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735"/>
  </bookViews>
  <sheets>
    <sheet name="fő munkalap" sheetId="1" r:id="rId1"/>
    <sheet name="J változás 1." sheetId="4" r:id="rId2"/>
    <sheet name="J változás 2." sheetId="26" r:id="rId3"/>
    <sheet name="J változás 3." sheetId="27" r:id="rId4"/>
    <sheet name="J változás 4." sheetId="28" r:id="rId5"/>
    <sheet name="J változás 5." sheetId="29" r:id="rId6"/>
    <sheet name="J változás 6." sheetId="30" r:id="rId7"/>
    <sheet name="J változás 7." sheetId="31" r:id="rId8"/>
    <sheet name="J változás 8." sheetId="32" r:id="rId9"/>
    <sheet name="J változás 9." sheetId="33" r:id="rId10"/>
    <sheet name="J változás 10." sheetId="34" r:id="rId11"/>
    <sheet name="J változás 11." sheetId="35" r:id="rId12"/>
    <sheet name="J változás 12." sheetId="36" r:id="rId13"/>
    <sheet name="J változás 13." sheetId="37" r:id="rId14"/>
    <sheet name="J változás 14." sheetId="38" r:id="rId15"/>
    <sheet name="J változás 15." sheetId="39" r:id="rId16"/>
    <sheet name="J változás 16." sheetId="40" r:id="rId17"/>
    <sheet name="J változás 17." sheetId="41" r:id="rId18"/>
    <sheet name="J változás 18." sheetId="42" r:id="rId19"/>
    <sheet name="J változás 19." sheetId="43" r:id="rId20"/>
    <sheet name="J változás 20." sheetId="44" r:id="rId21"/>
    <sheet name="J változás 21." sheetId="46" r:id="rId22"/>
    <sheet name="k=0,2-0,15 mD segédlap" sheetId="25" r:id="rId23"/>
  </sheets>
  <calcPr calcId="125725"/>
</workbook>
</file>

<file path=xl/calcChain.xml><?xml version="1.0" encoding="utf-8"?>
<calcChain xmlns="http://schemas.openxmlformats.org/spreadsheetml/2006/main">
  <c r="C12" i="1"/>
  <c r="C41"/>
  <c r="C42" s="1"/>
  <c r="Q102" i="46" l="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4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43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4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0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9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8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7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6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5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4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3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0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29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28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27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26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U3" i="35" l="1"/>
  <c r="U3" i="36"/>
  <c r="U3" i="39"/>
  <c r="U3" i="37"/>
  <c r="U3" i="29"/>
  <c r="Q4" i="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3"/>
  <c r="C15" i="1"/>
  <c r="C28"/>
  <c r="C29"/>
  <c r="E3" i="4"/>
  <c r="C14" i="1"/>
  <c r="D8"/>
  <c r="E8" s="1"/>
  <c r="F8" s="1"/>
  <c r="G8" s="1"/>
  <c r="H8" s="1"/>
  <c r="I8" s="1"/>
  <c r="J8" s="1"/>
  <c r="K8" s="1"/>
  <c r="L8" s="1"/>
  <c r="M8" s="1"/>
  <c r="N8" s="1"/>
  <c r="O8" s="1"/>
  <c r="P8" s="1"/>
  <c r="Q8" s="1"/>
  <c r="R8" s="1"/>
  <c r="S8" s="1"/>
  <c r="T8" s="1"/>
  <c r="U8" s="1"/>
  <c r="V8" s="1"/>
  <c r="W8" s="1"/>
  <c r="C3" l="1"/>
  <c r="I3" i="4"/>
  <c r="T3"/>
  <c r="S3"/>
  <c r="D3" i="43" l="1"/>
  <c r="V3" s="1"/>
  <c r="D3" i="41"/>
  <c r="V3" s="1"/>
  <c r="D3" i="37"/>
  <c r="V3" s="1"/>
  <c r="D3" i="34"/>
  <c r="V3" s="1"/>
  <c r="D3" i="27"/>
  <c r="V3" s="1"/>
  <c r="D3" i="44"/>
  <c r="V3" s="1"/>
  <c r="D3" i="38"/>
  <c r="V3" s="1"/>
  <c r="D3" i="30"/>
  <c r="V3" s="1"/>
  <c r="D3" i="28"/>
  <c r="V3" s="1"/>
  <c r="D3" i="42"/>
  <c r="V3" s="1"/>
  <c r="D3" i="39"/>
  <c r="V3" s="1"/>
  <c r="D3" i="35"/>
  <c r="V3" s="1"/>
  <c r="D3" i="32"/>
  <c r="V3" s="1"/>
  <c r="D3" i="46"/>
  <c r="V3" s="1"/>
  <c r="D3" i="40"/>
  <c r="V3" s="1"/>
  <c r="D3" i="36"/>
  <c r="V3" s="1"/>
  <c r="D3" i="33"/>
  <c r="V3" s="1"/>
  <c r="D3" i="31"/>
  <c r="V3" s="1"/>
  <c r="D3" i="29"/>
  <c r="V3" s="1"/>
  <c r="D3" i="26"/>
  <c r="V3" s="1"/>
  <c r="D3" i="4"/>
  <c r="V3" s="1"/>
  <c r="U3"/>
  <c r="P3" i="33" l="1"/>
  <c r="P4"/>
  <c r="P4" i="32"/>
  <c r="P3"/>
  <c r="P4" i="28"/>
  <c r="P3"/>
  <c r="P3" i="27"/>
  <c r="P4"/>
  <c r="P4" i="43"/>
  <c r="P3"/>
  <c r="P3" i="31"/>
  <c r="P4"/>
  <c r="P3" i="46"/>
  <c r="P4"/>
  <c r="P4" i="42"/>
  <c r="P3"/>
  <c r="P3" i="44"/>
  <c r="P4"/>
  <c r="P3" i="41"/>
  <c r="P4"/>
  <c r="P3" i="29"/>
  <c r="P4"/>
  <c r="P3" i="40"/>
  <c r="P4"/>
  <c r="P3" i="39"/>
  <c r="P4"/>
  <c r="P3" i="38"/>
  <c r="P4"/>
  <c r="P4" i="37"/>
  <c r="P3"/>
  <c r="P3" i="26"/>
  <c r="P4"/>
  <c r="P4" i="36"/>
  <c r="P3"/>
  <c r="P3" i="35"/>
  <c r="P4"/>
  <c r="P3" i="30"/>
  <c r="P4"/>
  <c r="P3" i="34"/>
  <c r="P4"/>
  <c r="P4" i="4"/>
  <c r="P3"/>
  <c r="C10" i="1" s="1"/>
  <c r="C3" i="4" l="1"/>
  <c r="C3" i="42"/>
  <c r="C3" i="33"/>
  <c r="C3" i="31"/>
  <c r="C3" i="30"/>
  <c r="C3" i="29"/>
  <c r="C3" i="28"/>
  <c r="C3" i="43"/>
  <c r="C3" i="35"/>
  <c r="C3" i="44"/>
  <c r="C3" i="41"/>
  <c r="C3" i="38"/>
  <c r="C3" i="36"/>
  <c r="C3" i="32"/>
  <c r="C3" i="27"/>
  <c r="C3" i="26"/>
  <c r="C3" i="37"/>
  <c r="C3" i="46"/>
  <c r="C3" i="40"/>
  <c r="C3" i="34"/>
  <c r="C3" i="39"/>
  <c r="N14" i="1"/>
  <c r="N66" s="1"/>
  <c r="O14"/>
  <c r="O66" s="1"/>
  <c r="P14"/>
  <c r="P66" s="1"/>
  <c r="Q14"/>
  <c r="Q66" s="1"/>
  <c r="R14"/>
  <c r="R66" s="1"/>
  <c r="S14"/>
  <c r="S66" s="1"/>
  <c r="T14"/>
  <c r="T66" s="1"/>
  <c r="U14"/>
  <c r="U66" s="1"/>
  <c r="V14"/>
  <c r="V66" s="1"/>
  <c r="W14"/>
  <c r="W66" s="1"/>
  <c r="L14"/>
  <c r="L66" s="1"/>
  <c r="K14"/>
  <c r="K66" s="1"/>
  <c r="J14"/>
  <c r="J66" s="1"/>
  <c r="H14"/>
  <c r="H66" s="1"/>
  <c r="I14"/>
  <c r="I66" s="1"/>
  <c r="C66"/>
  <c r="G14"/>
  <c r="G66" s="1"/>
  <c r="F14"/>
  <c r="F66" s="1"/>
  <c r="E14"/>
  <c r="E66" s="1"/>
  <c r="D14"/>
  <c r="D66" s="1"/>
  <c r="C61"/>
  <c r="T17" l="1"/>
  <c r="R17"/>
  <c r="R25" s="1"/>
  <c r="U17"/>
  <c r="Q17"/>
  <c r="Q19" s="1"/>
  <c r="Q21" s="1"/>
  <c r="Q23" s="1"/>
  <c r="C17"/>
  <c r="C25" s="1"/>
  <c r="W17"/>
  <c r="S17"/>
  <c r="V17"/>
  <c r="V19" s="1"/>
  <c r="P17"/>
  <c r="O17"/>
  <c r="N17"/>
  <c r="E17"/>
  <c r="G17"/>
  <c r="D17"/>
  <c r="F17"/>
  <c r="L17"/>
  <c r="J17"/>
  <c r="K17"/>
  <c r="I17"/>
  <c r="M14"/>
  <c r="M66" s="1"/>
  <c r="H17"/>
  <c r="H25" s="1"/>
  <c r="H31" s="1"/>
  <c r="B3" i="30" s="1"/>
  <c r="G3" s="1"/>
  <c r="H3" s="1"/>
  <c r="D4" s="1"/>
  <c r="C4" s="1"/>
  <c r="V4" l="1"/>
  <c r="B4"/>
  <c r="G4" s="1"/>
  <c r="H4" s="1"/>
  <c r="F4"/>
  <c r="R4" s="1"/>
  <c r="S4" s="1"/>
  <c r="U4" s="1"/>
  <c r="T19" i="1"/>
  <c r="T21" s="1"/>
  <c r="T23" s="1"/>
  <c r="W25"/>
  <c r="W31" s="1"/>
  <c r="B3" i="46" s="1"/>
  <c r="G3" s="1"/>
  <c r="H3" s="1"/>
  <c r="D4" s="1"/>
  <c r="C4" s="1"/>
  <c r="W19" i="1"/>
  <c r="W21" s="1"/>
  <c r="W23" s="1"/>
  <c r="S25"/>
  <c r="S31" s="1"/>
  <c r="B3" i="41" s="1"/>
  <c r="G3" s="1"/>
  <c r="H3" s="1"/>
  <c r="D4" s="1"/>
  <c r="C4" s="1"/>
  <c r="S19" i="1"/>
  <c r="S21" s="1"/>
  <c r="S23" s="1"/>
  <c r="U25"/>
  <c r="U31" s="1"/>
  <c r="B3" i="43" s="1"/>
  <c r="G3" s="1"/>
  <c r="H3" s="1"/>
  <c r="D4" s="1"/>
  <c r="C4" s="1"/>
  <c r="U19" i="1"/>
  <c r="U21" s="1"/>
  <c r="U23" s="1"/>
  <c r="R19"/>
  <c r="R21" s="1"/>
  <c r="R23" s="1"/>
  <c r="T25"/>
  <c r="T31" s="1"/>
  <c r="B3" i="42" s="1"/>
  <c r="G3" s="1"/>
  <c r="H3" s="1"/>
  <c r="D4" s="1"/>
  <c r="C4" s="1"/>
  <c r="Q25" i="1"/>
  <c r="Q31" s="1"/>
  <c r="B3" i="39" s="1"/>
  <c r="G3" s="1"/>
  <c r="H3" s="1"/>
  <c r="D4" s="1"/>
  <c r="C4" s="1"/>
  <c r="H33" i="1"/>
  <c r="R31"/>
  <c r="B3" i="40" s="1"/>
  <c r="G3" s="1"/>
  <c r="H3" s="1"/>
  <c r="D4" s="1"/>
  <c r="C4" s="1"/>
  <c r="C31" i="1"/>
  <c r="B3" i="4" s="1"/>
  <c r="C19" i="1"/>
  <c r="C21" s="1"/>
  <c r="C23" s="1"/>
  <c r="V21"/>
  <c r="V23" s="1"/>
  <c r="V25"/>
  <c r="P25"/>
  <c r="P19"/>
  <c r="P21" s="1"/>
  <c r="P23" s="1"/>
  <c r="O19"/>
  <c r="O21" s="1"/>
  <c r="O23" s="1"/>
  <c r="O25"/>
  <c r="N25"/>
  <c r="N19"/>
  <c r="N21" s="1"/>
  <c r="N23" s="1"/>
  <c r="M17"/>
  <c r="K25"/>
  <c r="K31" s="1"/>
  <c r="B3" i="33" s="1"/>
  <c r="G3" s="1"/>
  <c r="H3" s="1"/>
  <c r="D4" s="1"/>
  <c r="C4" s="1"/>
  <c r="K19" i="1"/>
  <c r="K21" s="1"/>
  <c r="K23" s="1"/>
  <c r="L19"/>
  <c r="L21" s="1"/>
  <c r="L23" s="1"/>
  <c r="L25"/>
  <c r="L31" s="1"/>
  <c r="B3" i="34" s="1"/>
  <c r="G3" s="1"/>
  <c r="H3" s="1"/>
  <c r="D4" s="1"/>
  <c r="C4" s="1"/>
  <c r="F25" i="1"/>
  <c r="F31" s="1"/>
  <c r="B3" i="28" s="1"/>
  <c r="G3" s="1"/>
  <c r="H3" s="1"/>
  <c r="D4" s="1"/>
  <c r="C4" s="1"/>
  <c r="F19" i="1"/>
  <c r="F21" s="1"/>
  <c r="F23" s="1"/>
  <c r="D25"/>
  <c r="D31" s="1"/>
  <c r="B3" i="26" s="1"/>
  <c r="G3" s="1"/>
  <c r="H3" s="1"/>
  <c r="D4" s="1"/>
  <c r="C4" s="1"/>
  <c r="D19" i="1"/>
  <c r="D21" s="1"/>
  <c r="D23" s="1"/>
  <c r="I25"/>
  <c r="I31" s="1"/>
  <c r="B3" i="31" s="1"/>
  <c r="G3" s="1"/>
  <c r="H3" s="1"/>
  <c r="D4" s="1"/>
  <c r="C4" s="1"/>
  <c r="I19" i="1"/>
  <c r="I21" s="1"/>
  <c r="I23" s="1"/>
  <c r="J19"/>
  <c r="J21" s="1"/>
  <c r="J23" s="1"/>
  <c r="J25"/>
  <c r="J31" s="1"/>
  <c r="B3" i="32" s="1"/>
  <c r="G3" s="1"/>
  <c r="H3" s="1"/>
  <c r="D4" s="1"/>
  <c r="C4" s="1"/>
  <c r="G19" i="1"/>
  <c r="G21" s="1"/>
  <c r="G23" s="1"/>
  <c r="G25"/>
  <c r="G31" s="1"/>
  <c r="B3" i="29" s="1"/>
  <c r="G3" s="1"/>
  <c r="H3" s="1"/>
  <c r="D4" s="1"/>
  <c r="C4" s="1"/>
  <c r="E19" i="1"/>
  <c r="E21" s="1"/>
  <c r="E23" s="1"/>
  <c r="E25"/>
  <c r="E31" s="1"/>
  <c r="B3" i="27" s="1"/>
  <c r="G3" s="1"/>
  <c r="H3" s="1"/>
  <c r="D4" s="1"/>
  <c r="C4" s="1"/>
  <c r="H19" i="1"/>
  <c r="H21" s="1"/>
  <c r="H23" s="1"/>
  <c r="P5" i="30" l="1"/>
  <c r="D5" s="1"/>
  <c r="F4" i="39"/>
  <c r="R4" s="1"/>
  <c r="S4" s="1"/>
  <c r="U4" s="1"/>
  <c r="B4"/>
  <c r="G4" s="1"/>
  <c r="H4" s="1"/>
  <c r="V4"/>
  <c r="F4" i="27"/>
  <c r="R4" s="1"/>
  <c r="S4" s="1"/>
  <c r="U4" s="1"/>
  <c r="V4"/>
  <c r="B4"/>
  <c r="G4" s="1"/>
  <c r="H4" s="1"/>
  <c r="B4" i="32"/>
  <c r="G4" s="1"/>
  <c r="H4" s="1"/>
  <c r="F4"/>
  <c r="R4" s="1"/>
  <c r="S4" s="1"/>
  <c r="U4" s="1"/>
  <c r="V4"/>
  <c r="F4" i="34"/>
  <c r="R4" s="1"/>
  <c r="S4" s="1"/>
  <c r="U4" s="1"/>
  <c r="V4"/>
  <c r="B4"/>
  <c r="G4" s="1"/>
  <c r="H4" s="1"/>
  <c r="F4" i="26"/>
  <c r="R4" s="1"/>
  <c r="S4" s="1"/>
  <c r="U4" s="1"/>
  <c r="V4"/>
  <c r="B4"/>
  <c r="G4" s="1"/>
  <c r="H4" s="1"/>
  <c r="F4" i="43"/>
  <c r="R4" s="1"/>
  <c r="S4" s="1"/>
  <c r="U4" s="1"/>
  <c r="B4"/>
  <c r="G4" s="1"/>
  <c r="H4" s="1"/>
  <c r="V4"/>
  <c r="B4" i="28"/>
  <c r="G4" s="1"/>
  <c r="H4" s="1"/>
  <c r="F4"/>
  <c r="R4" s="1"/>
  <c r="S4" s="1"/>
  <c r="U4" s="1"/>
  <c r="V4"/>
  <c r="B4" i="33"/>
  <c r="G4" s="1"/>
  <c r="H4" s="1"/>
  <c r="F4"/>
  <c r="R4" s="1"/>
  <c r="S4" s="1"/>
  <c r="U4" s="1"/>
  <c r="V4"/>
  <c r="F4" i="40"/>
  <c r="R4" s="1"/>
  <c r="S4" s="1"/>
  <c r="U4" s="1"/>
  <c r="V4"/>
  <c r="B4"/>
  <c r="G4" s="1"/>
  <c r="H4" s="1"/>
  <c r="V4" i="41"/>
  <c r="B4"/>
  <c r="G4" s="1"/>
  <c r="H4" s="1"/>
  <c r="F4"/>
  <c r="R4" s="1"/>
  <c r="S4" s="1"/>
  <c r="U4" s="1"/>
  <c r="V4" i="46"/>
  <c r="B4"/>
  <c r="G4" s="1"/>
  <c r="H4" s="1"/>
  <c r="F4"/>
  <c r="R4" s="1"/>
  <c r="S4" s="1"/>
  <c r="U4" s="1"/>
  <c r="B4" i="31"/>
  <c r="G4" s="1"/>
  <c r="H4" s="1"/>
  <c r="F4"/>
  <c r="R4" s="1"/>
  <c r="S4" s="1"/>
  <c r="U4" s="1"/>
  <c r="V4"/>
  <c r="V4" i="29"/>
  <c r="F4"/>
  <c r="R4" s="1"/>
  <c r="S4" s="1"/>
  <c r="U4" s="1"/>
  <c r="B4"/>
  <c r="G4" s="1"/>
  <c r="H4" s="1"/>
  <c r="V4" i="42"/>
  <c r="F4"/>
  <c r="R4" s="1"/>
  <c r="S4" s="1"/>
  <c r="U4" s="1"/>
  <c r="B4"/>
  <c r="G4" s="1"/>
  <c r="H4" s="1"/>
  <c r="U33" i="1"/>
  <c r="Q33"/>
  <c r="W33"/>
  <c r="R33"/>
  <c r="S33"/>
  <c r="T33"/>
  <c r="J33"/>
  <c r="F33"/>
  <c r="C33"/>
  <c r="G3" i="4"/>
  <c r="G33" i="1"/>
  <c r="E33"/>
  <c r="L33"/>
  <c r="I33"/>
  <c r="K33"/>
  <c r="D33"/>
  <c r="P31"/>
  <c r="B3" i="38" s="1"/>
  <c r="G3" s="1"/>
  <c r="H3" s="1"/>
  <c r="D4" s="1"/>
  <c r="C4" s="1"/>
  <c r="O31" i="1"/>
  <c r="B3" i="37" s="1"/>
  <c r="G3" s="1"/>
  <c r="H3" s="1"/>
  <c r="D4" s="1"/>
  <c r="C4" s="1"/>
  <c r="N31" i="1"/>
  <c r="B3" i="36" s="1"/>
  <c r="G3" s="1"/>
  <c r="H3" s="1"/>
  <c r="D4" s="1"/>
  <c r="C4" s="1"/>
  <c r="V31" i="1"/>
  <c r="B3" i="44" s="1"/>
  <c r="G3" s="1"/>
  <c r="H3" s="1"/>
  <c r="D4" s="1"/>
  <c r="C4" s="1"/>
  <c r="M25" i="1"/>
  <c r="M31" s="1"/>
  <c r="B3" i="35" s="1"/>
  <c r="G3" s="1"/>
  <c r="H3" s="1"/>
  <c r="D4" s="1"/>
  <c r="C4" s="1"/>
  <c r="M19" i="1"/>
  <c r="M21" s="1"/>
  <c r="M23" s="1"/>
  <c r="V5" i="30" l="1"/>
  <c r="C5"/>
  <c r="B5" s="1"/>
  <c r="G5" s="1"/>
  <c r="H5" s="1"/>
  <c r="F5"/>
  <c r="R5" s="1"/>
  <c r="S5" s="1"/>
  <c r="U5" s="1"/>
  <c r="P5" i="34"/>
  <c r="D5" s="1"/>
  <c r="P5" i="40"/>
  <c r="D5" s="1"/>
  <c r="C5" s="1"/>
  <c r="P5" i="43"/>
  <c r="D5" s="1"/>
  <c r="P5" i="26"/>
  <c r="D5" s="1"/>
  <c r="C5" s="1"/>
  <c r="B4" i="44"/>
  <c r="G4" s="1"/>
  <c r="H4" s="1"/>
  <c r="V4"/>
  <c r="F4"/>
  <c r="R4" s="1"/>
  <c r="S4" s="1"/>
  <c r="U4" s="1"/>
  <c r="P5" i="42"/>
  <c r="D5" s="1"/>
  <c r="C5" s="1"/>
  <c r="F4" i="35"/>
  <c r="R4" s="1"/>
  <c r="S4" s="1"/>
  <c r="U4" s="1"/>
  <c r="V4"/>
  <c r="B4"/>
  <c r="G4" s="1"/>
  <c r="H4" s="1"/>
  <c r="B4" i="37"/>
  <c r="G4" s="1"/>
  <c r="H4" s="1"/>
  <c r="F4"/>
  <c r="R4" s="1"/>
  <c r="S4" s="1"/>
  <c r="U4" s="1"/>
  <c r="V4"/>
  <c r="P5" i="31"/>
  <c r="D5" s="1"/>
  <c r="C5" s="1"/>
  <c r="P5" i="41"/>
  <c r="D5" s="1"/>
  <c r="C5" s="1"/>
  <c r="P5" i="33"/>
  <c r="D5" s="1"/>
  <c r="C5" s="1"/>
  <c r="P5" i="39"/>
  <c r="D5" s="1"/>
  <c r="C5" s="1"/>
  <c r="B4" i="38"/>
  <c r="G4" s="1"/>
  <c r="H4" s="1"/>
  <c r="F4"/>
  <c r="R4" s="1"/>
  <c r="S4" s="1"/>
  <c r="U4" s="1"/>
  <c r="V4"/>
  <c r="V4" i="36"/>
  <c r="F4"/>
  <c r="R4" s="1"/>
  <c r="S4" s="1"/>
  <c r="U4" s="1"/>
  <c r="B4"/>
  <c r="G4" s="1"/>
  <c r="H4" s="1"/>
  <c r="P5" i="29"/>
  <c r="D5" s="1"/>
  <c r="C5" s="1"/>
  <c r="P5" i="46"/>
  <c r="D5" s="1"/>
  <c r="C5" s="1"/>
  <c r="P5" i="28"/>
  <c r="D5" s="1"/>
  <c r="C5" s="1"/>
  <c r="P5" i="32"/>
  <c r="D5" s="1"/>
  <c r="C5" s="1"/>
  <c r="P5" i="27"/>
  <c r="D5" s="1"/>
  <c r="C5" s="1"/>
  <c r="V33" i="1"/>
  <c r="P33"/>
  <c r="M33"/>
  <c r="O33"/>
  <c r="N33"/>
  <c r="H3" i="4"/>
  <c r="P6" i="30" l="1"/>
  <c r="D6" s="1"/>
  <c r="F5" i="34"/>
  <c r="R5" s="1"/>
  <c r="S5" s="1"/>
  <c r="U5" s="1"/>
  <c r="C5"/>
  <c r="B5" s="1"/>
  <c r="G5" s="1"/>
  <c r="H5" s="1"/>
  <c r="V5" i="43"/>
  <c r="C5"/>
  <c r="B5" s="1"/>
  <c r="G5" s="1"/>
  <c r="H5" s="1"/>
  <c r="V5" i="34"/>
  <c r="P5" i="38"/>
  <c r="D5" s="1"/>
  <c r="F5" i="43"/>
  <c r="R5" s="1"/>
  <c r="S5" s="1"/>
  <c r="U5" s="1"/>
  <c r="V5" i="27"/>
  <c r="B5"/>
  <c r="G5" s="1"/>
  <c r="H5" s="1"/>
  <c r="F5"/>
  <c r="R5" s="1"/>
  <c r="S5" s="1"/>
  <c r="U5" s="1"/>
  <c r="F5" i="46"/>
  <c r="R5" s="1"/>
  <c r="S5" s="1"/>
  <c r="U5" s="1"/>
  <c r="B5"/>
  <c r="G5" s="1"/>
  <c r="H5" s="1"/>
  <c r="V5"/>
  <c r="V5" i="40"/>
  <c r="B5"/>
  <c r="G5" s="1"/>
  <c r="H5" s="1"/>
  <c r="F5"/>
  <c r="R5" s="1"/>
  <c r="S5" s="1"/>
  <c r="U5" s="1"/>
  <c r="B5" i="39"/>
  <c r="G5" s="1"/>
  <c r="H5" s="1"/>
  <c r="F5"/>
  <c r="R5" s="1"/>
  <c r="S5" s="1"/>
  <c r="U5" s="1"/>
  <c r="V5"/>
  <c r="V5" i="31"/>
  <c r="F5"/>
  <c r="R5" s="1"/>
  <c r="S5" s="1"/>
  <c r="U5" s="1"/>
  <c r="B5"/>
  <c r="G5" s="1"/>
  <c r="H5" s="1"/>
  <c r="B5" i="26"/>
  <c r="G5" s="1"/>
  <c r="H5" s="1"/>
  <c r="F5"/>
  <c r="R5" s="1"/>
  <c r="S5" s="1"/>
  <c r="U5" s="1"/>
  <c r="V5"/>
  <c r="P5" i="44"/>
  <c r="D5" s="1"/>
  <c r="C5" s="1"/>
  <c r="B5" i="28"/>
  <c r="G5" s="1"/>
  <c r="H5" s="1"/>
  <c r="F5"/>
  <c r="R5" s="1"/>
  <c r="S5" s="1"/>
  <c r="U5" s="1"/>
  <c r="V5"/>
  <c r="V5" i="41"/>
  <c r="F5"/>
  <c r="R5" s="1"/>
  <c r="S5" s="1"/>
  <c r="U5" s="1"/>
  <c r="B5"/>
  <c r="G5" s="1"/>
  <c r="H5" s="1"/>
  <c r="B5" i="42"/>
  <c r="G5" s="1"/>
  <c r="H5" s="1"/>
  <c r="F5"/>
  <c r="R5" s="1"/>
  <c r="S5" s="1"/>
  <c r="U5" s="1"/>
  <c r="V5"/>
  <c r="V5" i="32"/>
  <c r="B5"/>
  <c r="G5" s="1"/>
  <c r="H5" s="1"/>
  <c r="F5"/>
  <c r="R5" s="1"/>
  <c r="S5" s="1"/>
  <c r="U5" s="1"/>
  <c r="V5" i="29"/>
  <c r="F5"/>
  <c r="R5" s="1"/>
  <c r="S5" s="1"/>
  <c r="U5" s="1"/>
  <c r="B5"/>
  <c r="G5" s="1"/>
  <c r="H5" s="1"/>
  <c r="B5" i="33"/>
  <c r="G5" s="1"/>
  <c r="H5" s="1"/>
  <c r="F5"/>
  <c r="R5" s="1"/>
  <c r="S5" s="1"/>
  <c r="U5" s="1"/>
  <c r="V5"/>
  <c r="P5" i="36"/>
  <c r="D5" s="1"/>
  <c r="C5" s="1"/>
  <c r="P5" i="37"/>
  <c r="D5" s="1"/>
  <c r="C5" s="1"/>
  <c r="P5" i="35"/>
  <c r="D5" s="1"/>
  <c r="C5" s="1"/>
  <c r="D4" i="4"/>
  <c r="P6" i="43" l="1"/>
  <c r="P6" i="34"/>
  <c r="D6" s="1"/>
  <c r="C5" i="38"/>
  <c r="B5" s="1"/>
  <c r="G5" s="1"/>
  <c r="H5" s="1"/>
  <c r="C4" i="4"/>
  <c r="B4" s="1"/>
  <c r="G4" s="1"/>
  <c r="C6" i="30"/>
  <c r="B6" s="1"/>
  <c r="G6" s="1"/>
  <c r="H6" s="1"/>
  <c r="V6"/>
  <c r="F6"/>
  <c r="R6" s="1"/>
  <c r="S6" s="1"/>
  <c r="U6" s="1"/>
  <c r="V5" i="38"/>
  <c r="P6" i="31"/>
  <c r="D6" s="1"/>
  <c r="C6" s="1"/>
  <c r="P6" i="41"/>
  <c r="D6" s="1"/>
  <c r="P6" i="46"/>
  <c r="D6" s="1"/>
  <c r="C6" s="1"/>
  <c r="D6" i="43"/>
  <c r="P6" i="40"/>
  <c r="D6" s="1"/>
  <c r="F5" i="38"/>
  <c r="R5" s="1"/>
  <c r="S5" s="1"/>
  <c r="U5" s="1"/>
  <c r="P6" i="33"/>
  <c r="D6" s="1"/>
  <c r="P6" i="32"/>
  <c r="D6" s="1"/>
  <c r="P6" i="28"/>
  <c r="D6" s="1"/>
  <c r="P6" i="27"/>
  <c r="D6" s="1"/>
  <c r="V5" i="36"/>
  <c r="F5"/>
  <c r="R5" s="1"/>
  <c r="S5" s="1"/>
  <c r="U5" s="1"/>
  <c r="B5"/>
  <c r="G5" s="1"/>
  <c r="H5" s="1"/>
  <c r="V5" i="44"/>
  <c r="F5"/>
  <c r="R5" s="1"/>
  <c r="S5" s="1"/>
  <c r="U5" s="1"/>
  <c r="B5"/>
  <c r="G5" s="1"/>
  <c r="H5" s="1"/>
  <c r="P6" i="39"/>
  <c r="D6" s="1"/>
  <c r="C6" s="1"/>
  <c r="B5" i="37"/>
  <c r="G5" s="1"/>
  <c r="H5" s="1"/>
  <c r="F5"/>
  <c r="R5" s="1"/>
  <c r="S5" s="1"/>
  <c r="U5" s="1"/>
  <c r="V5"/>
  <c r="P6" i="42"/>
  <c r="D6" s="1"/>
  <c r="C6" s="1"/>
  <c r="F5" i="35"/>
  <c r="R5" s="1"/>
  <c r="S5" s="1"/>
  <c r="U5" s="1"/>
  <c r="V5"/>
  <c r="B5"/>
  <c r="G5" s="1"/>
  <c r="H5" s="1"/>
  <c r="P6" i="29"/>
  <c r="D6" s="1"/>
  <c r="C6" s="1"/>
  <c r="P6" i="26"/>
  <c r="D6" s="1"/>
  <c r="C6" s="1"/>
  <c r="F4" i="4"/>
  <c r="R4" s="1"/>
  <c r="S4" s="1"/>
  <c r="U4" s="1"/>
  <c r="V4"/>
  <c r="P6" i="38" l="1"/>
  <c r="D6" s="1"/>
  <c r="C6" s="1"/>
  <c r="B6" s="1"/>
  <c r="G6" s="1"/>
  <c r="H6" s="1"/>
  <c r="C6" i="43"/>
  <c r="B6" s="1"/>
  <c r="G6" s="1"/>
  <c r="H6" s="1"/>
  <c r="F6" i="41"/>
  <c r="R6" s="1"/>
  <c r="S6" s="1"/>
  <c r="U6" s="1"/>
  <c r="C6"/>
  <c r="B6" s="1"/>
  <c r="G6" s="1"/>
  <c r="H6" s="1"/>
  <c r="F6" i="40"/>
  <c r="R6" s="1"/>
  <c r="S6" s="1"/>
  <c r="U6" s="1"/>
  <c r="C6"/>
  <c r="B6" s="1"/>
  <c r="G6" s="1"/>
  <c r="H6" s="1"/>
  <c r="V6" i="34"/>
  <c r="C6"/>
  <c r="B6" s="1"/>
  <c r="G6" s="1"/>
  <c r="H6" s="1"/>
  <c r="V6" i="33"/>
  <c r="C6"/>
  <c r="B6" s="1"/>
  <c r="G6" s="1"/>
  <c r="H6" s="1"/>
  <c r="C6" i="32"/>
  <c r="B6" s="1"/>
  <c r="G6" s="1"/>
  <c r="H6" s="1"/>
  <c r="V6" i="28"/>
  <c r="C6"/>
  <c r="B6" s="1"/>
  <c r="G6" s="1"/>
  <c r="H6" s="1"/>
  <c r="F6" i="27"/>
  <c r="R6" s="1"/>
  <c r="S6" s="1"/>
  <c r="U6" s="1"/>
  <c r="C6"/>
  <c r="P7" i="30"/>
  <c r="D7" s="1"/>
  <c r="F6" i="34"/>
  <c r="R6" s="1"/>
  <c r="S6" s="1"/>
  <c r="U6" s="1"/>
  <c r="V6" i="40"/>
  <c r="V6" i="41"/>
  <c r="F6" i="43"/>
  <c r="R6" s="1"/>
  <c r="S6" s="1"/>
  <c r="U6" s="1"/>
  <c r="V6" i="27"/>
  <c r="F6" i="32"/>
  <c r="R6" s="1"/>
  <c r="S6" s="1"/>
  <c r="U6" s="1"/>
  <c r="P6" i="36"/>
  <c r="D6" s="1"/>
  <c r="C6" s="1"/>
  <c r="V6" i="43"/>
  <c r="P6" i="35"/>
  <c r="D6" s="1"/>
  <c r="B6" i="27"/>
  <c r="G6" s="1"/>
  <c r="H6" s="1"/>
  <c r="F6" i="33"/>
  <c r="R6" s="1"/>
  <c r="S6" s="1"/>
  <c r="U6" s="1"/>
  <c r="P6" i="37"/>
  <c r="D6" s="1"/>
  <c r="C6" s="1"/>
  <c r="V6" i="32"/>
  <c r="F6" i="28"/>
  <c r="R6" s="1"/>
  <c r="S6" s="1"/>
  <c r="U6" s="1"/>
  <c r="P6" i="44"/>
  <c r="D6" s="1"/>
  <c r="V6" i="42"/>
  <c r="B6"/>
  <c r="G6" s="1"/>
  <c r="H6" s="1"/>
  <c r="F6"/>
  <c r="R6" s="1"/>
  <c r="S6" s="1"/>
  <c r="U6" s="1"/>
  <c r="H4" i="4"/>
  <c r="B6" i="31"/>
  <c r="G6" s="1"/>
  <c r="H6" s="1"/>
  <c r="F6"/>
  <c r="R6" s="1"/>
  <c r="S6" s="1"/>
  <c r="U6" s="1"/>
  <c r="V6"/>
  <c r="V6" i="39"/>
  <c r="F6"/>
  <c r="R6" s="1"/>
  <c r="S6" s="1"/>
  <c r="U6" s="1"/>
  <c r="B6"/>
  <c r="G6" s="1"/>
  <c r="H6" s="1"/>
  <c r="V6" i="26"/>
  <c r="F6"/>
  <c r="R6" s="1"/>
  <c r="S6" s="1"/>
  <c r="U6" s="1"/>
  <c r="B6"/>
  <c r="G6" s="1"/>
  <c r="H6" s="1"/>
  <c r="F6" i="29"/>
  <c r="R6" s="1"/>
  <c r="S6" s="1"/>
  <c r="U6" s="1"/>
  <c r="V6"/>
  <c r="B6"/>
  <c r="G6" s="1"/>
  <c r="H6" s="1"/>
  <c r="B6" i="46"/>
  <c r="G6" s="1"/>
  <c r="H6" s="1"/>
  <c r="F6"/>
  <c r="R6" s="1"/>
  <c r="S6" s="1"/>
  <c r="U6" s="1"/>
  <c r="V6"/>
  <c r="P5" i="4"/>
  <c r="P7" i="27" l="1"/>
  <c r="D7" s="1"/>
  <c r="F6" i="38"/>
  <c r="R6" s="1"/>
  <c r="S6" s="1"/>
  <c r="U6" s="1"/>
  <c r="V6"/>
  <c r="P7" i="40"/>
  <c r="D7" s="1"/>
  <c r="P7" i="33"/>
  <c r="D7" s="1"/>
  <c r="F7" s="1"/>
  <c r="R7" s="1"/>
  <c r="S7" s="1"/>
  <c r="U7" s="1"/>
  <c r="P7" i="34"/>
  <c r="D7" s="1"/>
  <c r="F6" i="44"/>
  <c r="R6" s="1"/>
  <c r="S6" s="1"/>
  <c r="U6" s="1"/>
  <c r="C6"/>
  <c r="B6" s="1"/>
  <c r="G6" s="1"/>
  <c r="H6" s="1"/>
  <c r="P7" i="41"/>
  <c r="D7" s="1"/>
  <c r="F6" i="35"/>
  <c r="R6" s="1"/>
  <c r="S6" s="1"/>
  <c r="U6" s="1"/>
  <c r="C6"/>
  <c r="B6" s="1"/>
  <c r="G6" s="1"/>
  <c r="H6" s="1"/>
  <c r="F7" i="30"/>
  <c r="R7" s="1"/>
  <c r="S7" s="1"/>
  <c r="U7" s="1"/>
  <c r="C7"/>
  <c r="B7" s="1"/>
  <c r="G7" s="1"/>
  <c r="H7" s="1"/>
  <c r="P7" i="28"/>
  <c r="D7" s="1"/>
  <c r="V7" i="30"/>
  <c r="D5" i="4"/>
  <c r="C5" s="1"/>
  <c r="V6" i="35"/>
  <c r="P7" i="32"/>
  <c r="D7" s="1"/>
  <c r="P7" i="43"/>
  <c r="D7" s="1"/>
  <c r="C7" s="1"/>
  <c r="V6" i="44"/>
  <c r="P7" i="29"/>
  <c r="D7" s="1"/>
  <c r="P7" i="26"/>
  <c r="D7" s="1"/>
  <c r="V6" i="37"/>
  <c r="B6"/>
  <c r="G6" s="1"/>
  <c r="H6" s="1"/>
  <c r="F6"/>
  <c r="R6" s="1"/>
  <c r="S6" s="1"/>
  <c r="U6" s="1"/>
  <c r="P7" i="39"/>
  <c r="D7" s="1"/>
  <c r="C7" s="1"/>
  <c r="B6" i="36"/>
  <c r="G6" s="1"/>
  <c r="H6" s="1"/>
  <c r="F6"/>
  <c r="R6" s="1"/>
  <c r="S6" s="1"/>
  <c r="U6" s="1"/>
  <c r="V6"/>
  <c r="P7" i="42"/>
  <c r="D7" s="1"/>
  <c r="C7" s="1"/>
  <c r="P7" i="46"/>
  <c r="D7" s="1"/>
  <c r="C7" s="1"/>
  <c r="P7" i="31"/>
  <c r="D7" s="1"/>
  <c r="C7" s="1"/>
  <c r="P7" i="38" l="1"/>
  <c r="D7" s="1"/>
  <c r="C7" s="1"/>
  <c r="B7" s="1"/>
  <c r="G7" s="1"/>
  <c r="H7" s="1"/>
  <c r="P7" i="44"/>
  <c r="D7" s="1"/>
  <c r="P7" i="35"/>
  <c r="D7" s="1"/>
  <c r="F7" i="41"/>
  <c r="R7" s="1"/>
  <c r="S7" s="1"/>
  <c r="U7" s="1"/>
  <c r="C7"/>
  <c r="B7" s="1"/>
  <c r="G7" s="1"/>
  <c r="H7" s="1"/>
  <c r="C7" i="40"/>
  <c r="B7" s="1"/>
  <c r="G7" s="1"/>
  <c r="H7" s="1"/>
  <c r="F7" i="34"/>
  <c r="R7" s="1"/>
  <c r="S7" s="1"/>
  <c r="U7" s="1"/>
  <c r="C7"/>
  <c r="B7" s="1"/>
  <c r="G7" s="1"/>
  <c r="H7" s="1"/>
  <c r="C7" i="33"/>
  <c r="B7" s="1"/>
  <c r="G7" s="1"/>
  <c r="H7" s="1"/>
  <c r="V7"/>
  <c r="P8" s="1"/>
  <c r="C7" i="32"/>
  <c r="B7" s="1"/>
  <c r="G7" s="1"/>
  <c r="H7" s="1"/>
  <c r="P8" i="30"/>
  <c r="D8" s="1"/>
  <c r="F7" i="29"/>
  <c r="R7" s="1"/>
  <c r="S7" s="1"/>
  <c r="U7" s="1"/>
  <c r="C7"/>
  <c r="B7" s="1"/>
  <c r="G7" s="1"/>
  <c r="H7" s="1"/>
  <c r="V7" i="28"/>
  <c r="C7"/>
  <c r="B7" s="1"/>
  <c r="G7" s="1"/>
  <c r="H7" s="1"/>
  <c r="V7" i="27"/>
  <c r="C7"/>
  <c r="B7" s="1"/>
  <c r="G7" s="1"/>
  <c r="H7" s="1"/>
  <c r="C7" i="26"/>
  <c r="B7" s="1"/>
  <c r="G7" s="1"/>
  <c r="H7" s="1"/>
  <c r="V5" i="4"/>
  <c r="B5"/>
  <c r="G5" s="1"/>
  <c r="V7" i="34"/>
  <c r="V7" i="29"/>
  <c r="V7" i="41"/>
  <c r="F7" i="27"/>
  <c r="R7" s="1"/>
  <c r="S7" s="1"/>
  <c r="U7" s="1"/>
  <c r="F5" i="4"/>
  <c r="R5" s="1"/>
  <c r="S5" s="1"/>
  <c r="U5" s="1"/>
  <c r="V7" i="40"/>
  <c r="F7"/>
  <c r="R7" s="1"/>
  <c r="S7" s="1"/>
  <c r="U7" s="1"/>
  <c r="F7" i="28"/>
  <c r="R7" s="1"/>
  <c r="S7" s="1"/>
  <c r="U7" s="1"/>
  <c r="V7" i="26"/>
  <c r="B7" i="43"/>
  <c r="G7" s="1"/>
  <c r="H7" s="1"/>
  <c r="F7"/>
  <c r="R7" s="1"/>
  <c r="S7" s="1"/>
  <c r="U7" s="1"/>
  <c r="V7"/>
  <c r="F7" i="26"/>
  <c r="R7" s="1"/>
  <c r="S7" s="1"/>
  <c r="U7" s="1"/>
  <c r="F7" i="32"/>
  <c r="R7" s="1"/>
  <c r="S7" s="1"/>
  <c r="U7" s="1"/>
  <c r="V7"/>
  <c r="F7" i="31"/>
  <c r="R7" s="1"/>
  <c r="S7" s="1"/>
  <c r="U7" s="1"/>
  <c r="V7"/>
  <c r="B7"/>
  <c r="G7" s="1"/>
  <c r="H7" s="1"/>
  <c r="B7" i="39"/>
  <c r="G7" s="1"/>
  <c r="H7" s="1"/>
  <c r="F7"/>
  <c r="R7" s="1"/>
  <c r="S7" s="1"/>
  <c r="U7" s="1"/>
  <c r="V7"/>
  <c r="P7" i="36"/>
  <c r="D7" s="1"/>
  <c r="C7" s="1"/>
  <c r="F7" i="46"/>
  <c r="R7" s="1"/>
  <c r="S7" s="1"/>
  <c r="U7" s="1"/>
  <c r="B7"/>
  <c r="G7" s="1"/>
  <c r="H7" s="1"/>
  <c r="V7"/>
  <c r="V7" i="42"/>
  <c r="B7"/>
  <c r="G7" s="1"/>
  <c r="H7" s="1"/>
  <c r="F7"/>
  <c r="R7" s="1"/>
  <c r="S7" s="1"/>
  <c r="U7" s="1"/>
  <c r="P7" i="37"/>
  <c r="D7" s="1"/>
  <c r="C7" s="1"/>
  <c r="F7" i="38" l="1"/>
  <c r="R7" s="1"/>
  <c r="S7" s="1"/>
  <c r="U7" s="1"/>
  <c r="V7"/>
  <c r="P6" i="4"/>
  <c r="P8" i="29"/>
  <c r="P8" i="27"/>
  <c r="D8" s="1"/>
  <c r="P8" i="34"/>
  <c r="D8" s="1"/>
  <c r="V7" i="44"/>
  <c r="C7"/>
  <c r="B7" s="1"/>
  <c r="G7" s="1"/>
  <c r="H7" s="1"/>
  <c r="P8" i="41"/>
  <c r="D8" s="1"/>
  <c r="C7" i="35"/>
  <c r="B7" s="1"/>
  <c r="G7" s="1"/>
  <c r="H7" s="1"/>
  <c r="D8" i="33"/>
  <c r="V8" i="30"/>
  <c r="C8"/>
  <c r="B8" s="1"/>
  <c r="G8" s="1"/>
  <c r="H8" s="1"/>
  <c r="F8"/>
  <c r="R8" s="1"/>
  <c r="S8" s="1"/>
  <c r="U8" s="1"/>
  <c r="P8" i="28"/>
  <c r="D8" s="1"/>
  <c r="F8" s="1"/>
  <c r="R8" s="1"/>
  <c r="S8" s="1"/>
  <c r="U8" s="1"/>
  <c r="P8" i="40"/>
  <c r="D8" s="1"/>
  <c r="D8" i="29"/>
  <c r="F7" i="44"/>
  <c r="R7" s="1"/>
  <c r="S7" s="1"/>
  <c r="U7" s="1"/>
  <c r="P8" i="26"/>
  <c r="D8" s="1"/>
  <c r="V7" i="35"/>
  <c r="F7"/>
  <c r="R7" s="1"/>
  <c r="S7" s="1"/>
  <c r="U7" s="1"/>
  <c r="P8" i="43"/>
  <c r="D8" s="1"/>
  <c r="C8" s="1"/>
  <c r="P8" i="32"/>
  <c r="D8" s="1"/>
  <c r="C8" s="1"/>
  <c r="P8" i="31"/>
  <c r="D8" s="1"/>
  <c r="P8" i="42"/>
  <c r="D8" s="1"/>
  <c r="P8" i="46"/>
  <c r="D8" s="1"/>
  <c r="B7" i="37"/>
  <c r="G7" s="1"/>
  <c r="H7" s="1"/>
  <c r="V7"/>
  <c r="F7"/>
  <c r="R7" s="1"/>
  <c r="S7" s="1"/>
  <c r="U7" s="1"/>
  <c r="F7" i="36"/>
  <c r="R7" s="1"/>
  <c r="S7" s="1"/>
  <c r="U7" s="1"/>
  <c r="V7"/>
  <c r="B7"/>
  <c r="G7" s="1"/>
  <c r="H7" s="1"/>
  <c r="H5" i="4"/>
  <c r="P8" i="39"/>
  <c r="D8" s="1"/>
  <c r="C8" s="1"/>
  <c r="P8" i="38" l="1"/>
  <c r="D8" s="1"/>
  <c r="C8" s="1"/>
  <c r="B8" s="1"/>
  <c r="G8" s="1"/>
  <c r="H8" s="1"/>
  <c r="D6" i="4"/>
  <c r="C6" s="1"/>
  <c r="V8" i="28"/>
  <c r="P9" s="1"/>
  <c r="V8" i="46"/>
  <c r="C8"/>
  <c r="B8" s="1"/>
  <c r="G8" s="1"/>
  <c r="H8" s="1"/>
  <c r="P8" i="44"/>
  <c r="D8" s="1"/>
  <c r="V8" i="42"/>
  <c r="C8"/>
  <c r="B8" s="1"/>
  <c r="G8" s="1"/>
  <c r="H8" s="1"/>
  <c r="B8" i="41"/>
  <c r="G8" s="1"/>
  <c r="H8" s="1"/>
  <c r="C8"/>
  <c r="C8" i="40"/>
  <c r="B8" s="1"/>
  <c r="G8" s="1"/>
  <c r="H8" s="1"/>
  <c r="B8" i="34"/>
  <c r="G8" s="1"/>
  <c r="H8" s="1"/>
  <c r="C8"/>
  <c r="V8" i="33"/>
  <c r="C8"/>
  <c r="B8" s="1"/>
  <c r="G8" s="1"/>
  <c r="H8" s="1"/>
  <c r="F8"/>
  <c r="R8" s="1"/>
  <c r="S8" s="1"/>
  <c r="U8" s="1"/>
  <c r="F8" i="31"/>
  <c r="R8" s="1"/>
  <c r="S8" s="1"/>
  <c r="U8" s="1"/>
  <c r="C8"/>
  <c r="B8" s="1"/>
  <c r="G8" s="1"/>
  <c r="H8" s="1"/>
  <c r="P9" i="30"/>
  <c r="D9" s="1"/>
  <c r="V8" i="29"/>
  <c r="C8"/>
  <c r="B8" s="1"/>
  <c r="G8" s="1"/>
  <c r="H8" s="1"/>
  <c r="C8" i="28"/>
  <c r="B8" s="1"/>
  <c r="G8" s="1"/>
  <c r="H8" s="1"/>
  <c r="V8" i="27"/>
  <c r="C8"/>
  <c r="B8" s="1"/>
  <c r="G8" s="1"/>
  <c r="H8" s="1"/>
  <c r="V8" i="26"/>
  <c r="C8"/>
  <c r="B8" s="1"/>
  <c r="G8" s="1"/>
  <c r="H8" s="1"/>
  <c r="F8" i="34"/>
  <c r="R8" s="1"/>
  <c r="S8" s="1"/>
  <c r="U8" s="1"/>
  <c r="F8" i="29"/>
  <c r="R8" s="1"/>
  <c r="S8" s="1"/>
  <c r="U8" s="1"/>
  <c r="V8" i="34"/>
  <c r="V8" i="40"/>
  <c r="F8" i="41"/>
  <c r="R8" s="1"/>
  <c r="S8" s="1"/>
  <c r="U8" s="1"/>
  <c r="F8" i="40"/>
  <c r="R8" s="1"/>
  <c r="S8" s="1"/>
  <c r="U8" s="1"/>
  <c r="V8" i="41"/>
  <c r="F8" i="26"/>
  <c r="R8" s="1"/>
  <c r="S8" s="1"/>
  <c r="U8" s="1"/>
  <c r="P8" i="35"/>
  <c r="D8" s="1"/>
  <c r="F8" i="46"/>
  <c r="R8" s="1"/>
  <c r="S8" s="1"/>
  <c r="U8" s="1"/>
  <c r="F8" i="27"/>
  <c r="R8" s="1"/>
  <c r="S8" s="1"/>
  <c r="U8" s="1"/>
  <c r="F8" i="43"/>
  <c r="R8" s="1"/>
  <c r="S8" s="1"/>
  <c r="U8" s="1"/>
  <c r="B8"/>
  <c r="G8" s="1"/>
  <c r="H8" s="1"/>
  <c r="V8"/>
  <c r="B8" i="32"/>
  <c r="G8" s="1"/>
  <c r="H8" s="1"/>
  <c r="V8"/>
  <c r="F8"/>
  <c r="R8" s="1"/>
  <c r="S8" s="1"/>
  <c r="U8" s="1"/>
  <c r="F8" i="42"/>
  <c r="R8" s="1"/>
  <c r="S8" s="1"/>
  <c r="U8" s="1"/>
  <c r="B6" i="4"/>
  <c r="G6" s="1"/>
  <c r="V6"/>
  <c r="V8" i="31"/>
  <c r="P8" i="36"/>
  <c r="D8" s="1"/>
  <c r="B8" i="39"/>
  <c r="G8" s="1"/>
  <c r="H8" s="1"/>
  <c r="F8"/>
  <c r="R8" s="1"/>
  <c r="S8" s="1"/>
  <c r="U8" s="1"/>
  <c r="V8"/>
  <c r="P8" i="37"/>
  <c r="D8" s="1"/>
  <c r="C8" s="1"/>
  <c r="F8" i="38" l="1"/>
  <c r="R8" s="1"/>
  <c r="S8" s="1"/>
  <c r="U8" s="1"/>
  <c r="V8"/>
  <c r="P9" s="1"/>
  <c r="D9" s="1"/>
  <c r="F6" i="4"/>
  <c r="R6" s="1"/>
  <c r="S6" s="1"/>
  <c r="U6" s="1"/>
  <c r="P9" i="26"/>
  <c r="D9" s="1"/>
  <c r="C9" s="1"/>
  <c r="P9" i="29"/>
  <c r="D9" s="1"/>
  <c r="P9" i="46"/>
  <c r="D9" s="1"/>
  <c r="F8" i="44"/>
  <c r="R8" s="1"/>
  <c r="S8" s="1"/>
  <c r="U8" s="1"/>
  <c r="C8"/>
  <c r="B8" s="1"/>
  <c r="G8" s="1"/>
  <c r="H8" s="1"/>
  <c r="P9" i="42"/>
  <c r="D9" s="1"/>
  <c r="F8" i="36"/>
  <c r="R8" s="1"/>
  <c r="S8" s="1"/>
  <c r="U8" s="1"/>
  <c r="C8"/>
  <c r="B8" s="1"/>
  <c r="G8" s="1"/>
  <c r="H8" s="1"/>
  <c r="F8" i="35"/>
  <c r="R8" s="1"/>
  <c r="S8" s="1"/>
  <c r="U8" s="1"/>
  <c r="C8"/>
  <c r="B8" s="1"/>
  <c r="G8" s="1"/>
  <c r="H8" s="1"/>
  <c r="P9" i="33"/>
  <c r="D9" s="1"/>
  <c r="F9" s="1"/>
  <c r="R9" s="1"/>
  <c r="S9" s="1"/>
  <c r="U9" s="1"/>
  <c r="P9" i="31"/>
  <c r="F9" i="30"/>
  <c r="R9" s="1"/>
  <c r="S9" s="1"/>
  <c r="U9" s="1"/>
  <c r="C9"/>
  <c r="B9" s="1"/>
  <c r="G9" s="1"/>
  <c r="H9" s="1"/>
  <c r="V9"/>
  <c r="D9" i="28"/>
  <c r="P9" i="27"/>
  <c r="D9" s="1"/>
  <c r="P7" i="4"/>
  <c r="P9" i="34"/>
  <c r="D9" s="1"/>
  <c r="P9" i="40"/>
  <c r="D9" s="1"/>
  <c r="V8" i="44"/>
  <c r="P9" i="41"/>
  <c r="D9" s="1"/>
  <c r="D9" i="31"/>
  <c r="V8" i="35"/>
  <c r="P9" i="32"/>
  <c r="D9" s="1"/>
  <c r="C9" s="1"/>
  <c r="V8" i="36"/>
  <c r="P9" i="43"/>
  <c r="D9" s="1"/>
  <c r="C9" s="1"/>
  <c r="P9" i="39"/>
  <c r="D9" s="1"/>
  <c r="C9" s="1"/>
  <c r="B8" i="37"/>
  <c r="G8" s="1"/>
  <c r="H8" s="1"/>
  <c r="V8"/>
  <c r="F8"/>
  <c r="R8" s="1"/>
  <c r="S8" s="1"/>
  <c r="U8" s="1"/>
  <c r="H6" i="4"/>
  <c r="P9" i="36" l="1"/>
  <c r="B9" i="46"/>
  <c r="G9" s="1"/>
  <c r="H9" s="1"/>
  <c r="C9"/>
  <c r="P9" i="44"/>
  <c r="D9" s="1"/>
  <c r="C9" i="42"/>
  <c r="B9" s="1"/>
  <c r="G9" s="1"/>
  <c r="H9" s="1"/>
  <c r="B9" i="41"/>
  <c r="G9" s="1"/>
  <c r="H9" s="1"/>
  <c r="C9"/>
  <c r="C9" i="40"/>
  <c r="B9" s="1"/>
  <c r="G9" s="1"/>
  <c r="H9" s="1"/>
  <c r="V9" i="38"/>
  <c r="C9"/>
  <c r="B9" s="1"/>
  <c r="G9" s="1"/>
  <c r="H9" s="1"/>
  <c r="P9" i="35"/>
  <c r="C9" i="34"/>
  <c r="B9" s="1"/>
  <c r="G9" s="1"/>
  <c r="H9" s="1"/>
  <c r="C9" i="33"/>
  <c r="B9" s="1"/>
  <c r="G9" s="1"/>
  <c r="H9" s="1"/>
  <c r="V9"/>
  <c r="P10" s="1"/>
  <c r="F9" i="31"/>
  <c r="R9" s="1"/>
  <c r="S9" s="1"/>
  <c r="U9" s="1"/>
  <c r="C9"/>
  <c r="B9" s="1"/>
  <c r="G9" s="1"/>
  <c r="H9" s="1"/>
  <c r="P10" i="30"/>
  <c r="D10" s="1"/>
  <c r="C10" s="1"/>
  <c r="B10" s="1"/>
  <c r="G10" s="1"/>
  <c r="H10" s="1"/>
  <c r="C9" i="29"/>
  <c r="B9" s="1"/>
  <c r="G9" s="1"/>
  <c r="H9" s="1"/>
  <c r="F9" i="28"/>
  <c r="R9" s="1"/>
  <c r="S9" s="1"/>
  <c r="U9" s="1"/>
  <c r="C9"/>
  <c r="B9" s="1"/>
  <c r="G9" s="1"/>
  <c r="H9" s="1"/>
  <c r="V9"/>
  <c r="V9" i="27"/>
  <c r="C9"/>
  <c r="B9" s="1"/>
  <c r="G9" s="1"/>
  <c r="H9" s="1"/>
  <c r="D7" i="4"/>
  <c r="C7" s="1"/>
  <c r="V9" i="40"/>
  <c r="F9"/>
  <c r="R9" s="1"/>
  <c r="S9" s="1"/>
  <c r="U9" s="1"/>
  <c r="F9" i="29"/>
  <c r="R9" s="1"/>
  <c r="S9" s="1"/>
  <c r="U9" s="1"/>
  <c r="V9"/>
  <c r="V9" i="34"/>
  <c r="F9"/>
  <c r="R9" s="1"/>
  <c r="S9" s="1"/>
  <c r="U9" s="1"/>
  <c r="F9" i="41"/>
  <c r="R9" s="1"/>
  <c r="S9" s="1"/>
  <c r="U9" s="1"/>
  <c r="V9" i="46"/>
  <c r="V9" i="41"/>
  <c r="V9" i="31"/>
  <c r="F9" i="27"/>
  <c r="R9" s="1"/>
  <c r="S9" s="1"/>
  <c r="U9" s="1"/>
  <c r="F9" i="42"/>
  <c r="R9" s="1"/>
  <c r="S9" s="1"/>
  <c r="U9" s="1"/>
  <c r="D9" i="36"/>
  <c r="V9" i="42"/>
  <c r="D9" i="35"/>
  <c r="V9" i="26"/>
  <c r="B9"/>
  <c r="G9" s="1"/>
  <c r="H9" s="1"/>
  <c r="F9"/>
  <c r="R9" s="1"/>
  <c r="S9" s="1"/>
  <c r="U9" s="1"/>
  <c r="F9" i="38"/>
  <c r="R9" s="1"/>
  <c r="S9" s="1"/>
  <c r="U9" s="1"/>
  <c r="F9" i="46"/>
  <c r="R9" s="1"/>
  <c r="S9" s="1"/>
  <c r="U9" s="1"/>
  <c r="V9" i="32"/>
  <c r="F9"/>
  <c r="R9" s="1"/>
  <c r="S9" s="1"/>
  <c r="U9" s="1"/>
  <c r="B9"/>
  <c r="G9" s="1"/>
  <c r="H9" s="1"/>
  <c r="F9" i="43"/>
  <c r="R9" s="1"/>
  <c r="S9" s="1"/>
  <c r="U9" s="1"/>
  <c r="V9"/>
  <c r="B9"/>
  <c r="G9" s="1"/>
  <c r="H9" s="1"/>
  <c r="P9" i="37"/>
  <c r="D9" s="1"/>
  <c r="B9" i="39"/>
  <c r="G9" s="1"/>
  <c r="H9" s="1"/>
  <c r="F9"/>
  <c r="R9" s="1"/>
  <c r="S9" s="1"/>
  <c r="U9" s="1"/>
  <c r="V9"/>
  <c r="D10" i="33" l="1"/>
  <c r="C10" s="1"/>
  <c r="B10" s="1"/>
  <c r="G10" s="1"/>
  <c r="H10" s="1"/>
  <c r="B9" i="44"/>
  <c r="G9" s="1"/>
  <c r="H9" s="1"/>
  <c r="C9"/>
  <c r="P10" i="38"/>
  <c r="C9" i="37"/>
  <c r="B9" s="1"/>
  <c r="G9" s="1"/>
  <c r="H9" s="1"/>
  <c r="C9" i="36"/>
  <c r="B9" s="1"/>
  <c r="G9" s="1"/>
  <c r="H9" s="1"/>
  <c r="F9" i="35"/>
  <c r="R9" s="1"/>
  <c r="S9" s="1"/>
  <c r="U9" s="1"/>
  <c r="C9"/>
  <c r="B9" s="1"/>
  <c r="G9" s="1"/>
  <c r="H9" s="1"/>
  <c r="F10" i="33"/>
  <c r="R10" s="1"/>
  <c r="S10" s="1"/>
  <c r="U10" s="1"/>
  <c r="P10" i="31"/>
  <c r="D10" s="1"/>
  <c r="V10" i="30"/>
  <c r="F10"/>
  <c r="R10" s="1"/>
  <c r="S10" s="1"/>
  <c r="U10" s="1"/>
  <c r="P10" i="28"/>
  <c r="D10" s="1"/>
  <c r="V10" s="1"/>
  <c r="P10" i="27"/>
  <c r="F7" i="4"/>
  <c r="R7" s="1"/>
  <c r="S7" s="1"/>
  <c r="U7" s="1"/>
  <c r="V7"/>
  <c r="P10" i="40"/>
  <c r="D10" s="1"/>
  <c r="P10" i="29"/>
  <c r="D10" s="1"/>
  <c r="P10" i="34"/>
  <c r="D10" s="1"/>
  <c r="V9" i="44"/>
  <c r="F9"/>
  <c r="R9" s="1"/>
  <c r="S9" s="1"/>
  <c r="U9" s="1"/>
  <c r="P10" i="42"/>
  <c r="D10" s="1"/>
  <c r="P10" i="41"/>
  <c r="D10" s="1"/>
  <c r="P10" i="46"/>
  <c r="D10" s="1"/>
  <c r="V9" i="35"/>
  <c r="D10" i="27"/>
  <c r="F10" s="1"/>
  <c r="R10" s="1"/>
  <c r="S10" s="1"/>
  <c r="U10" s="1"/>
  <c r="F9" i="36"/>
  <c r="R9" s="1"/>
  <c r="S9" s="1"/>
  <c r="U9" s="1"/>
  <c r="V9"/>
  <c r="D10" i="38"/>
  <c r="P10" i="26"/>
  <c r="D10" s="1"/>
  <c r="C10" s="1"/>
  <c r="P10" i="32"/>
  <c r="D10" s="1"/>
  <c r="F9" i="37"/>
  <c r="R9" s="1"/>
  <c r="S9" s="1"/>
  <c r="U9" s="1"/>
  <c r="P10" i="43"/>
  <c r="D10" s="1"/>
  <c r="C10" s="1"/>
  <c r="V9" i="37"/>
  <c r="P10" i="39"/>
  <c r="D10" s="1"/>
  <c r="C10" s="1"/>
  <c r="B7" i="4"/>
  <c r="G7" s="1"/>
  <c r="H7" s="1"/>
  <c r="V10" i="33" l="1"/>
  <c r="P10" i="35"/>
  <c r="D10" s="1"/>
  <c r="P11" i="30"/>
  <c r="D11" s="1"/>
  <c r="C11" s="1"/>
  <c r="B11" s="1"/>
  <c r="G11" s="1"/>
  <c r="H11" s="1"/>
  <c r="P11" i="33"/>
  <c r="D11" s="1"/>
  <c r="F10" i="46"/>
  <c r="R10" s="1"/>
  <c r="S10" s="1"/>
  <c r="U10" s="1"/>
  <c r="C10"/>
  <c r="B10" s="1"/>
  <c r="G10" s="1"/>
  <c r="H10" s="1"/>
  <c r="C10" i="42"/>
  <c r="B10" s="1"/>
  <c r="G10" s="1"/>
  <c r="H10" s="1"/>
  <c r="B10" i="41"/>
  <c r="G10" s="1"/>
  <c r="H10" s="1"/>
  <c r="C10"/>
  <c r="F10" i="40"/>
  <c r="R10" s="1"/>
  <c r="S10" s="1"/>
  <c r="U10" s="1"/>
  <c r="C10"/>
  <c r="B10" s="1"/>
  <c r="G10" s="1"/>
  <c r="H10" s="1"/>
  <c r="V10" i="38"/>
  <c r="C10"/>
  <c r="B10" s="1"/>
  <c r="G10" s="1"/>
  <c r="H10" s="1"/>
  <c r="F10" i="34"/>
  <c r="R10" s="1"/>
  <c r="S10" s="1"/>
  <c r="U10" s="1"/>
  <c r="C10"/>
  <c r="B10" s="1"/>
  <c r="G10" s="1"/>
  <c r="H10" s="1"/>
  <c r="V10" i="32"/>
  <c r="C10"/>
  <c r="B10" s="1"/>
  <c r="G10" s="1"/>
  <c r="H10" s="1"/>
  <c r="C10" i="31"/>
  <c r="B10" s="1"/>
  <c r="G10" s="1"/>
  <c r="H10" s="1"/>
  <c r="C10" i="29"/>
  <c r="B10" s="1"/>
  <c r="G10" s="1"/>
  <c r="H10" s="1"/>
  <c r="F10" i="28"/>
  <c r="R10" s="1"/>
  <c r="S10" s="1"/>
  <c r="U10" s="1"/>
  <c r="P11" s="1"/>
  <c r="C10"/>
  <c r="B10" s="1"/>
  <c r="G10" s="1"/>
  <c r="H10" s="1"/>
  <c r="V10" i="27"/>
  <c r="P11" s="1"/>
  <c r="C10"/>
  <c r="B10" s="1"/>
  <c r="G10" s="1"/>
  <c r="H10" s="1"/>
  <c r="P8" i="4"/>
  <c r="D8" s="1"/>
  <c r="C8" s="1"/>
  <c r="V10" i="40"/>
  <c r="V10" i="29"/>
  <c r="V10" i="42"/>
  <c r="F10" i="29"/>
  <c r="R10" s="1"/>
  <c r="S10" s="1"/>
  <c r="U10" s="1"/>
  <c r="F10" i="41"/>
  <c r="R10" s="1"/>
  <c r="S10" s="1"/>
  <c r="U10" s="1"/>
  <c r="V10"/>
  <c r="V10" i="34"/>
  <c r="P10" i="44"/>
  <c r="D10" s="1"/>
  <c r="C10" s="1"/>
  <c r="F10" i="42"/>
  <c r="R10" s="1"/>
  <c r="S10" s="1"/>
  <c r="U10" s="1"/>
  <c r="V10" i="46"/>
  <c r="F10" i="31"/>
  <c r="R10" s="1"/>
  <c r="S10" s="1"/>
  <c r="U10" s="1"/>
  <c r="V10"/>
  <c r="F10" i="38"/>
  <c r="R10" s="1"/>
  <c r="S10" s="1"/>
  <c r="U10" s="1"/>
  <c r="P10" i="36"/>
  <c r="D10" s="1"/>
  <c r="B10" i="26"/>
  <c r="G10" s="1"/>
  <c r="H10" s="1"/>
  <c r="V10"/>
  <c r="F10"/>
  <c r="R10" s="1"/>
  <c r="S10" s="1"/>
  <c r="U10" s="1"/>
  <c r="P10" i="37"/>
  <c r="D10" s="1"/>
  <c r="F10" i="32"/>
  <c r="R10" s="1"/>
  <c r="S10" s="1"/>
  <c r="U10" s="1"/>
  <c r="F10" i="43"/>
  <c r="R10" s="1"/>
  <c r="S10" s="1"/>
  <c r="U10" s="1"/>
  <c r="B10"/>
  <c r="G10" s="1"/>
  <c r="H10" s="1"/>
  <c r="V10"/>
  <c r="B10" i="39"/>
  <c r="G10" s="1"/>
  <c r="H10" s="1"/>
  <c r="V10"/>
  <c r="F10"/>
  <c r="R10" s="1"/>
  <c r="S10" s="1"/>
  <c r="U10" s="1"/>
  <c r="V11" i="30" l="1"/>
  <c r="F11"/>
  <c r="R11" s="1"/>
  <c r="S11" s="1"/>
  <c r="U11" s="1"/>
  <c r="P12" s="1"/>
  <c r="D12" s="1"/>
  <c r="C12" s="1"/>
  <c r="P11" i="32"/>
  <c r="D11" s="1"/>
  <c r="P11" i="46"/>
  <c r="D11" s="1"/>
  <c r="V11" s="1"/>
  <c r="P11" i="42"/>
  <c r="D11" s="1"/>
  <c r="C11" s="1"/>
  <c r="B11" s="1"/>
  <c r="G11" s="1"/>
  <c r="H11" s="1"/>
  <c r="D11" i="28"/>
  <c r="V11" s="1"/>
  <c r="P11" i="40"/>
  <c r="D11" s="1"/>
  <c r="P11" i="38"/>
  <c r="D11" s="1"/>
  <c r="F10" i="37"/>
  <c r="R10" s="1"/>
  <c r="S10" s="1"/>
  <c r="U10" s="1"/>
  <c r="C10"/>
  <c r="B10" s="1"/>
  <c r="G10" s="1"/>
  <c r="H10" s="1"/>
  <c r="F10" i="36"/>
  <c r="R10" s="1"/>
  <c r="S10" s="1"/>
  <c r="U10" s="1"/>
  <c r="C10"/>
  <c r="B10" s="1"/>
  <c r="G10" s="1"/>
  <c r="H10" s="1"/>
  <c r="V10" i="35"/>
  <c r="C10"/>
  <c r="B10" s="1"/>
  <c r="G10" s="1"/>
  <c r="H10" s="1"/>
  <c r="P11" i="34"/>
  <c r="D11" s="1"/>
  <c r="C11" i="33"/>
  <c r="B11" s="1"/>
  <c r="G11" s="1"/>
  <c r="H11" s="1"/>
  <c r="D11" i="27"/>
  <c r="B8" i="4"/>
  <c r="G8" s="1"/>
  <c r="H8" s="1"/>
  <c r="V8"/>
  <c r="F8"/>
  <c r="R8" s="1"/>
  <c r="S8" s="1"/>
  <c r="U8" s="1"/>
  <c r="P11" i="29"/>
  <c r="D11" s="1"/>
  <c r="P11" i="41"/>
  <c r="D11" s="1"/>
  <c r="B10" i="44"/>
  <c r="G10" s="1"/>
  <c r="H10" s="1"/>
  <c r="V10"/>
  <c r="F10"/>
  <c r="R10" s="1"/>
  <c r="S10" s="1"/>
  <c r="U10" s="1"/>
  <c r="P11" i="31"/>
  <c r="D11" s="1"/>
  <c r="V10" i="36"/>
  <c r="V11" i="33"/>
  <c r="F11"/>
  <c r="R11" s="1"/>
  <c r="S11" s="1"/>
  <c r="U11" s="1"/>
  <c r="F10" i="35"/>
  <c r="R10" s="1"/>
  <c r="S10" s="1"/>
  <c r="U10" s="1"/>
  <c r="P11" i="26"/>
  <c r="D11" s="1"/>
  <c r="C11" s="1"/>
  <c r="V10" i="37"/>
  <c r="P11" s="1"/>
  <c r="P11" i="43"/>
  <c r="D11" s="1"/>
  <c r="C11" s="1"/>
  <c r="P11" i="39"/>
  <c r="D11" s="1"/>
  <c r="C11" s="1"/>
  <c r="F11" i="28" l="1"/>
  <c r="R11" s="1"/>
  <c r="S11" s="1"/>
  <c r="U11" s="1"/>
  <c r="P12" s="1"/>
  <c r="C11"/>
  <c r="B11" s="1"/>
  <c r="G11" s="1"/>
  <c r="H11" s="1"/>
  <c r="F11" i="46"/>
  <c r="R11" s="1"/>
  <c r="S11" s="1"/>
  <c r="U11" s="1"/>
  <c r="P12" s="1"/>
  <c r="C11"/>
  <c r="B11" s="1"/>
  <c r="G11" s="1"/>
  <c r="H11" s="1"/>
  <c r="F11" i="42"/>
  <c r="R11" s="1"/>
  <c r="S11" s="1"/>
  <c r="U11" s="1"/>
  <c r="V11"/>
  <c r="V11" i="41"/>
  <c r="C11"/>
  <c r="C11" i="40"/>
  <c r="B11" s="1"/>
  <c r="G11" s="1"/>
  <c r="H11" s="1"/>
  <c r="C11" i="38"/>
  <c r="B11" s="1"/>
  <c r="G11" s="1"/>
  <c r="H11" s="1"/>
  <c r="P11" i="36"/>
  <c r="D11" s="1"/>
  <c r="P11" i="35"/>
  <c r="D11" s="1"/>
  <c r="V11" i="34"/>
  <c r="C11"/>
  <c r="B11" s="1"/>
  <c r="G11" s="1"/>
  <c r="H11" s="1"/>
  <c r="F11" i="32"/>
  <c r="R11" s="1"/>
  <c r="S11" s="1"/>
  <c r="U11" s="1"/>
  <c r="C11"/>
  <c r="B11" s="1"/>
  <c r="G11" s="1"/>
  <c r="H11" s="1"/>
  <c r="C11" i="31"/>
  <c r="B11" s="1"/>
  <c r="G11" s="1"/>
  <c r="H11" s="1"/>
  <c r="B11" i="29"/>
  <c r="G11" s="1"/>
  <c r="H11" s="1"/>
  <c r="C11"/>
  <c r="V11" i="27"/>
  <c r="C11"/>
  <c r="B11" s="1"/>
  <c r="G11" s="1"/>
  <c r="H11" s="1"/>
  <c r="F11"/>
  <c r="R11" s="1"/>
  <c r="S11" s="1"/>
  <c r="U11" s="1"/>
  <c r="P9" i="4"/>
  <c r="D9" s="1"/>
  <c r="C9" s="1"/>
  <c r="B11" i="41"/>
  <c r="G11" s="1"/>
  <c r="H11" s="1"/>
  <c r="F11" i="29"/>
  <c r="R11" s="1"/>
  <c r="S11" s="1"/>
  <c r="U11" s="1"/>
  <c r="V11"/>
  <c r="F11" i="40"/>
  <c r="R11" s="1"/>
  <c r="S11" s="1"/>
  <c r="U11" s="1"/>
  <c r="V11"/>
  <c r="F11" i="34"/>
  <c r="R11" s="1"/>
  <c r="S11" s="1"/>
  <c r="U11" s="1"/>
  <c r="P12" s="1"/>
  <c r="F11" i="41"/>
  <c r="R11" s="1"/>
  <c r="S11" s="1"/>
  <c r="U11" s="1"/>
  <c r="P11" i="44"/>
  <c r="D11" s="1"/>
  <c r="C11" s="1"/>
  <c r="F11" i="31"/>
  <c r="R11" s="1"/>
  <c r="S11" s="1"/>
  <c r="U11" s="1"/>
  <c r="V11"/>
  <c r="V12" i="30"/>
  <c r="F12"/>
  <c r="R12" s="1"/>
  <c r="S12" s="1"/>
  <c r="U12" s="1"/>
  <c r="B12"/>
  <c r="G12" s="1"/>
  <c r="H12" s="1"/>
  <c r="P12" i="33"/>
  <c r="D12" s="1"/>
  <c r="V11" i="38"/>
  <c r="V11" i="32"/>
  <c r="F11" i="38"/>
  <c r="R11" s="1"/>
  <c r="S11" s="1"/>
  <c r="U11" s="1"/>
  <c r="D11" i="37"/>
  <c r="B11" i="26"/>
  <c r="G11" s="1"/>
  <c r="H11" s="1"/>
  <c r="F11"/>
  <c r="R11" s="1"/>
  <c r="S11" s="1"/>
  <c r="U11" s="1"/>
  <c r="V11"/>
  <c r="F11" i="43"/>
  <c r="R11" s="1"/>
  <c r="S11" s="1"/>
  <c r="U11" s="1"/>
  <c r="V11"/>
  <c r="B11"/>
  <c r="G11" s="1"/>
  <c r="H11" s="1"/>
  <c r="V11" i="39"/>
  <c r="F11"/>
  <c r="R11" s="1"/>
  <c r="S11" s="1"/>
  <c r="U11" s="1"/>
  <c r="B11"/>
  <c r="G11" s="1"/>
  <c r="H11" s="1"/>
  <c r="D12" i="28" l="1"/>
  <c r="P12" i="42"/>
  <c r="D12" s="1"/>
  <c r="C12" s="1"/>
  <c r="B12" s="1"/>
  <c r="G12" s="1"/>
  <c r="H12" s="1"/>
  <c r="D12" i="46"/>
  <c r="P12" i="41"/>
  <c r="D12" s="1"/>
  <c r="V11" i="37"/>
  <c r="C11"/>
  <c r="B11" s="1"/>
  <c r="G11" s="1"/>
  <c r="H11" s="1"/>
  <c r="V11" i="36"/>
  <c r="C11"/>
  <c r="V11" i="35"/>
  <c r="C11"/>
  <c r="B11" s="1"/>
  <c r="G11" s="1"/>
  <c r="H11" s="1"/>
  <c r="V12" i="33"/>
  <c r="C12"/>
  <c r="B12" s="1"/>
  <c r="G12" s="1"/>
  <c r="H12" s="1"/>
  <c r="P12" i="32"/>
  <c r="F12" i="28"/>
  <c r="R12" s="1"/>
  <c r="S12" s="1"/>
  <c r="U12" s="1"/>
  <c r="C12"/>
  <c r="B12" s="1"/>
  <c r="G12" s="1"/>
  <c r="H12" s="1"/>
  <c r="P12" i="27"/>
  <c r="D12" s="1"/>
  <c r="B9" i="4"/>
  <c r="G9" s="1"/>
  <c r="H9" s="1"/>
  <c r="F9"/>
  <c r="R9" s="1"/>
  <c r="S9" s="1"/>
  <c r="U9" s="1"/>
  <c r="V9"/>
  <c r="P12" i="29"/>
  <c r="D12" s="1"/>
  <c r="V12" s="1"/>
  <c r="P12" i="40"/>
  <c r="D12" s="1"/>
  <c r="D12" i="34"/>
  <c r="B11" i="36"/>
  <c r="G11" s="1"/>
  <c r="H11" s="1"/>
  <c r="V12" i="28"/>
  <c r="P12" i="31"/>
  <c r="D12" s="1"/>
  <c r="F11" i="44"/>
  <c r="R11" s="1"/>
  <c r="S11" s="1"/>
  <c r="U11" s="1"/>
  <c r="B11"/>
  <c r="G11" s="1"/>
  <c r="H11" s="1"/>
  <c r="V11"/>
  <c r="P13" i="30"/>
  <c r="D13" s="1"/>
  <c r="C13" s="1"/>
  <c r="P12" i="38"/>
  <c r="D12" s="1"/>
  <c r="F11" i="36"/>
  <c r="R11" s="1"/>
  <c r="S11" s="1"/>
  <c r="U11" s="1"/>
  <c r="P12" s="1"/>
  <c r="F12" i="33"/>
  <c r="R12" s="1"/>
  <c r="S12" s="1"/>
  <c r="U12" s="1"/>
  <c r="F11" i="37"/>
  <c r="R11" s="1"/>
  <c r="S11" s="1"/>
  <c r="U11" s="1"/>
  <c r="F11" i="35"/>
  <c r="R11" s="1"/>
  <c r="S11" s="1"/>
  <c r="U11" s="1"/>
  <c r="P12" s="1"/>
  <c r="D12" i="32"/>
  <c r="P12" i="26"/>
  <c r="D12" s="1"/>
  <c r="C12" s="1"/>
  <c r="P12" i="43"/>
  <c r="D12" s="1"/>
  <c r="C12" s="1"/>
  <c r="F12" i="42"/>
  <c r="R12" s="1"/>
  <c r="S12" s="1"/>
  <c r="U12" s="1"/>
  <c r="P12" i="39"/>
  <c r="D12" s="1"/>
  <c r="C12" s="1"/>
  <c r="V12" i="42" l="1"/>
  <c r="P13" s="1"/>
  <c r="D13" s="1"/>
  <c r="P13" i="33"/>
  <c r="D13" s="1"/>
  <c r="C12" i="46"/>
  <c r="B12" s="1"/>
  <c r="G12" s="1"/>
  <c r="H12" s="1"/>
  <c r="F12"/>
  <c r="R12" s="1"/>
  <c r="S12" s="1"/>
  <c r="U12" s="1"/>
  <c r="V12"/>
  <c r="C12" i="41"/>
  <c r="B12" s="1"/>
  <c r="G12" s="1"/>
  <c r="H12" s="1"/>
  <c r="V12"/>
  <c r="P13" s="1"/>
  <c r="D13" s="1"/>
  <c r="F12"/>
  <c r="R12" s="1"/>
  <c r="S12" s="1"/>
  <c r="U12" s="1"/>
  <c r="F12" i="40"/>
  <c r="R12" s="1"/>
  <c r="S12" s="1"/>
  <c r="U12" s="1"/>
  <c r="C12"/>
  <c r="B12" s="1"/>
  <c r="G12" s="1"/>
  <c r="H12" s="1"/>
  <c r="C12" i="38"/>
  <c r="B12" s="1"/>
  <c r="G12" s="1"/>
  <c r="H12" s="1"/>
  <c r="P12" i="37"/>
  <c r="D12" s="1"/>
  <c r="C12" i="34"/>
  <c r="B12" s="1"/>
  <c r="G12" s="1"/>
  <c r="H12" s="1"/>
  <c r="V12" i="32"/>
  <c r="C12"/>
  <c r="B12" s="1"/>
  <c r="G12" s="1"/>
  <c r="H12" s="1"/>
  <c r="F12" i="31"/>
  <c r="R12" s="1"/>
  <c r="S12" s="1"/>
  <c r="U12" s="1"/>
  <c r="C12"/>
  <c r="B12" s="1"/>
  <c r="G12" s="1"/>
  <c r="H12" s="1"/>
  <c r="C12" i="29"/>
  <c r="B12" s="1"/>
  <c r="G12" s="1"/>
  <c r="H12" s="1"/>
  <c r="P13" i="28"/>
  <c r="D13" s="1"/>
  <c r="F12" i="27"/>
  <c r="R12" s="1"/>
  <c r="S12" s="1"/>
  <c r="U12" s="1"/>
  <c r="C12"/>
  <c r="B12" s="1"/>
  <c r="G12" s="1"/>
  <c r="H12" s="1"/>
  <c r="V12"/>
  <c r="P10" i="4"/>
  <c r="D10" s="1"/>
  <c r="C10" s="1"/>
  <c r="V12" i="40"/>
  <c r="F12" i="29"/>
  <c r="R12" s="1"/>
  <c r="S12" s="1"/>
  <c r="U12" s="1"/>
  <c r="P13" s="1"/>
  <c r="V12" i="31"/>
  <c r="V12" i="34"/>
  <c r="D12" i="36"/>
  <c r="V12" s="1"/>
  <c r="F12" i="34"/>
  <c r="R12" s="1"/>
  <c r="S12" s="1"/>
  <c r="U12" s="1"/>
  <c r="F12" i="32"/>
  <c r="R12" s="1"/>
  <c r="S12" s="1"/>
  <c r="U12" s="1"/>
  <c r="P13" s="1"/>
  <c r="P12" i="44"/>
  <c r="D12" s="1"/>
  <c r="C12" s="1"/>
  <c r="V12" i="38"/>
  <c r="B13" i="30"/>
  <c r="G13" s="1"/>
  <c r="H13" s="1"/>
  <c r="V13"/>
  <c r="F13"/>
  <c r="R13" s="1"/>
  <c r="S13" s="1"/>
  <c r="U13" s="1"/>
  <c r="F12" i="38"/>
  <c r="R12" s="1"/>
  <c r="S12" s="1"/>
  <c r="U12" s="1"/>
  <c r="P13" s="1"/>
  <c r="D12" i="35"/>
  <c r="B12" i="26"/>
  <c r="G12" s="1"/>
  <c r="H12" s="1"/>
  <c r="V12"/>
  <c r="F12"/>
  <c r="R12" s="1"/>
  <c r="S12" s="1"/>
  <c r="U12" s="1"/>
  <c r="F12" i="43"/>
  <c r="R12" s="1"/>
  <c r="S12" s="1"/>
  <c r="U12" s="1"/>
  <c r="B12"/>
  <c r="G12" s="1"/>
  <c r="H12" s="1"/>
  <c r="V12"/>
  <c r="V12" i="39"/>
  <c r="F12"/>
  <c r="R12" s="1"/>
  <c r="S12" s="1"/>
  <c r="U12" s="1"/>
  <c r="B12"/>
  <c r="G12" s="1"/>
  <c r="H12" s="1"/>
  <c r="P13" i="46" l="1"/>
  <c r="D13" s="1"/>
  <c r="D13" i="38"/>
  <c r="C13" s="1"/>
  <c r="B13" s="1"/>
  <c r="G13" s="1"/>
  <c r="H13" s="1"/>
  <c r="D13" i="29"/>
  <c r="F13" i="42"/>
  <c r="R13" s="1"/>
  <c r="S13" s="1"/>
  <c r="U13" s="1"/>
  <c r="C13"/>
  <c r="B13" s="1"/>
  <c r="G13" s="1"/>
  <c r="H13" s="1"/>
  <c r="V13" i="41"/>
  <c r="C13"/>
  <c r="B13" s="1"/>
  <c r="G13" s="1"/>
  <c r="H13" s="1"/>
  <c r="P13" i="40"/>
  <c r="D13" s="1"/>
  <c r="V12" i="37"/>
  <c r="C12"/>
  <c r="B12" s="1"/>
  <c r="G12" s="1"/>
  <c r="H12" s="1"/>
  <c r="F12" i="36"/>
  <c r="R12" s="1"/>
  <c r="S12" s="1"/>
  <c r="U12" s="1"/>
  <c r="C12"/>
  <c r="B12" s="1"/>
  <c r="G12" s="1"/>
  <c r="H12" s="1"/>
  <c r="F12" i="35"/>
  <c r="R12" s="1"/>
  <c r="S12" s="1"/>
  <c r="U12" s="1"/>
  <c r="C12"/>
  <c r="B12" s="1"/>
  <c r="G12" s="1"/>
  <c r="H12" s="1"/>
  <c r="V13" i="33"/>
  <c r="C13"/>
  <c r="B13" s="1"/>
  <c r="G13" s="1"/>
  <c r="H13" s="1"/>
  <c r="P13" i="31"/>
  <c r="D13" s="1"/>
  <c r="F13" i="29"/>
  <c r="R13" s="1"/>
  <c r="S13" s="1"/>
  <c r="U13" s="1"/>
  <c r="C13"/>
  <c r="B13" s="1"/>
  <c r="G13" s="1"/>
  <c r="H13" s="1"/>
  <c r="C13" i="28"/>
  <c r="B13" s="1"/>
  <c r="G13" s="1"/>
  <c r="H13" s="1"/>
  <c r="F13"/>
  <c r="R13" s="1"/>
  <c r="S13" s="1"/>
  <c r="U13" s="1"/>
  <c r="P13" i="27"/>
  <c r="D13" s="1"/>
  <c r="B10" i="4"/>
  <c r="G10" s="1"/>
  <c r="H10" s="1"/>
  <c r="P13" i="34"/>
  <c r="D13" s="1"/>
  <c r="V13" i="28"/>
  <c r="D13" i="32"/>
  <c r="V13" i="29"/>
  <c r="B12" i="44"/>
  <c r="G12" s="1"/>
  <c r="H12" s="1"/>
  <c r="F12"/>
  <c r="R12" s="1"/>
  <c r="S12" s="1"/>
  <c r="U12" s="1"/>
  <c r="V12"/>
  <c r="V12" i="35"/>
  <c r="P14" i="30"/>
  <c r="D14" s="1"/>
  <c r="C14" s="1"/>
  <c r="F12" i="37"/>
  <c r="R12" s="1"/>
  <c r="S12" s="1"/>
  <c r="U12" s="1"/>
  <c r="V13" i="42"/>
  <c r="F13" i="33"/>
  <c r="R13" s="1"/>
  <c r="S13" s="1"/>
  <c r="U13" s="1"/>
  <c r="P13" i="26"/>
  <c r="D13" s="1"/>
  <c r="C13" s="1"/>
  <c r="F13" i="41"/>
  <c r="R13" s="1"/>
  <c r="S13" s="1"/>
  <c r="U13" s="1"/>
  <c r="P13" i="43"/>
  <c r="D13" s="1"/>
  <c r="C13" s="1"/>
  <c r="P13" i="36"/>
  <c r="P13" i="39"/>
  <c r="D13" s="1"/>
  <c r="C13" s="1"/>
  <c r="F10" i="4"/>
  <c r="R10" s="1"/>
  <c r="S10" s="1"/>
  <c r="U10" s="1"/>
  <c r="V10"/>
  <c r="C13" i="46" l="1"/>
  <c r="B13" s="1"/>
  <c r="G13" s="1"/>
  <c r="H13" s="1"/>
  <c r="F13"/>
  <c r="R13" s="1"/>
  <c r="S13" s="1"/>
  <c r="U13" s="1"/>
  <c r="P14" i="41"/>
  <c r="V13" i="38"/>
  <c r="V13" i="46"/>
  <c r="P14" s="1"/>
  <c r="D14" s="1"/>
  <c r="F13" i="38"/>
  <c r="R13" s="1"/>
  <c r="S13" s="1"/>
  <c r="U13" s="1"/>
  <c r="P14" i="29"/>
  <c r="D14" s="1"/>
  <c r="P14" i="42"/>
  <c r="D14" s="1"/>
  <c r="C13" i="40"/>
  <c r="B13" s="1"/>
  <c r="G13" s="1"/>
  <c r="H13" s="1"/>
  <c r="F13"/>
  <c r="R13" s="1"/>
  <c r="S13" s="1"/>
  <c r="U13" s="1"/>
  <c r="V13"/>
  <c r="P13" i="37"/>
  <c r="D13" s="1"/>
  <c r="P13" i="35"/>
  <c r="D13" s="1"/>
  <c r="F13" i="34"/>
  <c r="R13" s="1"/>
  <c r="S13" s="1"/>
  <c r="U13" s="1"/>
  <c r="C13"/>
  <c r="P14" i="33"/>
  <c r="D14" s="1"/>
  <c r="C14" s="1"/>
  <c r="F13" i="32"/>
  <c r="R13" s="1"/>
  <c r="S13" s="1"/>
  <c r="U13" s="1"/>
  <c r="C13"/>
  <c r="B13" s="1"/>
  <c r="G13" s="1"/>
  <c r="H13" s="1"/>
  <c r="F13" i="31"/>
  <c r="R13" s="1"/>
  <c r="S13" s="1"/>
  <c r="U13" s="1"/>
  <c r="C13"/>
  <c r="B13" s="1"/>
  <c r="G13" s="1"/>
  <c r="H13" s="1"/>
  <c r="V13"/>
  <c r="P14" i="28"/>
  <c r="D14" s="1"/>
  <c r="F14" s="1"/>
  <c r="R14" s="1"/>
  <c r="S14" s="1"/>
  <c r="U14" s="1"/>
  <c r="V13" i="27"/>
  <c r="C13"/>
  <c r="B13" s="1"/>
  <c r="G13" s="1"/>
  <c r="H13" s="1"/>
  <c r="F13"/>
  <c r="R13" s="1"/>
  <c r="S13" s="1"/>
  <c r="U13" s="1"/>
  <c r="B13" i="34"/>
  <c r="G13" s="1"/>
  <c r="H13" s="1"/>
  <c r="V13"/>
  <c r="D13" i="36"/>
  <c r="V13" i="32"/>
  <c r="P13" i="44"/>
  <c r="D13" s="1"/>
  <c r="C13" s="1"/>
  <c r="V14" i="30"/>
  <c r="F14"/>
  <c r="R14" s="1"/>
  <c r="S14" s="1"/>
  <c r="U14" s="1"/>
  <c r="B14"/>
  <c r="G14" s="1"/>
  <c r="H14" s="1"/>
  <c r="F13" i="26"/>
  <c r="R13" s="1"/>
  <c r="S13" s="1"/>
  <c r="U13" s="1"/>
  <c r="V13"/>
  <c r="B13"/>
  <c r="G13" s="1"/>
  <c r="H13" s="1"/>
  <c r="D14" i="41"/>
  <c r="B13" i="43"/>
  <c r="G13" s="1"/>
  <c r="H13" s="1"/>
  <c r="V13"/>
  <c r="F13"/>
  <c r="R13" s="1"/>
  <c r="S13" s="1"/>
  <c r="U13" s="1"/>
  <c r="F13" i="39"/>
  <c r="R13" s="1"/>
  <c r="S13" s="1"/>
  <c r="U13" s="1"/>
  <c r="B13"/>
  <c r="G13" s="1"/>
  <c r="H13" s="1"/>
  <c r="V13"/>
  <c r="P11" i="4"/>
  <c r="D11" s="1"/>
  <c r="C11" s="1"/>
  <c r="P14" i="38" l="1"/>
  <c r="D14" s="1"/>
  <c r="F14" s="1"/>
  <c r="R14" s="1"/>
  <c r="S14" s="1"/>
  <c r="U14" s="1"/>
  <c r="P14" i="40"/>
  <c r="D14" s="1"/>
  <c r="F14" s="1"/>
  <c r="R14" s="1"/>
  <c r="S14" s="1"/>
  <c r="U14" s="1"/>
  <c r="V14" i="28"/>
  <c r="P15" s="1"/>
  <c r="P14" i="34"/>
  <c r="D14" s="1"/>
  <c r="C14" s="1"/>
  <c r="B14" s="1"/>
  <c r="G14" s="1"/>
  <c r="H14" s="1"/>
  <c r="V14" i="46"/>
  <c r="C14"/>
  <c r="B14" s="1"/>
  <c r="G14" s="1"/>
  <c r="H14" s="1"/>
  <c r="V14" i="42"/>
  <c r="C14"/>
  <c r="B14" s="1"/>
  <c r="G14" s="1"/>
  <c r="H14" s="1"/>
  <c r="F14" i="41"/>
  <c r="R14" s="1"/>
  <c r="S14" s="1"/>
  <c r="U14" s="1"/>
  <c r="C14"/>
  <c r="B14" s="1"/>
  <c r="G14" s="1"/>
  <c r="H14" s="1"/>
  <c r="C13" i="37"/>
  <c r="B13" s="1"/>
  <c r="G13" s="1"/>
  <c r="H13" s="1"/>
  <c r="C13" i="36"/>
  <c r="B13" s="1"/>
  <c r="G13" s="1"/>
  <c r="H13" s="1"/>
  <c r="C13" i="35"/>
  <c r="B13" s="1"/>
  <c r="G13" s="1"/>
  <c r="H13" s="1"/>
  <c r="P14" i="32"/>
  <c r="D14" s="1"/>
  <c r="P14" i="31"/>
  <c r="D14" s="1"/>
  <c r="F14" i="29"/>
  <c r="R14" s="1"/>
  <c r="S14" s="1"/>
  <c r="U14" s="1"/>
  <c r="C14"/>
  <c r="B14" s="1"/>
  <c r="G14" s="1"/>
  <c r="H14" s="1"/>
  <c r="C14" i="28"/>
  <c r="B14" s="1"/>
  <c r="G14" s="1"/>
  <c r="H14" s="1"/>
  <c r="P14" i="27"/>
  <c r="D14" s="1"/>
  <c r="F11" i="4"/>
  <c r="R11" s="1"/>
  <c r="S11" s="1"/>
  <c r="U11" s="1"/>
  <c r="F13" i="36"/>
  <c r="R13" s="1"/>
  <c r="S13" s="1"/>
  <c r="U13" s="1"/>
  <c r="V13" i="37"/>
  <c r="V13" i="36"/>
  <c r="F13" i="37"/>
  <c r="R13" s="1"/>
  <c r="S13" s="1"/>
  <c r="U13" s="1"/>
  <c r="V14" i="29"/>
  <c r="F13" i="44"/>
  <c r="R13" s="1"/>
  <c r="S13" s="1"/>
  <c r="U13" s="1"/>
  <c r="B13"/>
  <c r="G13" s="1"/>
  <c r="H13" s="1"/>
  <c r="V13"/>
  <c r="P15" i="30"/>
  <c r="D15" s="1"/>
  <c r="C15" s="1"/>
  <c r="F14" i="42"/>
  <c r="R14" s="1"/>
  <c r="S14" s="1"/>
  <c r="U14" s="1"/>
  <c r="V13" i="35"/>
  <c r="F13"/>
  <c r="R13" s="1"/>
  <c r="S13" s="1"/>
  <c r="U13" s="1"/>
  <c r="V14" i="33"/>
  <c r="B14"/>
  <c r="G14" s="1"/>
  <c r="H14" s="1"/>
  <c r="F14"/>
  <c r="R14" s="1"/>
  <c r="S14" s="1"/>
  <c r="U14" s="1"/>
  <c r="F14" i="46"/>
  <c r="R14" s="1"/>
  <c r="S14" s="1"/>
  <c r="U14" s="1"/>
  <c r="V14" i="41"/>
  <c r="P14" i="26"/>
  <c r="D14" s="1"/>
  <c r="C14" s="1"/>
  <c r="P14" i="43"/>
  <c r="D14" s="1"/>
  <c r="C14" s="1"/>
  <c r="V11" i="4"/>
  <c r="P14" i="39"/>
  <c r="D14" s="1"/>
  <c r="C14" s="1"/>
  <c r="F14" i="34"/>
  <c r="R14" s="1"/>
  <c r="S14" s="1"/>
  <c r="U14" s="1"/>
  <c r="B11" i="4"/>
  <c r="G11" s="1"/>
  <c r="H11" s="1"/>
  <c r="V14" i="34" l="1"/>
  <c r="P15" s="1"/>
  <c r="D15" s="1"/>
  <c r="C15" s="1"/>
  <c r="P15" i="29"/>
  <c r="C14" i="38"/>
  <c r="B14" s="1"/>
  <c r="G14" s="1"/>
  <c r="H14" s="1"/>
  <c r="V14"/>
  <c r="P15" s="1"/>
  <c r="V14" i="40"/>
  <c r="P15" s="1"/>
  <c r="P15" i="46"/>
  <c r="D15" s="1"/>
  <c r="P15" i="42"/>
  <c r="D15" s="1"/>
  <c r="P15" i="41"/>
  <c r="D15" s="1"/>
  <c r="C14" i="40"/>
  <c r="B14" s="1"/>
  <c r="G14" s="1"/>
  <c r="H14" s="1"/>
  <c r="F14" i="32"/>
  <c r="R14" s="1"/>
  <c r="S14" s="1"/>
  <c r="U14" s="1"/>
  <c r="C14"/>
  <c r="B14" s="1"/>
  <c r="G14" s="1"/>
  <c r="H14" s="1"/>
  <c r="V14" i="31"/>
  <c r="C14"/>
  <c r="B14" s="1"/>
  <c r="G14" s="1"/>
  <c r="H14" s="1"/>
  <c r="F14"/>
  <c r="R14" s="1"/>
  <c r="S14" s="1"/>
  <c r="U14" s="1"/>
  <c r="D15" i="28"/>
  <c r="C14" i="27"/>
  <c r="B14" s="1"/>
  <c r="G14" s="1"/>
  <c r="H14" s="1"/>
  <c r="F14"/>
  <c r="R14" s="1"/>
  <c r="S14" s="1"/>
  <c r="U14" s="1"/>
  <c r="P15" s="1"/>
  <c r="V14"/>
  <c r="P12" i="4"/>
  <c r="D12" s="1"/>
  <c r="C12" s="1"/>
  <c r="P14" i="36"/>
  <c r="D14" s="1"/>
  <c r="P14" i="37"/>
  <c r="D14" s="1"/>
  <c r="D15" i="29"/>
  <c r="V14" i="32"/>
  <c r="P14" i="44"/>
  <c r="D14" s="1"/>
  <c r="C14" s="1"/>
  <c r="F15" i="28"/>
  <c r="R15" s="1"/>
  <c r="S15" s="1"/>
  <c r="U15" s="1"/>
  <c r="V15" i="30"/>
  <c r="B15"/>
  <c r="G15" s="1"/>
  <c r="H15" s="1"/>
  <c r="F15"/>
  <c r="R15" s="1"/>
  <c r="S15" s="1"/>
  <c r="U15" s="1"/>
  <c r="P15" i="33"/>
  <c r="D15" s="1"/>
  <c r="C15" s="1"/>
  <c r="P14" i="35"/>
  <c r="D14" s="1"/>
  <c r="C14" s="1"/>
  <c r="F14" i="26"/>
  <c r="R14" s="1"/>
  <c r="S14" s="1"/>
  <c r="U14" s="1"/>
  <c r="B14"/>
  <c r="G14" s="1"/>
  <c r="H14" s="1"/>
  <c r="V14"/>
  <c r="V14" i="43"/>
  <c r="F14"/>
  <c r="R14" s="1"/>
  <c r="S14" s="1"/>
  <c r="U14" s="1"/>
  <c r="B14"/>
  <c r="G14" s="1"/>
  <c r="H14" s="1"/>
  <c r="B14" i="39"/>
  <c r="G14" s="1"/>
  <c r="H14" s="1"/>
  <c r="F14"/>
  <c r="R14" s="1"/>
  <c r="S14" s="1"/>
  <c r="U14" s="1"/>
  <c r="V14"/>
  <c r="D15" i="38" l="1"/>
  <c r="C15" s="1"/>
  <c r="B15" s="1"/>
  <c r="G15" s="1"/>
  <c r="H15" s="1"/>
  <c r="P15" i="31"/>
  <c r="D15" s="1"/>
  <c r="D15" i="27"/>
  <c r="V15" s="1"/>
  <c r="V15" i="46"/>
  <c r="C15"/>
  <c r="B15" s="1"/>
  <c r="G15" s="1"/>
  <c r="H15" s="1"/>
  <c r="V15" i="42"/>
  <c r="C15"/>
  <c r="B15" s="1"/>
  <c r="G15" s="1"/>
  <c r="H15" s="1"/>
  <c r="C15" i="41"/>
  <c r="B15" s="1"/>
  <c r="G15" s="1"/>
  <c r="H15" s="1"/>
  <c r="D15" i="40"/>
  <c r="F15" s="1"/>
  <c r="R15" s="1"/>
  <c r="S15" s="1"/>
  <c r="U15" s="1"/>
  <c r="F14" i="37"/>
  <c r="R14" s="1"/>
  <c r="S14" s="1"/>
  <c r="U14" s="1"/>
  <c r="C14"/>
  <c r="B14" s="1"/>
  <c r="G14" s="1"/>
  <c r="H14" s="1"/>
  <c r="C14" i="36"/>
  <c r="B14" s="1"/>
  <c r="G14" s="1"/>
  <c r="H14" s="1"/>
  <c r="P15" i="32"/>
  <c r="D15" s="1"/>
  <c r="C15" i="29"/>
  <c r="B15" s="1"/>
  <c r="G15" s="1"/>
  <c r="H15" s="1"/>
  <c r="C15" i="28"/>
  <c r="B15" s="1"/>
  <c r="G15" s="1"/>
  <c r="H15" s="1"/>
  <c r="V15"/>
  <c r="P16" s="1"/>
  <c r="F12" i="4"/>
  <c r="R12" s="1"/>
  <c r="S12" s="1"/>
  <c r="U12" s="1"/>
  <c r="B12"/>
  <c r="G12" s="1"/>
  <c r="H12" s="1"/>
  <c r="F14" i="36"/>
  <c r="R14" s="1"/>
  <c r="S14" s="1"/>
  <c r="U14" s="1"/>
  <c r="V14"/>
  <c r="V14" i="37"/>
  <c r="F15" i="29"/>
  <c r="R15" s="1"/>
  <c r="S15" s="1"/>
  <c r="U15" s="1"/>
  <c r="V15"/>
  <c r="F15" i="42"/>
  <c r="R15" s="1"/>
  <c r="S15" s="1"/>
  <c r="U15" s="1"/>
  <c r="V14" i="44"/>
  <c r="F14"/>
  <c r="R14" s="1"/>
  <c r="S14" s="1"/>
  <c r="U14" s="1"/>
  <c r="B14"/>
  <c r="G14" s="1"/>
  <c r="H14" s="1"/>
  <c r="P16" i="30"/>
  <c r="D16" s="1"/>
  <c r="C16" s="1"/>
  <c r="F15" i="33"/>
  <c r="R15" s="1"/>
  <c r="S15" s="1"/>
  <c r="U15" s="1"/>
  <c r="V15"/>
  <c r="B15"/>
  <c r="G15" s="1"/>
  <c r="H15" s="1"/>
  <c r="V14" i="35"/>
  <c r="B14"/>
  <c r="G14" s="1"/>
  <c r="H14" s="1"/>
  <c r="V15" i="41"/>
  <c r="F15" i="46"/>
  <c r="R15" s="1"/>
  <c r="S15" s="1"/>
  <c r="U15" s="1"/>
  <c r="F14" i="35"/>
  <c r="R14" s="1"/>
  <c r="S14" s="1"/>
  <c r="U14" s="1"/>
  <c r="P15" s="1"/>
  <c r="P15" i="43"/>
  <c r="D15" s="1"/>
  <c r="F15" i="41"/>
  <c r="R15" s="1"/>
  <c r="S15" s="1"/>
  <c r="U15" s="1"/>
  <c r="P15" i="26"/>
  <c r="D15" s="1"/>
  <c r="C15" s="1"/>
  <c r="V12" i="4"/>
  <c r="P15" i="39"/>
  <c r="D15" s="1"/>
  <c r="C15" s="1"/>
  <c r="F15" i="34"/>
  <c r="R15" s="1"/>
  <c r="S15" s="1"/>
  <c r="U15" s="1"/>
  <c r="V15"/>
  <c r="B15"/>
  <c r="G15" s="1"/>
  <c r="H15" s="1"/>
  <c r="V15" i="38" l="1"/>
  <c r="P16" s="1"/>
  <c r="D16" s="1"/>
  <c r="F15"/>
  <c r="R15" s="1"/>
  <c r="S15" s="1"/>
  <c r="U15" s="1"/>
  <c r="P16" i="46"/>
  <c r="C15" i="27"/>
  <c r="B15" s="1"/>
  <c r="G15" s="1"/>
  <c r="H15" s="1"/>
  <c r="F15" i="31"/>
  <c r="R15" s="1"/>
  <c r="S15" s="1"/>
  <c r="U15" s="1"/>
  <c r="P16" s="1"/>
  <c r="D16" s="1"/>
  <c r="C15"/>
  <c r="B15" s="1"/>
  <c r="G15" s="1"/>
  <c r="H15" s="1"/>
  <c r="V15"/>
  <c r="F15" i="27"/>
  <c r="R15" s="1"/>
  <c r="S15" s="1"/>
  <c r="U15" s="1"/>
  <c r="P16" s="1"/>
  <c r="D16" s="1"/>
  <c r="V15" i="43"/>
  <c r="C15"/>
  <c r="B15" s="1"/>
  <c r="G15" s="1"/>
  <c r="H15" s="1"/>
  <c r="P16" i="42"/>
  <c r="D16" s="1"/>
  <c r="V15" i="40"/>
  <c r="P16" s="1"/>
  <c r="C15"/>
  <c r="B15" s="1"/>
  <c r="G15" s="1"/>
  <c r="H15" s="1"/>
  <c r="P15" i="37"/>
  <c r="D15" s="1"/>
  <c r="F15" i="32"/>
  <c r="R15" s="1"/>
  <c r="S15" s="1"/>
  <c r="U15" s="1"/>
  <c r="C15"/>
  <c r="B15" s="1"/>
  <c r="G15" s="1"/>
  <c r="H15" s="1"/>
  <c r="V15"/>
  <c r="D16" i="28"/>
  <c r="P13" i="4"/>
  <c r="D13" s="1"/>
  <c r="C13" s="1"/>
  <c r="P15" i="36"/>
  <c r="D15" s="1"/>
  <c r="P16" i="29"/>
  <c r="D16" s="1"/>
  <c r="P16" i="41"/>
  <c r="D16" s="1"/>
  <c r="P15" i="44"/>
  <c r="D15" s="1"/>
  <c r="D16" i="46"/>
  <c r="V16" s="1"/>
  <c r="F16" i="30"/>
  <c r="R16" s="1"/>
  <c r="S16" s="1"/>
  <c r="U16" s="1"/>
  <c r="B16"/>
  <c r="G16" s="1"/>
  <c r="H16" s="1"/>
  <c r="V16"/>
  <c r="P16" i="33"/>
  <c r="D16" s="1"/>
  <c r="C16" s="1"/>
  <c r="D15" i="35"/>
  <c r="C15" s="1"/>
  <c r="F15" i="43"/>
  <c r="R15" s="1"/>
  <c r="S15" s="1"/>
  <c r="U15" s="1"/>
  <c r="F15" i="26"/>
  <c r="R15" s="1"/>
  <c r="S15" s="1"/>
  <c r="U15" s="1"/>
  <c r="V15"/>
  <c r="B15"/>
  <c r="G15" s="1"/>
  <c r="H15" s="1"/>
  <c r="P16" i="34"/>
  <c r="D16" s="1"/>
  <c r="C16" s="1"/>
  <c r="B15" i="39"/>
  <c r="G15" s="1"/>
  <c r="H15" s="1"/>
  <c r="F15"/>
  <c r="R15" s="1"/>
  <c r="S15" s="1"/>
  <c r="U15" s="1"/>
  <c r="V15"/>
  <c r="P16" i="43" l="1"/>
  <c r="D16" s="1"/>
  <c r="D16" i="40"/>
  <c r="C16" s="1"/>
  <c r="B16" s="1"/>
  <c r="G16" s="1"/>
  <c r="H16" s="1"/>
  <c r="F16" i="46"/>
  <c r="R16" s="1"/>
  <c r="S16" s="1"/>
  <c r="U16" s="1"/>
  <c r="C16"/>
  <c r="B16" s="1"/>
  <c r="G16" s="1"/>
  <c r="H16" s="1"/>
  <c r="V15" i="44"/>
  <c r="C15"/>
  <c r="B15" s="1"/>
  <c r="G15" s="1"/>
  <c r="H15" s="1"/>
  <c r="C16" i="42"/>
  <c r="B16" s="1"/>
  <c r="G16" s="1"/>
  <c r="H16" s="1"/>
  <c r="C16" i="41"/>
  <c r="B16" s="1"/>
  <c r="G16" s="1"/>
  <c r="H16" s="1"/>
  <c r="C16" i="38"/>
  <c r="B16" s="1"/>
  <c r="G16" s="1"/>
  <c r="H16" s="1"/>
  <c r="F15" i="37"/>
  <c r="R15" s="1"/>
  <c r="S15" s="1"/>
  <c r="U15" s="1"/>
  <c r="C15"/>
  <c r="B15" s="1"/>
  <c r="G15" s="1"/>
  <c r="H15" s="1"/>
  <c r="C15" i="36"/>
  <c r="B15" s="1"/>
  <c r="G15" s="1"/>
  <c r="H15" s="1"/>
  <c r="V15"/>
  <c r="P16" i="32"/>
  <c r="D16" s="1"/>
  <c r="V16" s="1"/>
  <c r="V16" i="31"/>
  <c r="C16"/>
  <c r="F16" i="29"/>
  <c r="R16" s="1"/>
  <c r="S16" s="1"/>
  <c r="U16" s="1"/>
  <c r="C16"/>
  <c r="B16" s="1"/>
  <c r="G16" s="1"/>
  <c r="H16" s="1"/>
  <c r="F16" i="28"/>
  <c r="R16" s="1"/>
  <c r="S16" s="1"/>
  <c r="U16" s="1"/>
  <c r="C16"/>
  <c r="B16" s="1"/>
  <c r="G16" s="1"/>
  <c r="H16" s="1"/>
  <c r="V16"/>
  <c r="C16" i="27"/>
  <c r="B16" s="1"/>
  <c r="G16" s="1"/>
  <c r="H16" s="1"/>
  <c r="F13" i="4"/>
  <c r="R13" s="1"/>
  <c r="S13" s="1"/>
  <c r="U13" s="1"/>
  <c r="B13"/>
  <c r="G13" s="1"/>
  <c r="H13" s="1"/>
  <c r="F15" i="36"/>
  <c r="R15" s="1"/>
  <c r="S15" s="1"/>
  <c r="U15" s="1"/>
  <c r="V15" i="37"/>
  <c r="F16" i="27"/>
  <c r="R16" s="1"/>
  <c r="S16" s="1"/>
  <c r="U16" s="1"/>
  <c r="V16"/>
  <c r="V16" i="29"/>
  <c r="F16" i="42"/>
  <c r="R16" s="1"/>
  <c r="S16" s="1"/>
  <c r="U16" s="1"/>
  <c r="V16"/>
  <c r="V16" i="41"/>
  <c r="F16"/>
  <c r="R16" s="1"/>
  <c r="S16" s="1"/>
  <c r="U16" s="1"/>
  <c r="F15" i="44"/>
  <c r="R15" s="1"/>
  <c r="S15" s="1"/>
  <c r="U15" s="1"/>
  <c r="F16" i="38"/>
  <c r="R16" s="1"/>
  <c r="S16" s="1"/>
  <c r="U16" s="1"/>
  <c r="P17" i="30"/>
  <c r="D17" s="1"/>
  <c r="C17" s="1"/>
  <c r="V16" i="38"/>
  <c r="F16" i="31"/>
  <c r="R16" s="1"/>
  <c r="S16" s="1"/>
  <c r="U16" s="1"/>
  <c r="B16" i="33"/>
  <c r="G16" s="1"/>
  <c r="H16" s="1"/>
  <c r="F16"/>
  <c r="R16" s="1"/>
  <c r="S16" s="1"/>
  <c r="U16" s="1"/>
  <c r="V16"/>
  <c r="P17" i="46"/>
  <c r="F15" i="35"/>
  <c r="R15" s="1"/>
  <c r="S15" s="1"/>
  <c r="U15" s="1"/>
  <c r="B15"/>
  <c r="G15" s="1"/>
  <c r="H15" s="1"/>
  <c r="V15"/>
  <c r="B16" i="31"/>
  <c r="G16" s="1"/>
  <c r="H16" s="1"/>
  <c r="P16" i="26"/>
  <c r="D16" s="1"/>
  <c r="C16" s="1"/>
  <c r="V13" i="4"/>
  <c r="P16" i="39"/>
  <c r="D16" s="1"/>
  <c r="C16" s="1"/>
  <c r="B16" i="34"/>
  <c r="G16" s="1"/>
  <c r="H16" s="1"/>
  <c r="F16"/>
  <c r="R16" s="1"/>
  <c r="S16" s="1"/>
  <c r="U16" s="1"/>
  <c r="V16"/>
  <c r="V16" i="40" l="1"/>
  <c r="P16" i="44"/>
  <c r="D16" s="1"/>
  <c r="F16" i="40"/>
  <c r="R16" s="1"/>
  <c r="S16" s="1"/>
  <c r="U16" s="1"/>
  <c r="P17" s="1"/>
  <c r="D17" s="1"/>
  <c r="P17" i="28"/>
  <c r="D17" s="1"/>
  <c r="P16" i="36"/>
  <c r="D16" s="1"/>
  <c r="P17" i="29"/>
  <c r="D17" s="1"/>
  <c r="F16" i="43"/>
  <c r="R16" s="1"/>
  <c r="S16" s="1"/>
  <c r="U16" s="1"/>
  <c r="C16"/>
  <c r="B16" s="1"/>
  <c r="G16" s="1"/>
  <c r="H16" s="1"/>
  <c r="P16" i="37"/>
  <c r="D16" s="1"/>
  <c r="F16" i="32"/>
  <c r="R16" s="1"/>
  <c r="S16" s="1"/>
  <c r="U16" s="1"/>
  <c r="P17" s="1"/>
  <c r="D17" s="1"/>
  <c r="C16"/>
  <c r="B16" s="1"/>
  <c r="G16" s="1"/>
  <c r="H16" s="1"/>
  <c r="P17" i="31"/>
  <c r="P14" i="4"/>
  <c r="D14" s="1"/>
  <c r="C14" s="1"/>
  <c r="P17" i="27"/>
  <c r="D17" s="1"/>
  <c r="P17" i="42"/>
  <c r="D17" s="1"/>
  <c r="P17" i="41"/>
  <c r="D17" s="1"/>
  <c r="D17" i="46"/>
  <c r="P17" i="38"/>
  <c r="D17" s="1"/>
  <c r="P17" i="33"/>
  <c r="D17" s="1"/>
  <c r="C17" s="1"/>
  <c r="D17" i="31"/>
  <c r="V17" i="30"/>
  <c r="B17"/>
  <c r="G17" s="1"/>
  <c r="H17" s="1"/>
  <c r="F17"/>
  <c r="R17" s="1"/>
  <c r="S17" s="1"/>
  <c r="U17" s="1"/>
  <c r="V16" i="43"/>
  <c r="P16" i="35"/>
  <c r="D16" s="1"/>
  <c r="C16" s="1"/>
  <c r="B16" i="26"/>
  <c r="G16" s="1"/>
  <c r="H16" s="1"/>
  <c r="V16"/>
  <c r="F16"/>
  <c r="R16" s="1"/>
  <c r="S16" s="1"/>
  <c r="U16" s="1"/>
  <c r="P17" i="34"/>
  <c r="D17" s="1"/>
  <c r="F16" i="39"/>
  <c r="R16" s="1"/>
  <c r="S16" s="1"/>
  <c r="U16" s="1"/>
  <c r="V16"/>
  <c r="B16"/>
  <c r="G16" s="1"/>
  <c r="H16" s="1"/>
  <c r="F17" i="28" l="1"/>
  <c r="R17" s="1"/>
  <c r="S17" s="1"/>
  <c r="U17" s="1"/>
  <c r="C17"/>
  <c r="B17" s="1"/>
  <c r="G17" s="1"/>
  <c r="H17" s="1"/>
  <c r="V17"/>
  <c r="F16" i="36"/>
  <c r="R16" s="1"/>
  <c r="S16" s="1"/>
  <c r="U16" s="1"/>
  <c r="V16"/>
  <c r="P17" s="1"/>
  <c r="C16"/>
  <c r="B16" s="1"/>
  <c r="G16" s="1"/>
  <c r="H16" s="1"/>
  <c r="C17" i="46"/>
  <c r="B17" s="1"/>
  <c r="G17" s="1"/>
  <c r="H17" s="1"/>
  <c r="F16" i="44"/>
  <c r="R16" s="1"/>
  <c r="S16" s="1"/>
  <c r="U16" s="1"/>
  <c r="C16"/>
  <c r="B16" s="1"/>
  <c r="G16" s="1"/>
  <c r="H16" s="1"/>
  <c r="P17" i="43"/>
  <c r="D17" s="1"/>
  <c r="F17" i="42"/>
  <c r="R17" s="1"/>
  <c r="S17" s="1"/>
  <c r="U17" s="1"/>
  <c r="C17"/>
  <c r="B17" s="1"/>
  <c r="G17" s="1"/>
  <c r="H17" s="1"/>
  <c r="C17" i="41"/>
  <c r="B17" s="1"/>
  <c r="G17" s="1"/>
  <c r="H17" s="1"/>
  <c r="V17" i="40"/>
  <c r="C17"/>
  <c r="B17" s="1"/>
  <c r="G17" s="1"/>
  <c r="H17" s="1"/>
  <c r="C17" i="38"/>
  <c r="B17" s="1"/>
  <c r="G17" s="1"/>
  <c r="H17" s="1"/>
  <c r="F16" i="37"/>
  <c r="R16" s="1"/>
  <c r="S16" s="1"/>
  <c r="U16" s="1"/>
  <c r="C16"/>
  <c r="B16" s="1"/>
  <c r="G16" s="1"/>
  <c r="H16" s="1"/>
  <c r="V17" i="34"/>
  <c r="C17"/>
  <c r="B17" s="1"/>
  <c r="G17" s="1"/>
  <c r="H17" s="1"/>
  <c r="C17" i="32"/>
  <c r="B17" s="1"/>
  <c r="G17" s="1"/>
  <c r="H17" s="1"/>
  <c r="V17" i="31"/>
  <c r="C17"/>
  <c r="B17" s="1"/>
  <c r="G17" s="1"/>
  <c r="H17" s="1"/>
  <c r="V17" i="29"/>
  <c r="C17"/>
  <c r="B17" s="1"/>
  <c r="G17" s="1"/>
  <c r="H17" s="1"/>
  <c r="F17"/>
  <c r="R17" s="1"/>
  <c r="S17" s="1"/>
  <c r="U17" s="1"/>
  <c r="C17" i="27"/>
  <c r="B17" s="1"/>
  <c r="G17" s="1"/>
  <c r="H17" s="1"/>
  <c r="V14" i="4"/>
  <c r="B14"/>
  <c r="G14" s="1"/>
  <c r="H14" s="1"/>
  <c r="F17" i="27"/>
  <c r="R17" s="1"/>
  <c r="S17" s="1"/>
  <c r="U17" s="1"/>
  <c r="V17" i="32"/>
  <c r="F17"/>
  <c r="R17" s="1"/>
  <c r="S17" s="1"/>
  <c r="U17" s="1"/>
  <c r="V16" i="37"/>
  <c r="V17" i="27"/>
  <c r="V16" i="44"/>
  <c r="V17" i="42"/>
  <c r="V17" i="38"/>
  <c r="F17" i="40"/>
  <c r="R17" s="1"/>
  <c r="S17" s="1"/>
  <c r="U17" s="1"/>
  <c r="V17" i="41"/>
  <c r="F17"/>
  <c r="R17" s="1"/>
  <c r="S17" s="1"/>
  <c r="U17" s="1"/>
  <c r="F17" i="31"/>
  <c r="R17" s="1"/>
  <c r="S17" s="1"/>
  <c r="U17" s="1"/>
  <c r="F17" i="38"/>
  <c r="R17" s="1"/>
  <c r="S17" s="1"/>
  <c r="U17" s="1"/>
  <c r="V17" i="46"/>
  <c r="F17"/>
  <c r="R17" s="1"/>
  <c r="S17" s="1"/>
  <c r="U17" s="1"/>
  <c r="P18" i="30"/>
  <c r="D18" s="1"/>
  <c r="C18" s="1"/>
  <c r="V17" i="33"/>
  <c r="B17"/>
  <c r="G17" s="1"/>
  <c r="H17" s="1"/>
  <c r="F17"/>
  <c r="R17" s="1"/>
  <c r="S17" s="1"/>
  <c r="U17" s="1"/>
  <c r="B16" i="35"/>
  <c r="G16" s="1"/>
  <c r="H16" s="1"/>
  <c r="F16"/>
  <c r="R16" s="1"/>
  <c r="S16" s="1"/>
  <c r="U16" s="1"/>
  <c r="V16"/>
  <c r="F14" i="4"/>
  <c r="R14" s="1"/>
  <c r="S14" s="1"/>
  <c r="U14" s="1"/>
  <c r="P17" i="26"/>
  <c r="D17" s="1"/>
  <c r="C17" s="1"/>
  <c r="F17" i="34"/>
  <c r="R17" s="1"/>
  <c r="S17" s="1"/>
  <c r="U17" s="1"/>
  <c r="P17" i="39"/>
  <c r="D17" s="1"/>
  <c r="C17" s="1"/>
  <c r="P18" i="28" l="1"/>
  <c r="D18" s="1"/>
  <c r="C18" s="1"/>
  <c r="B18" s="1"/>
  <c r="G18" s="1"/>
  <c r="H18" s="1"/>
  <c r="D17" i="36"/>
  <c r="V17" s="1"/>
  <c r="P18" i="34"/>
  <c r="D18" s="1"/>
  <c r="P18" i="42"/>
  <c r="D18" s="1"/>
  <c r="P17" i="37"/>
  <c r="D17" s="1"/>
  <c r="C17" s="1"/>
  <c r="B17" s="1"/>
  <c r="G17" s="1"/>
  <c r="H17" s="1"/>
  <c r="P18" i="40"/>
  <c r="D18" s="1"/>
  <c r="P17" i="44"/>
  <c r="D17" s="1"/>
  <c r="F17" i="43"/>
  <c r="R17" s="1"/>
  <c r="S17" s="1"/>
  <c r="U17" s="1"/>
  <c r="C17"/>
  <c r="B17" s="1"/>
  <c r="G17" s="1"/>
  <c r="H17" s="1"/>
  <c r="P18" i="31"/>
  <c r="D18" s="1"/>
  <c r="P18" i="29"/>
  <c r="D18" s="1"/>
  <c r="V18" s="1"/>
  <c r="P15" i="4"/>
  <c r="D15" s="1"/>
  <c r="C15" s="1"/>
  <c r="P18" i="27"/>
  <c r="D18" s="1"/>
  <c r="P18" i="32"/>
  <c r="D18" s="1"/>
  <c r="C18" s="1"/>
  <c r="P18" i="38"/>
  <c r="D18" s="1"/>
  <c r="P18" i="41"/>
  <c r="D18" s="1"/>
  <c r="P18" i="46"/>
  <c r="D18" s="1"/>
  <c r="V17" i="43"/>
  <c r="B18" i="30"/>
  <c r="G18" s="1"/>
  <c r="H18" s="1"/>
  <c r="F18"/>
  <c r="R18" s="1"/>
  <c r="S18" s="1"/>
  <c r="U18" s="1"/>
  <c r="V18"/>
  <c r="P18" i="33"/>
  <c r="D18" s="1"/>
  <c r="C18" s="1"/>
  <c r="P17" i="35"/>
  <c r="D17" s="1"/>
  <c r="C17" s="1"/>
  <c r="V17" i="26"/>
  <c r="F17"/>
  <c r="R17" s="1"/>
  <c r="S17" s="1"/>
  <c r="U17" s="1"/>
  <c r="B17"/>
  <c r="G17" s="1"/>
  <c r="H17" s="1"/>
  <c r="B17" i="39"/>
  <c r="G17" s="1"/>
  <c r="H17" s="1"/>
  <c r="F17"/>
  <c r="R17" s="1"/>
  <c r="S17" s="1"/>
  <c r="U17" s="1"/>
  <c r="V17"/>
  <c r="V18" i="28" l="1"/>
  <c r="P19" s="1"/>
  <c r="D19" s="1"/>
  <c r="C19" s="1"/>
  <c r="B19" s="1"/>
  <c r="G19" s="1"/>
  <c r="H19" s="1"/>
  <c r="F18"/>
  <c r="R18" s="1"/>
  <c r="S18" s="1"/>
  <c r="U18" s="1"/>
  <c r="F17" i="36"/>
  <c r="R17" s="1"/>
  <c r="S17" s="1"/>
  <c r="U17" s="1"/>
  <c r="P18" s="1"/>
  <c r="C17"/>
  <c r="B17" s="1"/>
  <c r="G17" s="1"/>
  <c r="H17" s="1"/>
  <c r="V18" i="46"/>
  <c r="C18"/>
  <c r="B18" s="1"/>
  <c r="G18" s="1"/>
  <c r="H18" s="1"/>
  <c r="F17" i="44"/>
  <c r="R17" s="1"/>
  <c r="S17" s="1"/>
  <c r="U17" s="1"/>
  <c r="C17"/>
  <c r="B17" s="1"/>
  <c r="G17" s="1"/>
  <c r="H17" s="1"/>
  <c r="P18" i="43"/>
  <c r="D18" s="1"/>
  <c r="C18" i="42"/>
  <c r="B18" s="1"/>
  <c r="G18" s="1"/>
  <c r="H18" s="1"/>
  <c r="F18"/>
  <c r="R18" s="1"/>
  <c r="S18" s="1"/>
  <c r="U18" s="1"/>
  <c r="V18" i="41"/>
  <c r="C18"/>
  <c r="B18" s="1"/>
  <c r="G18" s="1"/>
  <c r="H18" s="1"/>
  <c r="C18" i="40"/>
  <c r="B18" s="1"/>
  <c r="G18" s="1"/>
  <c r="H18" s="1"/>
  <c r="F18" i="38"/>
  <c r="R18" s="1"/>
  <c r="S18" s="1"/>
  <c r="U18" s="1"/>
  <c r="C18"/>
  <c r="B18" s="1"/>
  <c r="G18" s="1"/>
  <c r="H18" s="1"/>
  <c r="F17" i="37"/>
  <c r="R17" s="1"/>
  <c r="S17" s="1"/>
  <c r="U17" s="1"/>
  <c r="V17"/>
  <c r="V18" i="34"/>
  <c r="C18"/>
  <c r="B18" s="1"/>
  <c r="G18" s="1"/>
  <c r="H18" s="1"/>
  <c r="F18" i="31"/>
  <c r="R18" s="1"/>
  <c r="S18" s="1"/>
  <c r="U18" s="1"/>
  <c r="C18"/>
  <c r="F18" i="29"/>
  <c r="R18" s="1"/>
  <c r="S18" s="1"/>
  <c r="U18" s="1"/>
  <c r="P19" s="1"/>
  <c r="C18"/>
  <c r="B18" s="1"/>
  <c r="G18" s="1"/>
  <c r="H18" s="1"/>
  <c r="F18" i="27"/>
  <c r="R18" s="1"/>
  <c r="S18" s="1"/>
  <c r="U18" s="1"/>
  <c r="C18"/>
  <c r="B18" s="1"/>
  <c r="G18" s="1"/>
  <c r="H18" s="1"/>
  <c r="V15" i="4"/>
  <c r="B15"/>
  <c r="G15" s="1"/>
  <c r="H15" s="1"/>
  <c r="V18" i="32"/>
  <c r="F18"/>
  <c r="R18" s="1"/>
  <c r="S18" s="1"/>
  <c r="U18" s="1"/>
  <c r="V18" i="27"/>
  <c r="B18" i="32"/>
  <c r="G18" s="1"/>
  <c r="H18" s="1"/>
  <c r="F18" i="40"/>
  <c r="R18" s="1"/>
  <c r="S18" s="1"/>
  <c r="U18" s="1"/>
  <c r="V18" i="38"/>
  <c r="V18" i="40"/>
  <c r="V17" i="44"/>
  <c r="V18" i="42"/>
  <c r="F18" i="41"/>
  <c r="R18" s="1"/>
  <c r="S18" s="1"/>
  <c r="U18" s="1"/>
  <c r="V18" i="31"/>
  <c r="B18"/>
  <c r="G18" s="1"/>
  <c r="H18" s="1"/>
  <c r="F18" i="46"/>
  <c r="R18" s="1"/>
  <c r="S18" s="1"/>
  <c r="U18" s="1"/>
  <c r="P19" i="30"/>
  <c r="D19" s="1"/>
  <c r="C19" s="1"/>
  <c r="B18" i="33"/>
  <c r="G18" s="1"/>
  <c r="H18" s="1"/>
  <c r="V18"/>
  <c r="F18"/>
  <c r="R18" s="1"/>
  <c r="S18" s="1"/>
  <c r="U18" s="1"/>
  <c r="F17" i="35"/>
  <c r="R17" s="1"/>
  <c r="S17" s="1"/>
  <c r="U17" s="1"/>
  <c r="B17"/>
  <c r="G17" s="1"/>
  <c r="H17" s="1"/>
  <c r="V17"/>
  <c r="F18" i="34"/>
  <c r="R18" s="1"/>
  <c r="S18" s="1"/>
  <c r="U18" s="1"/>
  <c r="P18" i="26"/>
  <c r="D18" s="1"/>
  <c r="P18" i="39"/>
  <c r="D18" s="1"/>
  <c r="F15" i="4"/>
  <c r="R15" s="1"/>
  <c r="S15" s="1"/>
  <c r="U15" s="1"/>
  <c r="D18" i="36" l="1"/>
  <c r="V18" s="1"/>
  <c r="P19" i="42"/>
  <c r="D19" s="1"/>
  <c r="F19" i="28"/>
  <c r="R19" s="1"/>
  <c r="S19" s="1"/>
  <c r="U19" s="1"/>
  <c r="P16" i="4"/>
  <c r="P19" i="46"/>
  <c r="D19" s="1"/>
  <c r="V19" i="28"/>
  <c r="D19" i="29"/>
  <c r="C19" s="1"/>
  <c r="B19" s="1"/>
  <c r="G19" s="1"/>
  <c r="H19" s="1"/>
  <c r="P19" i="34"/>
  <c r="D19" s="1"/>
  <c r="P18" i="37"/>
  <c r="D18" s="1"/>
  <c r="C18" s="1"/>
  <c r="B18" s="1"/>
  <c r="G18" s="1"/>
  <c r="H18" s="1"/>
  <c r="P19" i="32"/>
  <c r="D19" s="1"/>
  <c r="C19" s="1"/>
  <c r="P19" i="31"/>
  <c r="D19" s="1"/>
  <c r="C19" s="1"/>
  <c r="P18" i="44"/>
  <c r="D18" s="1"/>
  <c r="V18" i="43"/>
  <c r="C18"/>
  <c r="B18" s="1"/>
  <c r="G18" s="1"/>
  <c r="H18" s="1"/>
  <c r="P19" i="41"/>
  <c r="D19" s="1"/>
  <c r="C18" i="39"/>
  <c r="B18" s="1"/>
  <c r="G18" s="1"/>
  <c r="H18" s="1"/>
  <c r="P19" i="38"/>
  <c r="D19" s="1"/>
  <c r="P19" i="27"/>
  <c r="D19" s="1"/>
  <c r="C18" i="26"/>
  <c r="B18" s="1"/>
  <c r="G18" s="1"/>
  <c r="H18" s="1"/>
  <c r="P19" i="40"/>
  <c r="D19" s="1"/>
  <c r="F18" i="43"/>
  <c r="R18" s="1"/>
  <c r="S18" s="1"/>
  <c r="U18" s="1"/>
  <c r="P18" i="35"/>
  <c r="D18" s="1"/>
  <c r="P19" i="33"/>
  <c r="D19" s="1"/>
  <c r="B19" i="30"/>
  <c r="G19" s="1"/>
  <c r="H19" s="1"/>
  <c r="F19"/>
  <c r="R19" s="1"/>
  <c r="S19" s="1"/>
  <c r="U19" s="1"/>
  <c r="V19"/>
  <c r="V18" i="26"/>
  <c r="F18"/>
  <c r="R18" s="1"/>
  <c r="S18" s="1"/>
  <c r="U18" s="1"/>
  <c r="V18" i="37"/>
  <c r="F18" i="39"/>
  <c r="R18" s="1"/>
  <c r="S18" s="1"/>
  <c r="U18" s="1"/>
  <c r="V18"/>
  <c r="D16" i="4"/>
  <c r="C16" s="1"/>
  <c r="F18" i="36" l="1"/>
  <c r="R18" s="1"/>
  <c r="S18" s="1"/>
  <c r="U18" s="1"/>
  <c r="C18"/>
  <c r="B18" s="1"/>
  <c r="G18" s="1"/>
  <c r="H18" s="1"/>
  <c r="C19" i="42"/>
  <c r="B19" s="1"/>
  <c r="G19" s="1"/>
  <c r="H19" s="1"/>
  <c r="F19"/>
  <c r="R19" s="1"/>
  <c r="S19" s="1"/>
  <c r="U19" s="1"/>
  <c r="P19" i="36"/>
  <c r="D19" s="1"/>
  <c r="V19" i="29"/>
  <c r="F19"/>
  <c r="R19" s="1"/>
  <c r="S19" s="1"/>
  <c r="U19" s="1"/>
  <c r="P20" i="28"/>
  <c r="D20" s="1"/>
  <c r="C20" s="1"/>
  <c r="F18" i="37"/>
  <c r="R18" s="1"/>
  <c r="S18" s="1"/>
  <c r="U18" s="1"/>
  <c r="P19" s="1"/>
  <c r="D19" s="1"/>
  <c r="C19" s="1"/>
  <c r="V19" i="46"/>
  <c r="C19"/>
  <c r="B19" s="1"/>
  <c r="G19" s="1"/>
  <c r="H19" s="1"/>
  <c r="V18" i="44"/>
  <c r="C18"/>
  <c r="B18" s="1"/>
  <c r="G18" s="1"/>
  <c r="H18" s="1"/>
  <c r="P19" i="43"/>
  <c r="D19" s="1"/>
  <c r="V19" i="42"/>
  <c r="P20" s="1"/>
  <c r="D20" s="1"/>
  <c r="F19" i="41"/>
  <c r="R19" s="1"/>
  <c r="S19" s="1"/>
  <c r="U19" s="1"/>
  <c r="C19"/>
  <c r="B19" s="1"/>
  <c r="G19" s="1"/>
  <c r="H19" s="1"/>
  <c r="V19"/>
  <c r="F19" i="40"/>
  <c r="R19" s="1"/>
  <c r="S19" s="1"/>
  <c r="U19" s="1"/>
  <c r="C19"/>
  <c r="B19" s="1"/>
  <c r="G19" s="1"/>
  <c r="H19" s="1"/>
  <c r="F19" i="38"/>
  <c r="R19" s="1"/>
  <c r="S19" s="1"/>
  <c r="U19" s="1"/>
  <c r="C19"/>
  <c r="B19" s="1"/>
  <c r="G19" s="1"/>
  <c r="H19" s="1"/>
  <c r="C18" i="35"/>
  <c r="B18" s="1"/>
  <c r="G18" s="1"/>
  <c r="H18" s="1"/>
  <c r="V19" i="34"/>
  <c r="C19"/>
  <c r="B19" s="1"/>
  <c r="G19" s="1"/>
  <c r="H19" s="1"/>
  <c r="C19" i="33"/>
  <c r="B19" s="1"/>
  <c r="G19" s="1"/>
  <c r="H19" s="1"/>
  <c r="V19" i="27"/>
  <c r="C19"/>
  <c r="B19" s="1"/>
  <c r="G19" s="1"/>
  <c r="H19" s="1"/>
  <c r="F19"/>
  <c r="R19" s="1"/>
  <c r="S19" s="1"/>
  <c r="U19" s="1"/>
  <c r="B16" i="4"/>
  <c r="G16" s="1"/>
  <c r="H16" s="1"/>
  <c r="B19" i="32"/>
  <c r="G19" s="1"/>
  <c r="H19" s="1"/>
  <c r="V19"/>
  <c r="F19"/>
  <c r="R19" s="1"/>
  <c r="S19" s="1"/>
  <c r="U19" s="1"/>
  <c r="V19" i="38"/>
  <c r="V19" i="40"/>
  <c r="P20" s="1"/>
  <c r="F18" i="44"/>
  <c r="R18" s="1"/>
  <c r="S18" s="1"/>
  <c r="U18" s="1"/>
  <c r="P19" s="1"/>
  <c r="V19" i="31"/>
  <c r="F19"/>
  <c r="R19" s="1"/>
  <c r="S19" s="1"/>
  <c r="U19" s="1"/>
  <c r="B19"/>
  <c r="G19" s="1"/>
  <c r="H19" s="1"/>
  <c r="F19" i="46"/>
  <c r="R19" s="1"/>
  <c r="S19" s="1"/>
  <c r="U19" s="1"/>
  <c r="V18" i="35"/>
  <c r="F18"/>
  <c r="R18" s="1"/>
  <c r="S18" s="1"/>
  <c r="U18" s="1"/>
  <c r="P20" i="30"/>
  <c r="D20" s="1"/>
  <c r="C20" s="1"/>
  <c r="F19" i="33"/>
  <c r="R19" s="1"/>
  <c r="S19" s="1"/>
  <c r="U19" s="1"/>
  <c r="V19"/>
  <c r="F19" i="34"/>
  <c r="R19" s="1"/>
  <c r="S19" s="1"/>
  <c r="U19" s="1"/>
  <c r="P20" s="1"/>
  <c r="P19" i="26"/>
  <c r="D19" s="1"/>
  <c r="B20" i="28"/>
  <c r="G20" s="1"/>
  <c r="H20" s="1"/>
  <c r="P19" i="39"/>
  <c r="D19" s="1"/>
  <c r="F16" i="4"/>
  <c r="R16" s="1"/>
  <c r="S16" s="1"/>
  <c r="U16" s="1"/>
  <c r="V16"/>
  <c r="P20" i="29" l="1"/>
  <c r="D20" s="1"/>
  <c r="F20" s="1"/>
  <c r="R20" s="1"/>
  <c r="S20" s="1"/>
  <c r="U20" s="1"/>
  <c r="F20" i="28"/>
  <c r="R20" s="1"/>
  <c r="S20" s="1"/>
  <c r="U20" s="1"/>
  <c r="V20"/>
  <c r="P20" i="38"/>
  <c r="D20" s="1"/>
  <c r="P20" i="32"/>
  <c r="D20" s="1"/>
  <c r="C20" s="1"/>
  <c r="P20" i="46"/>
  <c r="D20" s="1"/>
  <c r="D19" i="44"/>
  <c r="C19" i="43"/>
  <c r="B19" s="1"/>
  <c r="G19" s="1"/>
  <c r="H19" s="1"/>
  <c r="F19"/>
  <c r="R19" s="1"/>
  <c r="S19" s="1"/>
  <c r="U19" s="1"/>
  <c r="F20" i="42"/>
  <c r="R20" s="1"/>
  <c r="S20" s="1"/>
  <c r="U20" s="1"/>
  <c r="C20"/>
  <c r="B20" s="1"/>
  <c r="G20" s="1"/>
  <c r="H20" s="1"/>
  <c r="P20" i="41"/>
  <c r="D20" s="1"/>
  <c r="C19" i="39"/>
  <c r="B19" s="1"/>
  <c r="G19" s="1"/>
  <c r="H19" s="1"/>
  <c r="V19" i="36"/>
  <c r="C19"/>
  <c r="B19" s="1"/>
  <c r="G19" s="1"/>
  <c r="H19" s="1"/>
  <c r="C20" i="29"/>
  <c r="P20" i="27"/>
  <c r="D20" s="1"/>
  <c r="V20" s="1"/>
  <c r="C19" i="26"/>
  <c r="B19" s="1"/>
  <c r="G19" s="1"/>
  <c r="H19" s="1"/>
  <c r="V19" i="43"/>
  <c r="D20" i="40"/>
  <c r="C20" s="1"/>
  <c r="V19" i="44"/>
  <c r="P20" i="31"/>
  <c r="D20" s="1"/>
  <c r="C20" s="1"/>
  <c r="B20" i="29"/>
  <c r="G20" s="1"/>
  <c r="H20" s="1"/>
  <c r="D20" i="34"/>
  <c r="P19" i="35"/>
  <c r="D19" s="1"/>
  <c r="C19" s="1"/>
  <c r="F20" i="30"/>
  <c r="R20" s="1"/>
  <c r="S20" s="1"/>
  <c r="U20" s="1"/>
  <c r="B20"/>
  <c r="G20" s="1"/>
  <c r="H20" s="1"/>
  <c r="V20"/>
  <c r="P20" i="33"/>
  <c r="D20" s="1"/>
  <c r="F19" i="36"/>
  <c r="R19" s="1"/>
  <c r="S19" s="1"/>
  <c r="U19" s="1"/>
  <c r="V19" i="26"/>
  <c r="F19"/>
  <c r="R19" s="1"/>
  <c r="S19" s="1"/>
  <c r="U19" s="1"/>
  <c r="V20" i="42"/>
  <c r="P17" i="4"/>
  <c r="D17" s="1"/>
  <c r="C17" s="1"/>
  <c r="V19" i="37"/>
  <c r="F19"/>
  <c r="R19" s="1"/>
  <c r="S19" s="1"/>
  <c r="U19" s="1"/>
  <c r="B19"/>
  <c r="G19" s="1"/>
  <c r="H19" s="1"/>
  <c r="F19" i="39"/>
  <c r="R19" s="1"/>
  <c r="S19" s="1"/>
  <c r="U19" s="1"/>
  <c r="V19"/>
  <c r="P21" i="28" l="1"/>
  <c r="D21" s="1"/>
  <c r="F21" s="1"/>
  <c r="R21" s="1"/>
  <c r="S21" s="1"/>
  <c r="U21" s="1"/>
  <c r="V20" i="29"/>
  <c r="P20" i="43"/>
  <c r="P21" i="42"/>
  <c r="D21" s="1"/>
  <c r="D20" i="43"/>
  <c r="C20" s="1"/>
  <c r="B20" s="1"/>
  <c r="G20" s="1"/>
  <c r="H20" s="1"/>
  <c r="P20" i="36"/>
  <c r="D20" s="1"/>
  <c r="F20" i="46"/>
  <c r="R20" s="1"/>
  <c r="S20" s="1"/>
  <c r="U20" s="1"/>
  <c r="C20"/>
  <c r="B20" s="1"/>
  <c r="G20" s="1"/>
  <c r="H20" s="1"/>
  <c r="F19" i="44"/>
  <c r="R19" s="1"/>
  <c r="S19" s="1"/>
  <c r="U19" s="1"/>
  <c r="P20" s="1"/>
  <c r="C19"/>
  <c r="B19" s="1"/>
  <c r="G19" s="1"/>
  <c r="H19" s="1"/>
  <c r="F20" i="41"/>
  <c r="R20" s="1"/>
  <c r="S20" s="1"/>
  <c r="U20" s="1"/>
  <c r="C20"/>
  <c r="B20" s="1"/>
  <c r="G20" s="1"/>
  <c r="H20" s="1"/>
  <c r="V20"/>
  <c r="B20" i="38"/>
  <c r="G20" s="1"/>
  <c r="H20" s="1"/>
  <c r="C20"/>
  <c r="V20"/>
  <c r="F20"/>
  <c r="R20" s="1"/>
  <c r="S20" s="1"/>
  <c r="U20" s="1"/>
  <c r="V20" i="34"/>
  <c r="C20"/>
  <c r="B20" s="1"/>
  <c r="G20" s="1"/>
  <c r="H20" s="1"/>
  <c r="V20" i="33"/>
  <c r="C20"/>
  <c r="B20" s="1"/>
  <c r="G20" s="1"/>
  <c r="H20" s="1"/>
  <c r="P21" i="29"/>
  <c r="D21" s="1"/>
  <c r="C20" i="27"/>
  <c r="B20" s="1"/>
  <c r="G20" s="1"/>
  <c r="H20" s="1"/>
  <c r="F20"/>
  <c r="R20" s="1"/>
  <c r="S20" s="1"/>
  <c r="U20" s="1"/>
  <c r="P21" s="1"/>
  <c r="F17" i="4"/>
  <c r="R17" s="1"/>
  <c r="S17" s="1"/>
  <c r="U17" s="1"/>
  <c r="B17"/>
  <c r="B20" i="32"/>
  <c r="G20" s="1"/>
  <c r="H20" s="1"/>
  <c r="F20"/>
  <c r="R20" s="1"/>
  <c r="S20" s="1"/>
  <c r="U20" s="1"/>
  <c r="V20"/>
  <c r="B20" i="40"/>
  <c r="G20" s="1"/>
  <c r="H20" s="1"/>
  <c r="V20"/>
  <c r="F20"/>
  <c r="R20" s="1"/>
  <c r="S20" s="1"/>
  <c r="U20" s="1"/>
  <c r="V20" i="46"/>
  <c r="B20" i="31"/>
  <c r="G20" s="1"/>
  <c r="H20" s="1"/>
  <c r="F20"/>
  <c r="R20" s="1"/>
  <c r="S20" s="1"/>
  <c r="U20" s="1"/>
  <c r="V20"/>
  <c r="F20" i="33"/>
  <c r="R20" s="1"/>
  <c r="S20" s="1"/>
  <c r="U20" s="1"/>
  <c r="F20" i="34"/>
  <c r="R20" s="1"/>
  <c r="S20" s="1"/>
  <c r="U20" s="1"/>
  <c r="P21" i="30"/>
  <c r="D21" s="1"/>
  <c r="B19" i="35"/>
  <c r="G19" s="1"/>
  <c r="H19" s="1"/>
  <c r="V19"/>
  <c r="F19"/>
  <c r="R19" s="1"/>
  <c r="S19" s="1"/>
  <c r="U19" s="1"/>
  <c r="P20" i="26"/>
  <c r="D20" s="1"/>
  <c r="P20" i="37"/>
  <c r="D20" s="1"/>
  <c r="P20" i="39"/>
  <c r="D20" s="1"/>
  <c r="V17" i="4"/>
  <c r="V21" i="28" l="1"/>
  <c r="P22" s="1"/>
  <c r="D22" s="1"/>
  <c r="C21"/>
  <c r="B21" s="1"/>
  <c r="G21" s="1"/>
  <c r="H21" s="1"/>
  <c r="D21" i="27"/>
  <c r="C21" s="1"/>
  <c r="B21" s="1"/>
  <c r="G21" s="1"/>
  <c r="H21" s="1"/>
  <c r="P21" i="34"/>
  <c r="D21" s="1"/>
  <c r="F20" i="43"/>
  <c r="R20" s="1"/>
  <c r="S20" s="1"/>
  <c r="U20" s="1"/>
  <c r="V20"/>
  <c r="P21" i="38"/>
  <c r="D21" s="1"/>
  <c r="F21" s="1"/>
  <c r="R21" s="1"/>
  <c r="S21" s="1"/>
  <c r="U21" s="1"/>
  <c r="D20" i="44"/>
  <c r="V20" s="1"/>
  <c r="P21" i="33"/>
  <c r="D21" s="1"/>
  <c r="P21" i="46"/>
  <c r="D21" s="1"/>
  <c r="C21" i="42"/>
  <c r="B21" s="1"/>
  <c r="G21" s="1"/>
  <c r="H21" s="1"/>
  <c r="P21" i="41"/>
  <c r="D21" s="1"/>
  <c r="V21" s="1"/>
  <c r="F20" i="39"/>
  <c r="R20" s="1"/>
  <c r="S20" s="1"/>
  <c r="U20" s="1"/>
  <c r="C20"/>
  <c r="B20" s="1"/>
  <c r="G20" s="1"/>
  <c r="H20" s="1"/>
  <c r="C21" i="38"/>
  <c r="B21" s="1"/>
  <c r="G21" s="1"/>
  <c r="H21" s="1"/>
  <c r="C20" i="37"/>
  <c r="B20" s="1"/>
  <c r="G20" s="1"/>
  <c r="H20" s="1"/>
  <c r="C20" i="36"/>
  <c r="B20" s="1"/>
  <c r="G20" s="1"/>
  <c r="H20" s="1"/>
  <c r="C21" i="30"/>
  <c r="B21" s="1"/>
  <c r="G21" s="1"/>
  <c r="H21" s="1"/>
  <c r="C21" i="29"/>
  <c r="B21" s="1"/>
  <c r="G21" s="1"/>
  <c r="H21" s="1"/>
  <c r="C20" i="26"/>
  <c r="B20" s="1"/>
  <c r="G20" s="1"/>
  <c r="H20" s="1"/>
  <c r="P18" i="4"/>
  <c r="P21" i="32"/>
  <c r="D21" s="1"/>
  <c r="C21" s="1"/>
  <c r="P21" i="40"/>
  <c r="D21" s="1"/>
  <c r="C21" s="1"/>
  <c r="V21" i="29"/>
  <c r="F21"/>
  <c r="R21" s="1"/>
  <c r="S21" s="1"/>
  <c r="U21" s="1"/>
  <c r="P21" i="31"/>
  <c r="D21" s="1"/>
  <c r="C21" s="1"/>
  <c r="F20" i="36"/>
  <c r="R20" s="1"/>
  <c r="S20" s="1"/>
  <c r="U20" s="1"/>
  <c r="F20" i="26"/>
  <c r="R20" s="1"/>
  <c r="S20" s="1"/>
  <c r="U20" s="1"/>
  <c r="F21" i="42"/>
  <c r="R21" s="1"/>
  <c r="S21" s="1"/>
  <c r="U21" s="1"/>
  <c r="F21" i="30"/>
  <c r="R21" s="1"/>
  <c r="S21" s="1"/>
  <c r="U21" s="1"/>
  <c r="V21"/>
  <c r="V20" i="36"/>
  <c r="P20" i="35"/>
  <c r="D20" s="1"/>
  <c r="C20" s="1"/>
  <c r="V20" i="26"/>
  <c r="V21" i="42"/>
  <c r="V20" i="37"/>
  <c r="F20"/>
  <c r="R20" s="1"/>
  <c r="S20" s="1"/>
  <c r="U20" s="1"/>
  <c r="V20" i="39"/>
  <c r="G17" i="4"/>
  <c r="H17" s="1"/>
  <c r="P21" i="39" l="1"/>
  <c r="V21" i="27"/>
  <c r="F21"/>
  <c r="R21" s="1"/>
  <c r="S21" s="1"/>
  <c r="U21" s="1"/>
  <c r="P21" i="43"/>
  <c r="D21" s="1"/>
  <c r="V21" s="1"/>
  <c r="C20" i="44"/>
  <c r="B20" s="1"/>
  <c r="G20" s="1"/>
  <c r="H20" s="1"/>
  <c r="F20"/>
  <c r="R20" s="1"/>
  <c r="S20" s="1"/>
  <c r="U20" s="1"/>
  <c r="P21" s="1"/>
  <c r="V21" i="38"/>
  <c r="P22" s="1"/>
  <c r="D22" s="1"/>
  <c r="C22" s="1"/>
  <c r="V21" i="46"/>
  <c r="C21"/>
  <c r="B21" s="1"/>
  <c r="G21" s="1"/>
  <c r="H21" s="1"/>
  <c r="F21"/>
  <c r="R21" s="1"/>
  <c r="S21" s="1"/>
  <c r="U21" s="1"/>
  <c r="F21" i="41"/>
  <c r="R21" s="1"/>
  <c r="S21" s="1"/>
  <c r="U21" s="1"/>
  <c r="P22" s="1"/>
  <c r="C21"/>
  <c r="B21" s="1"/>
  <c r="G21" s="1"/>
  <c r="H21" s="1"/>
  <c r="V21" i="34"/>
  <c r="C21"/>
  <c r="B21" s="1"/>
  <c r="G21" s="1"/>
  <c r="H21" s="1"/>
  <c r="F21" i="33"/>
  <c r="R21" s="1"/>
  <c r="S21" s="1"/>
  <c r="U21" s="1"/>
  <c r="C21"/>
  <c r="C22" i="28"/>
  <c r="B22" s="1"/>
  <c r="G22" s="1"/>
  <c r="H22" s="1"/>
  <c r="D18" i="4"/>
  <c r="C18" s="1"/>
  <c r="B21" i="32"/>
  <c r="G21" s="1"/>
  <c r="H21" s="1"/>
  <c r="V21"/>
  <c r="F21"/>
  <c r="R21" s="1"/>
  <c r="S21" s="1"/>
  <c r="U21" s="1"/>
  <c r="V21" i="40"/>
  <c r="F21"/>
  <c r="R21" s="1"/>
  <c r="S21" s="1"/>
  <c r="U21" s="1"/>
  <c r="B21"/>
  <c r="G21" s="1"/>
  <c r="H21" s="1"/>
  <c r="P22" i="29"/>
  <c r="D22" s="1"/>
  <c r="F21" i="34"/>
  <c r="R21" s="1"/>
  <c r="S21" s="1"/>
  <c r="U21" s="1"/>
  <c r="V21" i="33"/>
  <c r="B21"/>
  <c r="G21" s="1"/>
  <c r="H21" s="1"/>
  <c r="B21" i="31"/>
  <c r="G21" s="1"/>
  <c r="H21" s="1"/>
  <c r="V21"/>
  <c r="F21"/>
  <c r="R21" s="1"/>
  <c r="S21" s="1"/>
  <c r="U21" s="1"/>
  <c r="P22" i="30"/>
  <c r="D22" s="1"/>
  <c r="P21" i="36"/>
  <c r="D21" s="1"/>
  <c r="P21" i="26"/>
  <c r="D21" s="1"/>
  <c r="P22" i="42"/>
  <c r="D22" s="1"/>
  <c r="B20" i="35"/>
  <c r="G20" s="1"/>
  <c r="H20" s="1"/>
  <c r="F20"/>
  <c r="R20" s="1"/>
  <c r="S20" s="1"/>
  <c r="U20" s="1"/>
  <c r="V20"/>
  <c r="P21" i="37"/>
  <c r="D21" s="1"/>
  <c r="D21" i="39"/>
  <c r="F22" i="28"/>
  <c r="R22" s="1"/>
  <c r="S22" s="1"/>
  <c r="U22" s="1"/>
  <c r="V22"/>
  <c r="F18" i="4"/>
  <c r="R18" s="1"/>
  <c r="S18" s="1"/>
  <c r="U18" s="1"/>
  <c r="C21" i="43" l="1"/>
  <c r="B21" s="1"/>
  <c r="G21" s="1"/>
  <c r="H21" s="1"/>
  <c r="P22" i="27"/>
  <c r="D22" s="1"/>
  <c r="V22" s="1"/>
  <c r="F21" i="43"/>
  <c r="R21" s="1"/>
  <c r="S21" s="1"/>
  <c r="U21" s="1"/>
  <c r="P22" s="1"/>
  <c r="D21" i="44"/>
  <c r="C21" s="1"/>
  <c r="B21" s="1"/>
  <c r="G21" s="1"/>
  <c r="H21" s="1"/>
  <c r="D22" i="41"/>
  <c r="V22" s="1"/>
  <c r="P22" i="46"/>
  <c r="D22" s="1"/>
  <c r="C22" s="1"/>
  <c r="B22" s="1"/>
  <c r="G22" s="1"/>
  <c r="H22" s="1"/>
  <c r="V22" i="42"/>
  <c r="C22"/>
  <c r="B22" s="1"/>
  <c r="G22" s="1"/>
  <c r="H22" s="1"/>
  <c r="C21" i="39"/>
  <c r="B21" s="1"/>
  <c r="G21" s="1"/>
  <c r="H21" s="1"/>
  <c r="F21" i="37"/>
  <c r="R21" s="1"/>
  <c r="S21" s="1"/>
  <c r="U21" s="1"/>
  <c r="C21"/>
  <c r="B21" s="1"/>
  <c r="G21" s="1"/>
  <c r="H21" s="1"/>
  <c r="C21" i="36"/>
  <c r="B21" s="1"/>
  <c r="G21" s="1"/>
  <c r="H21" s="1"/>
  <c r="P22" i="34"/>
  <c r="D22" s="1"/>
  <c r="P22" i="33"/>
  <c r="D22" s="1"/>
  <c r="V22" i="30"/>
  <c r="C22"/>
  <c r="B22" s="1"/>
  <c r="G22" s="1"/>
  <c r="H22" s="1"/>
  <c r="V22" i="29"/>
  <c r="C22"/>
  <c r="B22" s="1"/>
  <c r="G22" s="1"/>
  <c r="H22" s="1"/>
  <c r="C21" i="26"/>
  <c r="B21" s="1"/>
  <c r="G21" s="1"/>
  <c r="H21" s="1"/>
  <c r="V18" i="4"/>
  <c r="P19" s="1"/>
  <c r="P22" i="32"/>
  <c r="D22" s="1"/>
  <c r="C22" s="1"/>
  <c r="P22" i="40"/>
  <c r="D22" s="1"/>
  <c r="C22" s="1"/>
  <c r="F22" i="29"/>
  <c r="R22" s="1"/>
  <c r="S22" s="1"/>
  <c r="U22" s="1"/>
  <c r="P22" i="31"/>
  <c r="D22" s="1"/>
  <c r="P23" i="28"/>
  <c r="D23" s="1"/>
  <c r="V21" i="36"/>
  <c r="V22" i="38"/>
  <c r="F22"/>
  <c r="R22" s="1"/>
  <c r="S22" s="1"/>
  <c r="U22" s="1"/>
  <c r="B22"/>
  <c r="G22" s="1"/>
  <c r="H22" s="1"/>
  <c r="V21" i="26"/>
  <c r="F22" i="30"/>
  <c r="R22" s="1"/>
  <c r="S22" s="1"/>
  <c r="U22" s="1"/>
  <c r="F21" i="26"/>
  <c r="R21" s="1"/>
  <c r="S21" s="1"/>
  <c r="U21" s="1"/>
  <c r="F21" i="36"/>
  <c r="R21" s="1"/>
  <c r="S21" s="1"/>
  <c r="U21" s="1"/>
  <c r="V21" i="39"/>
  <c r="P21" i="35"/>
  <c r="D21" s="1"/>
  <c r="F21" i="39"/>
  <c r="R21" s="1"/>
  <c r="S21" s="1"/>
  <c r="U21" s="1"/>
  <c r="F22" i="42"/>
  <c r="R22" s="1"/>
  <c r="S22" s="1"/>
  <c r="U22" s="1"/>
  <c r="V21" i="37"/>
  <c r="B18" i="4"/>
  <c r="G18" s="1"/>
  <c r="H18" s="1"/>
  <c r="P23" i="27" l="1"/>
  <c r="C22"/>
  <c r="B22" s="1"/>
  <c r="G22" s="1"/>
  <c r="H22" s="1"/>
  <c r="D22" i="43"/>
  <c r="F22" i="27"/>
  <c r="R22" s="1"/>
  <c r="S22" s="1"/>
  <c r="U22" s="1"/>
  <c r="F21" i="44"/>
  <c r="R21" s="1"/>
  <c r="S21" s="1"/>
  <c r="U21" s="1"/>
  <c r="V21"/>
  <c r="C22" i="41"/>
  <c r="B22" s="1"/>
  <c r="G22" s="1"/>
  <c r="H22" s="1"/>
  <c r="F22"/>
  <c r="R22" s="1"/>
  <c r="S22" s="1"/>
  <c r="U22" s="1"/>
  <c r="P23" s="1"/>
  <c r="D23" s="1"/>
  <c r="D23" i="27"/>
  <c r="C23" s="1"/>
  <c r="B23" s="1"/>
  <c r="G23" s="1"/>
  <c r="H23" s="1"/>
  <c r="F22" i="46"/>
  <c r="R22" s="1"/>
  <c r="S22" s="1"/>
  <c r="U22" s="1"/>
  <c r="V22"/>
  <c r="F22" i="43"/>
  <c r="R22" s="1"/>
  <c r="S22" s="1"/>
  <c r="U22" s="1"/>
  <c r="C22"/>
  <c r="B22" s="1"/>
  <c r="G22" s="1"/>
  <c r="H22" s="1"/>
  <c r="P23" i="42"/>
  <c r="D23" s="1"/>
  <c r="P22" i="37"/>
  <c r="D22" s="1"/>
  <c r="C21" i="35"/>
  <c r="B21" s="1"/>
  <c r="G21" s="1"/>
  <c r="H21" s="1"/>
  <c r="F22" i="34"/>
  <c r="R22" s="1"/>
  <c r="S22" s="1"/>
  <c r="U22" s="1"/>
  <c r="C22"/>
  <c r="F22" i="33"/>
  <c r="R22" s="1"/>
  <c r="S22" s="1"/>
  <c r="U22" s="1"/>
  <c r="C22"/>
  <c r="B22" s="1"/>
  <c r="G22" s="1"/>
  <c r="H22" s="1"/>
  <c r="F22" i="31"/>
  <c r="R22" s="1"/>
  <c r="S22" s="1"/>
  <c r="U22" s="1"/>
  <c r="C22"/>
  <c r="B22" s="1"/>
  <c r="G22" s="1"/>
  <c r="H22" s="1"/>
  <c r="P23" i="30"/>
  <c r="D23" s="1"/>
  <c r="P23" i="29"/>
  <c r="D23" s="1"/>
  <c r="F23" s="1"/>
  <c r="R23" s="1"/>
  <c r="S23" s="1"/>
  <c r="U23" s="1"/>
  <c r="V23" i="28"/>
  <c r="C23"/>
  <c r="B23" s="1"/>
  <c r="G23" s="1"/>
  <c r="H23" s="1"/>
  <c r="B22" i="32"/>
  <c r="G22" s="1"/>
  <c r="H22" s="1"/>
  <c r="V22"/>
  <c r="F22"/>
  <c r="R22" s="1"/>
  <c r="S22" s="1"/>
  <c r="U22" s="1"/>
  <c r="B22" i="34"/>
  <c r="G22" s="1"/>
  <c r="H22" s="1"/>
  <c r="B22" i="40"/>
  <c r="G22" s="1"/>
  <c r="H22" s="1"/>
  <c r="F22"/>
  <c r="R22" s="1"/>
  <c r="S22" s="1"/>
  <c r="U22" s="1"/>
  <c r="V22"/>
  <c r="P22" i="39"/>
  <c r="D22" s="1"/>
  <c r="V22" i="33"/>
  <c r="V22" i="34"/>
  <c r="V22" i="31"/>
  <c r="V22" i="43"/>
  <c r="P22" i="36"/>
  <c r="D22" s="1"/>
  <c r="P23" i="38"/>
  <c r="D23" s="1"/>
  <c r="C23" s="1"/>
  <c r="F23" i="28"/>
  <c r="R23" s="1"/>
  <c r="S23" s="1"/>
  <c r="U23" s="1"/>
  <c r="P22" i="26"/>
  <c r="D22" s="1"/>
  <c r="V21" i="35"/>
  <c r="F21"/>
  <c r="R21" s="1"/>
  <c r="S21" s="1"/>
  <c r="U21" s="1"/>
  <c r="D19" i="4"/>
  <c r="C19" s="1"/>
  <c r="P22" i="44" l="1"/>
  <c r="D22" s="1"/>
  <c r="C22" s="1"/>
  <c r="B22" s="1"/>
  <c r="G22" s="1"/>
  <c r="H22" s="1"/>
  <c r="V23" i="27"/>
  <c r="F23"/>
  <c r="R23" s="1"/>
  <c r="S23" s="1"/>
  <c r="U23" s="1"/>
  <c r="P23" i="31"/>
  <c r="D23" s="1"/>
  <c r="P23" i="34"/>
  <c r="D23" s="1"/>
  <c r="P23" i="46"/>
  <c r="D23" s="1"/>
  <c r="C23" s="1"/>
  <c r="B23" s="1"/>
  <c r="G23" s="1"/>
  <c r="H23" s="1"/>
  <c r="F22" i="44"/>
  <c r="R22" s="1"/>
  <c r="S22" s="1"/>
  <c r="U22" s="1"/>
  <c r="P23" i="43"/>
  <c r="D23" s="1"/>
  <c r="F23" i="42"/>
  <c r="R23" s="1"/>
  <c r="S23" s="1"/>
  <c r="U23" s="1"/>
  <c r="C23"/>
  <c r="B23" s="1"/>
  <c r="G23" s="1"/>
  <c r="H23" s="1"/>
  <c r="V23"/>
  <c r="C23" i="41"/>
  <c r="B23" s="1"/>
  <c r="G23" s="1"/>
  <c r="H23" s="1"/>
  <c r="F23"/>
  <c r="R23" s="1"/>
  <c r="S23" s="1"/>
  <c r="U23" s="1"/>
  <c r="C22" i="39"/>
  <c r="B22" s="1"/>
  <c r="G22" s="1"/>
  <c r="H22" s="1"/>
  <c r="C22" i="37"/>
  <c r="B22" s="1"/>
  <c r="G22" s="1"/>
  <c r="H22" s="1"/>
  <c r="V22" i="36"/>
  <c r="C22"/>
  <c r="B22" s="1"/>
  <c r="G22" s="1"/>
  <c r="H22" s="1"/>
  <c r="P23" i="33"/>
  <c r="D23" s="1"/>
  <c r="P23" i="32"/>
  <c r="D23" s="1"/>
  <c r="C23" s="1"/>
  <c r="F23" i="30"/>
  <c r="R23" s="1"/>
  <c r="S23" s="1"/>
  <c r="U23" s="1"/>
  <c r="C23"/>
  <c r="B23" s="1"/>
  <c r="G23" s="1"/>
  <c r="H23" s="1"/>
  <c r="V23" i="29"/>
  <c r="P24" s="1"/>
  <c r="C23"/>
  <c r="B23" s="1"/>
  <c r="G23" s="1"/>
  <c r="H23" s="1"/>
  <c r="P24" i="28"/>
  <c r="D24" s="1"/>
  <c r="V22" i="26"/>
  <c r="C22"/>
  <c r="B22" s="1"/>
  <c r="G22" s="1"/>
  <c r="H22" s="1"/>
  <c r="B19" i="4"/>
  <c r="G19" s="1"/>
  <c r="H19" s="1"/>
  <c r="V22" i="39"/>
  <c r="F22"/>
  <c r="R22" s="1"/>
  <c r="S22" s="1"/>
  <c r="U22" s="1"/>
  <c r="P23" i="40"/>
  <c r="D23" s="1"/>
  <c r="C23" s="1"/>
  <c r="V23" i="41"/>
  <c r="V22" i="37"/>
  <c r="F22"/>
  <c r="R22" s="1"/>
  <c r="S22" s="1"/>
  <c r="U22" s="1"/>
  <c r="F22" i="36"/>
  <c r="R22" s="1"/>
  <c r="S22" s="1"/>
  <c r="U22" s="1"/>
  <c r="P23" s="1"/>
  <c r="F22" i="26"/>
  <c r="R22" s="1"/>
  <c r="S22" s="1"/>
  <c r="U22" s="1"/>
  <c r="F23" i="38"/>
  <c r="R23" s="1"/>
  <c r="S23" s="1"/>
  <c r="U23" s="1"/>
  <c r="V23"/>
  <c r="B23"/>
  <c r="G23" s="1"/>
  <c r="H23" s="1"/>
  <c r="V23" i="30"/>
  <c r="P22" i="35"/>
  <c r="D22" s="1"/>
  <c r="F19" i="4"/>
  <c r="R19" s="1"/>
  <c r="S19" s="1"/>
  <c r="U19" s="1"/>
  <c r="V19"/>
  <c r="P24" i="27" l="1"/>
  <c r="D24" s="1"/>
  <c r="C24" s="1"/>
  <c r="P23" i="26"/>
  <c r="D23" s="1"/>
  <c r="F23" s="1"/>
  <c r="R23" s="1"/>
  <c r="S23" s="1"/>
  <c r="U23" s="1"/>
  <c r="V22" i="44"/>
  <c r="D24" i="29"/>
  <c r="V24" s="1"/>
  <c r="V23" i="46"/>
  <c r="P23" i="44"/>
  <c r="D23" s="1"/>
  <c r="C23" s="1"/>
  <c r="B23" s="1"/>
  <c r="G23" s="1"/>
  <c r="H23" s="1"/>
  <c r="F23" i="46"/>
  <c r="R23" s="1"/>
  <c r="S23" s="1"/>
  <c r="U23" s="1"/>
  <c r="V23" i="43"/>
  <c r="C23"/>
  <c r="B23" s="1"/>
  <c r="G23" s="1"/>
  <c r="H23" s="1"/>
  <c r="P24" i="42"/>
  <c r="D24" s="1"/>
  <c r="F24" s="1"/>
  <c r="R24" s="1"/>
  <c r="S24" s="1"/>
  <c r="U24" s="1"/>
  <c r="P24" i="41"/>
  <c r="D24" s="1"/>
  <c r="V24" s="1"/>
  <c r="P23" i="39"/>
  <c r="D23" s="1"/>
  <c r="C22" i="35"/>
  <c r="B22" s="1"/>
  <c r="G22" s="1"/>
  <c r="H22" s="1"/>
  <c r="F23" i="34"/>
  <c r="R23" s="1"/>
  <c r="S23" s="1"/>
  <c r="U23" s="1"/>
  <c r="C23"/>
  <c r="B23" s="1"/>
  <c r="G23" s="1"/>
  <c r="H23" s="1"/>
  <c r="V23" i="33"/>
  <c r="C23"/>
  <c r="B23" s="1"/>
  <c r="G23" s="1"/>
  <c r="H23" s="1"/>
  <c r="F23"/>
  <c r="R23" s="1"/>
  <c r="S23" s="1"/>
  <c r="U23" s="1"/>
  <c r="V23" i="31"/>
  <c r="C23"/>
  <c r="B23" s="1"/>
  <c r="G23" s="1"/>
  <c r="H23" s="1"/>
  <c r="P24" i="30"/>
  <c r="D24" s="1"/>
  <c r="C24" i="28"/>
  <c r="B24" s="1"/>
  <c r="G24" s="1"/>
  <c r="H24" s="1"/>
  <c r="F23" i="32"/>
  <c r="R23" s="1"/>
  <c r="S23" s="1"/>
  <c r="U23" s="1"/>
  <c r="V23"/>
  <c r="B23"/>
  <c r="G23" s="1"/>
  <c r="H23" s="1"/>
  <c r="V23" i="34"/>
  <c r="F23" i="40"/>
  <c r="R23" s="1"/>
  <c r="S23" s="1"/>
  <c r="U23" s="1"/>
  <c r="V23"/>
  <c r="B23"/>
  <c r="G23" s="1"/>
  <c r="H23" s="1"/>
  <c r="F23" i="31"/>
  <c r="R23" s="1"/>
  <c r="S23" s="1"/>
  <c r="U23" s="1"/>
  <c r="D23" i="36"/>
  <c r="V24" i="28"/>
  <c r="F24"/>
  <c r="R24" s="1"/>
  <c r="S24" s="1"/>
  <c r="U24" s="1"/>
  <c r="P23" i="37"/>
  <c r="D23" s="1"/>
  <c r="F23" i="43"/>
  <c r="R23" s="1"/>
  <c r="S23" s="1"/>
  <c r="U23" s="1"/>
  <c r="F24" i="29"/>
  <c r="R24" s="1"/>
  <c r="S24" s="1"/>
  <c r="U24" s="1"/>
  <c r="P24" i="38"/>
  <c r="D24" s="1"/>
  <c r="C24" s="1"/>
  <c r="V22" i="35"/>
  <c r="F22"/>
  <c r="R22" s="1"/>
  <c r="S22" s="1"/>
  <c r="U22" s="1"/>
  <c r="V24" i="27"/>
  <c r="B24"/>
  <c r="G24" s="1"/>
  <c r="H24" s="1"/>
  <c r="F24"/>
  <c r="R24" s="1"/>
  <c r="S24" s="1"/>
  <c r="U24" s="1"/>
  <c r="P20" i="4"/>
  <c r="D20" s="1"/>
  <c r="C20" s="1"/>
  <c r="P24" i="43" l="1"/>
  <c r="D24" s="1"/>
  <c r="C24" i="29"/>
  <c r="B24" s="1"/>
  <c r="G24" s="1"/>
  <c r="H24" s="1"/>
  <c r="P24" i="33"/>
  <c r="D24" s="1"/>
  <c r="P24" i="31"/>
  <c r="D24" s="1"/>
  <c r="V23" i="44"/>
  <c r="F23"/>
  <c r="R23" s="1"/>
  <c r="S23" s="1"/>
  <c r="U23" s="1"/>
  <c r="P24" i="32"/>
  <c r="P24" i="46"/>
  <c r="D24" s="1"/>
  <c r="V24" i="42"/>
  <c r="P25" s="1"/>
  <c r="C24"/>
  <c r="B24" s="1"/>
  <c r="G24" s="1"/>
  <c r="H24" s="1"/>
  <c r="F24" i="41"/>
  <c r="R24" s="1"/>
  <c r="S24" s="1"/>
  <c r="U24" s="1"/>
  <c r="P25" s="1"/>
  <c r="C24"/>
  <c r="B24" s="1"/>
  <c r="G24" s="1"/>
  <c r="H24" s="1"/>
  <c r="F23" i="39"/>
  <c r="R23" s="1"/>
  <c r="S23" s="1"/>
  <c r="U23" s="1"/>
  <c r="C23"/>
  <c r="B23" s="1"/>
  <c r="G23" s="1"/>
  <c r="H23" s="1"/>
  <c r="V23"/>
  <c r="C23" i="37"/>
  <c r="B23" s="1"/>
  <c r="G23" s="1"/>
  <c r="H23" s="1"/>
  <c r="F23" i="36"/>
  <c r="R23" s="1"/>
  <c r="S23" s="1"/>
  <c r="U23" s="1"/>
  <c r="C23"/>
  <c r="B23" s="1"/>
  <c r="G23" s="1"/>
  <c r="H23" s="1"/>
  <c r="P24" i="34"/>
  <c r="D24" s="1"/>
  <c r="D24" i="32"/>
  <c r="F24" s="1"/>
  <c r="R24" s="1"/>
  <c r="S24" s="1"/>
  <c r="U24" s="1"/>
  <c r="F24" i="30"/>
  <c r="R24" s="1"/>
  <c r="S24" s="1"/>
  <c r="U24" s="1"/>
  <c r="C24"/>
  <c r="B24" s="1"/>
  <c r="G24" s="1"/>
  <c r="H24" s="1"/>
  <c r="V23" i="26"/>
  <c r="P24" s="1"/>
  <c r="C23"/>
  <c r="B23" s="1"/>
  <c r="G23" s="1"/>
  <c r="H23" s="1"/>
  <c r="V20" i="4"/>
  <c r="P24" i="40"/>
  <c r="D24" s="1"/>
  <c r="C24" s="1"/>
  <c r="P25" i="28"/>
  <c r="D25" s="1"/>
  <c r="P25" i="27"/>
  <c r="D25" s="1"/>
  <c r="V23" i="36"/>
  <c r="F23" i="37"/>
  <c r="R23" s="1"/>
  <c r="S23" s="1"/>
  <c r="U23" s="1"/>
  <c r="V23"/>
  <c r="P25" i="29"/>
  <c r="V24" i="30"/>
  <c r="F24" i="38"/>
  <c r="R24" s="1"/>
  <c r="S24" s="1"/>
  <c r="U24" s="1"/>
  <c r="V24"/>
  <c r="B24"/>
  <c r="G24" s="1"/>
  <c r="H24" s="1"/>
  <c r="P23" i="35"/>
  <c r="D23" s="1"/>
  <c r="F20" i="4"/>
  <c r="R20" s="1"/>
  <c r="S20" s="1"/>
  <c r="U20" s="1"/>
  <c r="B20"/>
  <c r="G20" s="1"/>
  <c r="H20" s="1"/>
  <c r="D25" i="29" l="1"/>
  <c r="C25" s="1"/>
  <c r="B25" s="1"/>
  <c r="G25" s="1"/>
  <c r="H25" s="1"/>
  <c r="C24" i="33"/>
  <c r="B24" s="1"/>
  <c r="G24" s="1"/>
  <c r="H24" s="1"/>
  <c r="V24"/>
  <c r="D25" i="41"/>
  <c r="F25" s="1"/>
  <c r="R25" s="1"/>
  <c r="S25" s="1"/>
  <c r="U25" s="1"/>
  <c r="F24" i="33"/>
  <c r="R24" s="1"/>
  <c r="S24" s="1"/>
  <c r="U24" s="1"/>
  <c r="D24" i="26"/>
  <c r="F24" s="1"/>
  <c r="R24" s="1"/>
  <c r="S24" s="1"/>
  <c r="U24" s="1"/>
  <c r="P24" i="44"/>
  <c r="D24" s="1"/>
  <c r="V24" s="1"/>
  <c r="P24" i="36"/>
  <c r="D24" s="1"/>
  <c r="C24" s="1"/>
  <c r="B24" s="1"/>
  <c r="G24" s="1"/>
  <c r="H24" s="1"/>
  <c r="P24" i="39"/>
  <c r="D24" s="1"/>
  <c r="F24" i="46"/>
  <c r="R24" s="1"/>
  <c r="S24" s="1"/>
  <c r="U24" s="1"/>
  <c r="V24"/>
  <c r="C24"/>
  <c r="B24" s="1"/>
  <c r="G24" s="1"/>
  <c r="H24" s="1"/>
  <c r="D25" i="42"/>
  <c r="V25" s="1"/>
  <c r="F24" i="43"/>
  <c r="R24" s="1"/>
  <c r="S24" s="1"/>
  <c r="U24" s="1"/>
  <c r="C24"/>
  <c r="B24" s="1"/>
  <c r="G24" s="1"/>
  <c r="H24" s="1"/>
  <c r="F24" i="36"/>
  <c r="R24" s="1"/>
  <c r="S24" s="1"/>
  <c r="U24" s="1"/>
  <c r="F23" i="35"/>
  <c r="R23" s="1"/>
  <c r="S23" s="1"/>
  <c r="U23" s="1"/>
  <c r="C23"/>
  <c r="B23" s="1"/>
  <c r="G23" s="1"/>
  <c r="H23" s="1"/>
  <c r="V24" i="34"/>
  <c r="C24"/>
  <c r="B24" s="1"/>
  <c r="G24" s="1"/>
  <c r="H24" s="1"/>
  <c r="F24"/>
  <c r="R24" s="1"/>
  <c r="S24" s="1"/>
  <c r="U24" s="1"/>
  <c r="C24" i="32"/>
  <c r="B24" s="1"/>
  <c r="G24" s="1"/>
  <c r="H24" s="1"/>
  <c r="V24"/>
  <c r="P25" s="1"/>
  <c r="F24" i="31"/>
  <c r="R24" s="1"/>
  <c r="S24" s="1"/>
  <c r="U24" s="1"/>
  <c r="C24"/>
  <c r="B24" s="1"/>
  <c r="G24" s="1"/>
  <c r="H24" s="1"/>
  <c r="P25" i="30"/>
  <c r="D25" s="1"/>
  <c r="C25" i="28"/>
  <c r="B25" s="1"/>
  <c r="G25" s="1"/>
  <c r="H25" s="1"/>
  <c r="F25"/>
  <c r="R25" s="1"/>
  <c r="S25" s="1"/>
  <c r="U25" s="1"/>
  <c r="V25" i="27"/>
  <c r="C25"/>
  <c r="B25" s="1"/>
  <c r="G25" s="1"/>
  <c r="H25" s="1"/>
  <c r="C24" i="26"/>
  <c r="B24" s="1"/>
  <c r="G24" s="1"/>
  <c r="H24" s="1"/>
  <c r="P21" i="4"/>
  <c r="D21" s="1"/>
  <c r="C21" s="1"/>
  <c r="V24" i="31"/>
  <c r="V24" i="40"/>
  <c r="F24"/>
  <c r="R24" s="1"/>
  <c r="S24" s="1"/>
  <c r="U24" s="1"/>
  <c r="B24"/>
  <c r="G24" s="1"/>
  <c r="H24" s="1"/>
  <c r="V25" i="28"/>
  <c r="P24" i="37"/>
  <c r="D24" s="1"/>
  <c r="V23" i="35"/>
  <c r="V24" i="43"/>
  <c r="F25" i="29"/>
  <c r="R25" s="1"/>
  <c r="S25" s="1"/>
  <c r="U25" s="1"/>
  <c r="P25" i="38"/>
  <c r="D25" s="1"/>
  <c r="C25" s="1"/>
  <c r="F25" i="27"/>
  <c r="R25" s="1"/>
  <c r="S25" s="1"/>
  <c r="U25" s="1"/>
  <c r="P25" i="43" l="1"/>
  <c r="D25" s="1"/>
  <c r="V25" i="29"/>
  <c r="P26" s="1"/>
  <c r="D26" s="1"/>
  <c r="F26" s="1"/>
  <c r="R26" s="1"/>
  <c r="S26" s="1"/>
  <c r="U26" s="1"/>
  <c r="P25" i="33"/>
  <c r="D25" s="1"/>
  <c r="F25" i="42"/>
  <c r="R25" s="1"/>
  <c r="S25" s="1"/>
  <c r="U25" s="1"/>
  <c r="F24" i="44"/>
  <c r="R24" s="1"/>
  <c r="S24" s="1"/>
  <c r="U24" s="1"/>
  <c r="P25" s="1"/>
  <c r="D25" s="1"/>
  <c r="V24" i="36"/>
  <c r="C25" i="41"/>
  <c r="B25" s="1"/>
  <c r="G25" s="1"/>
  <c r="H25" s="1"/>
  <c r="C24" i="44"/>
  <c r="B24" s="1"/>
  <c r="G24" s="1"/>
  <c r="H24" s="1"/>
  <c r="V25" i="41"/>
  <c r="P26" s="1"/>
  <c r="D26" s="1"/>
  <c r="P24" i="35"/>
  <c r="V24" i="26"/>
  <c r="F24" i="39"/>
  <c r="R24" s="1"/>
  <c r="S24" s="1"/>
  <c r="U24" s="1"/>
  <c r="V24"/>
  <c r="C25" i="42"/>
  <c r="B25" s="1"/>
  <c r="G25" s="1"/>
  <c r="H25" s="1"/>
  <c r="P26" i="28"/>
  <c r="D26" s="1"/>
  <c r="P25" i="31"/>
  <c r="D25" i="32"/>
  <c r="F25" s="1"/>
  <c r="R25" s="1"/>
  <c r="S25" s="1"/>
  <c r="U25" s="1"/>
  <c r="P25" i="46"/>
  <c r="D25" s="1"/>
  <c r="C24" i="39"/>
  <c r="B24" s="1"/>
  <c r="G24" s="1"/>
  <c r="H24" s="1"/>
  <c r="C24" i="37"/>
  <c r="B24" s="1"/>
  <c r="G24" s="1"/>
  <c r="H24" s="1"/>
  <c r="P25" i="36"/>
  <c r="D25" s="1"/>
  <c r="P25" i="34"/>
  <c r="D25" s="1"/>
  <c r="V25" i="33"/>
  <c r="C25"/>
  <c r="V25" i="32"/>
  <c r="V25" i="30"/>
  <c r="C25"/>
  <c r="B25" s="1"/>
  <c r="G25" s="1"/>
  <c r="H25" s="1"/>
  <c r="P26" i="27"/>
  <c r="D26" s="1"/>
  <c r="P25" i="26"/>
  <c r="D25" s="1"/>
  <c r="D25" i="31"/>
  <c r="P25" i="40"/>
  <c r="D25" s="1"/>
  <c r="F24" i="37"/>
  <c r="R24" s="1"/>
  <c r="S24" s="1"/>
  <c r="U24" s="1"/>
  <c r="V24"/>
  <c r="P26" i="42"/>
  <c r="D24" i="35"/>
  <c r="F25" i="30"/>
  <c r="R25" s="1"/>
  <c r="S25" s="1"/>
  <c r="U25" s="1"/>
  <c r="B25" i="33"/>
  <c r="G25" s="1"/>
  <c r="H25" s="1"/>
  <c r="F25"/>
  <c r="R25" s="1"/>
  <c r="S25" s="1"/>
  <c r="U25" s="1"/>
  <c r="F25" i="38"/>
  <c r="R25" s="1"/>
  <c r="S25" s="1"/>
  <c r="U25" s="1"/>
  <c r="V25"/>
  <c r="B25"/>
  <c r="G25" s="1"/>
  <c r="H25" s="1"/>
  <c r="B21" i="4"/>
  <c r="V21"/>
  <c r="F21"/>
  <c r="R21" s="1"/>
  <c r="S21" s="1"/>
  <c r="U21" s="1"/>
  <c r="D26" i="42" l="1"/>
  <c r="V26" s="1"/>
  <c r="P26" i="30"/>
  <c r="D26" s="1"/>
  <c r="P26" i="33"/>
  <c r="D26" s="1"/>
  <c r="P25" i="39"/>
  <c r="D25" s="1"/>
  <c r="F25" s="1"/>
  <c r="R25" s="1"/>
  <c r="S25" s="1"/>
  <c r="U25" s="1"/>
  <c r="C25" i="32"/>
  <c r="B25" s="1"/>
  <c r="G25" s="1"/>
  <c r="H25" s="1"/>
  <c r="V26" i="29"/>
  <c r="P27" s="1"/>
  <c r="C25" i="46"/>
  <c r="B25" s="1"/>
  <c r="G25" s="1"/>
  <c r="H25" s="1"/>
  <c r="V25"/>
  <c r="F25"/>
  <c r="R25" s="1"/>
  <c r="S25" s="1"/>
  <c r="U25" s="1"/>
  <c r="C25" i="44"/>
  <c r="B25" s="1"/>
  <c r="G25" s="1"/>
  <c r="H25" s="1"/>
  <c r="C25" i="43"/>
  <c r="B25" s="1"/>
  <c r="G25" s="1"/>
  <c r="H25" s="1"/>
  <c r="C26" i="41"/>
  <c r="B26" s="1"/>
  <c r="G26" s="1"/>
  <c r="H26" s="1"/>
  <c r="C25" i="40"/>
  <c r="B25" s="1"/>
  <c r="G25" s="1"/>
  <c r="H25" s="1"/>
  <c r="V25"/>
  <c r="P25" i="37"/>
  <c r="D25" s="1"/>
  <c r="V25" i="36"/>
  <c r="C25"/>
  <c r="B25" s="1"/>
  <c r="G25" s="1"/>
  <c r="H25" s="1"/>
  <c r="V24" i="35"/>
  <c r="C24"/>
  <c r="B24" s="1"/>
  <c r="G24" s="1"/>
  <c r="H24" s="1"/>
  <c r="C25" i="34"/>
  <c r="B25" s="1"/>
  <c r="G25" s="1"/>
  <c r="H25" s="1"/>
  <c r="F25"/>
  <c r="R25" s="1"/>
  <c r="S25" s="1"/>
  <c r="U25" s="1"/>
  <c r="V25"/>
  <c r="P26" i="32"/>
  <c r="V25" i="31"/>
  <c r="C25"/>
  <c r="B25" s="1"/>
  <c r="G25" s="1"/>
  <c r="H25" s="1"/>
  <c r="F25"/>
  <c r="R25" s="1"/>
  <c r="S25" s="1"/>
  <c r="U25" s="1"/>
  <c r="C26" i="29"/>
  <c r="B26" s="1"/>
  <c r="G26" s="1"/>
  <c r="H26" s="1"/>
  <c r="F26" i="28"/>
  <c r="R26" s="1"/>
  <c r="S26" s="1"/>
  <c r="U26" s="1"/>
  <c r="C26"/>
  <c r="B26" s="1"/>
  <c r="G26" s="1"/>
  <c r="H26" s="1"/>
  <c r="V26"/>
  <c r="C26" i="27"/>
  <c r="B26" s="1"/>
  <c r="G26" s="1"/>
  <c r="H26" s="1"/>
  <c r="F25" i="26"/>
  <c r="R25" s="1"/>
  <c r="S25" s="1"/>
  <c r="U25" s="1"/>
  <c r="C25"/>
  <c r="B25" s="1"/>
  <c r="G25" s="1"/>
  <c r="H25" s="1"/>
  <c r="F25" i="36"/>
  <c r="R25" s="1"/>
  <c r="S25" s="1"/>
  <c r="U25" s="1"/>
  <c r="F25" i="40"/>
  <c r="R25" s="1"/>
  <c r="S25" s="1"/>
  <c r="U25" s="1"/>
  <c r="F26" i="27"/>
  <c r="R26" s="1"/>
  <c r="S26" s="1"/>
  <c r="U26" s="1"/>
  <c r="V25" i="26"/>
  <c r="F25" i="43"/>
  <c r="R25" s="1"/>
  <c r="S25" s="1"/>
  <c r="U25" s="1"/>
  <c r="V25"/>
  <c r="F24" i="35"/>
  <c r="R24" s="1"/>
  <c r="S24" s="1"/>
  <c r="U24" s="1"/>
  <c r="V26" i="27"/>
  <c r="F25" i="44"/>
  <c r="R25" s="1"/>
  <c r="S25" s="1"/>
  <c r="U25" s="1"/>
  <c r="V25"/>
  <c r="F26" i="41"/>
  <c r="R26" s="1"/>
  <c r="S26" s="1"/>
  <c r="U26" s="1"/>
  <c r="V26"/>
  <c r="P26" i="38"/>
  <c r="D26" s="1"/>
  <c r="C26" s="1"/>
  <c r="P22" i="4"/>
  <c r="G21"/>
  <c r="H21" s="1"/>
  <c r="C26" i="42" l="1"/>
  <c r="B26" s="1"/>
  <c r="G26" s="1"/>
  <c r="H26" s="1"/>
  <c r="F26"/>
  <c r="R26" s="1"/>
  <c r="S26" s="1"/>
  <c r="U26" s="1"/>
  <c r="P27" s="1"/>
  <c r="P26" i="40"/>
  <c r="D26" s="1"/>
  <c r="C26" s="1"/>
  <c r="B26" s="1"/>
  <c r="G26" s="1"/>
  <c r="H26" s="1"/>
  <c r="D26" i="32"/>
  <c r="C26" s="1"/>
  <c r="B26" s="1"/>
  <c r="G26" s="1"/>
  <c r="H26" s="1"/>
  <c r="P26" i="36"/>
  <c r="D26" s="1"/>
  <c r="P26" i="34"/>
  <c r="D26" s="1"/>
  <c r="F26" s="1"/>
  <c r="R26" s="1"/>
  <c r="S26" s="1"/>
  <c r="U26" s="1"/>
  <c r="P26" i="46"/>
  <c r="D26" s="1"/>
  <c r="C25" i="39"/>
  <c r="B25" s="1"/>
  <c r="G25" s="1"/>
  <c r="H25" s="1"/>
  <c r="V25"/>
  <c r="P26" s="1"/>
  <c r="V25" i="37"/>
  <c r="C25"/>
  <c r="B25" s="1"/>
  <c r="G25" s="1"/>
  <c r="H25" s="1"/>
  <c r="F25"/>
  <c r="R25" s="1"/>
  <c r="S25" s="1"/>
  <c r="U25" s="1"/>
  <c r="P25" i="35"/>
  <c r="D25" s="1"/>
  <c r="V26" i="33"/>
  <c r="C26"/>
  <c r="B26" s="1"/>
  <c r="G26" s="1"/>
  <c r="H26" s="1"/>
  <c r="P26" i="31"/>
  <c r="D26" s="1"/>
  <c r="C26" s="1"/>
  <c r="B26" s="1"/>
  <c r="G26" s="1"/>
  <c r="H26" s="1"/>
  <c r="V26" i="30"/>
  <c r="C26"/>
  <c r="B26" s="1"/>
  <c r="G26" s="1"/>
  <c r="H26" s="1"/>
  <c r="D27" i="29"/>
  <c r="F27" s="1"/>
  <c r="R27" s="1"/>
  <c r="S27" s="1"/>
  <c r="U27" s="1"/>
  <c r="P27" i="28"/>
  <c r="D27" s="1"/>
  <c r="P27" i="27"/>
  <c r="D27" s="1"/>
  <c r="P26" i="26"/>
  <c r="D26" s="1"/>
  <c r="P26" i="43"/>
  <c r="D26" s="1"/>
  <c r="F26" i="33"/>
  <c r="R26" s="1"/>
  <c r="S26" s="1"/>
  <c r="U26" s="1"/>
  <c r="P26" i="44"/>
  <c r="D26" s="1"/>
  <c r="F26" i="30"/>
  <c r="R26" s="1"/>
  <c r="S26" s="1"/>
  <c r="U26" s="1"/>
  <c r="P27" i="41"/>
  <c r="D27" s="1"/>
  <c r="C27" s="1"/>
  <c r="B26" i="38"/>
  <c r="G26" s="1"/>
  <c r="H26" s="1"/>
  <c r="F26"/>
  <c r="R26" s="1"/>
  <c r="S26" s="1"/>
  <c r="U26" s="1"/>
  <c r="V26"/>
  <c r="D22" i="4"/>
  <c r="C22" s="1"/>
  <c r="D27" i="42" l="1"/>
  <c r="C27" s="1"/>
  <c r="B27" s="1"/>
  <c r="G27" s="1"/>
  <c r="H27" s="1"/>
  <c r="P27" i="30"/>
  <c r="D27" s="1"/>
  <c r="F26" i="32"/>
  <c r="R26" s="1"/>
  <c r="S26" s="1"/>
  <c r="U26" s="1"/>
  <c r="F26" i="40"/>
  <c r="R26" s="1"/>
  <c r="S26" s="1"/>
  <c r="U26" s="1"/>
  <c r="V26" i="32"/>
  <c r="P27" i="33"/>
  <c r="D27" s="1"/>
  <c r="F26" i="46"/>
  <c r="R26" s="1"/>
  <c r="S26" s="1"/>
  <c r="U26" s="1"/>
  <c r="C26"/>
  <c r="B26" s="1"/>
  <c r="G26" s="1"/>
  <c r="H26" s="1"/>
  <c r="V26"/>
  <c r="F26" i="31"/>
  <c r="R26" s="1"/>
  <c r="S26" s="1"/>
  <c r="U26" s="1"/>
  <c r="V26" i="40"/>
  <c r="C26" i="44"/>
  <c r="B26" s="1"/>
  <c r="G26" s="1"/>
  <c r="H26" s="1"/>
  <c r="C26" i="43"/>
  <c r="B26" s="1"/>
  <c r="G26" s="1"/>
  <c r="H26" s="1"/>
  <c r="F26"/>
  <c r="R26" s="1"/>
  <c r="S26" s="1"/>
  <c r="U26" s="1"/>
  <c r="D26" i="39"/>
  <c r="P26" i="37"/>
  <c r="D26" s="1"/>
  <c r="F26" i="36"/>
  <c r="R26" s="1"/>
  <c r="S26" s="1"/>
  <c r="U26" s="1"/>
  <c r="C26"/>
  <c r="B26" s="1"/>
  <c r="G26" s="1"/>
  <c r="H26" s="1"/>
  <c r="V25" i="35"/>
  <c r="C25"/>
  <c r="B25" s="1"/>
  <c r="G25" s="1"/>
  <c r="H25" s="1"/>
  <c r="V26" i="34"/>
  <c r="P27" s="1"/>
  <c r="C26"/>
  <c r="B26" s="1"/>
  <c r="G26" s="1"/>
  <c r="H26" s="1"/>
  <c r="V26" i="31"/>
  <c r="V27" i="29"/>
  <c r="P28" s="1"/>
  <c r="C27"/>
  <c r="B27" s="1"/>
  <c r="G27" s="1"/>
  <c r="H27" s="1"/>
  <c r="F27" i="28"/>
  <c r="R27" s="1"/>
  <c r="S27" s="1"/>
  <c r="U27" s="1"/>
  <c r="C27"/>
  <c r="B27" s="1"/>
  <c r="G27" s="1"/>
  <c r="H27" s="1"/>
  <c r="V27"/>
  <c r="F27" i="27"/>
  <c r="R27" s="1"/>
  <c r="S27" s="1"/>
  <c r="U27" s="1"/>
  <c r="C27"/>
  <c r="B27" s="1"/>
  <c r="G27" s="1"/>
  <c r="H27" s="1"/>
  <c r="V27"/>
  <c r="V26" i="26"/>
  <c r="C26"/>
  <c r="B26" s="1"/>
  <c r="G26" s="1"/>
  <c r="H26" s="1"/>
  <c r="F26"/>
  <c r="R26" s="1"/>
  <c r="S26" s="1"/>
  <c r="U26" s="1"/>
  <c r="F22" i="4"/>
  <c r="R22" s="1"/>
  <c r="S22" s="1"/>
  <c r="U22" s="1"/>
  <c r="B22"/>
  <c r="G22" s="1"/>
  <c r="H22" s="1"/>
  <c r="V26" i="36"/>
  <c r="V26" i="43"/>
  <c r="F27" i="42"/>
  <c r="R27" s="1"/>
  <c r="S27" s="1"/>
  <c r="U27" s="1"/>
  <c r="F25" i="35"/>
  <c r="R25" s="1"/>
  <c r="S25" s="1"/>
  <c r="U25" s="1"/>
  <c r="V26" i="44"/>
  <c r="F26"/>
  <c r="R26" s="1"/>
  <c r="S26" s="1"/>
  <c r="U26" s="1"/>
  <c r="V26" i="39"/>
  <c r="B27" i="41"/>
  <c r="G27" s="1"/>
  <c r="H27" s="1"/>
  <c r="F27"/>
  <c r="R27" s="1"/>
  <c r="S27" s="1"/>
  <c r="U27" s="1"/>
  <c r="V27"/>
  <c r="P27" i="38"/>
  <c r="D27" s="1"/>
  <c r="V22" i="4"/>
  <c r="V27" i="42" l="1"/>
  <c r="P28" s="1"/>
  <c r="D28" s="1"/>
  <c r="D28" i="29"/>
  <c r="C28" s="1"/>
  <c r="B28" s="1"/>
  <c r="G28" s="1"/>
  <c r="H28" s="1"/>
  <c r="P27" i="31"/>
  <c r="D27" s="1"/>
  <c r="C27" s="1"/>
  <c r="B27" s="1"/>
  <c r="G27" s="1"/>
  <c r="H27" s="1"/>
  <c r="D27" i="34"/>
  <c r="F27" s="1"/>
  <c r="R27" s="1"/>
  <c r="S27" s="1"/>
  <c r="U27" s="1"/>
  <c r="P27" i="32"/>
  <c r="D27" s="1"/>
  <c r="V27" s="1"/>
  <c r="P27" i="26"/>
  <c r="D27" s="1"/>
  <c r="P27" i="40"/>
  <c r="D27" s="1"/>
  <c r="C27" s="1"/>
  <c r="B27" s="1"/>
  <c r="G27" s="1"/>
  <c r="H27" s="1"/>
  <c r="P28" i="27"/>
  <c r="D28" s="1"/>
  <c r="C28" s="1"/>
  <c r="B28" s="1"/>
  <c r="G28" s="1"/>
  <c r="H28" s="1"/>
  <c r="P27" i="46"/>
  <c r="D27" s="1"/>
  <c r="P27" i="43"/>
  <c r="D27" s="1"/>
  <c r="F27" s="1"/>
  <c r="R27" s="1"/>
  <c r="S27" s="1"/>
  <c r="U27" s="1"/>
  <c r="C26" i="39"/>
  <c r="B26" s="1"/>
  <c r="G26" s="1"/>
  <c r="H26" s="1"/>
  <c r="F26"/>
  <c r="R26" s="1"/>
  <c r="S26" s="1"/>
  <c r="U26" s="1"/>
  <c r="P27" s="1"/>
  <c r="F27" i="38"/>
  <c r="R27" s="1"/>
  <c r="S27" s="1"/>
  <c r="U27" s="1"/>
  <c r="C27"/>
  <c r="F26" i="37"/>
  <c r="R26" s="1"/>
  <c r="S26" s="1"/>
  <c r="U26" s="1"/>
  <c r="C26"/>
  <c r="B26" s="1"/>
  <c r="G26" s="1"/>
  <c r="H26" s="1"/>
  <c r="V26"/>
  <c r="P27" i="36"/>
  <c r="D27" s="1"/>
  <c r="P26" i="35"/>
  <c r="D26" s="1"/>
  <c r="V27" i="33"/>
  <c r="C27"/>
  <c r="B27" s="1"/>
  <c r="G27" s="1"/>
  <c r="H27" s="1"/>
  <c r="V27" i="30"/>
  <c r="C27"/>
  <c r="B27" s="1"/>
  <c r="G27" s="1"/>
  <c r="H27" s="1"/>
  <c r="P28" i="28"/>
  <c r="D28" s="1"/>
  <c r="P23" i="4"/>
  <c r="D23" s="1"/>
  <c r="C23" s="1"/>
  <c r="V27" i="34"/>
  <c r="F27" i="33"/>
  <c r="R27" s="1"/>
  <c r="S27" s="1"/>
  <c r="U27" s="1"/>
  <c r="P28" s="1"/>
  <c r="P27" i="44"/>
  <c r="D27" s="1"/>
  <c r="F27" i="30"/>
  <c r="R27" s="1"/>
  <c r="S27" s="1"/>
  <c r="U27" s="1"/>
  <c r="V27" i="38"/>
  <c r="P28" i="41"/>
  <c r="D28" s="1"/>
  <c r="C28" s="1"/>
  <c r="B27" i="38"/>
  <c r="G27" s="1"/>
  <c r="H27" s="1"/>
  <c r="C27" i="26" l="1"/>
  <c r="B27" s="1"/>
  <c r="G27" s="1"/>
  <c r="H27" s="1"/>
  <c r="V27"/>
  <c r="P28" i="30"/>
  <c r="D28" s="1"/>
  <c r="F28" i="29"/>
  <c r="R28" s="1"/>
  <c r="S28" s="1"/>
  <c r="U28" s="1"/>
  <c r="V28"/>
  <c r="C27" i="32"/>
  <c r="B27" s="1"/>
  <c r="G27" s="1"/>
  <c r="H27" s="1"/>
  <c r="V27" i="31"/>
  <c r="F27" i="40"/>
  <c r="R27" s="1"/>
  <c r="S27" s="1"/>
  <c r="U27" s="1"/>
  <c r="F27" i="31"/>
  <c r="R27" s="1"/>
  <c r="S27" s="1"/>
  <c r="U27" s="1"/>
  <c r="F27" i="32"/>
  <c r="R27" s="1"/>
  <c r="S27" s="1"/>
  <c r="U27" s="1"/>
  <c r="P28" s="1"/>
  <c r="D28" s="1"/>
  <c r="F28" s="1"/>
  <c r="R28" s="1"/>
  <c r="S28" s="1"/>
  <c r="U28" s="1"/>
  <c r="C27" i="34"/>
  <c r="B27" s="1"/>
  <c r="G27" s="1"/>
  <c r="H27" s="1"/>
  <c r="D27" i="39"/>
  <c r="C27" s="1"/>
  <c r="B27" s="1"/>
  <c r="G27" s="1"/>
  <c r="H27" s="1"/>
  <c r="F27" i="26"/>
  <c r="R27" s="1"/>
  <c r="S27" s="1"/>
  <c r="U27" s="1"/>
  <c r="V27" i="40"/>
  <c r="V27" i="46"/>
  <c r="F27"/>
  <c r="R27" s="1"/>
  <c r="S27" s="1"/>
  <c r="U27" s="1"/>
  <c r="C27"/>
  <c r="B27" s="1"/>
  <c r="G27" s="1"/>
  <c r="H27" s="1"/>
  <c r="C27" i="44"/>
  <c r="B27" s="1"/>
  <c r="G27" s="1"/>
  <c r="H27" s="1"/>
  <c r="C27" i="43"/>
  <c r="B27" s="1"/>
  <c r="G27" s="1"/>
  <c r="H27" s="1"/>
  <c r="V27"/>
  <c r="P28" s="1"/>
  <c r="F28" i="42"/>
  <c r="R28" s="1"/>
  <c r="S28" s="1"/>
  <c r="U28" s="1"/>
  <c r="C28"/>
  <c r="B28" s="1"/>
  <c r="G28" s="1"/>
  <c r="H28" s="1"/>
  <c r="P28" i="38"/>
  <c r="D28" s="1"/>
  <c r="P27" i="37"/>
  <c r="D27" s="1"/>
  <c r="F27" s="1"/>
  <c r="R27" s="1"/>
  <c r="S27" s="1"/>
  <c r="U27" s="1"/>
  <c r="F27" i="36"/>
  <c r="R27" s="1"/>
  <c r="S27" s="1"/>
  <c r="U27" s="1"/>
  <c r="C27"/>
  <c r="B27" s="1"/>
  <c r="G27" s="1"/>
  <c r="H27" s="1"/>
  <c r="V27"/>
  <c r="V26" i="35"/>
  <c r="C26"/>
  <c r="B26" s="1"/>
  <c r="G26" s="1"/>
  <c r="H26" s="1"/>
  <c r="P28" i="34"/>
  <c r="P29" i="29"/>
  <c r="D29" s="1"/>
  <c r="V28" i="28"/>
  <c r="C28"/>
  <c r="B28" s="1"/>
  <c r="G28" s="1"/>
  <c r="H28" s="1"/>
  <c r="F28"/>
  <c r="R28" s="1"/>
  <c r="S28" s="1"/>
  <c r="U28" s="1"/>
  <c r="V28" i="27"/>
  <c r="F28"/>
  <c r="R28" s="1"/>
  <c r="S28" s="1"/>
  <c r="U28" s="1"/>
  <c r="B23" i="4"/>
  <c r="G23" s="1"/>
  <c r="H23" s="1"/>
  <c r="V28" i="42"/>
  <c r="D28" i="33"/>
  <c r="F26" i="35"/>
  <c r="R26" s="1"/>
  <c r="S26" s="1"/>
  <c r="U26" s="1"/>
  <c r="V27" i="39"/>
  <c r="F27" i="44"/>
  <c r="R27" s="1"/>
  <c r="S27" s="1"/>
  <c r="U27" s="1"/>
  <c r="V27"/>
  <c r="V28" i="41"/>
  <c r="F28"/>
  <c r="R28" s="1"/>
  <c r="S28" s="1"/>
  <c r="U28" s="1"/>
  <c r="B28"/>
  <c r="G28" s="1"/>
  <c r="H28" s="1"/>
  <c r="V23" i="4"/>
  <c r="F23"/>
  <c r="R23" s="1"/>
  <c r="S23" s="1"/>
  <c r="U23" s="1"/>
  <c r="P28" i="26" l="1"/>
  <c r="D28" s="1"/>
  <c r="C28" s="1"/>
  <c r="B28" s="1"/>
  <c r="G28" s="1"/>
  <c r="H28" s="1"/>
  <c r="P28" i="31"/>
  <c r="D28" s="1"/>
  <c r="C28" s="1"/>
  <c r="B28" s="1"/>
  <c r="G28" s="1"/>
  <c r="H28" s="1"/>
  <c r="P28" i="40"/>
  <c r="D28" s="1"/>
  <c r="C28" s="1"/>
  <c r="B28" s="1"/>
  <c r="G28" s="1"/>
  <c r="H28" s="1"/>
  <c r="F27" i="39"/>
  <c r="R27" s="1"/>
  <c r="S27" s="1"/>
  <c r="U27" s="1"/>
  <c r="P28" s="1"/>
  <c r="D28" s="1"/>
  <c r="D28" i="34"/>
  <c r="F28" s="1"/>
  <c r="R28" s="1"/>
  <c r="S28" s="1"/>
  <c r="U28" s="1"/>
  <c r="V28" i="32"/>
  <c r="P29" s="1"/>
  <c r="C28"/>
  <c r="B28" s="1"/>
  <c r="G28" s="1"/>
  <c r="H28" s="1"/>
  <c r="P28" i="46"/>
  <c r="D28" s="1"/>
  <c r="P29" i="27"/>
  <c r="D29" s="1"/>
  <c r="F29" s="1"/>
  <c r="R29" s="1"/>
  <c r="S29" s="1"/>
  <c r="U29" s="1"/>
  <c r="D28" i="43"/>
  <c r="C28" s="1"/>
  <c r="B28" s="1"/>
  <c r="G28" s="1"/>
  <c r="H28" s="1"/>
  <c r="P29" i="42"/>
  <c r="D29" s="1"/>
  <c r="C29" s="1"/>
  <c r="B29" s="1"/>
  <c r="G29" s="1"/>
  <c r="H29" s="1"/>
  <c r="C28" i="38"/>
  <c r="B28" s="1"/>
  <c r="G28" s="1"/>
  <c r="H28" s="1"/>
  <c r="C27" i="37"/>
  <c r="B27" s="1"/>
  <c r="G27" s="1"/>
  <c r="H27" s="1"/>
  <c r="V27"/>
  <c r="P28" s="1"/>
  <c r="P28" i="36"/>
  <c r="D28" s="1"/>
  <c r="C28" s="1"/>
  <c r="B28" s="1"/>
  <c r="G28" s="1"/>
  <c r="H28" s="1"/>
  <c r="P27" i="35"/>
  <c r="D27" s="1"/>
  <c r="V28" i="34"/>
  <c r="P29" s="1"/>
  <c r="C28" i="33"/>
  <c r="B28" s="1"/>
  <c r="G28" s="1"/>
  <c r="H28" s="1"/>
  <c r="V28" i="30"/>
  <c r="C28"/>
  <c r="B28" s="1"/>
  <c r="G28" s="1"/>
  <c r="H28" s="1"/>
  <c r="F29" i="29"/>
  <c r="R29" s="1"/>
  <c r="S29" s="1"/>
  <c r="U29" s="1"/>
  <c r="C29"/>
  <c r="B29" s="1"/>
  <c r="G29" s="1"/>
  <c r="H29" s="1"/>
  <c r="P29" i="28"/>
  <c r="D29" s="1"/>
  <c r="C29" i="27"/>
  <c r="B29" s="1"/>
  <c r="G29" s="1"/>
  <c r="H29" s="1"/>
  <c r="F28" i="33"/>
  <c r="R28" s="1"/>
  <c r="S28" s="1"/>
  <c r="U28" s="1"/>
  <c r="F28" i="31"/>
  <c r="R28" s="1"/>
  <c r="S28" s="1"/>
  <c r="U28" s="1"/>
  <c r="V28" i="33"/>
  <c r="V28" i="38"/>
  <c r="V28" i="26"/>
  <c r="F28" i="30"/>
  <c r="R28" s="1"/>
  <c r="S28" s="1"/>
  <c r="U28" s="1"/>
  <c r="P28" i="44"/>
  <c r="D28" s="1"/>
  <c r="C28" s="1"/>
  <c r="V29" i="29"/>
  <c r="P29" i="41"/>
  <c r="D29" s="1"/>
  <c r="C29" s="1"/>
  <c r="F28" i="38"/>
  <c r="R28" s="1"/>
  <c r="S28" s="1"/>
  <c r="U28" s="1"/>
  <c r="P24" i="4"/>
  <c r="D24" s="1"/>
  <c r="C24" s="1"/>
  <c r="F28" i="26" l="1"/>
  <c r="R28" s="1"/>
  <c r="S28" s="1"/>
  <c r="U28" s="1"/>
  <c r="V28" i="31"/>
  <c r="P29" s="1"/>
  <c r="D29" s="1"/>
  <c r="V29" s="1"/>
  <c r="D29" i="32"/>
  <c r="V29" s="1"/>
  <c r="F28" i="40"/>
  <c r="R28" s="1"/>
  <c r="S28" s="1"/>
  <c r="U28" s="1"/>
  <c r="V28"/>
  <c r="V29" i="27"/>
  <c r="P30" s="1"/>
  <c r="D30" s="1"/>
  <c r="C28" i="34"/>
  <c r="B28" s="1"/>
  <c r="G28" s="1"/>
  <c r="H28" s="1"/>
  <c r="V28" i="43"/>
  <c r="F28"/>
  <c r="R28" s="1"/>
  <c r="S28" s="1"/>
  <c r="U28" s="1"/>
  <c r="P29" i="30"/>
  <c r="F28" i="46"/>
  <c r="R28" s="1"/>
  <c r="S28" s="1"/>
  <c r="U28" s="1"/>
  <c r="V28"/>
  <c r="C28"/>
  <c r="B28" s="1"/>
  <c r="G28" s="1"/>
  <c r="H28" s="1"/>
  <c r="P29" i="26"/>
  <c r="D29" s="1"/>
  <c r="D29" i="34"/>
  <c r="C29" s="1"/>
  <c r="B29" s="1"/>
  <c r="G29" s="1"/>
  <c r="H29" s="1"/>
  <c r="V29" i="42"/>
  <c r="F29"/>
  <c r="R29" s="1"/>
  <c r="S29" s="1"/>
  <c r="U29" s="1"/>
  <c r="F28" i="39"/>
  <c r="R28" s="1"/>
  <c r="S28" s="1"/>
  <c r="U28" s="1"/>
  <c r="C28"/>
  <c r="B28" s="1"/>
  <c r="G28" s="1"/>
  <c r="H28" s="1"/>
  <c r="D28" i="37"/>
  <c r="V28" s="1"/>
  <c r="F28" i="36"/>
  <c r="R28" s="1"/>
  <c r="S28" s="1"/>
  <c r="U28" s="1"/>
  <c r="V28"/>
  <c r="F27" i="35"/>
  <c r="R27" s="1"/>
  <c r="S27" s="1"/>
  <c r="U27" s="1"/>
  <c r="C27"/>
  <c r="B27" s="1"/>
  <c r="G27" s="1"/>
  <c r="H27" s="1"/>
  <c r="C29" i="32"/>
  <c r="B29" s="1"/>
  <c r="G29" s="1"/>
  <c r="H29" s="1"/>
  <c r="P30" i="29"/>
  <c r="D30" s="1"/>
  <c r="V29" i="28"/>
  <c r="C29"/>
  <c r="B29" s="1"/>
  <c r="G29" s="1"/>
  <c r="H29" s="1"/>
  <c r="F29"/>
  <c r="R29" s="1"/>
  <c r="S29" s="1"/>
  <c r="U29" s="1"/>
  <c r="P29" i="33"/>
  <c r="D29" s="1"/>
  <c r="P29" i="40"/>
  <c r="D29" s="1"/>
  <c r="C29" s="1"/>
  <c r="V27" i="35"/>
  <c r="F29" i="32"/>
  <c r="R29" s="1"/>
  <c r="S29" s="1"/>
  <c r="U29" s="1"/>
  <c r="P29" i="38"/>
  <c r="D29" s="1"/>
  <c r="D29" i="30"/>
  <c r="V28" i="39"/>
  <c r="F28" i="44"/>
  <c r="R28" s="1"/>
  <c r="S28" s="1"/>
  <c r="U28" s="1"/>
  <c r="B28"/>
  <c r="G28" s="1"/>
  <c r="H28" s="1"/>
  <c r="V28"/>
  <c r="B29" i="41"/>
  <c r="G29" s="1"/>
  <c r="H29" s="1"/>
  <c r="F29"/>
  <c r="R29" s="1"/>
  <c r="S29" s="1"/>
  <c r="U29" s="1"/>
  <c r="V29"/>
  <c r="F24" i="4"/>
  <c r="R24" s="1"/>
  <c r="S24" s="1"/>
  <c r="U24" s="1"/>
  <c r="B24"/>
  <c r="V24"/>
  <c r="P29" i="43" l="1"/>
  <c r="D29" s="1"/>
  <c r="C29" s="1"/>
  <c r="B29" s="1"/>
  <c r="G29" s="1"/>
  <c r="H29" s="1"/>
  <c r="P29" i="36"/>
  <c r="D29" s="1"/>
  <c r="F29" s="1"/>
  <c r="R29" s="1"/>
  <c r="S29" s="1"/>
  <c r="U29" s="1"/>
  <c r="F29" i="34"/>
  <c r="R29" s="1"/>
  <c r="S29" s="1"/>
  <c r="U29" s="1"/>
  <c r="V29"/>
  <c r="P30" i="42"/>
  <c r="D30" s="1"/>
  <c r="F30" s="1"/>
  <c r="R30" s="1"/>
  <c r="S30" s="1"/>
  <c r="U30" s="1"/>
  <c r="P29" i="46"/>
  <c r="D29" s="1"/>
  <c r="P29" i="39"/>
  <c r="D29" s="1"/>
  <c r="F29" i="38"/>
  <c r="R29" s="1"/>
  <c r="S29" s="1"/>
  <c r="U29" s="1"/>
  <c r="C29"/>
  <c r="B29" s="1"/>
  <c r="G29" s="1"/>
  <c r="H29" s="1"/>
  <c r="C28" i="37"/>
  <c r="B28" s="1"/>
  <c r="G28" s="1"/>
  <c r="H28" s="1"/>
  <c r="F28"/>
  <c r="R28" s="1"/>
  <c r="S28" s="1"/>
  <c r="U28" s="1"/>
  <c r="P29" s="1"/>
  <c r="V29" i="36"/>
  <c r="P30" s="1"/>
  <c r="P28" i="35"/>
  <c r="D28" s="1"/>
  <c r="V29" i="33"/>
  <c r="C29"/>
  <c r="B29" s="1"/>
  <c r="G29" s="1"/>
  <c r="H29" s="1"/>
  <c r="P30" i="32"/>
  <c r="D30" s="1"/>
  <c r="C29" i="31"/>
  <c r="B29" s="1"/>
  <c r="G29" s="1"/>
  <c r="H29" s="1"/>
  <c r="F29" i="30"/>
  <c r="R29" s="1"/>
  <c r="S29" s="1"/>
  <c r="U29" s="1"/>
  <c r="C29"/>
  <c r="B29" s="1"/>
  <c r="G29" s="1"/>
  <c r="H29" s="1"/>
  <c r="C30" i="29"/>
  <c r="B30" s="1"/>
  <c r="G30" s="1"/>
  <c r="H30" s="1"/>
  <c r="P30" i="28"/>
  <c r="D30" s="1"/>
  <c r="C30" i="27"/>
  <c r="B30" s="1"/>
  <c r="G30" s="1"/>
  <c r="H30" s="1"/>
  <c r="F29" i="26"/>
  <c r="R29" s="1"/>
  <c r="S29" s="1"/>
  <c r="U29" s="1"/>
  <c r="C29"/>
  <c r="B29" s="1"/>
  <c r="G29" s="1"/>
  <c r="H29" s="1"/>
  <c r="V29"/>
  <c r="F29" i="40"/>
  <c r="R29" s="1"/>
  <c r="S29" s="1"/>
  <c r="U29" s="1"/>
  <c r="B29"/>
  <c r="G29" s="1"/>
  <c r="H29" s="1"/>
  <c r="V29"/>
  <c r="F29" i="33"/>
  <c r="R29" s="1"/>
  <c r="S29" s="1"/>
  <c r="U29" s="1"/>
  <c r="V29" i="38"/>
  <c r="V30" i="27"/>
  <c r="F30"/>
  <c r="R30" s="1"/>
  <c r="S30" s="1"/>
  <c r="U30" s="1"/>
  <c r="F29" i="31"/>
  <c r="R29" s="1"/>
  <c r="S29" s="1"/>
  <c r="U29" s="1"/>
  <c r="P30" s="1"/>
  <c r="V29" i="30"/>
  <c r="P29" i="44"/>
  <c r="D29" s="1"/>
  <c r="V30" i="29"/>
  <c r="F30"/>
  <c r="R30" s="1"/>
  <c r="S30" s="1"/>
  <c r="U30" s="1"/>
  <c r="P30" i="41"/>
  <c r="D30" s="1"/>
  <c r="G24" i="4"/>
  <c r="H24" s="1"/>
  <c r="P25"/>
  <c r="C29" i="36" l="1"/>
  <c r="B29" s="1"/>
  <c r="G29" s="1"/>
  <c r="H29" s="1"/>
  <c r="D30" s="1"/>
  <c r="F29" i="43"/>
  <c r="R29" s="1"/>
  <c r="S29" s="1"/>
  <c r="U29" s="1"/>
  <c r="V29"/>
  <c r="P30" i="34"/>
  <c r="D30" s="1"/>
  <c r="C30" s="1"/>
  <c r="B30" s="1"/>
  <c r="G30" s="1"/>
  <c r="H30" s="1"/>
  <c r="P30" i="43"/>
  <c r="D30" s="1"/>
  <c r="C30" s="1"/>
  <c r="P30" i="26"/>
  <c r="D30" s="1"/>
  <c r="V30" s="1"/>
  <c r="V30" i="42"/>
  <c r="P31" s="1"/>
  <c r="C30"/>
  <c r="B30" s="1"/>
  <c r="G30" s="1"/>
  <c r="H30" s="1"/>
  <c r="C29" i="46"/>
  <c r="B29" s="1"/>
  <c r="G29" s="1"/>
  <c r="H29" s="1"/>
  <c r="F29"/>
  <c r="R29" s="1"/>
  <c r="S29" s="1"/>
  <c r="U29" s="1"/>
  <c r="V29"/>
  <c r="D30" i="31"/>
  <c r="V30" s="1"/>
  <c r="C29" i="44"/>
  <c r="B29" s="1"/>
  <c r="G29" s="1"/>
  <c r="H29" s="1"/>
  <c r="F30" i="41"/>
  <c r="R30" s="1"/>
  <c r="S30" s="1"/>
  <c r="U30" s="1"/>
  <c r="C30"/>
  <c r="B30" s="1"/>
  <c r="G30" s="1"/>
  <c r="H30" s="1"/>
  <c r="V29" i="39"/>
  <c r="C29"/>
  <c r="B29" s="1"/>
  <c r="G29" s="1"/>
  <c r="H29" s="1"/>
  <c r="P30" i="38"/>
  <c r="D30" s="1"/>
  <c r="D29" i="37"/>
  <c r="V28" i="35"/>
  <c r="C28"/>
  <c r="B28" s="1"/>
  <c r="G28" s="1"/>
  <c r="H28" s="1"/>
  <c r="F28"/>
  <c r="R28" s="1"/>
  <c r="S28" s="1"/>
  <c r="U28" s="1"/>
  <c r="P30" i="33"/>
  <c r="D30" s="1"/>
  <c r="C30" s="1"/>
  <c r="B30" s="1"/>
  <c r="G30" s="1"/>
  <c r="H30" s="1"/>
  <c r="C30" i="32"/>
  <c r="B30" s="1"/>
  <c r="G30" s="1"/>
  <c r="H30" s="1"/>
  <c r="F30"/>
  <c r="R30" s="1"/>
  <c r="S30" s="1"/>
  <c r="U30" s="1"/>
  <c r="V30"/>
  <c r="P30" i="30"/>
  <c r="D30" s="1"/>
  <c r="C30" i="28"/>
  <c r="B30" s="1"/>
  <c r="G30" s="1"/>
  <c r="H30" s="1"/>
  <c r="F30"/>
  <c r="R30" s="1"/>
  <c r="S30" s="1"/>
  <c r="U30" s="1"/>
  <c r="V30"/>
  <c r="P31" i="27"/>
  <c r="D31" s="1"/>
  <c r="P30" i="40"/>
  <c r="D30" s="1"/>
  <c r="C30" s="1"/>
  <c r="F29" i="39"/>
  <c r="R29" s="1"/>
  <c r="S29" s="1"/>
  <c r="U29" s="1"/>
  <c r="P31" i="29"/>
  <c r="D31" s="1"/>
  <c r="V29" i="44"/>
  <c r="F29"/>
  <c r="R29" s="1"/>
  <c r="S29" s="1"/>
  <c r="U29" s="1"/>
  <c r="V30" i="41"/>
  <c r="D25" i="4"/>
  <c r="C25" s="1"/>
  <c r="F30" i="36" l="1"/>
  <c r="R30" s="1"/>
  <c r="S30" s="1"/>
  <c r="U30" s="1"/>
  <c r="P31" s="1"/>
  <c r="D31" s="1"/>
  <c r="C30"/>
  <c r="B30" s="1"/>
  <c r="G30" s="1"/>
  <c r="H30" s="1"/>
  <c r="V30"/>
  <c r="F30" i="34"/>
  <c r="R30" s="1"/>
  <c r="S30" s="1"/>
  <c r="U30" s="1"/>
  <c r="V30"/>
  <c r="P31" s="1"/>
  <c r="D31" s="1"/>
  <c r="C30" i="31"/>
  <c r="B30" s="1"/>
  <c r="G30" s="1"/>
  <c r="H30" s="1"/>
  <c r="D31" i="42"/>
  <c r="P31" i="41"/>
  <c r="D31" s="1"/>
  <c r="C31" s="1"/>
  <c r="P31" i="32"/>
  <c r="D31" s="1"/>
  <c r="C31" s="1"/>
  <c r="B31" s="1"/>
  <c r="G31" s="1"/>
  <c r="H31" s="1"/>
  <c r="F30" i="31"/>
  <c r="R30" s="1"/>
  <c r="S30" s="1"/>
  <c r="U30" s="1"/>
  <c r="P31" s="1"/>
  <c r="P30" i="46"/>
  <c r="D30" s="1"/>
  <c r="V31" i="42"/>
  <c r="C31"/>
  <c r="B31" s="1"/>
  <c r="G31" s="1"/>
  <c r="H31" s="1"/>
  <c r="F31"/>
  <c r="R31" s="1"/>
  <c r="S31" s="1"/>
  <c r="U31" s="1"/>
  <c r="P30" i="39"/>
  <c r="D30" s="1"/>
  <c r="F30" i="38"/>
  <c r="R30" s="1"/>
  <c r="S30" s="1"/>
  <c r="U30" s="1"/>
  <c r="C30"/>
  <c r="B30" s="1"/>
  <c r="G30" s="1"/>
  <c r="H30" s="1"/>
  <c r="F29" i="37"/>
  <c r="R29" s="1"/>
  <c r="S29" s="1"/>
  <c r="U29" s="1"/>
  <c r="C29"/>
  <c r="B29" s="1"/>
  <c r="G29" s="1"/>
  <c r="H29" s="1"/>
  <c r="V29"/>
  <c r="P29" i="35"/>
  <c r="D29" s="1"/>
  <c r="F30" i="33"/>
  <c r="R30" s="1"/>
  <c r="S30" s="1"/>
  <c r="U30" s="1"/>
  <c r="V30"/>
  <c r="V30" i="30"/>
  <c r="C30"/>
  <c r="B30" s="1"/>
  <c r="G30" s="1"/>
  <c r="H30" s="1"/>
  <c r="F30"/>
  <c r="R30" s="1"/>
  <c r="S30" s="1"/>
  <c r="U30" s="1"/>
  <c r="V31" i="29"/>
  <c r="C31"/>
  <c r="B31" s="1"/>
  <c r="G31" s="1"/>
  <c r="H31" s="1"/>
  <c r="P31" i="28"/>
  <c r="D31" s="1"/>
  <c r="F31" i="27"/>
  <c r="R31" s="1"/>
  <c r="S31" s="1"/>
  <c r="U31" s="1"/>
  <c r="C31"/>
  <c r="B31" s="1"/>
  <c r="G31" s="1"/>
  <c r="H31" s="1"/>
  <c r="V31"/>
  <c r="C30" i="26"/>
  <c r="B30" s="1"/>
  <c r="G30" s="1"/>
  <c r="H30" s="1"/>
  <c r="F30"/>
  <c r="R30" s="1"/>
  <c r="S30" s="1"/>
  <c r="U30" s="1"/>
  <c r="P31" s="1"/>
  <c r="V30" i="38"/>
  <c r="V30" i="40"/>
  <c r="F30"/>
  <c r="R30" s="1"/>
  <c r="S30" s="1"/>
  <c r="U30" s="1"/>
  <c r="B30"/>
  <c r="G30" s="1"/>
  <c r="H30" s="1"/>
  <c r="F31" i="29"/>
  <c r="R31" s="1"/>
  <c r="S31" s="1"/>
  <c r="U31" s="1"/>
  <c r="P30" i="44"/>
  <c r="D30" s="1"/>
  <c r="C30" s="1"/>
  <c r="F30" i="43"/>
  <c r="R30" s="1"/>
  <c r="S30" s="1"/>
  <c r="U30" s="1"/>
  <c r="B30"/>
  <c r="G30" s="1"/>
  <c r="H30" s="1"/>
  <c r="V30"/>
  <c r="B25" i="4"/>
  <c r="V25"/>
  <c r="F25"/>
  <c r="R25" s="1"/>
  <c r="S25" s="1"/>
  <c r="U25" s="1"/>
  <c r="P31" i="38" l="1"/>
  <c r="D31" s="1"/>
  <c r="D31" i="31"/>
  <c r="F31" s="1"/>
  <c r="R31" s="1"/>
  <c r="S31" s="1"/>
  <c r="U31" s="1"/>
  <c r="F31" i="32"/>
  <c r="R31" s="1"/>
  <c r="S31" s="1"/>
  <c r="U31" s="1"/>
  <c r="P32" i="27"/>
  <c r="D32" s="1"/>
  <c r="C32" s="1"/>
  <c r="B32" s="1"/>
  <c r="G32" s="1"/>
  <c r="H32" s="1"/>
  <c r="V31" i="32"/>
  <c r="C30" i="46"/>
  <c r="B30" s="1"/>
  <c r="G30" s="1"/>
  <c r="H30" s="1"/>
  <c r="F30"/>
  <c r="R30" s="1"/>
  <c r="S30" s="1"/>
  <c r="U30" s="1"/>
  <c r="V30"/>
  <c r="D31" i="26"/>
  <c r="F31" s="1"/>
  <c r="R31" s="1"/>
  <c r="S31" s="1"/>
  <c r="U31" s="1"/>
  <c r="P31" i="30"/>
  <c r="D31" s="1"/>
  <c r="C31" s="1"/>
  <c r="B31" s="1"/>
  <c r="G31" s="1"/>
  <c r="H31" s="1"/>
  <c r="P31" i="33"/>
  <c r="D31" s="1"/>
  <c r="C31" s="1"/>
  <c r="B31" s="1"/>
  <c r="G31" s="1"/>
  <c r="H31" s="1"/>
  <c r="P32" i="42"/>
  <c r="D32" s="1"/>
  <c r="F32" s="1"/>
  <c r="R32" s="1"/>
  <c r="S32" s="1"/>
  <c r="U32" s="1"/>
  <c r="F30" i="39"/>
  <c r="R30" s="1"/>
  <c r="S30" s="1"/>
  <c r="U30" s="1"/>
  <c r="C30"/>
  <c r="B30" s="1"/>
  <c r="G30" s="1"/>
  <c r="H30" s="1"/>
  <c r="P30" i="37"/>
  <c r="D30" s="1"/>
  <c r="F31" i="36"/>
  <c r="R31" s="1"/>
  <c r="S31" s="1"/>
  <c r="U31" s="1"/>
  <c r="C31"/>
  <c r="B31" s="1"/>
  <c r="G31" s="1"/>
  <c r="H31" s="1"/>
  <c r="F29" i="35"/>
  <c r="R29" s="1"/>
  <c r="S29" s="1"/>
  <c r="U29" s="1"/>
  <c r="C29"/>
  <c r="B29" s="1"/>
  <c r="G29" s="1"/>
  <c r="H29" s="1"/>
  <c r="V29"/>
  <c r="V31" i="34"/>
  <c r="C31"/>
  <c r="B31" s="1"/>
  <c r="G31" s="1"/>
  <c r="H31" s="1"/>
  <c r="F31"/>
  <c r="R31" s="1"/>
  <c r="S31" s="1"/>
  <c r="U31" s="1"/>
  <c r="P32" i="29"/>
  <c r="D32" s="1"/>
  <c r="B31" i="28"/>
  <c r="G31" s="1"/>
  <c r="H31" s="1"/>
  <c r="C31"/>
  <c r="V31"/>
  <c r="F31"/>
  <c r="R31" s="1"/>
  <c r="S31" s="1"/>
  <c r="U31" s="1"/>
  <c r="P31" i="40"/>
  <c r="D31" s="1"/>
  <c r="C31" s="1"/>
  <c r="P31" i="43"/>
  <c r="D31" s="1"/>
  <c r="C31" s="1"/>
  <c r="V30" i="39"/>
  <c r="F31" i="33"/>
  <c r="R31" s="1"/>
  <c r="S31" s="1"/>
  <c r="U31" s="1"/>
  <c r="V30" i="44"/>
  <c r="B30"/>
  <c r="G30" s="1"/>
  <c r="H30" s="1"/>
  <c r="F30"/>
  <c r="R30" s="1"/>
  <c r="S30" s="1"/>
  <c r="U30" s="1"/>
  <c r="F31" i="41"/>
  <c r="R31" s="1"/>
  <c r="S31" s="1"/>
  <c r="U31" s="1"/>
  <c r="B31"/>
  <c r="G31" s="1"/>
  <c r="H31" s="1"/>
  <c r="V31"/>
  <c r="V31" i="33"/>
  <c r="V31" i="36"/>
  <c r="P32" s="1"/>
  <c r="P26" i="4"/>
  <c r="G25"/>
  <c r="H25" s="1"/>
  <c r="C31" i="31" l="1"/>
  <c r="B31" s="1"/>
  <c r="G31" s="1"/>
  <c r="H31" s="1"/>
  <c r="V31" i="26"/>
  <c r="P32" s="1"/>
  <c r="V31" i="31"/>
  <c r="P32" i="32"/>
  <c r="D32" s="1"/>
  <c r="C32" s="1"/>
  <c r="B32" s="1"/>
  <c r="G32" s="1"/>
  <c r="H32" s="1"/>
  <c r="C31" i="26"/>
  <c r="B31" s="1"/>
  <c r="G31" s="1"/>
  <c r="H31" s="1"/>
  <c r="P32" i="28"/>
  <c r="D32" s="1"/>
  <c r="P31" i="46"/>
  <c r="D31" s="1"/>
  <c r="V32" i="42"/>
  <c r="P33" s="1"/>
  <c r="C32"/>
  <c r="B32" s="1"/>
  <c r="G32" s="1"/>
  <c r="H32" s="1"/>
  <c r="P31" i="39"/>
  <c r="D31" s="1"/>
  <c r="F31" i="38"/>
  <c r="R31" s="1"/>
  <c r="S31" s="1"/>
  <c r="U31" s="1"/>
  <c r="C31"/>
  <c r="B31" s="1"/>
  <c r="G31" s="1"/>
  <c r="H31" s="1"/>
  <c r="V30" i="37"/>
  <c r="C30"/>
  <c r="B30" s="1"/>
  <c r="G30" s="1"/>
  <c r="H30" s="1"/>
  <c r="F30"/>
  <c r="R30" s="1"/>
  <c r="S30" s="1"/>
  <c r="U30" s="1"/>
  <c r="P30" i="35"/>
  <c r="D30" s="1"/>
  <c r="P32" i="34"/>
  <c r="D32" s="1"/>
  <c r="C32" s="1"/>
  <c r="B32" s="1"/>
  <c r="G32" s="1"/>
  <c r="H32" s="1"/>
  <c r="P32" i="31"/>
  <c r="V31" i="30"/>
  <c r="F31"/>
  <c r="R31" s="1"/>
  <c r="S31" s="1"/>
  <c r="U31" s="1"/>
  <c r="C32" i="29"/>
  <c r="B32" s="1"/>
  <c r="G32" s="1"/>
  <c r="H32" s="1"/>
  <c r="F32" i="27"/>
  <c r="R32" s="1"/>
  <c r="S32" s="1"/>
  <c r="U32" s="1"/>
  <c r="V32"/>
  <c r="V31" i="38"/>
  <c r="F32" i="29"/>
  <c r="R32" s="1"/>
  <c r="S32" s="1"/>
  <c r="U32" s="1"/>
  <c r="V32"/>
  <c r="F31" i="40"/>
  <c r="R31" s="1"/>
  <c r="S31" s="1"/>
  <c r="U31" s="1"/>
  <c r="B31"/>
  <c r="G31" s="1"/>
  <c r="H31" s="1"/>
  <c r="V31"/>
  <c r="P32" i="33"/>
  <c r="D32" s="1"/>
  <c r="P32" i="41"/>
  <c r="D32" s="1"/>
  <c r="P31" i="44"/>
  <c r="D31" s="1"/>
  <c r="C31" s="1"/>
  <c r="B31" i="43"/>
  <c r="G31" s="1"/>
  <c r="H31" s="1"/>
  <c r="F31"/>
  <c r="R31" s="1"/>
  <c r="S31" s="1"/>
  <c r="U31" s="1"/>
  <c r="V31"/>
  <c r="D32" i="36"/>
  <c r="F32" i="32"/>
  <c r="R32" s="1"/>
  <c r="S32" s="1"/>
  <c r="U32" s="1"/>
  <c r="D26" i="4"/>
  <c r="C26" s="1"/>
  <c r="D32" i="31" l="1"/>
  <c r="F32" s="1"/>
  <c r="R32" s="1"/>
  <c r="S32" s="1"/>
  <c r="U32" s="1"/>
  <c r="D32" i="26"/>
  <c r="C32" s="1"/>
  <c r="B32" s="1"/>
  <c r="G32" s="1"/>
  <c r="H32" s="1"/>
  <c r="D33" i="42"/>
  <c r="C33" s="1"/>
  <c r="B33" s="1"/>
  <c r="G33" s="1"/>
  <c r="H33" s="1"/>
  <c r="V32" i="32"/>
  <c r="F32" i="26"/>
  <c r="R32" s="1"/>
  <c r="S32" s="1"/>
  <c r="U32" s="1"/>
  <c r="P33" i="27"/>
  <c r="D33" s="1"/>
  <c r="C33" s="1"/>
  <c r="B33" s="1"/>
  <c r="G33" s="1"/>
  <c r="H33" s="1"/>
  <c r="F31" i="46"/>
  <c r="R31" s="1"/>
  <c r="S31" s="1"/>
  <c r="U31" s="1"/>
  <c r="C31"/>
  <c r="B31" s="1"/>
  <c r="G31" s="1"/>
  <c r="H31" s="1"/>
  <c r="V31"/>
  <c r="F33" i="42"/>
  <c r="R33" s="1"/>
  <c r="S33" s="1"/>
  <c r="U33" s="1"/>
  <c r="C32" i="41"/>
  <c r="B32" s="1"/>
  <c r="G32" s="1"/>
  <c r="H32" s="1"/>
  <c r="F31" i="39"/>
  <c r="R31" s="1"/>
  <c r="S31" s="1"/>
  <c r="U31" s="1"/>
  <c r="C31"/>
  <c r="B31" s="1"/>
  <c r="G31" s="1"/>
  <c r="H31" s="1"/>
  <c r="P32" i="38"/>
  <c r="D32" s="1"/>
  <c r="F32" s="1"/>
  <c r="R32" s="1"/>
  <c r="S32" s="1"/>
  <c r="U32" s="1"/>
  <c r="P31" i="37"/>
  <c r="D31" s="1"/>
  <c r="V32" i="36"/>
  <c r="C32"/>
  <c r="B32" s="1"/>
  <c r="G32" s="1"/>
  <c r="H32" s="1"/>
  <c r="C30" i="35"/>
  <c r="B30" s="1"/>
  <c r="G30" s="1"/>
  <c r="H30" s="1"/>
  <c r="F30"/>
  <c r="R30" s="1"/>
  <c r="S30" s="1"/>
  <c r="U30" s="1"/>
  <c r="V30"/>
  <c r="F32" i="34"/>
  <c r="R32" s="1"/>
  <c r="S32" s="1"/>
  <c r="U32" s="1"/>
  <c r="P33" s="1"/>
  <c r="D33" s="1"/>
  <c r="C33" s="1"/>
  <c r="B33" s="1"/>
  <c r="G33" s="1"/>
  <c r="H33" s="1"/>
  <c r="V32"/>
  <c r="C32" i="33"/>
  <c r="B32" s="1"/>
  <c r="G32" s="1"/>
  <c r="H32" s="1"/>
  <c r="C32" i="31"/>
  <c r="B32" s="1"/>
  <c r="G32" s="1"/>
  <c r="H32" s="1"/>
  <c r="P32" i="30"/>
  <c r="D32" s="1"/>
  <c r="V32" i="28"/>
  <c r="C32"/>
  <c r="B32" s="1"/>
  <c r="G32" s="1"/>
  <c r="H32" s="1"/>
  <c r="F32"/>
  <c r="R32" s="1"/>
  <c r="S32" s="1"/>
  <c r="U32" s="1"/>
  <c r="B26" i="4"/>
  <c r="G26" s="1"/>
  <c r="H26" s="1"/>
  <c r="V31" i="39"/>
  <c r="P33" i="29"/>
  <c r="D33" s="1"/>
  <c r="C33" s="1"/>
  <c r="F32" i="33"/>
  <c r="R32" s="1"/>
  <c r="S32" s="1"/>
  <c r="U32" s="1"/>
  <c r="V32"/>
  <c r="P32" i="40"/>
  <c r="D32" s="1"/>
  <c r="C32" s="1"/>
  <c r="F32" i="41"/>
  <c r="R32" s="1"/>
  <c r="S32" s="1"/>
  <c r="U32" s="1"/>
  <c r="V32"/>
  <c r="V31" i="44"/>
  <c r="F31"/>
  <c r="R31" s="1"/>
  <c r="S31" s="1"/>
  <c r="U31" s="1"/>
  <c r="B31"/>
  <c r="G31" s="1"/>
  <c r="H31" s="1"/>
  <c r="P32" i="43"/>
  <c r="D32" s="1"/>
  <c r="C32" s="1"/>
  <c r="F32" i="36"/>
  <c r="R32" s="1"/>
  <c r="S32" s="1"/>
  <c r="U32" s="1"/>
  <c r="P33" s="1"/>
  <c r="P33" i="32"/>
  <c r="D33" s="1"/>
  <c r="C33" s="1"/>
  <c r="F26" i="4"/>
  <c r="R26" s="1"/>
  <c r="S26" s="1"/>
  <c r="U26" s="1"/>
  <c r="V26"/>
  <c r="V32" i="31" l="1"/>
  <c r="P33" s="1"/>
  <c r="D33" s="1"/>
  <c r="V33" i="27"/>
  <c r="V32" i="26"/>
  <c r="P33" s="1"/>
  <c r="D33" s="1"/>
  <c r="V33" i="42"/>
  <c r="F33" i="27"/>
  <c r="R33" s="1"/>
  <c r="S33" s="1"/>
  <c r="U33" s="1"/>
  <c r="P32" i="46"/>
  <c r="D32" s="1"/>
  <c r="P34" i="42"/>
  <c r="D34" s="1"/>
  <c r="P32" i="39"/>
  <c r="D32" s="1"/>
  <c r="B32" i="38"/>
  <c r="G32" s="1"/>
  <c r="H32" s="1"/>
  <c r="C32"/>
  <c r="V32"/>
  <c r="C31" i="37"/>
  <c r="B31" s="1"/>
  <c r="G31" s="1"/>
  <c r="H31" s="1"/>
  <c r="V31"/>
  <c r="P32" s="1"/>
  <c r="F31"/>
  <c r="R31" s="1"/>
  <c r="S31" s="1"/>
  <c r="U31" s="1"/>
  <c r="P31" i="35"/>
  <c r="D31" s="1"/>
  <c r="V33" i="34"/>
  <c r="F33"/>
  <c r="R33" s="1"/>
  <c r="S33" s="1"/>
  <c r="U33" s="1"/>
  <c r="C32" i="30"/>
  <c r="B32" s="1"/>
  <c r="G32" s="1"/>
  <c r="H32" s="1"/>
  <c r="F32"/>
  <c r="R32" s="1"/>
  <c r="S32" s="1"/>
  <c r="U32" s="1"/>
  <c r="V32"/>
  <c r="P33" i="28"/>
  <c r="D33" s="1"/>
  <c r="F33" i="26"/>
  <c r="R33" s="1"/>
  <c r="S33" s="1"/>
  <c r="U33" s="1"/>
  <c r="C33"/>
  <c r="B33" s="1"/>
  <c r="G33" s="1"/>
  <c r="H33" s="1"/>
  <c r="P33" i="33"/>
  <c r="D33" s="1"/>
  <c r="B33" i="29"/>
  <c r="G33" s="1"/>
  <c r="H33" s="1"/>
  <c r="F33"/>
  <c r="R33" s="1"/>
  <c r="S33" s="1"/>
  <c r="U33" s="1"/>
  <c r="V33"/>
  <c r="P33" i="41"/>
  <c r="D33" s="1"/>
  <c r="B32" i="40"/>
  <c r="G32" s="1"/>
  <c r="H32" s="1"/>
  <c r="V32"/>
  <c r="F32"/>
  <c r="R32" s="1"/>
  <c r="S32" s="1"/>
  <c r="U32" s="1"/>
  <c r="P34" i="27"/>
  <c r="D34" s="1"/>
  <c r="C34" s="1"/>
  <c r="P33" i="38"/>
  <c r="P32" i="44"/>
  <c r="D32" s="1"/>
  <c r="C32" s="1"/>
  <c r="F32" i="43"/>
  <c r="R32" s="1"/>
  <c r="S32" s="1"/>
  <c r="U32" s="1"/>
  <c r="B32"/>
  <c r="G32" s="1"/>
  <c r="H32" s="1"/>
  <c r="V32"/>
  <c r="D33" i="36"/>
  <c r="V33" i="26"/>
  <c r="F33" i="32"/>
  <c r="R33" s="1"/>
  <c r="S33" s="1"/>
  <c r="U33" s="1"/>
  <c r="V33"/>
  <c r="B33"/>
  <c r="G33" s="1"/>
  <c r="H33" s="1"/>
  <c r="P27" i="4"/>
  <c r="D27" s="1"/>
  <c r="C27" s="1"/>
  <c r="F33" i="31" l="1"/>
  <c r="R33" s="1"/>
  <c r="S33" s="1"/>
  <c r="U33" s="1"/>
  <c r="V33"/>
  <c r="C32" i="46"/>
  <c r="B32" s="1"/>
  <c r="G32" s="1"/>
  <c r="H32" s="1"/>
  <c r="F32"/>
  <c r="R32" s="1"/>
  <c r="S32" s="1"/>
  <c r="U32" s="1"/>
  <c r="V32"/>
  <c r="P33" s="1"/>
  <c r="P34" i="34"/>
  <c r="D34" s="1"/>
  <c r="V34" s="1"/>
  <c r="C34" i="42"/>
  <c r="B34" s="1"/>
  <c r="G34" s="1"/>
  <c r="H34" s="1"/>
  <c r="F34"/>
  <c r="R34" s="1"/>
  <c r="S34" s="1"/>
  <c r="U34" s="1"/>
  <c r="V34"/>
  <c r="P35" s="1"/>
  <c r="F33" i="41"/>
  <c r="R33" s="1"/>
  <c r="S33" s="1"/>
  <c r="U33" s="1"/>
  <c r="C33"/>
  <c r="B33" s="1"/>
  <c r="G33" s="1"/>
  <c r="H33" s="1"/>
  <c r="F32" i="39"/>
  <c r="R32" s="1"/>
  <c r="S32" s="1"/>
  <c r="U32" s="1"/>
  <c r="C32"/>
  <c r="B32" s="1"/>
  <c r="G32" s="1"/>
  <c r="H32" s="1"/>
  <c r="V32"/>
  <c r="D33" i="38"/>
  <c r="V33" s="1"/>
  <c r="D32" i="37"/>
  <c r="F33" i="36"/>
  <c r="R33" s="1"/>
  <c r="S33" s="1"/>
  <c r="U33" s="1"/>
  <c r="C33"/>
  <c r="B33" s="1"/>
  <c r="G33" s="1"/>
  <c r="H33" s="1"/>
  <c r="C31" i="35"/>
  <c r="B31" s="1"/>
  <c r="G31" s="1"/>
  <c r="H31" s="1"/>
  <c r="F31"/>
  <c r="R31" s="1"/>
  <c r="S31" s="1"/>
  <c r="U31" s="1"/>
  <c r="V31"/>
  <c r="V33" i="33"/>
  <c r="C33"/>
  <c r="B33" s="1"/>
  <c r="G33" s="1"/>
  <c r="H33" s="1"/>
  <c r="C33" i="31"/>
  <c r="B33" s="1"/>
  <c r="G33" s="1"/>
  <c r="H33" s="1"/>
  <c r="P33" i="30"/>
  <c r="D33" s="1"/>
  <c r="B33" i="28"/>
  <c r="G33" s="1"/>
  <c r="H33" s="1"/>
  <c r="C33"/>
  <c r="V33"/>
  <c r="F33"/>
  <c r="R33" s="1"/>
  <c r="S33" s="1"/>
  <c r="U33" s="1"/>
  <c r="P34" i="26"/>
  <c r="D34" s="1"/>
  <c r="P33" i="40"/>
  <c r="D33" s="1"/>
  <c r="C33" s="1"/>
  <c r="F33" i="33"/>
  <c r="R33" s="1"/>
  <c r="S33" s="1"/>
  <c r="U33" s="1"/>
  <c r="P34" i="29"/>
  <c r="D34" s="1"/>
  <c r="C34" s="1"/>
  <c r="V33" i="41"/>
  <c r="P33" i="43"/>
  <c r="D33" s="1"/>
  <c r="C33" s="1"/>
  <c r="B32" i="44"/>
  <c r="G32" s="1"/>
  <c r="H32" s="1"/>
  <c r="F32"/>
  <c r="R32" s="1"/>
  <c r="S32" s="1"/>
  <c r="U32" s="1"/>
  <c r="V32"/>
  <c r="F34" i="27"/>
  <c r="R34" s="1"/>
  <c r="S34" s="1"/>
  <c r="U34" s="1"/>
  <c r="B34"/>
  <c r="G34" s="1"/>
  <c r="H34" s="1"/>
  <c r="V34"/>
  <c r="V33" i="36"/>
  <c r="P34" i="32"/>
  <c r="D34" s="1"/>
  <c r="C34" s="1"/>
  <c r="V27" i="4"/>
  <c r="B27"/>
  <c r="F27"/>
  <c r="R27" s="1"/>
  <c r="S27" s="1"/>
  <c r="U27" s="1"/>
  <c r="D35" i="42" l="1"/>
  <c r="V35" s="1"/>
  <c r="D33" i="46"/>
  <c r="C33" s="1"/>
  <c r="B33" s="1"/>
  <c r="G33" s="1"/>
  <c r="H33" s="1"/>
  <c r="P34" i="31"/>
  <c r="D34" s="1"/>
  <c r="F34" s="1"/>
  <c r="R34" s="1"/>
  <c r="S34" s="1"/>
  <c r="U34" s="1"/>
  <c r="F34" i="34"/>
  <c r="R34" s="1"/>
  <c r="S34" s="1"/>
  <c r="U34" s="1"/>
  <c r="P35" s="1"/>
  <c r="F33" i="46"/>
  <c r="R33" s="1"/>
  <c r="S33" s="1"/>
  <c r="U33" s="1"/>
  <c r="P34" i="41"/>
  <c r="D34" s="1"/>
  <c r="C34" s="1"/>
  <c r="B34" s="1"/>
  <c r="G34" s="1"/>
  <c r="H34" s="1"/>
  <c r="C34" i="34"/>
  <c r="B34" s="1"/>
  <c r="G34" s="1"/>
  <c r="H34" s="1"/>
  <c r="P33" i="39"/>
  <c r="D33" s="1"/>
  <c r="C33" s="1"/>
  <c r="B33" s="1"/>
  <c r="G33" s="1"/>
  <c r="H33" s="1"/>
  <c r="F33" i="38"/>
  <c r="R33" s="1"/>
  <c r="S33" s="1"/>
  <c r="U33" s="1"/>
  <c r="P34" s="1"/>
  <c r="C33"/>
  <c r="B33" s="1"/>
  <c r="G33" s="1"/>
  <c r="H33" s="1"/>
  <c r="F32" i="37"/>
  <c r="R32" s="1"/>
  <c r="S32" s="1"/>
  <c r="U32" s="1"/>
  <c r="C32"/>
  <c r="B32" s="1"/>
  <c r="G32" s="1"/>
  <c r="H32" s="1"/>
  <c r="V32"/>
  <c r="P34" i="36"/>
  <c r="D34" s="1"/>
  <c r="P32" i="35"/>
  <c r="D32" s="1"/>
  <c r="P34" i="33"/>
  <c r="D34" s="1"/>
  <c r="V33" i="30"/>
  <c r="C33"/>
  <c r="B33" s="1"/>
  <c r="G33" s="1"/>
  <c r="H33" s="1"/>
  <c r="F33"/>
  <c r="R33" s="1"/>
  <c r="S33" s="1"/>
  <c r="U33" s="1"/>
  <c r="P34" i="28"/>
  <c r="D34" s="1"/>
  <c r="C34" i="26"/>
  <c r="B34" s="1"/>
  <c r="G34" s="1"/>
  <c r="H34" s="1"/>
  <c r="V34" i="29"/>
  <c r="F34"/>
  <c r="R34" s="1"/>
  <c r="S34" s="1"/>
  <c r="U34" s="1"/>
  <c r="B34"/>
  <c r="G34" s="1"/>
  <c r="H34" s="1"/>
  <c r="F33" i="40"/>
  <c r="R33" s="1"/>
  <c r="S33" s="1"/>
  <c r="U33" s="1"/>
  <c r="B33"/>
  <c r="G33" s="1"/>
  <c r="H33" s="1"/>
  <c r="V33"/>
  <c r="P35" i="27"/>
  <c r="D35" s="1"/>
  <c r="C35" s="1"/>
  <c r="P33" i="44"/>
  <c r="D33" s="1"/>
  <c r="V34" i="41"/>
  <c r="F34"/>
  <c r="R34" s="1"/>
  <c r="S34" s="1"/>
  <c r="U34" s="1"/>
  <c r="V33" i="43"/>
  <c r="B33"/>
  <c r="G33" s="1"/>
  <c r="H33" s="1"/>
  <c r="F33"/>
  <c r="R33" s="1"/>
  <c r="S33" s="1"/>
  <c r="U33" s="1"/>
  <c r="F34" i="26"/>
  <c r="R34" s="1"/>
  <c r="S34" s="1"/>
  <c r="U34" s="1"/>
  <c r="V34"/>
  <c r="B34" i="32"/>
  <c r="G34" s="1"/>
  <c r="H34" s="1"/>
  <c r="F34"/>
  <c r="R34" s="1"/>
  <c r="S34" s="1"/>
  <c r="U34" s="1"/>
  <c r="V34"/>
  <c r="P28" i="4"/>
  <c r="G27"/>
  <c r="H27" s="1"/>
  <c r="F35" i="42" l="1"/>
  <c r="R35" s="1"/>
  <c r="S35" s="1"/>
  <c r="U35" s="1"/>
  <c r="C35"/>
  <c r="B35" s="1"/>
  <c r="G35" s="1"/>
  <c r="H35" s="1"/>
  <c r="V33" i="46"/>
  <c r="P34" s="1"/>
  <c r="D34" s="1"/>
  <c r="V33" i="39"/>
  <c r="V34" i="31"/>
  <c r="P35" s="1"/>
  <c r="F33" i="39"/>
  <c r="R33" s="1"/>
  <c r="S33" s="1"/>
  <c r="U33" s="1"/>
  <c r="P36" i="42"/>
  <c r="D35" i="34"/>
  <c r="F35" s="1"/>
  <c r="R35" s="1"/>
  <c r="S35" s="1"/>
  <c r="U35" s="1"/>
  <c r="D34" i="38"/>
  <c r="F34" s="1"/>
  <c r="R34" s="1"/>
  <c r="S34" s="1"/>
  <c r="U34" s="1"/>
  <c r="C33" i="44"/>
  <c r="B33" s="1"/>
  <c r="G33" s="1"/>
  <c r="H33" s="1"/>
  <c r="P33" i="37"/>
  <c r="D33" s="1"/>
  <c r="F34" i="36"/>
  <c r="R34" s="1"/>
  <c r="S34" s="1"/>
  <c r="U34" s="1"/>
  <c r="C34"/>
  <c r="B34" s="1"/>
  <c r="G34" s="1"/>
  <c r="H34" s="1"/>
  <c r="V34"/>
  <c r="V32" i="35"/>
  <c r="C32"/>
  <c r="B32" s="1"/>
  <c r="G32" s="1"/>
  <c r="H32" s="1"/>
  <c r="F32"/>
  <c r="R32" s="1"/>
  <c r="S32" s="1"/>
  <c r="U32" s="1"/>
  <c r="F34" i="33"/>
  <c r="R34" s="1"/>
  <c r="S34" s="1"/>
  <c r="U34" s="1"/>
  <c r="C34"/>
  <c r="B34" s="1"/>
  <c r="G34" s="1"/>
  <c r="H34" s="1"/>
  <c r="V34"/>
  <c r="C34" i="31"/>
  <c r="B34" s="1"/>
  <c r="G34" s="1"/>
  <c r="H34" s="1"/>
  <c r="P34" i="30"/>
  <c r="D34" s="1"/>
  <c r="C34" i="28"/>
  <c r="B34" s="1"/>
  <c r="G34" s="1"/>
  <c r="H34" s="1"/>
  <c r="V34"/>
  <c r="F34"/>
  <c r="R34" s="1"/>
  <c r="S34" s="1"/>
  <c r="U34" s="1"/>
  <c r="P35" i="29"/>
  <c r="D35" s="1"/>
  <c r="C35" s="1"/>
  <c r="P34" i="40"/>
  <c r="D34" s="1"/>
  <c r="C34" s="1"/>
  <c r="V33" i="44"/>
  <c r="D36" i="42"/>
  <c r="P34" i="43"/>
  <c r="D34" s="1"/>
  <c r="C34" s="1"/>
  <c r="F33" i="44"/>
  <c r="R33" s="1"/>
  <c r="S33" s="1"/>
  <c r="U33" s="1"/>
  <c r="P35" i="41"/>
  <c r="D35" s="1"/>
  <c r="C35" s="1"/>
  <c r="B35" i="27"/>
  <c r="G35" s="1"/>
  <c r="H35" s="1"/>
  <c r="V35"/>
  <c r="F35"/>
  <c r="R35" s="1"/>
  <c r="S35" s="1"/>
  <c r="U35" s="1"/>
  <c r="P35" i="26"/>
  <c r="D35" s="1"/>
  <c r="P35" i="32"/>
  <c r="D35" s="1"/>
  <c r="C35" s="1"/>
  <c r="D28" i="4"/>
  <c r="C28" s="1"/>
  <c r="P34" i="39" l="1"/>
  <c r="D34" s="1"/>
  <c r="C34" s="1"/>
  <c r="B34" s="1"/>
  <c r="G34" s="1"/>
  <c r="H34" s="1"/>
  <c r="C35" i="34"/>
  <c r="B35" s="1"/>
  <c r="G35" s="1"/>
  <c r="H35" s="1"/>
  <c r="P34" i="44"/>
  <c r="D34" s="1"/>
  <c r="V35" i="34"/>
  <c r="P36" s="1"/>
  <c r="D36" s="1"/>
  <c r="F36" s="1"/>
  <c r="R36" s="1"/>
  <c r="S36" s="1"/>
  <c r="U36" s="1"/>
  <c r="D35" i="31"/>
  <c r="F35" s="1"/>
  <c r="R35" s="1"/>
  <c r="S35" s="1"/>
  <c r="U35" s="1"/>
  <c r="V34" i="38"/>
  <c r="P35" s="1"/>
  <c r="P35" i="28"/>
  <c r="D35" s="1"/>
  <c r="C34" i="38"/>
  <c r="B34" s="1"/>
  <c r="G34" s="1"/>
  <c r="H34" s="1"/>
  <c r="C34" i="46"/>
  <c r="B34" s="1"/>
  <c r="G34" s="1"/>
  <c r="H34" s="1"/>
  <c r="F34"/>
  <c r="R34" s="1"/>
  <c r="S34" s="1"/>
  <c r="U34" s="1"/>
  <c r="V34"/>
  <c r="P35" i="36"/>
  <c r="D35" s="1"/>
  <c r="V36" i="42"/>
  <c r="C36"/>
  <c r="B36" s="1"/>
  <c r="G36" s="1"/>
  <c r="H36" s="1"/>
  <c r="F33" i="37"/>
  <c r="R33" s="1"/>
  <c r="S33" s="1"/>
  <c r="U33" s="1"/>
  <c r="C33"/>
  <c r="B33" s="1"/>
  <c r="G33" s="1"/>
  <c r="H33" s="1"/>
  <c r="V33"/>
  <c r="P33" i="35"/>
  <c r="D33" s="1"/>
  <c r="P35" i="33"/>
  <c r="D35" s="1"/>
  <c r="F34" i="30"/>
  <c r="R34" s="1"/>
  <c r="S34" s="1"/>
  <c r="U34" s="1"/>
  <c r="C34"/>
  <c r="B34" s="1"/>
  <c r="G34" s="1"/>
  <c r="H34" s="1"/>
  <c r="V34"/>
  <c r="F35" i="26"/>
  <c r="R35" s="1"/>
  <c r="S35" s="1"/>
  <c r="U35" s="1"/>
  <c r="C35"/>
  <c r="B35" s="1"/>
  <c r="G35" s="1"/>
  <c r="H35" s="1"/>
  <c r="F28" i="4"/>
  <c r="R28" s="1"/>
  <c r="S28" s="1"/>
  <c r="U28" s="1"/>
  <c r="V35" i="29"/>
  <c r="F35"/>
  <c r="R35" s="1"/>
  <c r="S35" s="1"/>
  <c r="U35" s="1"/>
  <c r="B35"/>
  <c r="G35" s="1"/>
  <c r="H35" s="1"/>
  <c r="V34" i="40"/>
  <c r="F34"/>
  <c r="R34" s="1"/>
  <c r="S34" s="1"/>
  <c r="U34" s="1"/>
  <c r="B34"/>
  <c r="G34" s="1"/>
  <c r="H34" s="1"/>
  <c r="F36" i="42"/>
  <c r="R36" s="1"/>
  <c r="S36" s="1"/>
  <c r="U36" s="1"/>
  <c r="F35" i="41"/>
  <c r="R35" s="1"/>
  <c r="S35" s="1"/>
  <c r="U35" s="1"/>
  <c r="B35"/>
  <c r="G35" s="1"/>
  <c r="H35" s="1"/>
  <c r="V35"/>
  <c r="P36" i="27"/>
  <c r="D36" s="1"/>
  <c r="B34" i="43"/>
  <c r="G34" s="1"/>
  <c r="H34" s="1"/>
  <c r="V34"/>
  <c r="F34"/>
  <c r="R34" s="1"/>
  <c r="S34" s="1"/>
  <c r="U34" s="1"/>
  <c r="V35" i="26"/>
  <c r="V35" i="32"/>
  <c r="F35"/>
  <c r="R35" s="1"/>
  <c r="S35" s="1"/>
  <c r="U35" s="1"/>
  <c r="B35"/>
  <c r="G35" s="1"/>
  <c r="H35" s="1"/>
  <c r="V28" i="4"/>
  <c r="D35" i="38" l="1"/>
  <c r="F35" s="1"/>
  <c r="R35" s="1"/>
  <c r="S35" s="1"/>
  <c r="U35" s="1"/>
  <c r="F34" i="39"/>
  <c r="R34" s="1"/>
  <c r="S34" s="1"/>
  <c r="U34" s="1"/>
  <c r="P35" s="1"/>
  <c r="D35" s="1"/>
  <c r="C35" s="1"/>
  <c r="V34"/>
  <c r="C36" i="34"/>
  <c r="B36" s="1"/>
  <c r="G36" s="1"/>
  <c r="H36" s="1"/>
  <c r="C34" i="44"/>
  <c r="B34" s="1"/>
  <c r="G34" s="1"/>
  <c r="H34" s="1"/>
  <c r="V34"/>
  <c r="V36" i="34"/>
  <c r="P37" i="42"/>
  <c r="D37" s="1"/>
  <c r="V37" s="1"/>
  <c r="V35" i="31"/>
  <c r="P36" s="1"/>
  <c r="D36" s="1"/>
  <c r="C35"/>
  <c r="B35" s="1"/>
  <c r="G35" s="1"/>
  <c r="H35" s="1"/>
  <c r="F34" i="44"/>
  <c r="R34" s="1"/>
  <c r="S34" s="1"/>
  <c r="U34" s="1"/>
  <c r="P35" i="46"/>
  <c r="D35" s="1"/>
  <c r="F35" s="1"/>
  <c r="R35" s="1"/>
  <c r="S35" s="1"/>
  <c r="U35" s="1"/>
  <c r="V35" i="38"/>
  <c r="P36" s="1"/>
  <c r="C35"/>
  <c r="B35" s="1"/>
  <c r="G35" s="1"/>
  <c r="H35" s="1"/>
  <c r="P34" i="37"/>
  <c r="D34" s="1"/>
  <c r="V35" i="36"/>
  <c r="C35"/>
  <c r="B35" s="1"/>
  <c r="G35" s="1"/>
  <c r="H35" s="1"/>
  <c r="F33" i="35"/>
  <c r="R33" s="1"/>
  <c r="S33" s="1"/>
  <c r="U33" s="1"/>
  <c r="C33"/>
  <c r="B33" s="1"/>
  <c r="G33" s="1"/>
  <c r="H33" s="1"/>
  <c r="V33"/>
  <c r="P37" i="34"/>
  <c r="D37" s="1"/>
  <c r="V37" s="1"/>
  <c r="C35" i="33"/>
  <c r="B35" s="1"/>
  <c r="G35" s="1"/>
  <c r="H35" s="1"/>
  <c r="F35"/>
  <c r="R35" s="1"/>
  <c r="S35" s="1"/>
  <c r="U35" s="1"/>
  <c r="V35"/>
  <c r="P35" i="30"/>
  <c r="D35" s="1"/>
  <c r="C35" i="28"/>
  <c r="B35" s="1"/>
  <c r="G35" s="1"/>
  <c r="H35" s="1"/>
  <c r="F35"/>
  <c r="R35" s="1"/>
  <c r="S35" s="1"/>
  <c r="U35" s="1"/>
  <c r="V35"/>
  <c r="C36" i="27"/>
  <c r="B36" s="1"/>
  <c r="G36" s="1"/>
  <c r="H36" s="1"/>
  <c r="P36" i="26"/>
  <c r="D36" s="1"/>
  <c r="P29" i="4"/>
  <c r="P36" i="29"/>
  <c r="D36" s="1"/>
  <c r="C36" s="1"/>
  <c r="P35" i="40"/>
  <c r="D35" s="1"/>
  <c r="C35" s="1"/>
  <c r="F35" i="36"/>
  <c r="R35" s="1"/>
  <c r="S35" s="1"/>
  <c r="U35" s="1"/>
  <c r="P36" i="41"/>
  <c r="D36" s="1"/>
  <c r="P35" i="43"/>
  <c r="D35" s="1"/>
  <c r="F36" i="27"/>
  <c r="R36" s="1"/>
  <c r="S36" s="1"/>
  <c r="U36" s="1"/>
  <c r="V36"/>
  <c r="P36" i="32"/>
  <c r="D36" s="1"/>
  <c r="C36" s="1"/>
  <c r="B28" i="4"/>
  <c r="G28" s="1"/>
  <c r="H28" s="1"/>
  <c r="P36" i="33" l="1"/>
  <c r="D36" s="1"/>
  <c r="P35" i="44"/>
  <c r="D35" s="1"/>
  <c r="C35" s="1"/>
  <c r="B35" s="1"/>
  <c r="G35" s="1"/>
  <c r="H35" s="1"/>
  <c r="C35" i="46"/>
  <c r="B35" s="1"/>
  <c r="G35" s="1"/>
  <c r="H35" s="1"/>
  <c r="V35"/>
  <c r="P36" s="1"/>
  <c r="D36" i="38"/>
  <c r="V36" s="1"/>
  <c r="P36" i="36"/>
  <c r="D36" s="1"/>
  <c r="C36" s="1"/>
  <c r="B36" s="1"/>
  <c r="G36" s="1"/>
  <c r="H36" s="1"/>
  <c r="V35" i="43"/>
  <c r="C35"/>
  <c r="B35" s="1"/>
  <c r="G35" s="1"/>
  <c r="H35" s="1"/>
  <c r="F37" i="42"/>
  <c r="R37" s="1"/>
  <c r="S37" s="1"/>
  <c r="U37" s="1"/>
  <c r="P38" s="1"/>
  <c r="C37"/>
  <c r="B37" s="1"/>
  <c r="G37" s="1"/>
  <c r="H37" s="1"/>
  <c r="F36" i="41"/>
  <c r="R36" s="1"/>
  <c r="S36" s="1"/>
  <c r="U36" s="1"/>
  <c r="C36"/>
  <c r="B36" s="1"/>
  <c r="G36" s="1"/>
  <c r="H36" s="1"/>
  <c r="F34" i="37"/>
  <c r="R34" s="1"/>
  <c r="S34" s="1"/>
  <c r="U34" s="1"/>
  <c r="C34"/>
  <c r="B34" s="1"/>
  <c r="G34" s="1"/>
  <c r="H34" s="1"/>
  <c r="V34"/>
  <c r="P34" i="35"/>
  <c r="D34" s="1"/>
  <c r="F37" i="34"/>
  <c r="R37" s="1"/>
  <c r="S37" s="1"/>
  <c r="U37" s="1"/>
  <c r="P38" s="1"/>
  <c r="C37"/>
  <c r="B37" s="1"/>
  <c r="G37" s="1"/>
  <c r="H37" s="1"/>
  <c r="C36" i="31"/>
  <c r="B36" s="1"/>
  <c r="G36" s="1"/>
  <c r="H36" s="1"/>
  <c r="V36"/>
  <c r="F36"/>
  <c r="R36" s="1"/>
  <c r="S36" s="1"/>
  <c r="U36" s="1"/>
  <c r="C35" i="30"/>
  <c r="B35" s="1"/>
  <c r="G35" s="1"/>
  <c r="H35" s="1"/>
  <c r="V35"/>
  <c r="F35"/>
  <c r="R35" s="1"/>
  <c r="S35" s="1"/>
  <c r="U35" s="1"/>
  <c r="P36" i="28"/>
  <c r="D36" s="1"/>
  <c r="C36" i="26"/>
  <c r="B36" s="1"/>
  <c r="G36" s="1"/>
  <c r="H36" s="1"/>
  <c r="D29" i="4"/>
  <c r="C29" s="1"/>
  <c r="V36" i="29"/>
  <c r="B36"/>
  <c r="G36" s="1"/>
  <c r="H36" s="1"/>
  <c r="F36"/>
  <c r="R36" s="1"/>
  <c r="S36" s="1"/>
  <c r="U36" s="1"/>
  <c r="V35" i="40"/>
  <c r="F35"/>
  <c r="R35" s="1"/>
  <c r="S35" s="1"/>
  <c r="U35" s="1"/>
  <c r="B35"/>
  <c r="G35" s="1"/>
  <c r="H35" s="1"/>
  <c r="V36" i="41"/>
  <c r="F35" i="43"/>
  <c r="R35" s="1"/>
  <c r="S35" s="1"/>
  <c r="U35" s="1"/>
  <c r="P37" i="27"/>
  <c r="D37" s="1"/>
  <c r="C37" s="1"/>
  <c r="F36" i="26"/>
  <c r="R36" s="1"/>
  <c r="S36" s="1"/>
  <c r="U36" s="1"/>
  <c r="V36"/>
  <c r="F35" i="39"/>
  <c r="R35" s="1"/>
  <c r="S35" s="1"/>
  <c r="U35" s="1"/>
  <c r="V35"/>
  <c r="B35"/>
  <c r="G35" s="1"/>
  <c r="H35" s="1"/>
  <c r="B36" i="32"/>
  <c r="G36" s="1"/>
  <c r="H36" s="1"/>
  <c r="V36"/>
  <c r="F36"/>
  <c r="R36" s="1"/>
  <c r="S36" s="1"/>
  <c r="U36" s="1"/>
  <c r="V36" i="36" l="1"/>
  <c r="F35" i="44"/>
  <c r="R35" s="1"/>
  <c r="S35" s="1"/>
  <c r="U35" s="1"/>
  <c r="P36" s="1"/>
  <c r="D36" s="1"/>
  <c r="C36" i="38"/>
  <c r="B36" s="1"/>
  <c r="G36" s="1"/>
  <c r="H36" s="1"/>
  <c r="V35" i="44"/>
  <c r="P37" i="41"/>
  <c r="D37" s="1"/>
  <c r="C37" s="1"/>
  <c r="F36" i="36"/>
  <c r="R36" s="1"/>
  <c r="S36" s="1"/>
  <c r="U36" s="1"/>
  <c r="D36" i="46"/>
  <c r="F36" s="1"/>
  <c r="R36" s="1"/>
  <c r="S36" s="1"/>
  <c r="U36" s="1"/>
  <c r="P36" i="40"/>
  <c r="D36" s="1"/>
  <c r="F36" i="38"/>
  <c r="R36" s="1"/>
  <c r="S36" s="1"/>
  <c r="U36" s="1"/>
  <c r="P37" s="1"/>
  <c r="D37" s="1"/>
  <c r="C37" s="1"/>
  <c r="B37" s="1"/>
  <c r="G37" s="1"/>
  <c r="H37" s="1"/>
  <c r="P37" i="31"/>
  <c r="D37" s="1"/>
  <c r="V37" s="1"/>
  <c r="D38" i="34"/>
  <c r="F38" s="1"/>
  <c r="R38" s="1"/>
  <c r="S38" s="1"/>
  <c r="U38" s="1"/>
  <c r="D38" i="42"/>
  <c r="C38" s="1"/>
  <c r="B38" s="1"/>
  <c r="G38" s="1"/>
  <c r="H38" s="1"/>
  <c r="P36" i="43"/>
  <c r="D36" s="1"/>
  <c r="P35" i="37"/>
  <c r="D35" s="1"/>
  <c r="V34" i="35"/>
  <c r="C34"/>
  <c r="B34" s="1"/>
  <c r="G34" s="1"/>
  <c r="H34" s="1"/>
  <c r="F34"/>
  <c r="R34" s="1"/>
  <c r="S34" s="1"/>
  <c r="U34" s="1"/>
  <c r="V38" i="34"/>
  <c r="V36" i="33"/>
  <c r="C36"/>
  <c r="B36" s="1"/>
  <c r="G36" s="1"/>
  <c r="H36" s="1"/>
  <c r="F36"/>
  <c r="R36" s="1"/>
  <c r="S36" s="1"/>
  <c r="U36" s="1"/>
  <c r="P37" s="1"/>
  <c r="C37" i="31"/>
  <c r="B37" s="1"/>
  <c r="G37" s="1"/>
  <c r="H37" s="1"/>
  <c r="P36" i="30"/>
  <c r="D36" s="1"/>
  <c r="V36" i="28"/>
  <c r="C36"/>
  <c r="B36" s="1"/>
  <c r="G36" s="1"/>
  <c r="H36" s="1"/>
  <c r="F36"/>
  <c r="R36" s="1"/>
  <c r="S36" s="1"/>
  <c r="U36" s="1"/>
  <c r="F29" i="4"/>
  <c r="R29" s="1"/>
  <c r="S29" s="1"/>
  <c r="U29" s="1"/>
  <c r="B29"/>
  <c r="G29" s="1"/>
  <c r="H29" s="1"/>
  <c r="V29"/>
  <c r="P37" i="29"/>
  <c r="D37" s="1"/>
  <c r="C37" s="1"/>
  <c r="P37" i="26"/>
  <c r="D37" s="1"/>
  <c r="F37" s="1"/>
  <c r="R37" s="1"/>
  <c r="S37" s="1"/>
  <c r="U37" s="1"/>
  <c r="B37" i="27"/>
  <c r="G37" s="1"/>
  <c r="H37" s="1"/>
  <c r="V37"/>
  <c r="F37"/>
  <c r="R37" s="1"/>
  <c r="S37" s="1"/>
  <c r="U37" s="1"/>
  <c r="P36" i="39"/>
  <c r="D36" s="1"/>
  <c r="C36" s="1"/>
  <c r="P37" i="32"/>
  <c r="D37" s="1"/>
  <c r="C37" s="1"/>
  <c r="P37" i="36" l="1"/>
  <c r="D37" s="1"/>
  <c r="V37" s="1"/>
  <c r="V36" i="46"/>
  <c r="P37" s="1"/>
  <c r="D37" s="1"/>
  <c r="V37" s="1"/>
  <c r="C38" i="34"/>
  <c r="B38" s="1"/>
  <c r="G38" s="1"/>
  <c r="H38" s="1"/>
  <c r="C36" i="46"/>
  <c r="B36" s="1"/>
  <c r="G36" s="1"/>
  <c r="H36" s="1"/>
  <c r="D37" i="33"/>
  <c r="V37" s="1"/>
  <c r="F38" i="42"/>
  <c r="R38" s="1"/>
  <c r="S38" s="1"/>
  <c r="U38" s="1"/>
  <c r="P39" s="1"/>
  <c r="D39" s="1"/>
  <c r="V38"/>
  <c r="P39" i="34"/>
  <c r="F37" i="31"/>
  <c r="R37" s="1"/>
  <c r="S37" s="1"/>
  <c r="U37" s="1"/>
  <c r="P38" s="1"/>
  <c r="D38" s="1"/>
  <c r="V36" i="44"/>
  <c r="C36"/>
  <c r="B36" s="1"/>
  <c r="G36" s="1"/>
  <c r="H36" s="1"/>
  <c r="F36" i="43"/>
  <c r="R36" s="1"/>
  <c r="S36" s="1"/>
  <c r="U36" s="1"/>
  <c r="C36"/>
  <c r="B36" s="1"/>
  <c r="G36" s="1"/>
  <c r="H36" s="1"/>
  <c r="F36" i="40"/>
  <c r="R36" s="1"/>
  <c r="S36" s="1"/>
  <c r="U36" s="1"/>
  <c r="C36"/>
  <c r="B36" s="1"/>
  <c r="G36" s="1"/>
  <c r="H36" s="1"/>
  <c r="V36"/>
  <c r="V37" i="38"/>
  <c r="F37"/>
  <c r="R37" s="1"/>
  <c r="S37" s="1"/>
  <c r="U37" s="1"/>
  <c r="F35" i="37"/>
  <c r="R35" s="1"/>
  <c r="S35" s="1"/>
  <c r="U35" s="1"/>
  <c r="C35"/>
  <c r="B35" s="1"/>
  <c r="G35" s="1"/>
  <c r="H35" s="1"/>
  <c r="V35"/>
  <c r="P35" i="35"/>
  <c r="D35" s="1"/>
  <c r="C37" i="33"/>
  <c r="B37" s="1"/>
  <c r="G37" s="1"/>
  <c r="H37" s="1"/>
  <c r="V36" i="30"/>
  <c r="C36"/>
  <c r="B36" s="1"/>
  <c r="G36" s="1"/>
  <c r="H36" s="1"/>
  <c r="F36"/>
  <c r="R36" s="1"/>
  <c r="S36" s="1"/>
  <c r="U36" s="1"/>
  <c r="P37" i="28"/>
  <c r="D37" s="1"/>
  <c r="C37" i="26"/>
  <c r="B37" s="1"/>
  <c r="G37" s="1"/>
  <c r="H37" s="1"/>
  <c r="P30" i="4"/>
  <c r="D30" s="1"/>
  <c r="C30" s="1"/>
  <c r="B37" i="29"/>
  <c r="G37" s="1"/>
  <c r="H37" s="1"/>
  <c r="F37"/>
  <c r="R37" s="1"/>
  <c r="S37" s="1"/>
  <c r="U37" s="1"/>
  <c r="V37"/>
  <c r="F36" i="44"/>
  <c r="R36" s="1"/>
  <c r="S36" s="1"/>
  <c r="U36" s="1"/>
  <c r="V37" i="26"/>
  <c r="P38" s="1"/>
  <c r="V36" i="43"/>
  <c r="V37" i="41"/>
  <c r="F37"/>
  <c r="R37" s="1"/>
  <c r="S37" s="1"/>
  <c r="U37" s="1"/>
  <c r="B37"/>
  <c r="G37" s="1"/>
  <c r="H37" s="1"/>
  <c r="P38" i="27"/>
  <c r="D38" s="1"/>
  <c r="B36" i="39"/>
  <c r="G36" s="1"/>
  <c r="H36" s="1"/>
  <c r="V36"/>
  <c r="F36"/>
  <c r="R36" s="1"/>
  <c r="S36" s="1"/>
  <c r="U36" s="1"/>
  <c r="F37" i="32"/>
  <c r="R37" s="1"/>
  <c r="S37" s="1"/>
  <c r="U37" s="1"/>
  <c r="V37"/>
  <c r="B37"/>
  <c r="G37" s="1"/>
  <c r="H37" s="1"/>
  <c r="F37" i="36"/>
  <c r="R37" s="1"/>
  <c r="S37" s="1"/>
  <c r="U37" s="1"/>
  <c r="C37" l="1"/>
  <c r="B37" s="1"/>
  <c r="G37" s="1"/>
  <c r="H37" s="1"/>
  <c r="F37" i="33"/>
  <c r="R37" s="1"/>
  <c r="S37" s="1"/>
  <c r="U37" s="1"/>
  <c r="P38" i="38"/>
  <c r="D38" s="1"/>
  <c r="C38" s="1"/>
  <c r="P37" i="40"/>
  <c r="D37" s="1"/>
  <c r="C37" s="1"/>
  <c r="B37" s="1"/>
  <c r="G37" s="1"/>
  <c r="H37" s="1"/>
  <c r="D39" i="34"/>
  <c r="F39" s="1"/>
  <c r="R39" s="1"/>
  <c r="S39" s="1"/>
  <c r="U39" s="1"/>
  <c r="P37" i="44"/>
  <c r="D37" s="1"/>
  <c r="C37" i="46"/>
  <c r="B37" s="1"/>
  <c r="G37" s="1"/>
  <c r="H37" s="1"/>
  <c r="F37"/>
  <c r="R37" s="1"/>
  <c r="S37" s="1"/>
  <c r="U37" s="1"/>
  <c r="P38" s="1"/>
  <c r="P37" i="43"/>
  <c r="D37" s="1"/>
  <c r="C39" i="42"/>
  <c r="B39" s="1"/>
  <c r="G39" s="1"/>
  <c r="H39" s="1"/>
  <c r="P36" i="37"/>
  <c r="D36" s="1"/>
  <c r="F35" i="35"/>
  <c r="R35" s="1"/>
  <c r="S35" s="1"/>
  <c r="U35" s="1"/>
  <c r="C35"/>
  <c r="B35" s="1"/>
  <c r="G35" s="1"/>
  <c r="H35" s="1"/>
  <c r="V35"/>
  <c r="P38" i="33"/>
  <c r="D38" s="1"/>
  <c r="C38" i="31"/>
  <c r="B38" s="1"/>
  <c r="G38" s="1"/>
  <c r="H38" s="1"/>
  <c r="V38"/>
  <c r="F38"/>
  <c r="R38" s="1"/>
  <c r="S38" s="1"/>
  <c r="U38" s="1"/>
  <c r="P37" i="30"/>
  <c r="D37" s="1"/>
  <c r="V37" i="28"/>
  <c r="C37"/>
  <c r="B37" s="1"/>
  <c r="G37" s="1"/>
  <c r="H37" s="1"/>
  <c r="F37"/>
  <c r="R37" s="1"/>
  <c r="S37" s="1"/>
  <c r="U37" s="1"/>
  <c r="C38" i="27"/>
  <c r="B38" s="1"/>
  <c r="G38" s="1"/>
  <c r="H38" s="1"/>
  <c r="D38" i="26"/>
  <c r="C38" s="1"/>
  <c r="B38" s="1"/>
  <c r="G38" s="1"/>
  <c r="H38" s="1"/>
  <c r="V30" i="4"/>
  <c r="B30"/>
  <c r="G30" s="1"/>
  <c r="H30" s="1"/>
  <c r="F30"/>
  <c r="R30" s="1"/>
  <c r="S30" s="1"/>
  <c r="U30" s="1"/>
  <c r="P38" i="29"/>
  <c r="D38" s="1"/>
  <c r="C38" s="1"/>
  <c r="F39" i="42"/>
  <c r="R39" s="1"/>
  <c r="S39" s="1"/>
  <c r="U39" s="1"/>
  <c r="F38" i="38"/>
  <c r="R38" s="1"/>
  <c r="S38" s="1"/>
  <c r="U38" s="1"/>
  <c r="B38"/>
  <c r="G38" s="1"/>
  <c r="H38" s="1"/>
  <c r="V38"/>
  <c r="V39" i="42"/>
  <c r="P38" i="41"/>
  <c r="D38" s="1"/>
  <c r="F38" i="27"/>
  <c r="R38" s="1"/>
  <c r="S38" s="1"/>
  <c r="U38" s="1"/>
  <c r="V38"/>
  <c r="P37" i="39"/>
  <c r="D37" s="1"/>
  <c r="C37" s="1"/>
  <c r="P38" i="32"/>
  <c r="D38" s="1"/>
  <c r="P38" i="36"/>
  <c r="D38" s="1"/>
  <c r="V39" i="34" l="1"/>
  <c r="P40" s="1"/>
  <c r="F37" i="40"/>
  <c r="R37" s="1"/>
  <c r="S37" s="1"/>
  <c r="U37" s="1"/>
  <c r="V37"/>
  <c r="C39" i="34"/>
  <c r="B39" s="1"/>
  <c r="G39" s="1"/>
  <c r="H39" s="1"/>
  <c r="D38" i="46"/>
  <c r="V38" s="1"/>
  <c r="C37" i="44"/>
  <c r="B37" s="1"/>
  <c r="G37" s="1"/>
  <c r="H37" s="1"/>
  <c r="F37" i="43"/>
  <c r="R37" s="1"/>
  <c r="S37" s="1"/>
  <c r="U37" s="1"/>
  <c r="C37"/>
  <c r="B37" s="1"/>
  <c r="G37" s="1"/>
  <c r="H37" s="1"/>
  <c r="P40" i="42"/>
  <c r="D40" s="1"/>
  <c r="C38" i="41"/>
  <c r="B38" s="1"/>
  <c r="G38" s="1"/>
  <c r="H38" s="1"/>
  <c r="F36" i="37"/>
  <c r="R36" s="1"/>
  <c r="S36" s="1"/>
  <c r="U36" s="1"/>
  <c r="C36"/>
  <c r="B36" s="1"/>
  <c r="G36" s="1"/>
  <c r="H36" s="1"/>
  <c r="V36"/>
  <c r="V38" i="36"/>
  <c r="C38"/>
  <c r="B38" s="1"/>
  <c r="G38" s="1"/>
  <c r="H38" s="1"/>
  <c r="P36" i="35"/>
  <c r="D36" s="1"/>
  <c r="F38" i="33"/>
  <c r="R38" s="1"/>
  <c r="S38" s="1"/>
  <c r="U38" s="1"/>
  <c r="C38"/>
  <c r="B38" s="1"/>
  <c r="G38" s="1"/>
  <c r="H38" s="1"/>
  <c r="C38" i="32"/>
  <c r="B38" s="1"/>
  <c r="G38" s="1"/>
  <c r="H38" s="1"/>
  <c r="P39" i="31"/>
  <c r="D39" s="1"/>
  <c r="C37" i="30"/>
  <c r="B37" s="1"/>
  <c r="G37" s="1"/>
  <c r="H37" s="1"/>
  <c r="V37"/>
  <c r="F37"/>
  <c r="R37" s="1"/>
  <c r="S37" s="1"/>
  <c r="U37" s="1"/>
  <c r="P38" i="28"/>
  <c r="D38" s="1"/>
  <c r="V38" i="26"/>
  <c r="F38"/>
  <c r="R38" s="1"/>
  <c r="S38" s="1"/>
  <c r="U38" s="1"/>
  <c r="P31" i="4"/>
  <c r="D31" s="1"/>
  <c r="C31" s="1"/>
  <c r="V37" i="44"/>
  <c r="V38" i="33"/>
  <c r="F37" i="44"/>
  <c r="R37" s="1"/>
  <c r="S37" s="1"/>
  <c r="U37" s="1"/>
  <c r="B38" i="29"/>
  <c r="G38" s="1"/>
  <c r="H38" s="1"/>
  <c r="F38"/>
  <c r="R38" s="1"/>
  <c r="S38" s="1"/>
  <c r="U38" s="1"/>
  <c r="V38"/>
  <c r="V37" i="43"/>
  <c r="P39" i="38"/>
  <c r="D39" s="1"/>
  <c r="C39" s="1"/>
  <c r="F38" i="41"/>
  <c r="R38" s="1"/>
  <c r="S38" s="1"/>
  <c r="U38" s="1"/>
  <c r="V38"/>
  <c r="P39" i="27"/>
  <c r="D39" s="1"/>
  <c r="C39" s="1"/>
  <c r="V37" i="39"/>
  <c r="B37"/>
  <c r="G37" s="1"/>
  <c r="H37" s="1"/>
  <c r="F37"/>
  <c r="R37" s="1"/>
  <c r="S37" s="1"/>
  <c r="U37" s="1"/>
  <c r="F38" i="32"/>
  <c r="R38" s="1"/>
  <c r="S38" s="1"/>
  <c r="U38" s="1"/>
  <c r="V38"/>
  <c r="F38" i="36"/>
  <c r="R38" s="1"/>
  <c r="S38" s="1"/>
  <c r="U38" s="1"/>
  <c r="P38" i="40" l="1"/>
  <c r="D38" s="1"/>
  <c r="V38" s="1"/>
  <c r="D40" i="34"/>
  <c r="C40" s="1"/>
  <c r="B40" s="1"/>
  <c r="G40" s="1"/>
  <c r="H40" s="1"/>
  <c r="P39" i="36"/>
  <c r="D39" s="1"/>
  <c r="C38" i="46"/>
  <c r="B38" s="1"/>
  <c r="G38" s="1"/>
  <c r="H38" s="1"/>
  <c r="F38"/>
  <c r="R38" s="1"/>
  <c r="S38" s="1"/>
  <c r="U38" s="1"/>
  <c r="P39" s="1"/>
  <c r="D39" s="1"/>
  <c r="P39" i="26"/>
  <c r="D39" s="1"/>
  <c r="C39" s="1"/>
  <c r="B39" s="1"/>
  <c r="G39" s="1"/>
  <c r="H39" s="1"/>
  <c r="P37" i="37"/>
  <c r="D37" s="1"/>
  <c r="P38" i="43"/>
  <c r="D38" s="1"/>
  <c r="C40" i="42"/>
  <c r="B40" s="1"/>
  <c r="G40" s="1"/>
  <c r="H40" s="1"/>
  <c r="V40"/>
  <c r="F40"/>
  <c r="R40" s="1"/>
  <c r="S40" s="1"/>
  <c r="U40" s="1"/>
  <c r="F38" i="40"/>
  <c r="R38" s="1"/>
  <c r="S38" s="1"/>
  <c r="U38" s="1"/>
  <c r="P39" s="1"/>
  <c r="C38"/>
  <c r="B38" s="1"/>
  <c r="G38" s="1"/>
  <c r="H38" s="1"/>
  <c r="F36" i="35"/>
  <c r="R36" s="1"/>
  <c r="S36" s="1"/>
  <c r="U36" s="1"/>
  <c r="C36"/>
  <c r="B36" s="1"/>
  <c r="G36" s="1"/>
  <c r="H36" s="1"/>
  <c r="V36"/>
  <c r="V40" i="34"/>
  <c r="P39" i="33"/>
  <c r="D39" s="1"/>
  <c r="V39" i="31"/>
  <c r="C39"/>
  <c r="B39" s="1"/>
  <c r="G39" s="1"/>
  <c r="H39" s="1"/>
  <c r="F39"/>
  <c r="R39" s="1"/>
  <c r="S39" s="1"/>
  <c r="U39" s="1"/>
  <c r="P38" i="30"/>
  <c r="D38" s="1"/>
  <c r="C38" i="28"/>
  <c r="B38" s="1"/>
  <c r="G38" s="1"/>
  <c r="H38" s="1"/>
  <c r="F38"/>
  <c r="R38" s="1"/>
  <c r="S38" s="1"/>
  <c r="U38" s="1"/>
  <c r="V38"/>
  <c r="B31" i="4"/>
  <c r="G31" s="1"/>
  <c r="H31" s="1"/>
  <c r="V31"/>
  <c r="F31"/>
  <c r="R31" s="1"/>
  <c r="S31" s="1"/>
  <c r="U31" s="1"/>
  <c r="P38" i="44"/>
  <c r="D38" s="1"/>
  <c r="C38" s="1"/>
  <c r="P39" i="29"/>
  <c r="D39" s="1"/>
  <c r="C39" s="1"/>
  <c r="P39" i="41"/>
  <c r="D39" s="1"/>
  <c r="F39" i="38"/>
  <c r="R39" s="1"/>
  <c r="S39" s="1"/>
  <c r="U39" s="1"/>
  <c r="V39"/>
  <c r="B39"/>
  <c r="G39" s="1"/>
  <c r="H39" s="1"/>
  <c r="F39" i="27"/>
  <c r="R39" s="1"/>
  <c r="S39" s="1"/>
  <c r="U39" s="1"/>
  <c r="B39"/>
  <c r="G39" s="1"/>
  <c r="H39" s="1"/>
  <c r="V39"/>
  <c r="P38" i="39"/>
  <c r="D38" s="1"/>
  <c r="C38" s="1"/>
  <c r="P39" i="32"/>
  <c r="D39" s="1"/>
  <c r="F39" i="26"/>
  <c r="R39" s="1"/>
  <c r="S39" s="1"/>
  <c r="U39" s="1"/>
  <c r="F40" i="34" l="1"/>
  <c r="R40" s="1"/>
  <c r="S40" s="1"/>
  <c r="U40" s="1"/>
  <c r="V39" i="26"/>
  <c r="P41" i="42"/>
  <c r="D41" s="1"/>
  <c r="P40" i="31"/>
  <c r="D40" s="1"/>
  <c r="D39" i="40"/>
  <c r="C39" s="1"/>
  <c r="B39" s="1"/>
  <c r="G39" s="1"/>
  <c r="H39" s="1"/>
  <c r="C39" i="46"/>
  <c r="B39" s="1"/>
  <c r="G39" s="1"/>
  <c r="H39" s="1"/>
  <c r="V39"/>
  <c r="F39"/>
  <c r="R39" s="1"/>
  <c r="S39" s="1"/>
  <c r="U39" s="1"/>
  <c r="P41" i="34"/>
  <c r="D41" s="1"/>
  <c r="V38" i="43"/>
  <c r="C38"/>
  <c r="B38" s="1"/>
  <c r="G38" s="1"/>
  <c r="H38" s="1"/>
  <c r="F38"/>
  <c r="R38" s="1"/>
  <c r="S38" s="1"/>
  <c r="U38" s="1"/>
  <c r="V39" i="41"/>
  <c r="C39"/>
  <c r="B39" s="1"/>
  <c r="G39" s="1"/>
  <c r="H39" s="1"/>
  <c r="C37" i="37"/>
  <c r="B37" s="1"/>
  <c r="G37" s="1"/>
  <c r="H37" s="1"/>
  <c r="V37"/>
  <c r="F37"/>
  <c r="R37" s="1"/>
  <c r="S37" s="1"/>
  <c r="U37" s="1"/>
  <c r="F39" i="36"/>
  <c r="R39" s="1"/>
  <c r="S39" s="1"/>
  <c r="U39" s="1"/>
  <c r="C39"/>
  <c r="B39" s="1"/>
  <c r="G39" s="1"/>
  <c r="H39" s="1"/>
  <c r="P37" i="35"/>
  <c r="D37" s="1"/>
  <c r="V39" i="33"/>
  <c r="C39"/>
  <c r="B39" s="1"/>
  <c r="G39" s="1"/>
  <c r="H39" s="1"/>
  <c r="F39"/>
  <c r="R39" s="1"/>
  <c r="S39" s="1"/>
  <c r="U39" s="1"/>
  <c r="V39" i="32"/>
  <c r="C39"/>
  <c r="B39" s="1"/>
  <c r="G39" s="1"/>
  <c r="H39" s="1"/>
  <c r="V38" i="30"/>
  <c r="C38"/>
  <c r="B38" s="1"/>
  <c r="G38" s="1"/>
  <c r="H38" s="1"/>
  <c r="F38"/>
  <c r="R38" s="1"/>
  <c r="S38" s="1"/>
  <c r="U38" s="1"/>
  <c r="P39" i="28"/>
  <c r="D39" s="1"/>
  <c r="P32" i="4"/>
  <c r="D32" s="1"/>
  <c r="C32" s="1"/>
  <c r="V38" i="44"/>
  <c r="B38"/>
  <c r="G38" s="1"/>
  <c r="H38" s="1"/>
  <c r="F38"/>
  <c r="R38" s="1"/>
  <c r="S38" s="1"/>
  <c r="U38" s="1"/>
  <c r="B39" i="29"/>
  <c r="G39" s="1"/>
  <c r="H39" s="1"/>
  <c r="F39"/>
  <c r="R39" s="1"/>
  <c r="S39" s="1"/>
  <c r="U39" s="1"/>
  <c r="V39"/>
  <c r="F39" i="41"/>
  <c r="R39" s="1"/>
  <c r="S39" s="1"/>
  <c r="U39" s="1"/>
  <c r="P40" i="27"/>
  <c r="D40" s="1"/>
  <c r="C40" s="1"/>
  <c r="P40" i="38"/>
  <c r="D40" s="1"/>
  <c r="C40" s="1"/>
  <c r="B38" i="39"/>
  <c r="G38" s="1"/>
  <c r="H38" s="1"/>
  <c r="V38"/>
  <c r="F38"/>
  <c r="R38" s="1"/>
  <c r="S38" s="1"/>
  <c r="U38" s="1"/>
  <c r="F39" i="32"/>
  <c r="R39" s="1"/>
  <c r="S39" s="1"/>
  <c r="U39" s="1"/>
  <c r="V39" i="36"/>
  <c r="P40" i="26"/>
  <c r="D40" s="1"/>
  <c r="C40" s="1"/>
  <c r="F39" i="40" l="1"/>
  <c r="R39" s="1"/>
  <c r="S39" s="1"/>
  <c r="U39" s="1"/>
  <c r="P40" s="1"/>
  <c r="D40" s="1"/>
  <c r="C40" s="1"/>
  <c r="P40" i="32"/>
  <c r="D40" s="1"/>
  <c r="P40" i="41"/>
  <c r="V39" i="40"/>
  <c r="P40" i="46"/>
  <c r="D40" s="1"/>
  <c r="C40" s="1"/>
  <c r="B40" s="1"/>
  <c r="G40" s="1"/>
  <c r="H40" s="1"/>
  <c r="P39" i="44"/>
  <c r="D39" s="1"/>
  <c r="V39" s="1"/>
  <c r="P39" i="43"/>
  <c r="D39" s="1"/>
  <c r="C39" s="1"/>
  <c r="B39" s="1"/>
  <c r="G39" s="1"/>
  <c r="H39" s="1"/>
  <c r="F41" i="42"/>
  <c r="R41" s="1"/>
  <c r="S41" s="1"/>
  <c r="U41" s="1"/>
  <c r="C41"/>
  <c r="B41" s="1"/>
  <c r="G41" s="1"/>
  <c r="H41" s="1"/>
  <c r="V41"/>
  <c r="P38" i="37"/>
  <c r="D38" s="1"/>
  <c r="P40" i="36"/>
  <c r="D40" s="1"/>
  <c r="V37" i="35"/>
  <c r="C37"/>
  <c r="B37" s="1"/>
  <c r="G37" s="1"/>
  <c r="H37" s="1"/>
  <c r="F37"/>
  <c r="R37" s="1"/>
  <c r="S37" s="1"/>
  <c r="U37" s="1"/>
  <c r="F41" i="34"/>
  <c r="R41" s="1"/>
  <c r="S41" s="1"/>
  <c r="U41" s="1"/>
  <c r="C41"/>
  <c r="B41" s="1"/>
  <c r="G41" s="1"/>
  <c r="H41" s="1"/>
  <c r="V41"/>
  <c r="P40" i="33"/>
  <c r="D40" s="1"/>
  <c r="V40" s="1"/>
  <c r="C40" i="31"/>
  <c r="B40" s="1"/>
  <c r="G40" s="1"/>
  <c r="H40" s="1"/>
  <c r="V40"/>
  <c r="F40"/>
  <c r="R40" s="1"/>
  <c r="S40" s="1"/>
  <c r="U40" s="1"/>
  <c r="P39" i="30"/>
  <c r="D39" s="1"/>
  <c r="P40" i="29"/>
  <c r="D40" s="1"/>
  <c r="C40" s="1"/>
  <c r="V39" i="28"/>
  <c r="C39"/>
  <c r="B39" s="1"/>
  <c r="G39" s="1"/>
  <c r="H39" s="1"/>
  <c r="F39"/>
  <c r="R39" s="1"/>
  <c r="S39" s="1"/>
  <c r="U39" s="1"/>
  <c r="V32" i="4"/>
  <c r="B32"/>
  <c r="G32" s="1"/>
  <c r="H32" s="1"/>
  <c r="F32"/>
  <c r="R32" s="1"/>
  <c r="S32" s="1"/>
  <c r="U32" s="1"/>
  <c r="D40" i="41"/>
  <c r="V40" s="1"/>
  <c r="F40" i="38"/>
  <c r="R40" s="1"/>
  <c r="S40" s="1"/>
  <c r="U40" s="1"/>
  <c r="B40"/>
  <c r="G40" s="1"/>
  <c r="H40" s="1"/>
  <c r="V40"/>
  <c r="V40" i="27"/>
  <c r="F40"/>
  <c r="R40" s="1"/>
  <c r="S40" s="1"/>
  <c r="U40" s="1"/>
  <c r="B40"/>
  <c r="G40" s="1"/>
  <c r="H40" s="1"/>
  <c r="P39" i="39"/>
  <c r="D39" s="1"/>
  <c r="F40" i="26"/>
  <c r="R40" s="1"/>
  <c r="S40" s="1"/>
  <c r="U40" s="1"/>
  <c r="V40"/>
  <c r="B40"/>
  <c r="G40" s="1"/>
  <c r="H40" s="1"/>
  <c r="V40" i="46" l="1"/>
  <c r="F40"/>
  <c r="R40" s="1"/>
  <c r="S40" s="1"/>
  <c r="U40" s="1"/>
  <c r="P41" i="31"/>
  <c r="D41" s="1"/>
  <c r="F41" s="1"/>
  <c r="R41" s="1"/>
  <c r="S41" s="1"/>
  <c r="U41" s="1"/>
  <c r="P42" i="34"/>
  <c r="C39" i="44"/>
  <c r="B39" s="1"/>
  <c r="G39" s="1"/>
  <c r="H39" s="1"/>
  <c r="F39"/>
  <c r="R39" s="1"/>
  <c r="S39" s="1"/>
  <c r="U39" s="1"/>
  <c r="P40" s="1"/>
  <c r="V39" i="43"/>
  <c r="F39"/>
  <c r="R39" s="1"/>
  <c r="S39" s="1"/>
  <c r="U39" s="1"/>
  <c r="P42" i="42"/>
  <c r="D42" s="1"/>
  <c r="F40" i="41"/>
  <c r="R40" s="1"/>
  <c r="S40" s="1"/>
  <c r="U40" s="1"/>
  <c r="P41" s="1"/>
  <c r="D41" s="1"/>
  <c r="C41" s="1"/>
  <c r="C40"/>
  <c r="B40" s="1"/>
  <c r="G40" s="1"/>
  <c r="H40" s="1"/>
  <c r="V39" i="39"/>
  <c r="C39"/>
  <c r="B39" s="1"/>
  <c r="G39" s="1"/>
  <c r="H39" s="1"/>
  <c r="V38" i="37"/>
  <c r="C38"/>
  <c r="B38" s="1"/>
  <c r="G38" s="1"/>
  <c r="H38" s="1"/>
  <c r="F38"/>
  <c r="R38" s="1"/>
  <c r="S38" s="1"/>
  <c r="U38" s="1"/>
  <c r="C40" i="36"/>
  <c r="B40" s="1"/>
  <c r="G40" s="1"/>
  <c r="H40" s="1"/>
  <c r="P38" i="35"/>
  <c r="D38" s="1"/>
  <c r="D42" i="34"/>
  <c r="C40" i="33"/>
  <c r="B40" s="1"/>
  <c r="G40" s="1"/>
  <c r="H40" s="1"/>
  <c r="F40"/>
  <c r="R40" s="1"/>
  <c r="S40" s="1"/>
  <c r="U40" s="1"/>
  <c r="P41" s="1"/>
  <c r="V40" i="32"/>
  <c r="C40"/>
  <c r="B40" s="1"/>
  <c r="G40" s="1"/>
  <c r="H40" s="1"/>
  <c r="F39" i="30"/>
  <c r="R39" s="1"/>
  <c r="S39" s="1"/>
  <c r="U39" s="1"/>
  <c r="C39"/>
  <c r="B39" s="1"/>
  <c r="G39" s="1"/>
  <c r="H39" s="1"/>
  <c r="V39"/>
  <c r="P40" i="28"/>
  <c r="D40" s="1"/>
  <c r="P33" i="4"/>
  <c r="D33" s="1"/>
  <c r="F40" i="29"/>
  <c r="R40" s="1"/>
  <c r="S40" s="1"/>
  <c r="U40" s="1"/>
  <c r="B40"/>
  <c r="G40" s="1"/>
  <c r="H40" s="1"/>
  <c r="V40"/>
  <c r="V40" i="40"/>
  <c r="B40"/>
  <c r="G40" s="1"/>
  <c r="H40" s="1"/>
  <c r="F40"/>
  <c r="R40" s="1"/>
  <c r="S40" s="1"/>
  <c r="U40" s="1"/>
  <c r="P41" i="38"/>
  <c r="D41" s="1"/>
  <c r="C41" s="1"/>
  <c r="F39" i="39"/>
  <c r="R39" s="1"/>
  <c r="S39" s="1"/>
  <c r="U39" s="1"/>
  <c r="P40" s="1"/>
  <c r="P41" i="27"/>
  <c r="D41" s="1"/>
  <c r="F40" i="32"/>
  <c r="R40" s="1"/>
  <c r="S40" s="1"/>
  <c r="U40" s="1"/>
  <c r="F40" i="36"/>
  <c r="R40" s="1"/>
  <c r="S40" s="1"/>
  <c r="U40" s="1"/>
  <c r="V40"/>
  <c r="P41" i="26"/>
  <c r="D41" s="1"/>
  <c r="P41" i="32" l="1"/>
  <c r="D41" s="1"/>
  <c r="V41" s="1"/>
  <c r="P41" i="46"/>
  <c r="D41" s="1"/>
  <c r="C41" i="31"/>
  <c r="B41" s="1"/>
  <c r="G41" s="1"/>
  <c r="H41" s="1"/>
  <c r="D40" i="44"/>
  <c r="C40" s="1"/>
  <c r="B40" s="1"/>
  <c r="G40" s="1"/>
  <c r="H40" s="1"/>
  <c r="V41" i="31"/>
  <c r="P42" s="1"/>
  <c r="P40" i="43"/>
  <c r="D40" s="1"/>
  <c r="V40" s="1"/>
  <c r="P39" i="37"/>
  <c r="D39" s="1"/>
  <c r="V40" i="44"/>
  <c r="F40"/>
  <c r="R40" s="1"/>
  <c r="S40" s="1"/>
  <c r="U40" s="1"/>
  <c r="V42" i="42"/>
  <c r="C42"/>
  <c r="B42" s="1"/>
  <c r="G42" s="1"/>
  <c r="H42" s="1"/>
  <c r="F42"/>
  <c r="R42" s="1"/>
  <c r="S42" s="1"/>
  <c r="U42" s="1"/>
  <c r="C38" i="35"/>
  <c r="B38" s="1"/>
  <c r="G38" s="1"/>
  <c r="H38" s="1"/>
  <c r="F38"/>
  <c r="R38" s="1"/>
  <c r="S38" s="1"/>
  <c r="U38" s="1"/>
  <c r="V38"/>
  <c r="V42" i="34"/>
  <c r="C42"/>
  <c r="B42" s="1"/>
  <c r="G42" s="1"/>
  <c r="H42" s="1"/>
  <c r="F42"/>
  <c r="R42" s="1"/>
  <c r="S42" s="1"/>
  <c r="U42" s="1"/>
  <c r="P43" s="1"/>
  <c r="D41" i="33"/>
  <c r="P40" i="30"/>
  <c r="D40" s="1"/>
  <c r="F40" i="28"/>
  <c r="R40" s="1"/>
  <c r="S40" s="1"/>
  <c r="U40" s="1"/>
  <c r="C40"/>
  <c r="B40" s="1"/>
  <c r="G40" s="1"/>
  <c r="H40" s="1"/>
  <c r="V40"/>
  <c r="V41" i="27"/>
  <c r="C41"/>
  <c r="B41" s="1"/>
  <c r="G41" s="1"/>
  <c r="H41" s="1"/>
  <c r="C41" i="26"/>
  <c r="B41" s="1"/>
  <c r="G41" s="1"/>
  <c r="H41" s="1"/>
  <c r="C33" i="4"/>
  <c r="B33" s="1"/>
  <c r="G33" s="1"/>
  <c r="H33" s="1"/>
  <c r="V33"/>
  <c r="F33"/>
  <c r="R33" s="1"/>
  <c r="S33" s="1"/>
  <c r="U33" s="1"/>
  <c r="P41" i="29"/>
  <c r="D41" s="1"/>
  <c r="C41" s="1"/>
  <c r="P41" i="40"/>
  <c r="D41" s="1"/>
  <c r="C41" s="1"/>
  <c r="B41" i="38"/>
  <c r="G41" s="1"/>
  <c r="H41" s="1"/>
  <c r="V41"/>
  <c r="F41"/>
  <c r="R41" s="1"/>
  <c r="S41" s="1"/>
  <c r="U41" s="1"/>
  <c r="F41" i="27"/>
  <c r="R41" s="1"/>
  <c r="S41" s="1"/>
  <c r="U41" s="1"/>
  <c r="F41" i="41"/>
  <c r="R41" s="1"/>
  <c r="S41" s="1"/>
  <c r="U41" s="1"/>
  <c r="V41"/>
  <c r="B41"/>
  <c r="G41" s="1"/>
  <c r="H41" s="1"/>
  <c r="D40" i="39"/>
  <c r="P41" i="36"/>
  <c r="D41" s="1"/>
  <c r="V41" i="26"/>
  <c r="F41"/>
  <c r="R41" s="1"/>
  <c r="S41" s="1"/>
  <c r="U41" s="1"/>
  <c r="F40" i="43" l="1"/>
  <c r="R40" s="1"/>
  <c r="S40" s="1"/>
  <c r="U40" s="1"/>
  <c r="P41" s="1"/>
  <c r="D42" i="31"/>
  <c r="V42" s="1"/>
  <c r="V41" i="46"/>
  <c r="F41"/>
  <c r="R41" s="1"/>
  <c r="S41" s="1"/>
  <c r="U41" s="1"/>
  <c r="C41"/>
  <c r="B41" s="1"/>
  <c r="G41" s="1"/>
  <c r="H41" s="1"/>
  <c r="C40" i="43"/>
  <c r="B40" s="1"/>
  <c r="G40" s="1"/>
  <c r="H40" s="1"/>
  <c r="P42" i="27"/>
  <c r="D42" s="1"/>
  <c r="P41" i="44"/>
  <c r="D41" s="1"/>
  <c r="P43" i="42"/>
  <c r="D43" s="1"/>
  <c r="F43" s="1"/>
  <c r="R43" s="1"/>
  <c r="S43" s="1"/>
  <c r="U43" s="1"/>
  <c r="F40" i="39"/>
  <c r="R40" s="1"/>
  <c r="S40" s="1"/>
  <c r="U40" s="1"/>
  <c r="C40"/>
  <c r="B40" s="1"/>
  <c r="G40" s="1"/>
  <c r="H40" s="1"/>
  <c r="C39" i="37"/>
  <c r="B39" s="1"/>
  <c r="G39" s="1"/>
  <c r="H39" s="1"/>
  <c r="F39"/>
  <c r="R39" s="1"/>
  <c r="S39" s="1"/>
  <c r="U39" s="1"/>
  <c r="V39"/>
  <c r="C41" i="36"/>
  <c r="B41" s="1"/>
  <c r="G41" s="1"/>
  <c r="H41" s="1"/>
  <c r="P39" i="35"/>
  <c r="D39" s="1"/>
  <c r="D43" i="34"/>
  <c r="V41" i="33"/>
  <c r="C41"/>
  <c r="B41" s="1"/>
  <c r="G41" s="1"/>
  <c r="H41" s="1"/>
  <c r="F41"/>
  <c r="R41" s="1"/>
  <c r="S41" s="1"/>
  <c r="U41" s="1"/>
  <c r="F41" i="32"/>
  <c r="R41" s="1"/>
  <c r="S41" s="1"/>
  <c r="U41" s="1"/>
  <c r="P42" s="1"/>
  <c r="C41"/>
  <c r="B41" s="1"/>
  <c r="G41" s="1"/>
  <c r="H41" s="1"/>
  <c r="C40" i="30"/>
  <c r="B40" s="1"/>
  <c r="G40" s="1"/>
  <c r="H40" s="1"/>
  <c r="F40"/>
  <c r="R40" s="1"/>
  <c r="S40" s="1"/>
  <c r="U40" s="1"/>
  <c r="V40"/>
  <c r="P41" i="28"/>
  <c r="D41" s="1"/>
  <c r="P34" i="4"/>
  <c r="D34" s="1"/>
  <c r="C34" s="1"/>
  <c r="B41" i="29"/>
  <c r="G41" s="1"/>
  <c r="H41" s="1"/>
  <c r="F41"/>
  <c r="R41" s="1"/>
  <c r="S41" s="1"/>
  <c r="U41" s="1"/>
  <c r="V41"/>
  <c r="F41" i="40"/>
  <c r="R41" s="1"/>
  <c r="S41" s="1"/>
  <c r="U41" s="1"/>
  <c r="B41"/>
  <c r="G41" s="1"/>
  <c r="H41" s="1"/>
  <c r="V41"/>
  <c r="P42" i="38"/>
  <c r="D42" s="1"/>
  <c r="C42" s="1"/>
  <c r="V40" i="39"/>
  <c r="P42" i="41"/>
  <c r="D42" s="1"/>
  <c r="C42" s="1"/>
  <c r="F41" i="36"/>
  <c r="R41" s="1"/>
  <c r="S41" s="1"/>
  <c r="U41" s="1"/>
  <c r="V41"/>
  <c r="P42" i="26"/>
  <c r="D42" s="1"/>
  <c r="P42" i="46" l="1"/>
  <c r="D42" s="1"/>
  <c r="P41" i="39"/>
  <c r="D41" s="1"/>
  <c r="F42" i="31"/>
  <c r="R42" s="1"/>
  <c r="S42" s="1"/>
  <c r="U42" s="1"/>
  <c r="C42"/>
  <c r="B42" s="1"/>
  <c r="G42" s="1"/>
  <c r="H42" s="1"/>
  <c r="D41" i="43"/>
  <c r="P41" i="30"/>
  <c r="D41" s="1"/>
  <c r="P43" i="31"/>
  <c r="D43" s="1"/>
  <c r="V41" i="44"/>
  <c r="C41"/>
  <c r="B41" s="1"/>
  <c r="G41" s="1"/>
  <c r="H41" s="1"/>
  <c r="F41"/>
  <c r="R41" s="1"/>
  <c r="S41" s="1"/>
  <c r="U41" s="1"/>
  <c r="C43" i="42"/>
  <c r="B43" s="1"/>
  <c r="G43" s="1"/>
  <c r="H43" s="1"/>
  <c r="V43"/>
  <c r="P44" s="1"/>
  <c r="P40" i="37"/>
  <c r="D40" s="1"/>
  <c r="F39" i="35"/>
  <c r="R39" s="1"/>
  <c r="S39" s="1"/>
  <c r="U39" s="1"/>
  <c r="C39"/>
  <c r="B39" s="1"/>
  <c r="G39" s="1"/>
  <c r="H39" s="1"/>
  <c r="V39"/>
  <c r="V43" i="34"/>
  <c r="C43"/>
  <c r="B43" s="1"/>
  <c r="G43" s="1"/>
  <c r="H43" s="1"/>
  <c r="F43"/>
  <c r="R43" s="1"/>
  <c r="S43" s="1"/>
  <c r="U43" s="1"/>
  <c r="P42" i="33"/>
  <c r="D42" s="1"/>
  <c r="V41" i="28"/>
  <c r="C41"/>
  <c r="B41" s="1"/>
  <c r="G41" s="1"/>
  <c r="H41" s="1"/>
  <c r="F41"/>
  <c r="R41" s="1"/>
  <c r="S41" s="1"/>
  <c r="U41" s="1"/>
  <c r="F42" i="27"/>
  <c r="R42" s="1"/>
  <c r="S42" s="1"/>
  <c r="U42" s="1"/>
  <c r="C42"/>
  <c r="B42" s="1"/>
  <c r="G42" s="1"/>
  <c r="H42" s="1"/>
  <c r="F42" i="26"/>
  <c r="R42" s="1"/>
  <c r="S42" s="1"/>
  <c r="U42" s="1"/>
  <c r="C42"/>
  <c r="B42" s="1"/>
  <c r="G42" s="1"/>
  <c r="H42" s="1"/>
  <c r="F34" i="4"/>
  <c r="R34" s="1"/>
  <c r="S34" s="1"/>
  <c r="U34" s="1"/>
  <c r="P42" i="29"/>
  <c r="D42" s="1"/>
  <c r="C42" s="1"/>
  <c r="D42" i="32"/>
  <c r="P42" i="40"/>
  <c r="D42" s="1"/>
  <c r="C42" s="1"/>
  <c r="V42" i="27"/>
  <c r="P43" s="1"/>
  <c r="F42" i="38"/>
  <c r="R42" s="1"/>
  <c r="S42" s="1"/>
  <c r="U42" s="1"/>
  <c r="B42"/>
  <c r="G42" s="1"/>
  <c r="H42" s="1"/>
  <c r="V42"/>
  <c r="V42" i="41"/>
  <c r="B42"/>
  <c r="G42" s="1"/>
  <c r="H42" s="1"/>
  <c r="F42"/>
  <c r="R42" s="1"/>
  <c r="S42" s="1"/>
  <c r="U42" s="1"/>
  <c r="V42" i="26"/>
  <c r="P42" i="36"/>
  <c r="D42" s="1"/>
  <c r="V34" i="4"/>
  <c r="F42" i="46" l="1"/>
  <c r="R42" s="1"/>
  <c r="S42" s="1"/>
  <c r="U42" s="1"/>
  <c r="C42"/>
  <c r="B42" s="1"/>
  <c r="G42" s="1"/>
  <c r="H42" s="1"/>
  <c r="P43" i="26"/>
  <c r="D43" s="1"/>
  <c r="V42" i="46"/>
  <c r="P42" i="44"/>
  <c r="D42" s="1"/>
  <c r="C41" i="43"/>
  <c r="B41" s="1"/>
  <c r="G41" s="1"/>
  <c r="H41" s="1"/>
  <c r="V41"/>
  <c r="F41"/>
  <c r="R41" s="1"/>
  <c r="S41" s="1"/>
  <c r="U41" s="1"/>
  <c r="P44" i="34"/>
  <c r="D44" s="1"/>
  <c r="D44" i="42"/>
  <c r="V44" s="1"/>
  <c r="F41" i="39"/>
  <c r="R41" s="1"/>
  <c r="S41" s="1"/>
  <c r="U41" s="1"/>
  <c r="C41"/>
  <c r="B41" s="1"/>
  <c r="G41" s="1"/>
  <c r="H41" s="1"/>
  <c r="V40" i="37"/>
  <c r="C40"/>
  <c r="B40" s="1"/>
  <c r="G40" s="1"/>
  <c r="H40" s="1"/>
  <c r="F40"/>
  <c r="R40" s="1"/>
  <c r="S40" s="1"/>
  <c r="U40" s="1"/>
  <c r="V42" i="36"/>
  <c r="C42"/>
  <c r="B42" s="1"/>
  <c r="G42" s="1"/>
  <c r="H42" s="1"/>
  <c r="P40" i="35"/>
  <c r="D40" s="1"/>
  <c r="V42" i="33"/>
  <c r="C42"/>
  <c r="B42" s="1"/>
  <c r="G42" s="1"/>
  <c r="H42" s="1"/>
  <c r="F42"/>
  <c r="R42" s="1"/>
  <c r="S42" s="1"/>
  <c r="U42" s="1"/>
  <c r="F42" i="32"/>
  <c r="R42" s="1"/>
  <c r="S42" s="1"/>
  <c r="U42" s="1"/>
  <c r="C42"/>
  <c r="B42" s="1"/>
  <c r="G42" s="1"/>
  <c r="H42" s="1"/>
  <c r="V42"/>
  <c r="C43" i="31"/>
  <c r="B43" s="1"/>
  <c r="G43" s="1"/>
  <c r="H43" s="1"/>
  <c r="F43"/>
  <c r="R43" s="1"/>
  <c r="S43" s="1"/>
  <c r="U43" s="1"/>
  <c r="V43"/>
  <c r="C41" i="30"/>
  <c r="B41" s="1"/>
  <c r="G41" s="1"/>
  <c r="H41" s="1"/>
  <c r="V41"/>
  <c r="F41"/>
  <c r="R41" s="1"/>
  <c r="S41" s="1"/>
  <c r="U41" s="1"/>
  <c r="P42" i="28"/>
  <c r="D42" s="1"/>
  <c r="P35" i="4"/>
  <c r="B42" i="29"/>
  <c r="G42" s="1"/>
  <c r="H42" s="1"/>
  <c r="V42"/>
  <c r="F42"/>
  <c r="R42" s="1"/>
  <c r="S42" s="1"/>
  <c r="U42" s="1"/>
  <c r="V42" i="40"/>
  <c r="F42"/>
  <c r="R42" s="1"/>
  <c r="S42" s="1"/>
  <c r="U42" s="1"/>
  <c r="B42"/>
  <c r="G42" s="1"/>
  <c r="H42" s="1"/>
  <c r="V41" i="39"/>
  <c r="D43" i="27"/>
  <c r="C43" s="1"/>
  <c r="P43" i="38"/>
  <c r="D43" s="1"/>
  <c r="C43" s="1"/>
  <c r="P43" i="41"/>
  <c r="D43" s="1"/>
  <c r="C43" s="1"/>
  <c r="F42" i="36"/>
  <c r="R42" s="1"/>
  <c r="S42" s="1"/>
  <c r="U42" s="1"/>
  <c r="B34" i="4"/>
  <c r="G34" s="1"/>
  <c r="H34" s="1"/>
  <c r="P43" i="46" l="1"/>
  <c r="D43" s="1"/>
  <c r="F43" s="1"/>
  <c r="R43" s="1"/>
  <c r="S43" s="1"/>
  <c r="U43" s="1"/>
  <c r="P42" i="43"/>
  <c r="D42" s="1"/>
  <c r="P42" i="30"/>
  <c r="D42" s="1"/>
  <c r="P42" i="39"/>
  <c r="C44" i="42"/>
  <c r="B44" s="1"/>
  <c r="G44" s="1"/>
  <c r="H44" s="1"/>
  <c r="P43" i="36"/>
  <c r="D43" s="1"/>
  <c r="F44" i="42"/>
  <c r="R44" s="1"/>
  <c r="S44" s="1"/>
  <c r="U44" s="1"/>
  <c r="P45" s="1"/>
  <c r="P41" i="37"/>
  <c r="D41" s="1"/>
  <c r="F42" i="44"/>
  <c r="R42" s="1"/>
  <c r="S42" s="1"/>
  <c r="U42" s="1"/>
  <c r="C42"/>
  <c r="B42" s="1"/>
  <c r="G42" s="1"/>
  <c r="H42" s="1"/>
  <c r="V42"/>
  <c r="F40" i="35"/>
  <c r="R40" s="1"/>
  <c r="S40" s="1"/>
  <c r="U40" s="1"/>
  <c r="C40"/>
  <c r="B40" s="1"/>
  <c r="G40" s="1"/>
  <c r="H40" s="1"/>
  <c r="V40"/>
  <c r="V44" i="34"/>
  <c r="C44"/>
  <c r="B44" s="1"/>
  <c r="G44" s="1"/>
  <c r="H44" s="1"/>
  <c r="F44"/>
  <c r="R44" s="1"/>
  <c r="S44" s="1"/>
  <c r="U44" s="1"/>
  <c r="P43" i="33"/>
  <c r="D43" s="1"/>
  <c r="P43" i="32"/>
  <c r="D43" s="1"/>
  <c r="C43" s="1"/>
  <c r="B43" s="1"/>
  <c r="G43" s="1"/>
  <c r="H43" s="1"/>
  <c r="P44" i="31"/>
  <c r="D44" s="1"/>
  <c r="C42" i="28"/>
  <c r="B42" s="1"/>
  <c r="G42" s="1"/>
  <c r="H42" s="1"/>
  <c r="V42"/>
  <c r="F42"/>
  <c r="R42" s="1"/>
  <c r="S42" s="1"/>
  <c r="U42" s="1"/>
  <c r="F43" i="26"/>
  <c r="R43" s="1"/>
  <c r="S43" s="1"/>
  <c r="U43" s="1"/>
  <c r="C43"/>
  <c r="B43" s="1"/>
  <c r="G43" s="1"/>
  <c r="H43" s="1"/>
  <c r="D35" i="4"/>
  <c r="C35" s="1"/>
  <c r="D42" i="39"/>
  <c r="V42" s="1"/>
  <c r="P43" i="29"/>
  <c r="D43" s="1"/>
  <c r="C43" s="1"/>
  <c r="P43" i="40"/>
  <c r="D43" s="1"/>
  <c r="C43" s="1"/>
  <c r="V43" i="27"/>
  <c r="B43"/>
  <c r="G43" s="1"/>
  <c r="H43" s="1"/>
  <c r="F43"/>
  <c r="R43" s="1"/>
  <c r="S43" s="1"/>
  <c r="U43" s="1"/>
  <c r="B43" i="38"/>
  <c r="G43" s="1"/>
  <c r="H43" s="1"/>
  <c r="V43"/>
  <c r="F43"/>
  <c r="R43" s="1"/>
  <c r="S43" s="1"/>
  <c r="U43" s="1"/>
  <c r="F43" i="41"/>
  <c r="R43" s="1"/>
  <c r="S43" s="1"/>
  <c r="U43" s="1"/>
  <c r="V43"/>
  <c r="B43"/>
  <c r="G43" s="1"/>
  <c r="H43" s="1"/>
  <c r="V43" i="26"/>
  <c r="V43" i="46" l="1"/>
  <c r="P44" s="1"/>
  <c r="D44" s="1"/>
  <c r="C43"/>
  <c r="B43" s="1"/>
  <c r="G43" s="1"/>
  <c r="H43" s="1"/>
  <c r="F43" i="32"/>
  <c r="R43" s="1"/>
  <c r="S43" s="1"/>
  <c r="U43" s="1"/>
  <c r="V43"/>
  <c r="C42" i="43"/>
  <c r="B42" s="1"/>
  <c r="G42" s="1"/>
  <c r="H42" s="1"/>
  <c r="F42"/>
  <c r="R42" s="1"/>
  <c r="S42" s="1"/>
  <c r="U42" s="1"/>
  <c r="V42"/>
  <c r="D45" i="42"/>
  <c r="C45" s="1"/>
  <c r="B45" s="1"/>
  <c r="G45" s="1"/>
  <c r="H45" s="1"/>
  <c r="P43" i="28"/>
  <c r="D43" s="1"/>
  <c r="P44" i="26"/>
  <c r="P45" i="34"/>
  <c r="P43" i="44"/>
  <c r="D43" s="1"/>
  <c r="F45" i="42"/>
  <c r="R45" s="1"/>
  <c r="S45" s="1"/>
  <c r="U45" s="1"/>
  <c r="C42" i="39"/>
  <c r="B42" s="1"/>
  <c r="G42" s="1"/>
  <c r="H42" s="1"/>
  <c r="F42"/>
  <c r="R42" s="1"/>
  <c r="S42" s="1"/>
  <c r="U42" s="1"/>
  <c r="C41" i="37"/>
  <c r="B41" s="1"/>
  <c r="G41" s="1"/>
  <c r="H41" s="1"/>
  <c r="V41"/>
  <c r="F41"/>
  <c r="R41" s="1"/>
  <c r="S41" s="1"/>
  <c r="U41" s="1"/>
  <c r="F43" i="36"/>
  <c r="R43" s="1"/>
  <c r="S43" s="1"/>
  <c r="U43" s="1"/>
  <c r="C43"/>
  <c r="B43" s="1"/>
  <c r="G43" s="1"/>
  <c r="H43" s="1"/>
  <c r="P41" i="35"/>
  <c r="D41" s="1"/>
  <c r="D45" i="34"/>
  <c r="V43" i="33"/>
  <c r="C43"/>
  <c r="B43" s="1"/>
  <c r="G43" s="1"/>
  <c r="H43" s="1"/>
  <c r="F43"/>
  <c r="R43" s="1"/>
  <c r="S43" s="1"/>
  <c r="U43" s="1"/>
  <c r="F44" i="31"/>
  <c r="R44" s="1"/>
  <c r="S44" s="1"/>
  <c r="U44" s="1"/>
  <c r="C44"/>
  <c r="B44" s="1"/>
  <c r="G44" s="1"/>
  <c r="H44" s="1"/>
  <c r="V44"/>
  <c r="C42" i="30"/>
  <c r="B42" s="1"/>
  <c r="G42" s="1"/>
  <c r="H42" s="1"/>
  <c r="F42"/>
  <c r="R42" s="1"/>
  <c r="S42" s="1"/>
  <c r="U42" s="1"/>
  <c r="V42"/>
  <c r="B35" i="4"/>
  <c r="G35" s="1"/>
  <c r="H35" s="1"/>
  <c r="F35"/>
  <c r="R35" s="1"/>
  <c r="S35" s="1"/>
  <c r="U35" s="1"/>
  <c r="P36" s="1"/>
  <c r="V35"/>
  <c r="B43" i="29"/>
  <c r="G43" s="1"/>
  <c r="H43" s="1"/>
  <c r="F43"/>
  <c r="R43" s="1"/>
  <c r="S43" s="1"/>
  <c r="U43" s="1"/>
  <c r="V43"/>
  <c r="F43" i="40"/>
  <c r="R43" s="1"/>
  <c r="S43" s="1"/>
  <c r="U43" s="1"/>
  <c r="V43"/>
  <c r="B43"/>
  <c r="G43" s="1"/>
  <c r="H43" s="1"/>
  <c r="P43" i="39"/>
  <c r="P44" i="38"/>
  <c r="D44" s="1"/>
  <c r="C44" s="1"/>
  <c r="P44" i="27"/>
  <c r="D44" s="1"/>
  <c r="C44" s="1"/>
  <c r="P44" i="41"/>
  <c r="D44" s="1"/>
  <c r="C44" s="1"/>
  <c r="D44" i="26"/>
  <c r="V43" i="36"/>
  <c r="P44" i="32"/>
  <c r="D44" s="1"/>
  <c r="P43" i="43" l="1"/>
  <c r="D43" s="1"/>
  <c r="F43" s="1"/>
  <c r="R43" s="1"/>
  <c r="S43" s="1"/>
  <c r="U43" s="1"/>
  <c r="P46" i="42"/>
  <c r="D46" s="1"/>
  <c r="C46" s="1"/>
  <c r="B46" s="1"/>
  <c r="G46" s="1"/>
  <c r="H46" s="1"/>
  <c r="V45"/>
  <c r="C44" i="46"/>
  <c r="B44" s="1"/>
  <c r="G44" s="1"/>
  <c r="H44" s="1"/>
  <c r="V44"/>
  <c r="F44"/>
  <c r="R44" s="1"/>
  <c r="S44" s="1"/>
  <c r="U44" s="1"/>
  <c r="P43" i="30"/>
  <c r="D43" s="1"/>
  <c r="P45" i="31"/>
  <c r="D45" s="1"/>
  <c r="P44" i="33"/>
  <c r="D44" s="1"/>
  <c r="P42" i="37"/>
  <c r="D42" s="1"/>
  <c r="C42" s="1"/>
  <c r="B42" s="1"/>
  <c r="G42" s="1"/>
  <c r="H42" s="1"/>
  <c r="V43" i="44"/>
  <c r="C43"/>
  <c r="B43" s="1"/>
  <c r="G43" s="1"/>
  <c r="H43" s="1"/>
  <c r="F43"/>
  <c r="R43" s="1"/>
  <c r="S43" s="1"/>
  <c r="U43" s="1"/>
  <c r="D43" i="39"/>
  <c r="P44" i="36"/>
  <c r="D44" s="1"/>
  <c r="C44" s="1"/>
  <c r="C41" i="35"/>
  <c r="B41" s="1"/>
  <c r="G41" s="1"/>
  <c r="H41" s="1"/>
  <c r="V41"/>
  <c r="F41"/>
  <c r="R41" s="1"/>
  <c r="S41" s="1"/>
  <c r="U41" s="1"/>
  <c r="C45" i="34"/>
  <c r="B45" s="1"/>
  <c r="G45" s="1"/>
  <c r="H45" s="1"/>
  <c r="V45"/>
  <c r="F45"/>
  <c r="R45" s="1"/>
  <c r="S45" s="1"/>
  <c r="U45" s="1"/>
  <c r="V44" i="32"/>
  <c r="C44"/>
  <c r="B44" s="1"/>
  <c r="G44" s="1"/>
  <c r="H44" s="1"/>
  <c r="C43" i="28"/>
  <c r="B43" s="1"/>
  <c r="G43" s="1"/>
  <c r="H43" s="1"/>
  <c r="F43"/>
  <c r="R43" s="1"/>
  <c r="S43" s="1"/>
  <c r="U43" s="1"/>
  <c r="V43"/>
  <c r="V44" i="26"/>
  <c r="C44"/>
  <c r="B44" s="1"/>
  <c r="G44" s="1"/>
  <c r="H44" s="1"/>
  <c r="D36" i="4"/>
  <c r="C36" s="1"/>
  <c r="P44" i="29"/>
  <c r="D44" s="1"/>
  <c r="C44" s="1"/>
  <c r="P44" i="40"/>
  <c r="D44" s="1"/>
  <c r="C44" s="1"/>
  <c r="V44" i="27"/>
  <c r="F44"/>
  <c r="R44" s="1"/>
  <c r="S44" s="1"/>
  <c r="U44" s="1"/>
  <c r="B44"/>
  <c r="G44" s="1"/>
  <c r="H44" s="1"/>
  <c r="V44" i="38"/>
  <c r="B44"/>
  <c r="G44" s="1"/>
  <c r="H44" s="1"/>
  <c r="F44"/>
  <c r="R44" s="1"/>
  <c r="S44" s="1"/>
  <c r="U44" s="1"/>
  <c r="V44" i="41"/>
  <c r="F44"/>
  <c r="R44" s="1"/>
  <c r="S44" s="1"/>
  <c r="U44" s="1"/>
  <c r="B44"/>
  <c r="G44" s="1"/>
  <c r="H44" s="1"/>
  <c r="F44" i="26"/>
  <c r="R44" s="1"/>
  <c r="S44" s="1"/>
  <c r="U44" s="1"/>
  <c r="F44" i="32"/>
  <c r="R44" s="1"/>
  <c r="S44" s="1"/>
  <c r="U44" s="1"/>
  <c r="P45" i="46" l="1"/>
  <c r="F42" i="37"/>
  <c r="R42" s="1"/>
  <c r="S42" s="1"/>
  <c r="U42" s="1"/>
  <c r="C43" i="43"/>
  <c r="B43" s="1"/>
  <c r="G43" s="1"/>
  <c r="H43" s="1"/>
  <c r="V43"/>
  <c r="P44" s="1"/>
  <c r="D44" s="1"/>
  <c r="C44" s="1"/>
  <c r="B44" s="1"/>
  <c r="G44" s="1"/>
  <c r="H44" s="1"/>
  <c r="V46" i="42"/>
  <c r="V42" i="37"/>
  <c r="F46" i="42"/>
  <c r="R46" s="1"/>
  <c r="S46" s="1"/>
  <c r="U46" s="1"/>
  <c r="D45" i="46"/>
  <c r="P46" i="34"/>
  <c r="D46" s="1"/>
  <c r="P45" i="26"/>
  <c r="D45" s="1"/>
  <c r="P44" i="44"/>
  <c r="D44" s="1"/>
  <c r="F43" i="39"/>
  <c r="R43" s="1"/>
  <c r="S43" s="1"/>
  <c r="U43" s="1"/>
  <c r="C43"/>
  <c r="B43" s="1"/>
  <c r="G43" s="1"/>
  <c r="H43" s="1"/>
  <c r="V43"/>
  <c r="P42" i="35"/>
  <c r="D42" s="1"/>
  <c r="C44" i="33"/>
  <c r="B44" s="1"/>
  <c r="G44" s="1"/>
  <c r="H44" s="1"/>
  <c r="V44"/>
  <c r="F44"/>
  <c r="R44" s="1"/>
  <c r="S44" s="1"/>
  <c r="U44" s="1"/>
  <c r="P45" i="32"/>
  <c r="D45" s="1"/>
  <c r="C45" i="31"/>
  <c r="B45" s="1"/>
  <c r="G45" s="1"/>
  <c r="H45" s="1"/>
  <c r="F45"/>
  <c r="R45" s="1"/>
  <c r="S45" s="1"/>
  <c r="U45" s="1"/>
  <c r="V45"/>
  <c r="F43" i="30"/>
  <c r="R43" s="1"/>
  <c r="S43" s="1"/>
  <c r="U43" s="1"/>
  <c r="C43"/>
  <c r="B43" s="1"/>
  <c r="G43" s="1"/>
  <c r="H43" s="1"/>
  <c r="V43"/>
  <c r="P44" i="28"/>
  <c r="D44" s="1"/>
  <c r="V36" i="4"/>
  <c r="B36"/>
  <c r="G36" s="1"/>
  <c r="H36" s="1"/>
  <c r="F36"/>
  <c r="R36" s="1"/>
  <c r="S36" s="1"/>
  <c r="U36" s="1"/>
  <c r="V44" i="29"/>
  <c r="B44"/>
  <c r="G44" s="1"/>
  <c r="H44" s="1"/>
  <c r="F44"/>
  <c r="R44" s="1"/>
  <c r="S44" s="1"/>
  <c r="U44" s="1"/>
  <c r="B44" i="40"/>
  <c r="G44" s="1"/>
  <c r="H44" s="1"/>
  <c r="F44"/>
  <c r="R44" s="1"/>
  <c r="S44" s="1"/>
  <c r="U44" s="1"/>
  <c r="V44"/>
  <c r="P45" i="27"/>
  <c r="D45" s="1"/>
  <c r="C45" s="1"/>
  <c r="P45" i="38"/>
  <c r="D45" s="1"/>
  <c r="C45" s="1"/>
  <c r="P45" i="41"/>
  <c r="D45" s="1"/>
  <c r="B44" i="36"/>
  <c r="G44" s="1"/>
  <c r="H44" s="1"/>
  <c r="V44"/>
  <c r="F44"/>
  <c r="R44" s="1"/>
  <c r="S44" s="1"/>
  <c r="U44" s="1"/>
  <c r="P43" i="37" l="1"/>
  <c r="D43" s="1"/>
  <c r="F43" s="1"/>
  <c r="R43" s="1"/>
  <c r="S43" s="1"/>
  <c r="U43" s="1"/>
  <c r="V44" i="43"/>
  <c r="P45" s="1"/>
  <c r="D45" s="1"/>
  <c r="C45" s="1"/>
  <c r="F44"/>
  <c r="R44" s="1"/>
  <c r="S44" s="1"/>
  <c r="U44" s="1"/>
  <c r="P47" i="42"/>
  <c r="D47" s="1"/>
  <c r="F45" i="46"/>
  <c r="R45" s="1"/>
  <c r="S45" s="1"/>
  <c r="U45" s="1"/>
  <c r="V45"/>
  <c r="C45"/>
  <c r="B45" s="1"/>
  <c r="G45" s="1"/>
  <c r="H45" s="1"/>
  <c r="P45" i="29"/>
  <c r="D45" s="1"/>
  <c r="C45" s="1"/>
  <c r="P45" i="33"/>
  <c r="D45" s="1"/>
  <c r="F44" i="44"/>
  <c r="R44" s="1"/>
  <c r="S44" s="1"/>
  <c r="U44" s="1"/>
  <c r="C44"/>
  <c r="B44" s="1"/>
  <c r="G44" s="1"/>
  <c r="H44" s="1"/>
  <c r="V44"/>
  <c r="V47" i="42"/>
  <c r="C47"/>
  <c r="B47" s="1"/>
  <c r="G47" s="1"/>
  <c r="H47" s="1"/>
  <c r="V45" i="41"/>
  <c r="C45"/>
  <c r="B45" s="1"/>
  <c r="G45" s="1"/>
  <c r="H45" s="1"/>
  <c r="P44" i="39"/>
  <c r="D44" s="1"/>
  <c r="V42" i="35"/>
  <c r="C42"/>
  <c r="B42" s="1"/>
  <c r="G42" s="1"/>
  <c r="H42" s="1"/>
  <c r="F42"/>
  <c r="R42" s="1"/>
  <c r="S42" s="1"/>
  <c r="U42" s="1"/>
  <c r="C46" i="34"/>
  <c r="B46" s="1"/>
  <c r="G46" s="1"/>
  <c r="H46" s="1"/>
  <c r="F46"/>
  <c r="R46" s="1"/>
  <c r="S46" s="1"/>
  <c r="U46" s="1"/>
  <c r="V46"/>
  <c r="V45" i="32"/>
  <c r="C45"/>
  <c r="B45" s="1"/>
  <c r="G45" s="1"/>
  <c r="H45" s="1"/>
  <c r="P46" i="31"/>
  <c r="D46" s="1"/>
  <c r="P44" i="30"/>
  <c r="D44" s="1"/>
  <c r="C44" i="28"/>
  <c r="B44" s="1"/>
  <c r="G44" s="1"/>
  <c r="H44" s="1"/>
  <c r="F44"/>
  <c r="R44" s="1"/>
  <c r="S44" s="1"/>
  <c r="U44" s="1"/>
  <c r="V44"/>
  <c r="F45" i="26"/>
  <c r="R45" s="1"/>
  <c r="S45" s="1"/>
  <c r="U45" s="1"/>
  <c r="C45"/>
  <c r="B45" s="1"/>
  <c r="G45" s="1"/>
  <c r="H45" s="1"/>
  <c r="P37" i="4"/>
  <c r="D37" s="1"/>
  <c r="F45" i="29"/>
  <c r="R45" s="1"/>
  <c r="S45" s="1"/>
  <c r="U45" s="1"/>
  <c r="V45"/>
  <c r="B45"/>
  <c r="G45" s="1"/>
  <c r="H45" s="1"/>
  <c r="V45" i="26"/>
  <c r="P45" i="40"/>
  <c r="D45" s="1"/>
  <c r="C45" s="1"/>
  <c r="F47" i="42"/>
  <c r="R47" s="1"/>
  <c r="S47" s="1"/>
  <c r="U47" s="1"/>
  <c r="V45" i="27"/>
  <c r="F45"/>
  <c r="R45" s="1"/>
  <c r="S45" s="1"/>
  <c r="U45" s="1"/>
  <c r="B45"/>
  <c r="G45" s="1"/>
  <c r="H45" s="1"/>
  <c r="V45" i="38"/>
  <c r="F45"/>
  <c r="R45" s="1"/>
  <c r="S45" s="1"/>
  <c r="U45" s="1"/>
  <c r="B45"/>
  <c r="G45" s="1"/>
  <c r="H45" s="1"/>
  <c r="F45" i="41"/>
  <c r="R45" s="1"/>
  <c r="S45" s="1"/>
  <c r="U45" s="1"/>
  <c r="F45" i="32"/>
  <c r="R45" s="1"/>
  <c r="S45" s="1"/>
  <c r="U45" s="1"/>
  <c r="P45" i="36"/>
  <c r="D45" s="1"/>
  <c r="C43" i="37" l="1"/>
  <c r="B43" s="1"/>
  <c r="G43" s="1"/>
  <c r="H43" s="1"/>
  <c r="V43"/>
  <c r="P46" i="41"/>
  <c r="D46" s="1"/>
  <c r="P45" i="44"/>
  <c r="P46" i="46"/>
  <c r="D46" s="1"/>
  <c r="P44" i="37"/>
  <c r="P46" i="32"/>
  <c r="D46" s="1"/>
  <c r="D45" i="44"/>
  <c r="P48" i="42"/>
  <c r="D48" s="1"/>
  <c r="C44" i="39"/>
  <c r="B44" s="1"/>
  <c r="G44" s="1"/>
  <c r="H44" s="1"/>
  <c r="F44"/>
  <c r="R44" s="1"/>
  <c r="S44" s="1"/>
  <c r="U44" s="1"/>
  <c r="V44"/>
  <c r="F45" i="36"/>
  <c r="R45" s="1"/>
  <c r="S45" s="1"/>
  <c r="U45" s="1"/>
  <c r="C45"/>
  <c r="B45" s="1"/>
  <c r="G45" s="1"/>
  <c r="H45" s="1"/>
  <c r="P43" i="35"/>
  <c r="D43" s="1"/>
  <c r="P47" i="34"/>
  <c r="D47" s="1"/>
  <c r="C45" i="33"/>
  <c r="B45" s="1"/>
  <c r="G45" s="1"/>
  <c r="H45" s="1"/>
  <c r="F45"/>
  <c r="R45" s="1"/>
  <c r="S45" s="1"/>
  <c r="U45" s="1"/>
  <c r="V45"/>
  <c r="V46" i="31"/>
  <c r="C46"/>
  <c r="B46" s="1"/>
  <c r="G46" s="1"/>
  <c r="H46" s="1"/>
  <c r="F46"/>
  <c r="R46" s="1"/>
  <c r="S46" s="1"/>
  <c r="U46" s="1"/>
  <c r="V44" i="30"/>
  <c r="C44"/>
  <c r="B44" s="1"/>
  <c r="G44" s="1"/>
  <c r="H44" s="1"/>
  <c r="F44"/>
  <c r="R44" s="1"/>
  <c r="S44" s="1"/>
  <c r="U44" s="1"/>
  <c r="P45" i="28"/>
  <c r="D45" s="1"/>
  <c r="P46" i="26"/>
  <c r="D46" s="1"/>
  <c r="C37" i="4"/>
  <c r="B37" s="1"/>
  <c r="G37" s="1"/>
  <c r="H37" s="1"/>
  <c r="F37"/>
  <c r="R37" s="1"/>
  <c r="S37" s="1"/>
  <c r="U37" s="1"/>
  <c r="V37"/>
  <c r="P46" i="29"/>
  <c r="D46" s="1"/>
  <c r="C46" s="1"/>
  <c r="B45" i="40"/>
  <c r="G45" s="1"/>
  <c r="H45" s="1"/>
  <c r="F45"/>
  <c r="R45" s="1"/>
  <c r="S45" s="1"/>
  <c r="U45" s="1"/>
  <c r="V45"/>
  <c r="P46" i="27"/>
  <c r="D46" s="1"/>
  <c r="C46" s="1"/>
  <c r="P46" i="38"/>
  <c r="D46" s="1"/>
  <c r="C46" s="1"/>
  <c r="V45" i="43"/>
  <c r="B45"/>
  <c r="G45" s="1"/>
  <c r="H45" s="1"/>
  <c r="F45"/>
  <c r="R45" s="1"/>
  <c r="S45" s="1"/>
  <c r="U45" s="1"/>
  <c r="V45" i="36"/>
  <c r="D44" i="37" l="1"/>
  <c r="V44" s="1"/>
  <c r="P47" i="31"/>
  <c r="D47" s="1"/>
  <c r="P38" i="4"/>
  <c r="F46" i="46"/>
  <c r="R46" s="1"/>
  <c r="S46" s="1"/>
  <c r="U46" s="1"/>
  <c r="C46"/>
  <c r="B46" s="1"/>
  <c r="G46" s="1"/>
  <c r="H46" s="1"/>
  <c r="V46"/>
  <c r="V45" i="44"/>
  <c r="C45"/>
  <c r="B45" s="1"/>
  <c r="G45" s="1"/>
  <c r="H45" s="1"/>
  <c r="F45"/>
  <c r="R45" s="1"/>
  <c r="S45" s="1"/>
  <c r="U45" s="1"/>
  <c r="V48" i="42"/>
  <c r="C48"/>
  <c r="B48" s="1"/>
  <c r="G48" s="1"/>
  <c r="H48" s="1"/>
  <c r="F48"/>
  <c r="R48" s="1"/>
  <c r="S48" s="1"/>
  <c r="U48" s="1"/>
  <c r="C46" i="41"/>
  <c r="B46" s="1"/>
  <c r="G46" s="1"/>
  <c r="H46" s="1"/>
  <c r="P45" i="39"/>
  <c r="D45" s="1"/>
  <c r="F44" i="37"/>
  <c r="R44" s="1"/>
  <c r="S44" s="1"/>
  <c r="U44" s="1"/>
  <c r="P46" i="36"/>
  <c r="D46" s="1"/>
  <c r="C46" s="1"/>
  <c r="V43" i="35"/>
  <c r="C43"/>
  <c r="B43" s="1"/>
  <c r="G43" s="1"/>
  <c r="H43" s="1"/>
  <c r="F43"/>
  <c r="R43" s="1"/>
  <c r="S43" s="1"/>
  <c r="U43" s="1"/>
  <c r="F47" i="34"/>
  <c r="R47" s="1"/>
  <c r="S47" s="1"/>
  <c r="U47" s="1"/>
  <c r="C47"/>
  <c r="B47" s="1"/>
  <c r="G47" s="1"/>
  <c r="H47" s="1"/>
  <c r="V47"/>
  <c r="P46" i="33"/>
  <c r="D46" s="1"/>
  <c r="V46" i="32"/>
  <c r="C46"/>
  <c r="B46" s="1"/>
  <c r="G46" s="1"/>
  <c r="H46" s="1"/>
  <c r="P45" i="30"/>
  <c r="D45" s="1"/>
  <c r="C45" i="28"/>
  <c r="B45" s="1"/>
  <c r="G45" s="1"/>
  <c r="H45" s="1"/>
  <c r="F45"/>
  <c r="R45" s="1"/>
  <c r="S45" s="1"/>
  <c r="U45" s="1"/>
  <c r="V45"/>
  <c r="F46" i="26"/>
  <c r="R46" s="1"/>
  <c r="S46" s="1"/>
  <c r="U46" s="1"/>
  <c r="C46"/>
  <c r="B46" s="1"/>
  <c r="G46" s="1"/>
  <c r="H46" s="1"/>
  <c r="V46"/>
  <c r="B46" i="27"/>
  <c r="G46" s="1"/>
  <c r="H46" s="1"/>
  <c r="V46"/>
  <c r="F46"/>
  <c r="R46" s="1"/>
  <c r="S46" s="1"/>
  <c r="U46" s="1"/>
  <c r="V46" i="29"/>
  <c r="F46"/>
  <c r="R46" s="1"/>
  <c r="S46" s="1"/>
  <c r="U46" s="1"/>
  <c r="B46"/>
  <c r="G46" s="1"/>
  <c r="H46" s="1"/>
  <c r="P46" i="40"/>
  <c r="D46" s="1"/>
  <c r="C46" s="1"/>
  <c r="F46" i="41"/>
  <c r="R46" s="1"/>
  <c r="S46" s="1"/>
  <c r="U46" s="1"/>
  <c r="V46"/>
  <c r="B46" i="38"/>
  <c r="G46" s="1"/>
  <c r="H46" s="1"/>
  <c r="V46"/>
  <c r="F46"/>
  <c r="R46" s="1"/>
  <c r="S46" s="1"/>
  <c r="U46" s="1"/>
  <c r="P46" i="43"/>
  <c r="D46" s="1"/>
  <c r="C46" s="1"/>
  <c r="F46" i="32"/>
  <c r="R46" s="1"/>
  <c r="S46" s="1"/>
  <c r="U46" s="1"/>
  <c r="D38" i="4"/>
  <c r="C38" s="1"/>
  <c r="C44" i="37" l="1"/>
  <c r="B44" s="1"/>
  <c r="G44" s="1"/>
  <c r="H44" s="1"/>
  <c r="P47" i="32"/>
  <c r="D47" s="1"/>
  <c r="P44" i="35"/>
  <c r="D44" s="1"/>
  <c r="C47" i="31"/>
  <c r="B47" s="1"/>
  <c r="G47" s="1"/>
  <c r="H47" s="1"/>
  <c r="V47"/>
  <c r="P48" i="34"/>
  <c r="D48" s="1"/>
  <c r="P45" i="37"/>
  <c r="F47" i="31"/>
  <c r="R47" s="1"/>
  <c r="S47" s="1"/>
  <c r="U47" s="1"/>
  <c r="P47" i="46"/>
  <c r="D47" s="1"/>
  <c r="P46" i="44"/>
  <c r="D46" s="1"/>
  <c r="P49" i="42"/>
  <c r="D49" s="1"/>
  <c r="V45" i="39"/>
  <c r="C45"/>
  <c r="B45" s="1"/>
  <c r="G45" s="1"/>
  <c r="H45" s="1"/>
  <c r="F45"/>
  <c r="R45" s="1"/>
  <c r="S45" s="1"/>
  <c r="U45" s="1"/>
  <c r="F46" i="33"/>
  <c r="R46" s="1"/>
  <c r="S46" s="1"/>
  <c r="U46" s="1"/>
  <c r="C46"/>
  <c r="B46" s="1"/>
  <c r="G46" s="1"/>
  <c r="H46" s="1"/>
  <c r="V46"/>
  <c r="F45" i="30"/>
  <c r="R45" s="1"/>
  <c r="S45" s="1"/>
  <c r="U45" s="1"/>
  <c r="C45"/>
  <c r="B45" s="1"/>
  <c r="G45" s="1"/>
  <c r="H45" s="1"/>
  <c r="V45"/>
  <c r="P46" i="28"/>
  <c r="D46" s="1"/>
  <c r="P47" i="27"/>
  <c r="D47" s="1"/>
  <c r="C47" s="1"/>
  <c r="B47" s="1"/>
  <c r="G47" s="1"/>
  <c r="H47" s="1"/>
  <c r="P47" i="26"/>
  <c r="D47" s="1"/>
  <c r="V47" s="1"/>
  <c r="P47" i="29"/>
  <c r="D47" s="1"/>
  <c r="C47" s="1"/>
  <c r="P47" i="41"/>
  <c r="D47" s="1"/>
  <c r="F46" i="40"/>
  <c r="R46" s="1"/>
  <c r="S46" s="1"/>
  <c r="U46" s="1"/>
  <c r="B46"/>
  <c r="G46" s="1"/>
  <c r="H46" s="1"/>
  <c r="V46"/>
  <c r="P47" i="38"/>
  <c r="D47" s="1"/>
  <c r="C47" s="1"/>
  <c r="F46" i="43"/>
  <c r="R46" s="1"/>
  <c r="S46" s="1"/>
  <c r="U46" s="1"/>
  <c r="B46"/>
  <c r="G46" s="1"/>
  <c r="H46" s="1"/>
  <c r="V46"/>
  <c r="V46" i="36"/>
  <c r="F46"/>
  <c r="R46" s="1"/>
  <c r="S46" s="1"/>
  <c r="U46" s="1"/>
  <c r="B46"/>
  <c r="G46" s="1"/>
  <c r="H46" s="1"/>
  <c r="F38" i="4"/>
  <c r="R38" s="1"/>
  <c r="S38" s="1"/>
  <c r="U38" s="1"/>
  <c r="B38"/>
  <c r="V38"/>
  <c r="D45" i="37" l="1"/>
  <c r="P48" i="31"/>
  <c r="D48" s="1"/>
  <c r="F48" s="1"/>
  <c r="R48" s="1"/>
  <c r="S48" s="1"/>
  <c r="U48" s="1"/>
  <c r="C44" i="35"/>
  <c r="B44" s="1"/>
  <c r="G44" s="1"/>
  <c r="H44" s="1"/>
  <c r="V44"/>
  <c r="F44"/>
  <c r="R44" s="1"/>
  <c r="S44" s="1"/>
  <c r="U44" s="1"/>
  <c r="P46" i="39"/>
  <c r="D46" s="1"/>
  <c r="F47" i="46"/>
  <c r="R47" s="1"/>
  <c r="S47" s="1"/>
  <c r="U47" s="1"/>
  <c r="C47"/>
  <c r="B47" s="1"/>
  <c r="G47" s="1"/>
  <c r="H47" s="1"/>
  <c r="V47"/>
  <c r="P47" i="33"/>
  <c r="D47" s="1"/>
  <c r="F46" i="44"/>
  <c r="R46" s="1"/>
  <c r="S46" s="1"/>
  <c r="U46" s="1"/>
  <c r="C46"/>
  <c r="B46" s="1"/>
  <c r="G46" s="1"/>
  <c r="H46" s="1"/>
  <c r="V46"/>
  <c r="V49" i="42"/>
  <c r="C49"/>
  <c r="B49" s="1"/>
  <c r="G49" s="1"/>
  <c r="H49" s="1"/>
  <c r="F49"/>
  <c r="R49" s="1"/>
  <c r="S49" s="1"/>
  <c r="U49" s="1"/>
  <c r="V47" i="41"/>
  <c r="C47"/>
  <c r="B47" s="1"/>
  <c r="G47" s="1"/>
  <c r="H47" s="1"/>
  <c r="C45" i="37"/>
  <c r="B45" s="1"/>
  <c r="G45" s="1"/>
  <c r="H45" s="1"/>
  <c r="F45"/>
  <c r="R45" s="1"/>
  <c r="S45" s="1"/>
  <c r="U45" s="1"/>
  <c r="V45"/>
  <c r="C48" i="34"/>
  <c r="B48" s="1"/>
  <c r="G48" s="1"/>
  <c r="H48" s="1"/>
  <c r="F48"/>
  <c r="R48" s="1"/>
  <c r="S48" s="1"/>
  <c r="U48" s="1"/>
  <c r="V48"/>
  <c r="F47" i="32"/>
  <c r="R47" s="1"/>
  <c r="S47" s="1"/>
  <c r="U47" s="1"/>
  <c r="C47"/>
  <c r="B47" s="1"/>
  <c r="G47" s="1"/>
  <c r="H47" s="1"/>
  <c r="P46" i="30"/>
  <c r="D46" s="1"/>
  <c r="V46" i="28"/>
  <c r="C46"/>
  <c r="B46" s="1"/>
  <c r="G46" s="1"/>
  <c r="H46" s="1"/>
  <c r="F46"/>
  <c r="R46" s="1"/>
  <c r="S46" s="1"/>
  <c r="U46" s="1"/>
  <c r="V47" i="27"/>
  <c r="F47"/>
  <c r="R47" s="1"/>
  <c r="S47" s="1"/>
  <c r="U47" s="1"/>
  <c r="F47" i="26"/>
  <c r="R47" s="1"/>
  <c r="S47" s="1"/>
  <c r="U47" s="1"/>
  <c r="P48" s="1"/>
  <c r="D48" s="1"/>
  <c r="C47"/>
  <c r="B47" s="1"/>
  <c r="G47" s="1"/>
  <c r="H47" s="1"/>
  <c r="F47" i="41"/>
  <c r="R47" s="1"/>
  <c r="S47" s="1"/>
  <c r="U47" s="1"/>
  <c r="F47" i="29"/>
  <c r="R47" s="1"/>
  <c r="S47" s="1"/>
  <c r="U47" s="1"/>
  <c r="B47"/>
  <c r="G47" s="1"/>
  <c r="H47" s="1"/>
  <c r="V47"/>
  <c r="V47" i="32"/>
  <c r="P47" i="40"/>
  <c r="D47" s="1"/>
  <c r="C47" s="1"/>
  <c r="F47" i="38"/>
  <c r="R47" s="1"/>
  <c r="S47" s="1"/>
  <c r="U47" s="1"/>
  <c r="V47"/>
  <c r="B47"/>
  <c r="G47" s="1"/>
  <c r="H47" s="1"/>
  <c r="P47" i="43"/>
  <c r="D47" s="1"/>
  <c r="C47" s="1"/>
  <c r="P47" i="36"/>
  <c r="D47" s="1"/>
  <c r="C47" s="1"/>
  <c r="G38" i="4"/>
  <c r="P39"/>
  <c r="P45" i="35" l="1"/>
  <c r="D45" s="1"/>
  <c r="V48" i="31"/>
  <c r="P49" s="1"/>
  <c r="C48"/>
  <c r="B48" s="1"/>
  <c r="G48" s="1"/>
  <c r="H48" s="1"/>
  <c r="P48" i="46"/>
  <c r="D48" s="1"/>
  <c r="P48" i="27"/>
  <c r="D48" s="1"/>
  <c r="F48" s="1"/>
  <c r="R48" s="1"/>
  <c r="S48" s="1"/>
  <c r="U48" s="1"/>
  <c r="P47" i="44"/>
  <c r="D47" s="1"/>
  <c r="P48" i="41"/>
  <c r="D48" s="1"/>
  <c r="C48" s="1"/>
  <c r="B48" s="1"/>
  <c r="G48" s="1"/>
  <c r="H48" s="1"/>
  <c r="P48" i="29"/>
  <c r="D48" s="1"/>
  <c r="C48" s="1"/>
  <c r="P50" i="42"/>
  <c r="D50" s="1"/>
  <c r="C46" i="39"/>
  <c r="B46" s="1"/>
  <c r="G46" s="1"/>
  <c r="H46" s="1"/>
  <c r="F46"/>
  <c r="R46" s="1"/>
  <c r="S46" s="1"/>
  <c r="U46" s="1"/>
  <c r="V46"/>
  <c r="P46" i="37"/>
  <c r="D46" s="1"/>
  <c r="P49" i="34"/>
  <c r="D49" s="1"/>
  <c r="V47" i="33"/>
  <c r="C47"/>
  <c r="B47" s="1"/>
  <c r="G47" s="1"/>
  <c r="H47" s="1"/>
  <c r="F47"/>
  <c r="R47" s="1"/>
  <c r="S47" s="1"/>
  <c r="U47" s="1"/>
  <c r="P48" i="32"/>
  <c r="D48" s="1"/>
  <c r="F46" i="30"/>
  <c r="R46" s="1"/>
  <c r="S46" s="1"/>
  <c r="U46" s="1"/>
  <c r="C46"/>
  <c r="B46" s="1"/>
  <c r="G46" s="1"/>
  <c r="H46" s="1"/>
  <c r="V46"/>
  <c r="P47" i="28"/>
  <c r="D47" s="1"/>
  <c r="V48" i="26"/>
  <c r="C48"/>
  <c r="B48" s="1"/>
  <c r="G48" s="1"/>
  <c r="H48" s="1"/>
  <c r="F48"/>
  <c r="R48" s="1"/>
  <c r="S48" s="1"/>
  <c r="U48" s="1"/>
  <c r="F47" i="40"/>
  <c r="R47" s="1"/>
  <c r="S47" s="1"/>
  <c r="U47" s="1"/>
  <c r="V47"/>
  <c r="B47"/>
  <c r="G47" s="1"/>
  <c r="H47" s="1"/>
  <c r="P48" i="38"/>
  <c r="D48" s="1"/>
  <c r="C48" s="1"/>
  <c r="V47" i="43"/>
  <c r="F47"/>
  <c r="R47" s="1"/>
  <c r="S47" s="1"/>
  <c r="U47" s="1"/>
  <c r="B47"/>
  <c r="G47" s="1"/>
  <c r="H47" s="1"/>
  <c r="B47" i="36"/>
  <c r="G47" s="1"/>
  <c r="H47" s="1"/>
  <c r="F47"/>
  <c r="R47" s="1"/>
  <c r="S47" s="1"/>
  <c r="U47" s="1"/>
  <c r="V47"/>
  <c r="H38" i="4"/>
  <c r="D39" s="1"/>
  <c r="C39" s="1"/>
  <c r="V45" i="35" l="1"/>
  <c r="P46" s="1"/>
  <c r="F45"/>
  <c r="R45" s="1"/>
  <c r="S45" s="1"/>
  <c r="U45" s="1"/>
  <c r="C45"/>
  <c r="B45" s="1"/>
  <c r="G45" s="1"/>
  <c r="H45" s="1"/>
  <c r="D49" i="31"/>
  <c r="V48" i="27"/>
  <c r="P49" s="1"/>
  <c r="D49" s="1"/>
  <c r="C48"/>
  <c r="B48" s="1"/>
  <c r="G48" s="1"/>
  <c r="H48" s="1"/>
  <c r="F48" i="46"/>
  <c r="R48" s="1"/>
  <c r="S48" s="1"/>
  <c r="U48" s="1"/>
  <c r="V48"/>
  <c r="C48"/>
  <c r="B48" s="1"/>
  <c r="G48" s="1"/>
  <c r="H48" s="1"/>
  <c r="P48" i="33"/>
  <c r="D48" s="1"/>
  <c r="P49" i="26"/>
  <c r="D49" s="1"/>
  <c r="F49" s="1"/>
  <c r="R49" s="1"/>
  <c r="S49" s="1"/>
  <c r="U49" s="1"/>
  <c r="F47" i="44"/>
  <c r="R47" s="1"/>
  <c r="S47" s="1"/>
  <c r="U47" s="1"/>
  <c r="C47"/>
  <c r="B47" s="1"/>
  <c r="G47" s="1"/>
  <c r="H47" s="1"/>
  <c r="V47"/>
  <c r="C50" i="42"/>
  <c r="B50" s="1"/>
  <c r="G50" s="1"/>
  <c r="H50" s="1"/>
  <c r="F50"/>
  <c r="R50" s="1"/>
  <c r="S50" s="1"/>
  <c r="U50" s="1"/>
  <c r="V50"/>
  <c r="F48" i="41"/>
  <c r="R48" s="1"/>
  <c r="S48" s="1"/>
  <c r="U48" s="1"/>
  <c r="V48"/>
  <c r="P47" i="39"/>
  <c r="D47" s="1"/>
  <c r="C46" i="37"/>
  <c r="B46" s="1"/>
  <c r="G46" s="1"/>
  <c r="H46" s="1"/>
  <c r="F46"/>
  <c r="R46" s="1"/>
  <c r="S46" s="1"/>
  <c r="U46" s="1"/>
  <c r="V46"/>
  <c r="C49" i="34"/>
  <c r="B49" s="1"/>
  <c r="G49" s="1"/>
  <c r="H49" s="1"/>
  <c r="V49"/>
  <c r="F49"/>
  <c r="R49" s="1"/>
  <c r="S49" s="1"/>
  <c r="U49" s="1"/>
  <c r="V48" i="32"/>
  <c r="C48"/>
  <c r="B48" s="1"/>
  <c r="G48" s="1"/>
  <c r="H48" s="1"/>
  <c r="F48"/>
  <c r="R48" s="1"/>
  <c r="S48" s="1"/>
  <c r="U48" s="1"/>
  <c r="P47" i="30"/>
  <c r="D47" s="1"/>
  <c r="F47" i="28"/>
  <c r="R47" s="1"/>
  <c r="S47" s="1"/>
  <c r="U47" s="1"/>
  <c r="C47"/>
  <c r="B47" s="1"/>
  <c r="G47" s="1"/>
  <c r="H47" s="1"/>
  <c r="V47"/>
  <c r="V48" i="29"/>
  <c r="F48"/>
  <c r="R48" s="1"/>
  <c r="S48" s="1"/>
  <c r="U48" s="1"/>
  <c r="B48"/>
  <c r="G48" s="1"/>
  <c r="H48" s="1"/>
  <c r="P48" i="40"/>
  <c r="D48" s="1"/>
  <c r="C48" s="1"/>
  <c r="B48" i="38"/>
  <c r="G48" s="1"/>
  <c r="H48" s="1"/>
  <c r="V48"/>
  <c r="F48"/>
  <c r="R48" s="1"/>
  <c r="S48" s="1"/>
  <c r="U48" s="1"/>
  <c r="P48" i="43"/>
  <c r="D48" s="1"/>
  <c r="C48" s="1"/>
  <c r="P48" i="36"/>
  <c r="D48" s="1"/>
  <c r="C48" s="1"/>
  <c r="F39" i="4"/>
  <c r="R39" s="1"/>
  <c r="S39" s="1"/>
  <c r="U39" s="1"/>
  <c r="V39"/>
  <c r="B39"/>
  <c r="D46" i="35" l="1"/>
  <c r="V46" s="1"/>
  <c r="F49" i="31"/>
  <c r="R49" s="1"/>
  <c r="S49" s="1"/>
  <c r="U49" s="1"/>
  <c r="C49"/>
  <c r="B49" s="1"/>
  <c r="G49" s="1"/>
  <c r="H49" s="1"/>
  <c r="V49"/>
  <c r="V49" i="26"/>
  <c r="P49" i="46"/>
  <c r="D49" s="1"/>
  <c r="C49" s="1"/>
  <c r="B49" s="1"/>
  <c r="G49" s="1"/>
  <c r="H49" s="1"/>
  <c r="C49" i="26"/>
  <c r="B49" s="1"/>
  <c r="G49" s="1"/>
  <c r="H49" s="1"/>
  <c r="P48" i="44"/>
  <c r="D48" s="1"/>
  <c r="P50" i="34"/>
  <c r="D50" s="1"/>
  <c r="V50" s="1"/>
  <c r="P49" i="41"/>
  <c r="D49" s="1"/>
  <c r="C49" s="1"/>
  <c r="B49" s="1"/>
  <c r="G49" s="1"/>
  <c r="H49" s="1"/>
  <c r="P51" i="42"/>
  <c r="D51" s="1"/>
  <c r="V47" i="39"/>
  <c r="C47"/>
  <c r="B47" s="1"/>
  <c r="G47" s="1"/>
  <c r="H47" s="1"/>
  <c r="F47"/>
  <c r="R47" s="1"/>
  <c r="S47" s="1"/>
  <c r="U47" s="1"/>
  <c r="P47" i="37"/>
  <c r="D47" s="1"/>
  <c r="C46" i="35"/>
  <c r="B46" s="1"/>
  <c r="G46" s="1"/>
  <c r="H46" s="1"/>
  <c r="C48" i="33"/>
  <c r="B48" s="1"/>
  <c r="G48" s="1"/>
  <c r="H48" s="1"/>
  <c r="V48"/>
  <c r="F48"/>
  <c r="R48" s="1"/>
  <c r="S48" s="1"/>
  <c r="U48" s="1"/>
  <c r="P49" i="32"/>
  <c r="D49" s="1"/>
  <c r="F49" s="1"/>
  <c r="R49" s="1"/>
  <c r="S49" s="1"/>
  <c r="U49" s="1"/>
  <c r="C47" i="30"/>
  <c r="B47" s="1"/>
  <c r="G47" s="1"/>
  <c r="H47" s="1"/>
  <c r="V47"/>
  <c r="F47"/>
  <c r="R47" s="1"/>
  <c r="S47" s="1"/>
  <c r="U47" s="1"/>
  <c r="P48" i="28"/>
  <c r="D48" s="1"/>
  <c r="C49" i="27"/>
  <c r="B49" s="1"/>
  <c r="G49" s="1"/>
  <c r="H49" s="1"/>
  <c r="F49"/>
  <c r="R49" s="1"/>
  <c r="S49" s="1"/>
  <c r="U49" s="1"/>
  <c r="P49" i="29"/>
  <c r="D49" s="1"/>
  <c r="C49" s="1"/>
  <c r="V49" i="27"/>
  <c r="B48" i="40"/>
  <c r="G48" s="1"/>
  <c r="H48" s="1"/>
  <c r="V48"/>
  <c r="F48"/>
  <c r="R48" s="1"/>
  <c r="S48" s="1"/>
  <c r="U48" s="1"/>
  <c r="P49" i="38"/>
  <c r="D49" s="1"/>
  <c r="C49" s="1"/>
  <c r="V48" i="43"/>
  <c r="B48"/>
  <c r="G48" s="1"/>
  <c r="H48" s="1"/>
  <c r="F48"/>
  <c r="R48" s="1"/>
  <c r="S48" s="1"/>
  <c r="U48" s="1"/>
  <c r="F48" i="36"/>
  <c r="R48" s="1"/>
  <c r="S48" s="1"/>
  <c r="U48" s="1"/>
  <c r="B48"/>
  <c r="G48" s="1"/>
  <c r="H48" s="1"/>
  <c r="V48"/>
  <c r="P50" i="26"/>
  <c r="G39" i="4"/>
  <c r="P40"/>
  <c r="F46" i="35" l="1"/>
  <c r="R46" s="1"/>
  <c r="S46" s="1"/>
  <c r="U46" s="1"/>
  <c r="P47" s="1"/>
  <c r="D47" s="1"/>
  <c r="D50" i="26"/>
  <c r="C50" s="1"/>
  <c r="B50" s="1"/>
  <c r="G50" s="1"/>
  <c r="H50" s="1"/>
  <c r="V49" i="41"/>
  <c r="V49" i="46"/>
  <c r="P50" i="31"/>
  <c r="D50" s="1"/>
  <c r="C50" i="34"/>
  <c r="B50" s="1"/>
  <c r="G50" s="1"/>
  <c r="H50" s="1"/>
  <c r="F49" i="46"/>
  <c r="R49" s="1"/>
  <c r="S49" s="1"/>
  <c r="U49" s="1"/>
  <c r="P50" s="1"/>
  <c r="D50" s="1"/>
  <c r="P49" i="33"/>
  <c r="D49" s="1"/>
  <c r="P50" i="27"/>
  <c r="F50" i="34"/>
  <c r="R50" s="1"/>
  <c r="S50" s="1"/>
  <c r="U50" s="1"/>
  <c r="P51" s="1"/>
  <c r="D51" s="1"/>
  <c r="P48" i="30"/>
  <c r="D48" s="1"/>
  <c r="F49" i="41"/>
  <c r="R49" s="1"/>
  <c r="S49" s="1"/>
  <c r="U49" s="1"/>
  <c r="C48" i="44"/>
  <c r="B48" s="1"/>
  <c r="G48" s="1"/>
  <c r="H48" s="1"/>
  <c r="V48"/>
  <c r="F48"/>
  <c r="R48" s="1"/>
  <c r="S48" s="1"/>
  <c r="U48" s="1"/>
  <c r="C51" i="42"/>
  <c r="B51" s="1"/>
  <c r="G51" s="1"/>
  <c r="H51" s="1"/>
  <c r="V51"/>
  <c r="F51"/>
  <c r="R51" s="1"/>
  <c r="S51" s="1"/>
  <c r="U51" s="1"/>
  <c r="P48" i="39"/>
  <c r="D48" s="1"/>
  <c r="F47" i="37"/>
  <c r="R47" s="1"/>
  <c r="S47" s="1"/>
  <c r="U47" s="1"/>
  <c r="C47"/>
  <c r="B47" s="1"/>
  <c r="G47" s="1"/>
  <c r="H47" s="1"/>
  <c r="V47"/>
  <c r="V49" i="32"/>
  <c r="P50" s="1"/>
  <c r="C49"/>
  <c r="B49" s="1"/>
  <c r="G49" s="1"/>
  <c r="H49" s="1"/>
  <c r="C48" i="28"/>
  <c r="B48" s="1"/>
  <c r="G48" s="1"/>
  <c r="H48" s="1"/>
  <c r="F48"/>
  <c r="R48" s="1"/>
  <c r="S48" s="1"/>
  <c r="U48" s="1"/>
  <c r="V48"/>
  <c r="D50" i="27"/>
  <c r="F50" s="1"/>
  <c r="R50" s="1"/>
  <c r="S50" s="1"/>
  <c r="U50" s="1"/>
  <c r="B49" i="29"/>
  <c r="G49" s="1"/>
  <c r="H49" s="1"/>
  <c r="V49"/>
  <c r="F49"/>
  <c r="R49" s="1"/>
  <c r="S49" s="1"/>
  <c r="U49" s="1"/>
  <c r="P49" i="40"/>
  <c r="D49" s="1"/>
  <c r="C49" s="1"/>
  <c r="P49" i="36"/>
  <c r="D49" s="1"/>
  <c r="C49" s="1"/>
  <c r="B49" i="38"/>
  <c r="G49" s="1"/>
  <c r="H49" s="1"/>
  <c r="F49"/>
  <c r="R49" s="1"/>
  <c r="S49" s="1"/>
  <c r="U49" s="1"/>
  <c r="V49"/>
  <c r="P49" i="43"/>
  <c r="D49" s="1"/>
  <c r="C49" s="1"/>
  <c r="H39" i="4"/>
  <c r="D40" s="1"/>
  <c r="C40" s="1"/>
  <c r="P50" i="41" l="1"/>
  <c r="D50" s="1"/>
  <c r="C50" s="1"/>
  <c r="D50" i="32"/>
  <c r="F50" s="1"/>
  <c r="R50" s="1"/>
  <c r="S50" s="1"/>
  <c r="U50" s="1"/>
  <c r="V50" i="26"/>
  <c r="P48" i="37"/>
  <c r="D48" s="1"/>
  <c r="C50" i="31"/>
  <c r="B50" s="1"/>
  <c r="G50" s="1"/>
  <c r="H50" s="1"/>
  <c r="V50"/>
  <c r="F50"/>
  <c r="R50" s="1"/>
  <c r="S50" s="1"/>
  <c r="U50" s="1"/>
  <c r="F50" i="26"/>
  <c r="R50" s="1"/>
  <c r="S50" s="1"/>
  <c r="U50" s="1"/>
  <c r="C50" i="46"/>
  <c r="B50" s="1"/>
  <c r="G50" s="1"/>
  <c r="H50" s="1"/>
  <c r="F50"/>
  <c r="R50" s="1"/>
  <c r="S50" s="1"/>
  <c r="U50" s="1"/>
  <c r="V50"/>
  <c r="P49" i="44"/>
  <c r="D49" s="1"/>
  <c r="P52" i="42"/>
  <c r="D52" s="1"/>
  <c r="V48" i="39"/>
  <c r="C48"/>
  <c r="B48" s="1"/>
  <c r="G48" s="1"/>
  <c r="H48" s="1"/>
  <c r="F48"/>
  <c r="R48" s="1"/>
  <c r="S48" s="1"/>
  <c r="U48" s="1"/>
  <c r="F47" i="35"/>
  <c r="R47" s="1"/>
  <c r="S47" s="1"/>
  <c r="U47" s="1"/>
  <c r="C47"/>
  <c r="B47" s="1"/>
  <c r="G47" s="1"/>
  <c r="H47" s="1"/>
  <c r="V47"/>
  <c r="C51" i="34"/>
  <c r="B51" s="1"/>
  <c r="G51" s="1"/>
  <c r="H51" s="1"/>
  <c r="F51"/>
  <c r="R51" s="1"/>
  <c r="S51" s="1"/>
  <c r="U51" s="1"/>
  <c r="V51"/>
  <c r="C49" i="33"/>
  <c r="B49" s="1"/>
  <c r="G49" s="1"/>
  <c r="H49" s="1"/>
  <c r="V49"/>
  <c r="F49"/>
  <c r="R49" s="1"/>
  <c r="S49" s="1"/>
  <c r="U49" s="1"/>
  <c r="V50" i="32"/>
  <c r="V48" i="30"/>
  <c r="C48"/>
  <c r="B48" s="1"/>
  <c r="G48" s="1"/>
  <c r="H48" s="1"/>
  <c r="F48"/>
  <c r="R48" s="1"/>
  <c r="S48" s="1"/>
  <c r="U48" s="1"/>
  <c r="P50" i="29"/>
  <c r="D50" s="1"/>
  <c r="V50" s="1"/>
  <c r="P49" i="28"/>
  <c r="D49" s="1"/>
  <c r="C50" i="27"/>
  <c r="B50" s="1"/>
  <c r="G50" s="1"/>
  <c r="H50" s="1"/>
  <c r="V50"/>
  <c r="P51" s="1"/>
  <c r="F49" i="40"/>
  <c r="R49" s="1"/>
  <c r="S49" s="1"/>
  <c r="U49" s="1"/>
  <c r="V49"/>
  <c r="B49"/>
  <c r="G49" s="1"/>
  <c r="H49" s="1"/>
  <c r="P50" i="38"/>
  <c r="D50" s="1"/>
  <c r="C50" s="1"/>
  <c r="F49" i="43"/>
  <c r="R49" s="1"/>
  <c r="S49" s="1"/>
  <c r="U49" s="1"/>
  <c r="B49"/>
  <c r="G49" s="1"/>
  <c r="H49" s="1"/>
  <c r="V49"/>
  <c r="B50" i="41"/>
  <c r="G50" s="1"/>
  <c r="H50" s="1"/>
  <c r="F50"/>
  <c r="R50" s="1"/>
  <c r="S50" s="1"/>
  <c r="U50" s="1"/>
  <c r="V50"/>
  <c r="F49" i="36"/>
  <c r="R49" s="1"/>
  <c r="S49" s="1"/>
  <c r="U49" s="1"/>
  <c r="V49"/>
  <c r="B49"/>
  <c r="G49" s="1"/>
  <c r="H49" s="1"/>
  <c r="V40" i="4"/>
  <c r="F40"/>
  <c r="R40" s="1"/>
  <c r="S40" s="1"/>
  <c r="U40" s="1"/>
  <c r="B40"/>
  <c r="C50" i="32" l="1"/>
  <c r="B50" s="1"/>
  <c r="G50" s="1"/>
  <c r="H50" s="1"/>
  <c r="P51" i="26"/>
  <c r="D51" s="1"/>
  <c r="C51" s="1"/>
  <c r="B51" s="1"/>
  <c r="G51" s="1"/>
  <c r="H51" s="1"/>
  <c r="P51" i="31"/>
  <c r="D51" s="1"/>
  <c r="P51" i="46"/>
  <c r="D51" s="1"/>
  <c r="P48" i="35"/>
  <c r="P50" i="33"/>
  <c r="D50" s="1"/>
  <c r="F49" i="44"/>
  <c r="R49" s="1"/>
  <c r="S49" s="1"/>
  <c r="U49" s="1"/>
  <c r="C49"/>
  <c r="B49" s="1"/>
  <c r="G49" s="1"/>
  <c r="H49" s="1"/>
  <c r="V49"/>
  <c r="F52" i="42"/>
  <c r="R52" s="1"/>
  <c r="S52" s="1"/>
  <c r="U52" s="1"/>
  <c r="C52"/>
  <c r="B52" s="1"/>
  <c r="G52" s="1"/>
  <c r="H52" s="1"/>
  <c r="V52"/>
  <c r="P49" i="39"/>
  <c r="D49" s="1"/>
  <c r="F48" i="37"/>
  <c r="R48" s="1"/>
  <c r="S48" s="1"/>
  <c r="U48" s="1"/>
  <c r="C48"/>
  <c r="B48" s="1"/>
  <c r="G48" s="1"/>
  <c r="H48" s="1"/>
  <c r="V48"/>
  <c r="D48" i="35"/>
  <c r="P52" i="34"/>
  <c r="D52" s="1"/>
  <c r="P51" i="32"/>
  <c r="P49" i="30"/>
  <c r="D49" s="1"/>
  <c r="C50" i="29"/>
  <c r="B50" s="1"/>
  <c r="G50" s="1"/>
  <c r="H50" s="1"/>
  <c r="F50"/>
  <c r="R50" s="1"/>
  <c r="S50" s="1"/>
  <c r="U50" s="1"/>
  <c r="P51" s="1"/>
  <c r="F49" i="28"/>
  <c r="R49" s="1"/>
  <c r="S49" s="1"/>
  <c r="U49" s="1"/>
  <c r="C49"/>
  <c r="B49" s="1"/>
  <c r="G49" s="1"/>
  <c r="H49" s="1"/>
  <c r="V49"/>
  <c r="D51" i="27"/>
  <c r="P50" i="40"/>
  <c r="D50" s="1"/>
  <c r="C50" s="1"/>
  <c r="F50" i="38"/>
  <c r="R50" s="1"/>
  <c r="S50" s="1"/>
  <c r="U50" s="1"/>
  <c r="B50"/>
  <c r="G50" s="1"/>
  <c r="H50" s="1"/>
  <c r="V50"/>
  <c r="P50" i="43"/>
  <c r="D50" s="1"/>
  <c r="C50" s="1"/>
  <c r="P51" i="41"/>
  <c r="D51" s="1"/>
  <c r="C51" s="1"/>
  <c r="P50" i="36"/>
  <c r="D50" s="1"/>
  <c r="V51" i="26"/>
  <c r="P41" i="4"/>
  <c r="G40"/>
  <c r="F51" i="26" l="1"/>
  <c r="R51" s="1"/>
  <c r="S51" s="1"/>
  <c r="U51" s="1"/>
  <c r="P52" s="1"/>
  <c r="D52" s="1"/>
  <c r="C52" s="1"/>
  <c r="D51" i="32"/>
  <c r="C51" s="1"/>
  <c r="B51" s="1"/>
  <c r="G51" s="1"/>
  <c r="H51" s="1"/>
  <c r="V51" i="31"/>
  <c r="C51"/>
  <c r="B51" s="1"/>
  <c r="G51" s="1"/>
  <c r="H51" s="1"/>
  <c r="F51"/>
  <c r="R51" s="1"/>
  <c r="S51" s="1"/>
  <c r="U51" s="1"/>
  <c r="P50" i="44"/>
  <c r="D50" s="1"/>
  <c r="F51" i="46"/>
  <c r="R51" s="1"/>
  <c r="S51" s="1"/>
  <c r="U51" s="1"/>
  <c r="V51"/>
  <c r="C51"/>
  <c r="B51" s="1"/>
  <c r="G51" s="1"/>
  <c r="H51" s="1"/>
  <c r="D51" i="29"/>
  <c r="C51" s="1"/>
  <c r="B51" s="1"/>
  <c r="G51" s="1"/>
  <c r="H51" s="1"/>
  <c r="P49" i="37"/>
  <c r="D49" s="1"/>
  <c r="P53" i="42"/>
  <c r="D53" s="1"/>
  <c r="F49" i="39"/>
  <c r="R49" s="1"/>
  <c r="S49" s="1"/>
  <c r="U49" s="1"/>
  <c r="C49"/>
  <c r="B49" s="1"/>
  <c r="G49" s="1"/>
  <c r="H49" s="1"/>
  <c r="V49"/>
  <c r="C50" i="36"/>
  <c r="B50" s="1"/>
  <c r="G50" s="1"/>
  <c r="H50" s="1"/>
  <c r="V48" i="35"/>
  <c r="C48"/>
  <c r="B48" s="1"/>
  <c r="G48" s="1"/>
  <c r="H48" s="1"/>
  <c r="F48"/>
  <c r="R48" s="1"/>
  <c r="S48" s="1"/>
  <c r="U48" s="1"/>
  <c r="C52" i="34"/>
  <c r="B52" s="1"/>
  <c r="G52" s="1"/>
  <c r="H52" s="1"/>
  <c r="F52"/>
  <c r="R52" s="1"/>
  <c r="S52" s="1"/>
  <c r="U52" s="1"/>
  <c r="V52"/>
  <c r="C50" i="33"/>
  <c r="B50" s="1"/>
  <c r="G50" s="1"/>
  <c r="H50" s="1"/>
  <c r="V50"/>
  <c r="F50"/>
  <c r="R50" s="1"/>
  <c r="S50" s="1"/>
  <c r="U50" s="1"/>
  <c r="C49" i="30"/>
  <c r="B49" s="1"/>
  <c r="G49" s="1"/>
  <c r="H49" s="1"/>
  <c r="V49"/>
  <c r="F49"/>
  <c r="R49" s="1"/>
  <c r="S49" s="1"/>
  <c r="U49" s="1"/>
  <c r="P50" i="28"/>
  <c r="D50" s="1"/>
  <c r="V51" i="27"/>
  <c r="C51"/>
  <c r="B51" s="1"/>
  <c r="G51" s="1"/>
  <c r="H51" s="1"/>
  <c r="F51"/>
  <c r="R51" s="1"/>
  <c r="S51" s="1"/>
  <c r="U51" s="1"/>
  <c r="F50" i="40"/>
  <c r="R50" s="1"/>
  <c r="S50" s="1"/>
  <c r="U50" s="1"/>
  <c r="V50"/>
  <c r="B50"/>
  <c r="G50" s="1"/>
  <c r="H50" s="1"/>
  <c r="P51" i="38"/>
  <c r="D51" s="1"/>
  <c r="C51" s="1"/>
  <c r="V51" i="41"/>
  <c r="B51"/>
  <c r="G51" s="1"/>
  <c r="H51" s="1"/>
  <c r="F51"/>
  <c r="R51" s="1"/>
  <c r="S51" s="1"/>
  <c r="U51" s="1"/>
  <c r="F50" i="43"/>
  <c r="R50" s="1"/>
  <c r="S50" s="1"/>
  <c r="U50" s="1"/>
  <c r="B50"/>
  <c r="G50" s="1"/>
  <c r="H50" s="1"/>
  <c r="V50"/>
  <c r="V50" i="36"/>
  <c r="F50"/>
  <c r="R50" s="1"/>
  <c r="S50" s="1"/>
  <c r="U50" s="1"/>
  <c r="H40" i="4"/>
  <c r="D41" s="1"/>
  <c r="C41" s="1"/>
  <c r="F51" i="32" l="1"/>
  <c r="R51" s="1"/>
  <c r="S51" s="1"/>
  <c r="U51" s="1"/>
  <c r="V51"/>
  <c r="P52" i="31"/>
  <c r="D52" s="1"/>
  <c r="F52"/>
  <c r="R52" s="1"/>
  <c r="S52" s="1"/>
  <c r="U52" s="1"/>
  <c r="V52"/>
  <c r="C52"/>
  <c r="B52" s="1"/>
  <c r="G52" s="1"/>
  <c r="H52" s="1"/>
  <c r="P52" i="46"/>
  <c r="D52" s="1"/>
  <c r="V52" s="1"/>
  <c r="F51" i="29"/>
  <c r="R51" s="1"/>
  <c r="S51" s="1"/>
  <c r="U51" s="1"/>
  <c r="P50" i="30"/>
  <c r="D50" s="1"/>
  <c r="V51" i="29"/>
  <c r="P52" s="1"/>
  <c r="D52" s="1"/>
  <c r="C52" s="1"/>
  <c r="P49" i="35"/>
  <c r="D49" s="1"/>
  <c r="V49" s="1"/>
  <c r="P51" i="33"/>
  <c r="D51" s="1"/>
  <c r="C51" s="1"/>
  <c r="B51" s="1"/>
  <c r="G51" s="1"/>
  <c r="H51" s="1"/>
  <c r="C50" i="44"/>
  <c r="B50" s="1"/>
  <c r="G50" s="1"/>
  <c r="H50" s="1"/>
  <c r="V50"/>
  <c r="F50"/>
  <c r="R50" s="1"/>
  <c r="S50" s="1"/>
  <c r="U50" s="1"/>
  <c r="F53" i="42"/>
  <c r="R53" s="1"/>
  <c r="S53" s="1"/>
  <c r="U53" s="1"/>
  <c r="C53"/>
  <c r="B53" s="1"/>
  <c r="G53" s="1"/>
  <c r="H53" s="1"/>
  <c r="V53"/>
  <c r="P50" i="39"/>
  <c r="D50" s="1"/>
  <c r="V49" i="37"/>
  <c r="C49"/>
  <c r="B49" s="1"/>
  <c r="G49" s="1"/>
  <c r="H49" s="1"/>
  <c r="F49"/>
  <c r="R49" s="1"/>
  <c r="S49" s="1"/>
  <c r="U49" s="1"/>
  <c r="C49" i="35"/>
  <c r="B49" s="1"/>
  <c r="G49" s="1"/>
  <c r="H49" s="1"/>
  <c r="P53" i="34"/>
  <c r="D53" s="1"/>
  <c r="P52" i="32"/>
  <c r="D52" s="1"/>
  <c r="V50" i="28"/>
  <c r="C50"/>
  <c r="B50" s="1"/>
  <c r="G50" s="1"/>
  <c r="H50" s="1"/>
  <c r="F50"/>
  <c r="R50" s="1"/>
  <c r="S50" s="1"/>
  <c r="U50" s="1"/>
  <c r="P52" i="27"/>
  <c r="D52" s="1"/>
  <c r="V41" i="4"/>
  <c r="P51" i="40"/>
  <c r="D51" s="1"/>
  <c r="C51" s="1"/>
  <c r="B51" i="38"/>
  <c r="G51" s="1"/>
  <c r="H51" s="1"/>
  <c r="F51"/>
  <c r="R51" s="1"/>
  <c r="S51" s="1"/>
  <c r="U51" s="1"/>
  <c r="V51"/>
  <c r="P52" i="41"/>
  <c r="D52" s="1"/>
  <c r="C52" s="1"/>
  <c r="P51" i="43"/>
  <c r="D51" s="1"/>
  <c r="C51" s="1"/>
  <c r="P51" i="36"/>
  <c r="D51" s="1"/>
  <c r="V52" i="26"/>
  <c r="F52"/>
  <c r="R52" s="1"/>
  <c r="S52" s="1"/>
  <c r="U52" s="1"/>
  <c r="B52"/>
  <c r="G52" s="1"/>
  <c r="H52" s="1"/>
  <c r="F41" i="4"/>
  <c r="R41" s="1"/>
  <c r="S41" s="1"/>
  <c r="U41" s="1"/>
  <c r="P42" s="1"/>
  <c r="P53" i="31" l="1"/>
  <c r="D53" s="1"/>
  <c r="F53" s="1"/>
  <c r="R53" s="1"/>
  <c r="S53" s="1"/>
  <c r="U53" s="1"/>
  <c r="F52" i="46"/>
  <c r="R52" s="1"/>
  <c r="S52" s="1"/>
  <c r="U52" s="1"/>
  <c r="P53" s="1"/>
  <c r="D53" s="1"/>
  <c r="C52"/>
  <c r="B52" s="1"/>
  <c r="G52" s="1"/>
  <c r="H52" s="1"/>
  <c r="V51" i="33"/>
  <c r="F51"/>
  <c r="R51" s="1"/>
  <c r="S51" s="1"/>
  <c r="U51" s="1"/>
  <c r="P52" s="1"/>
  <c r="D52" s="1"/>
  <c r="F49" i="35"/>
  <c r="R49" s="1"/>
  <c r="S49" s="1"/>
  <c r="U49" s="1"/>
  <c r="P50" s="1"/>
  <c r="D50" s="1"/>
  <c r="P50" i="37"/>
  <c r="D50" s="1"/>
  <c r="P51" i="44"/>
  <c r="D51" s="1"/>
  <c r="P54" i="42"/>
  <c r="D54" s="1"/>
  <c r="C50" i="39"/>
  <c r="B50" s="1"/>
  <c r="G50" s="1"/>
  <c r="H50" s="1"/>
  <c r="F50"/>
  <c r="R50" s="1"/>
  <c r="S50" s="1"/>
  <c r="U50" s="1"/>
  <c r="V50"/>
  <c r="F51" i="36"/>
  <c r="R51" s="1"/>
  <c r="S51" s="1"/>
  <c r="U51" s="1"/>
  <c r="C51"/>
  <c r="B51" s="1"/>
  <c r="G51" s="1"/>
  <c r="H51" s="1"/>
  <c r="C53" i="34"/>
  <c r="B53" s="1"/>
  <c r="G53" s="1"/>
  <c r="H53" s="1"/>
  <c r="F53"/>
  <c r="R53" s="1"/>
  <c r="S53" s="1"/>
  <c r="U53" s="1"/>
  <c r="V53"/>
  <c r="C52" i="32"/>
  <c r="B52" s="1"/>
  <c r="G52" s="1"/>
  <c r="H52" s="1"/>
  <c r="C50" i="30"/>
  <c r="B50" s="1"/>
  <c r="G50" s="1"/>
  <c r="H50" s="1"/>
  <c r="V50"/>
  <c r="F50"/>
  <c r="R50" s="1"/>
  <c r="S50" s="1"/>
  <c r="U50" s="1"/>
  <c r="P51" i="28"/>
  <c r="D51" s="1"/>
  <c r="V52" i="27"/>
  <c r="C52"/>
  <c r="B52" s="1"/>
  <c r="G52" s="1"/>
  <c r="H52" s="1"/>
  <c r="F52"/>
  <c r="R52" s="1"/>
  <c r="S52" s="1"/>
  <c r="U52" s="1"/>
  <c r="V52" i="29"/>
  <c r="F52"/>
  <c r="R52" s="1"/>
  <c r="S52" s="1"/>
  <c r="U52" s="1"/>
  <c r="B52"/>
  <c r="G52" s="1"/>
  <c r="H52" s="1"/>
  <c r="V52" i="32"/>
  <c r="P52" i="38"/>
  <c r="D52" s="1"/>
  <c r="C52" s="1"/>
  <c r="B51" i="40"/>
  <c r="G51" s="1"/>
  <c r="H51" s="1"/>
  <c r="V51"/>
  <c r="F51"/>
  <c r="R51" s="1"/>
  <c r="S51" s="1"/>
  <c r="U51" s="1"/>
  <c r="F52" i="32"/>
  <c r="R52" s="1"/>
  <c r="S52" s="1"/>
  <c r="U52" s="1"/>
  <c r="B51" i="43"/>
  <c r="G51" s="1"/>
  <c r="H51" s="1"/>
  <c r="F51"/>
  <c r="R51" s="1"/>
  <c r="S51" s="1"/>
  <c r="U51" s="1"/>
  <c r="V51"/>
  <c r="V52" i="41"/>
  <c r="F52"/>
  <c r="R52" s="1"/>
  <c r="S52" s="1"/>
  <c r="U52" s="1"/>
  <c r="B52"/>
  <c r="G52" s="1"/>
  <c r="H52" s="1"/>
  <c r="V51" i="36"/>
  <c r="P53" i="26"/>
  <c r="D53" s="1"/>
  <c r="B41" i="4"/>
  <c r="G41" s="1"/>
  <c r="V53" i="31" l="1"/>
  <c r="P54" s="1"/>
  <c r="P52" i="36"/>
  <c r="D52" s="1"/>
  <c r="C52" s="1"/>
  <c r="C53" i="31"/>
  <c r="B53" s="1"/>
  <c r="G53" s="1"/>
  <c r="H53" s="1"/>
  <c r="F53" i="46"/>
  <c r="R53" s="1"/>
  <c r="S53" s="1"/>
  <c r="U53" s="1"/>
  <c r="V53"/>
  <c r="C53"/>
  <c r="B53" s="1"/>
  <c r="G53" s="1"/>
  <c r="H53" s="1"/>
  <c r="P51" i="30"/>
  <c r="D51" s="1"/>
  <c r="V51" i="44"/>
  <c r="C51"/>
  <c r="B51" s="1"/>
  <c r="G51" s="1"/>
  <c r="H51" s="1"/>
  <c r="F51"/>
  <c r="R51" s="1"/>
  <c r="S51" s="1"/>
  <c r="U51" s="1"/>
  <c r="V54" i="42"/>
  <c r="C54"/>
  <c r="B54" s="1"/>
  <c r="G54" s="1"/>
  <c r="H54" s="1"/>
  <c r="F54"/>
  <c r="R54" s="1"/>
  <c r="S54" s="1"/>
  <c r="U54" s="1"/>
  <c r="P51" i="39"/>
  <c r="D51" s="1"/>
  <c r="V50" i="37"/>
  <c r="C50"/>
  <c r="B50" s="1"/>
  <c r="G50" s="1"/>
  <c r="H50" s="1"/>
  <c r="F50"/>
  <c r="R50" s="1"/>
  <c r="S50" s="1"/>
  <c r="U50" s="1"/>
  <c r="F50" i="35"/>
  <c r="R50" s="1"/>
  <c r="S50" s="1"/>
  <c r="U50" s="1"/>
  <c r="C50"/>
  <c r="B50" s="1"/>
  <c r="G50" s="1"/>
  <c r="H50" s="1"/>
  <c r="V50"/>
  <c r="P54" i="34"/>
  <c r="D54" s="1"/>
  <c r="V52" i="33"/>
  <c r="C52"/>
  <c r="B52" s="1"/>
  <c r="G52" s="1"/>
  <c r="H52" s="1"/>
  <c r="F52"/>
  <c r="R52" s="1"/>
  <c r="S52" s="1"/>
  <c r="U52" s="1"/>
  <c r="P53" i="32"/>
  <c r="D53" s="1"/>
  <c r="C53" s="1"/>
  <c r="B53" s="1"/>
  <c r="G53" s="1"/>
  <c r="H53" s="1"/>
  <c r="C51" i="28"/>
  <c r="B51" s="1"/>
  <c r="G51" s="1"/>
  <c r="H51" s="1"/>
  <c r="V51"/>
  <c r="F51"/>
  <c r="R51" s="1"/>
  <c r="S51" s="1"/>
  <c r="U51" s="1"/>
  <c r="P53" i="27"/>
  <c r="D53" s="1"/>
  <c r="C53" i="26"/>
  <c r="B53" s="1"/>
  <c r="G53" s="1"/>
  <c r="H53" s="1"/>
  <c r="P53" i="29"/>
  <c r="D53" s="1"/>
  <c r="C53" s="1"/>
  <c r="P52" i="40"/>
  <c r="D52" s="1"/>
  <c r="C52" s="1"/>
  <c r="P53" i="41"/>
  <c r="D53" s="1"/>
  <c r="C53" s="1"/>
  <c r="B52" i="38"/>
  <c r="G52" s="1"/>
  <c r="H52" s="1"/>
  <c r="F52"/>
  <c r="R52" s="1"/>
  <c r="S52" s="1"/>
  <c r="U52" s="1"/>
  <c r="V52"/>
  <c r="P52" i="43"/>
  <c r="D52" s="1"/>
  <c r="C52" s="1"/>
  <c r="V53" i="26"/>
  <c r="F53"/>
  <c r="R53" s="1"/>
  <c r="S53" s="1"/>
  <c r="U53" s="1"/>
  <c r="H41" i="4"/>
  <c r="D42" s="1"/>
  <c r="C42" s="1"/>
  <c r="P52" i="28" l="1"/>
  <c r="D54" i="31"/>
  <c r="P54" i="46"/>
  <c r="D54" s="1"/>
  <c r="V54" s="1"/>
  <c r="P51" i="37"/>
  <c r="D51" s="1"/>
  <c r="P51" i="35"/>
  <c r="D51" s="1"/>
  <c r="P52" i="44"/>
  <c r="D52" s="1"/>
  <c r="P55" i="42"/>
  <c r="D55" s="1"/>
  <c r="C51" i="39"/>
  <c r="B51" s="1"/>
  <c r="G51" s="1"/>
  <c r="H51" s="1"/>
  <c r="V51"/>
  <c r="F51"/>
  <c r="R51" s="1"/>
  <c r="S51" s="1"/>
  <c r="U51" s="1"/>
  <c r="V54" i="34"/>
  <c r="C54"/>
  <c r="B54" s="1"/>
  <c r="G54" s="1"/>
  <c r="H54" s="1"/>
  <c r="F54"/>
  <c r="R54" s="1"/>
  <c r="S54" s="1"/>
  <c r="U54" s="1"/>
  <c r="P53" i="33"/>
  <c r="D53" s="1"/>
  <c r="V53" i="32"/>
  <c r="F53"/>
  <c r="R53" s="1"/>
  <c r="S53" s="1"/>
  <c r="U53" s="1"/>
  <c r="C51" i="30"/>
  <c r="B51" s="1"/>
  <c r="G51" s="1"/>
  <c r="H51" s="1"/>
  <c r="F51"/>
  <c r="R51" s="1"/>
  <c r="S51" s="1"/>
  <c r="U51" s="1"/>
  <c r="V51"/>
  <c r="D52" i="28"/>
  <c r="C53" i="27"/>
  <c r="B53" s="1"/>
  <c r="G53" s="1"/>
  <c r="H53" s="1"/>
  <c r="F53"/>
  <c r="R53" s="1"/>
  <c r="S53" s="1"/>
  <c r="U53" s="1"/>
  <c r="V53"/>
  <c r="V42" i="4"/>
  <c r="V53" i="29"/>
  <c r="B53"/>
  <c r="G53" s="1"/>
  <c r="H53" s="1"/>
  <c r="F53"/>
  <c r="R53" s="1"/>
  <c r="S53" s="1"/>
  <c r="U53" s="1"/>
  <c r="F52" i="40"/>
  <c r="R52" s="1"/>
  <c r="S52" s="1"/>
  <c r="U52" s="1"/>
  <c r="V52"/>
  <c r="B52"/>
  <c r="G52" s="1"/>
  <c r="H52" s="1"/>
  <c r="B53" i="41"/>
  <c r="G53" s="1"/>
  <c r="H53" s="1"/>
  <c r="V53"/>
  <c r="F53"/>
  <c r="R53" s="1"/>
  <c r="S53" s="1"/>
  <c r="U53" s="1"/>
  <c r="P54" i="26"/>
  <c r="D54" s="1"/>
  <c r="P53" i="38"/>
  <c r="D53" s="1"/>
  <c r="C53" s="1"/>
  <c r="V52" i="43"/>
  <c r="F52"/>
  <c r="R52" s="1"/>
  <c r="S52" s="1"/>
  <c r="U52" s="1"/>
  <c r="B52"/>
  <c r="G52" s="1"/>
  <c r="H52" s="1"/>
  <c r="V52" i="36"/>
  <c r="F52"/>
  <c r="R52" s="1"/>
  <c r="S52" s="1"/>
  <c r="U52" s="1"/>
  <c r="B52"/>
  <c r="G52" s="1"/>
  <c r="H52" s="1"/>
  <c r="F42" i="4"/>
  <c r="R42" s="1"/>
  <c r="S42" s="1"/>
  <c r="U42" s="1"/>
  <c r="B42"/>
  <c r="G42" s="1"/>
  <c r="V54" i="31" l="1"/>
  <c r="P55" s="1"/>
  <c r="D55" s="1"/>
  <c r="C55" s="1"/>
  <c r="B55" s="1"/>
  <c r="G55" s="1"/>
  <c r="H55" s="1"/>
  <c r="C54"/>
  <c r="B54" s="1"/>
  <c r="G54" s="1"/>
  <c r="H54" s="1"/>
  <c r="F54"/>
  <c r="R54" s="1"/>
  <c r="S54" s="1"/>
  <c r="U54" s="1"/>
  <c r="P52" i="39"/>
  <c r="P54" i="32"/>
  <c r="D54" s="1"/>
  <c r="C54" s="1"/>
  <c r="B54" s="1"/>
  <c r="G54" s="1"/>
  <c r="H54" s="1"/>
  <c r="D52" i="39"/>
  <c r="V52" s="1"/>
  <c r="F54" i="46"/>
  <c r="R54" s="1"/>
  <c r="S54" s="1"/>
  <c r="U54" s="1"/>
  <c r="P55" s="1"/>
  <c r="C54"/>
  <c r="B54" s="1"/>
  <c r="G54" s="1"/>
  <c r="H54" s="1"/>
  <c r="C52" i="44"/>
  <c r="B52" s="1"/>
  <c r="G52" s="1"/>
  <c r="H52" s="1"/>
  <c r="V52"/>
  <c r="F52"/>
  <c r="R52" s="1"/>
  <c r="S52" s="1"/>
  <c r="U52" s="1"/>
  <c r="C55" i="42"/>
  <c r="B55" s="1"/>
  <c r="G55" s="1"/>
  <c r="H55" s="1"/>
  <c r="F55"/>
  <c r="R55" s="1"/>
  <c r="S55" s="1"/>
  <c r="U55" s="1"/>
  <c r="V55"/>
  <c r="C51" i="37"/>
  <c r="B51" s="1"/>
  <c r="G51" s="1"/>
  <c r="H51" s="1"/>
  <c r="V51"/>
  <c r="F51"/>
  <c r="R51" s="1"/>
  <c r="S51" s="1"/>
  <c r="U51" s="1"/>
  <c r="C51" i="35"/>
  <c r="B51" s="1"/>
  <c r="G51" s="1"/>
  <c r="H51" s="1"/>
  <c r="V51"/>
  <c r="F51"/>
  <c r="R51" s="1"/>
  <c r="S51" s="1"/>
  <c r="U51" s="1"/>
  <c r="P55" i="34"/>
  <c r="D55" s="1"/>
  <c r="V53" i="33"/>
  <c r="C53"/>
  <c r="B53" s="1"/>
  <c r="G53" s="1"/>
  <c r="H53" s="1"/>
  <c r="F53"/>
  <c r="R53" s="1"/>
  <c r="S53" s="1"/>
  <c r="U53" s="1"/>
  <c r="P52" i="30"/>
  <c r="D52" s="1"/>
  <c r="C52" i="28"/>
  <c r="B52" s="1"/>
  <c r="G52" s="1"/>
  <c r="H52" s="1"/>
  <c r="V52"/>
  <c r="F52"/>
  <c r="R52" s="1"/>
  <c r="S52" s="1"/>
  <c r="U52" s="1"/>
  <c r="P54" i="27"/>
  <c r="D54" s="1"/>
  <c r="C54" i="26"/>
  <c r="B54" s="1"/>
  <c r="G54" s="1"/>
  <c r="H54" s="1"/>
  <c r="P43" i="4"/>
  <c r="P54" i="29"/>
  <c r="D54" s="1"/>
  <c r="P53" i="40"/>
  <c r="D53" s="1"/>
  <c r="C53" s="1"/>
  <c r="P54" i="41"/>
  <c r="D54" s="1"/>
  <c r="F53" i="38"/>
  <c r="R53" s="1"/>
  <c r="S53" s="1"/>
  <c r="U53" s="1"/>
  <c r="V53"/>
  <c r="B53"/>
  <c r="G53" s="1"/>
  <c r="H53" s="1"/>
  <c r="F54" i="26"/>
  <c r="R54" s="1"/>
  <c r="S54" s="1"/>
  <c r="U54" s="1"/>
  <c r="V54"/>
  <c r="P53" i="43"/>
  <c r="D53" s="1"/>
  <c r="C53" s="1"/>
  <c r="P53" i="36"/>
  <c r="D53" s="1"/>
  <c r="C53" s="1"/>
  <c r="H42" i="4"/>
  <c r="F55" i="31" l="1"/>
  <c r="R55" s="1"/>
  <c r="S55" s="1"/>
  <c r="U55" s="1"/>
  <c r="F54" i="32"/>
  <c r="R54" s="1"/>
  <c r="S54" s="1"/>
  <c r="U54" s="1"/>
  <c r="P52" i="35"/>
  <c r="P52" i="37"/>
  <c r="D52" s="1"/>
  <c r="D55" i="46"/>
  <c r="V54" i="32"/>
  <c r="P55" s="1"/>
  <c r="D55" s="1"/>
  <c r="C55" s="1"/>
  <c r="V55" i="31"/>
  <c r="P56" s="1"/>
  <c r="D56" s="1"/>
  <c r="C52" i="39"/>
  <c r="B52" s="1"/>
  <c r="G52" s="1"/>
  <c r="H52" s="1"/>
  <c r="F52"/>
  <c r="R52" s="1"/>
  <c r="S52" s="1"/>
  <c r="U52" s="1"/>
  <c r="P53" s="1"/>
  <c r="P53" i="28"/>
  <c r="D53" s="1"/>
  <c r="P56" i="42"/>
  <c r="D56" s="1"/>
  <c r="P53" i="44"/>
  <c r="D53" s="1"/>
  <c r="F54" i="41"/>
  <c r="R54" s="1"/>
  <c r="S54" s="1"/>
  <c r="U54" s="1"/>
  <c r="C54"/>
  <c r="B54" s="1"/>
  <c r="G54" s="1"/>
  <c r="H54" s="1"/>
  <c r="D52" i="35"/>
  <c r="C55" i="34"/>
  <c r="B55" s="1"/>
  <c r="G55" s="1"/>
  <c r="H55" s="1"/>
  <c r="V55"/>
  <c r="F55"/>
  <c r="R55" s="1"/>
  <c r="S55" s="1"/>
  <c r="U55" s="1"/>
  <c r="P54" i="33"/>
  <c r="D54" s="1"/>
  <c r="C52" i="30"/>
  <c r="B52" s="1"/>
  <c r="G52" s="1"/>
  <c r="H52" s="1"/>
  <c r="V52"/>
  <c r="F52"/>
  <c r="R52" s="1"/>
  <c r="S52" s="1"/>
  <c r="U52" s="1"/>
  <c r="C54" i="29"/>
  <c r="B54" s="1"/>
  <c r="G54" s="1"/>
  <c r="H54" s="1"/>
  <c r="F54"/>
  <c r="R54" s="1"/>
  <c r="S54" s="1"/>
  <c r="U54" s="1"/>
  <c r="V54"/>
  <c r="C54" i="27"/>
  <c r="B54" s="1"/>
  <c r="G54" s="1"/>
  <c r="H54" s="1"/>
  <c r="F54"/>
  <c r="R54" s="1"/>
  <c r="S54" s="1"/>
  <c r="U54" s="1"/>
  <c r="V54"/>
  <c r="D43" i="4"/>
  <c r="C43" s="1"/>
  <c r="F53" i="40"/>
  <c r="R53" s="1"/>
  <c r="S53" s="1"/>
  <c r="U53" s="1"/>
  <c r="B53"/>
  <c r="G53" s="1"/>
  <c r="H53" s="1"/>
  <c r="V53"/>
  <c r="P55" i="26"/>
  <c r="D55" s="1"/>
  <c r="V54" i="41"/>
  <c r="P55" s="1"/>
  <c r="P54" i="38"/>
  <c r="D54" s="1"/>
  <c r="C54" s="1"/>
  <c r="F53" i="43"/>
  <c r="R53" s="1"/>
  <c r="S53" s="1"/>
  <c r="U53" s="1"/>
  <c r="V53"/>
  <c r="B53"/>
  <c r="G53" s="1"/>
  <c r="H53" s="1"/>
  <c r="B53" i="36"/>
  <c r="G53" s="1"/>
  <c r="H53" s="1"/>
  <c r="V53"/>
  <c r="F53"/>
  <c r="R53" s="1"/>
  <c r="S53" s="1"/>
  <c r="U53" s="1"/>
  <c r="F52" i="37" l="1"/>
  <c r="R52" s="1"/>
  <c r="S52" s="1"/>
  <c r="U52" s="1"/>
  <c r="V52"/>
  <c r="F55" i="46"/>
  <c r="R55" s="1"/>
  <c r="S55" s="1"/>
  <c r="U55" s="1"/>
  <c r="C55"/>
  <c r="B55" s="1"/>
  <c r="G55" s="1"/>
  <c r="H55" s="1"/>
  <c r="V55"/>
  <c r="D53" i="39"/>
  <c r="V53" s="1"/>
  <c r="C52" i="37"/>
  <c r="B52" s="1"/>
  <c r="G52" s="1"/>
  <c r="H52" s="1"/>
  <c r="P55" i="29"/>
  <c r="F43" i="4"/>
  <c r="R43" s="1"/>
  <c r="S43" s="1"/>
  <c r="U43" s="1"/>
  <c r="P53" i="30"/>
  <c r="D53" s="1"/>
  <c r="V53" i="44"/>
  <c r="C53"/>
  <c r="B53" s="1"/>
  <c r="G53" s="1"/>
  <c r="H53" s="1"/>
  <c r="F53"/>
  <c r="R53" s="1"/>
  <c r="S53" s="1"/>
  <c r="U53" s="1"/>
  <c r="F56" i="42"/>
  <c r="R56" s="1"/>
  <c r="S56" s="1"/>
  <c r="U56" s="1"/>
  <c r="C56"/>
  <c r="B56" s="1"/>
  <c r="G56" s="1"/>
  <c r="H56" s="1"/>
  <c r="V56"/>
  <c r="V52" i="35"/>
  <c r="C52"/>
  <c r="B52" s="1"/>
  <c r="G52" s="1"/>
  <c r="H52" s="1"/>
  <c r="F52"/>
  <c r="R52" s="1"/>
  <c r="S52" s="1"/>
  <c r="U52" s="1"/>
  <c r="P56" i="34"/>
  <c r="D56" s="1"/>
  <c r="C54" i="33"/>
  <c r="B54" s="1"/>
  <c r="G54" s="1"/>
  <c r="H54" s="1"/>
  <c r="F54"/>
  <c r="R54" s="1"/>
  <c r="S54" s="1"/>
  <c r="U54" s="1"/>
  <c r="V54"/>
  <c r="C56" i="31"/>
  <c r="B56" s="1"/>
  <c r="G56" s="1"/>
  <c r="H56" s="1"/>
  <c r="F56"/>
  <c r="R56" s="1"/>
  <c r="S56" s="1"/>
  <c r="U56" s="1"/>
  <c r="V56"/>
  <c r="D55" i="29"/>
  <c r="C55" s="1"/>
  <c r="B55" s="1"/>
  <c r="G55" s="1"/>
  <c r="H55" s="1"/>
  <c r="F53" i="28"/>
  <c r="R53" s="1"/>
  <c r="S53" s="1"/>
  <c r="U53" s="1"/>
  <c r="C53"/>
  <c r="B53" s="1"/>
  <c r="G53" s="1"/>
  <c r="H53" s="1"/>
  <c r="V53"/>
  <c r="P55" i="27"/>
  <c r="D55" s="1"/>
  <c r="V55" i="26"/>
  <c r="C55"/>
  <c r="B55" s="1"/>
  <c r="G55" s="1"/>
  <c r="H55" s="1"/>
  <c r="V43" i="4"/>
  <c r="B43"/>
  <c r="G43" s="1"/>
  <c r="H43" s="1"/>
  <c r="F55" i="26"/>
  <c r="R55" s="1"/>
  <c r="S55" s="1"/>
  <c r="U55" s="1"/>
  <c r="D55" i="41"/>
  <c r="P54" i="40"/>
  <c r="D54" s="1"/>
  <c r="C54" s="1"/>
  <c r="V54" i="38"/>
  <c r="B54"/>
  <c r="G54" s="1"/>
  <c r="H54" s="1"/>
  <c r="F54"/>
  <c r="R54" s="1"/>
  <c r="S54" s="1"/>
  <c r="U54" s="1"/>
  <c r="P54" i="43"/>
  <c r="D54" s="1"/>
  <c r="C54" s="1"/>
  <c r="P54" i="36"/>
  <c r="D54" s="1"/>
  <c r="C54" s="1"/>
  <c r="F55" i="32"/>
  <c r="R55" s="1"/>
  <c r="S55" s="1"/>
  <c r="U55" s="1"/>
  <c r="B55"/>
  <c r="G55" s="1"/>
  <c r="H55" s="1"/>
  <c r="V55"/>
  <c r="P53" i="37" l="1"/>
  <c r="D53" s="1"/>
  <c r="C53" s="1"/>
  <c r="B53" s="1"/>
  <c r="G53" s="1"/>
  <c r="H53" s="1"/>
  <c r="P56" i="46"/>
  <c r="D56" s="1"/>
  <c r="V56" s="1"/>
  <c r="F53" i="39"/>
  <c r="R53" s="1"/>
  <c r="S53" s="1"/>
  <c r="U53" s="1"/>
  <c r="P54" s="1"/>
  <c r="C53"/>
  <c r="B53" s="1"/>
  <c r="G53" s="1"/>
  <c r="H53" s="1"/>
  <c r="V55" i="29"/>
  <c r="P44" i="4"/>
  <c r="P53" i="35"/>
  <c r="P54" i="44"/>
  <c r="D54" s="1"/>
  <c r="P57" i="42"/>
  <c r="D57" s="1"/>
  <c r="C55" i="41"/>
  <c r="B55" s="1"/>
  <c r="G55" s="1"/>
  <c r="H55" s="1"/>
  <c r="F53" i="37"/>
  <c r="R53" s="1"/>
  <c r="S53" s="1"/>
  <c r="U53" s="1"/>
  <c r="D53" i="35"/>
  <c r="V56" i="34"/>
  <c r="C56"/>
  <c r="B56" s="1"/>
  <c r="G56" s="1"/>
  <c r="H56" s="1"/>
  <c r="F56"/>
  <c r="R56" s="1"/>
  <c r="S56" s="1"/>
  <c r="U56" s="1"/>
  <c r="P55" i="33"/>
  <c r="D55" s="1"/>
  <c r="P57" i="31"/>
  <c r="D57" s="1"/>
  <c r="C53" i="30"/>
  <c r="B53" s="1"/>
  <c r="G53" s="1"/>
  <c r="H53" s="1"/>
  <c r="F53"/>
  <c r="R53" s="1"/>
  <c r="S53" s="1"/>
  <c r="U53" s="1"/>
  <c r="V53"/>
  <c r="F55" i="29"/>
  <c r="R55" s="1"/>
  <c r="S55" s="1"/>
  <c r="U55" s="1"/>
  <c r="P56" s="1"/>
  <c r="D56" s="1"/>
  <c r="C56" s="1"/>
  <c r="P54" i="28"/>
  <c r="D54" s="1"/>
  <c r="C55" i="27"/>
  <c r="B55" s="1"/>
  <c r="G55" s="1"/>
  <c r="H55" s="1"/>
  <c r="V55"/>
  <c r="F55"/>
  <c r="R55" s="1"/>
  <c r="S55" s="1"/>
  <c r="U55" s="1"/>
  <c r="P56" i="26"/>
  <c r="D56" s="1"/>
  <c r="D44" i="4"/>
  <c r="C44" s="1"/>
  <c r="V55" i="41"/>
  <c r="F55"/>
  <c r="R55" s="1"/>
  <c r="S55" s="1"/>
  <c r="U55" s="1"/>
  <c r="B54" i="40"/>
  <c r="G54" s="1"/>
  <c r="H54" s="1"/>
  <c r="V54"/>
  <c r="F54"/>
  <c r="R54" s="1"/>
  <c r="S54" s="1"/>
  <c r="U54" s="1"/>
  <c r="P55" i="38"/>
  <c r="D55" s="1"/>
  <c r="V54" i="43"/>
  <c r="F54"/>
  <c r="R54" s="1"/>
  <c r="S54" s="1"/>
  <c r="U54" s="1"/>
  <c r="B54"/>
  <c r="G54" s="1"/>
  <c r="H54" s="1"/>
  <c r="B54" i="36"/>
  <c r="G54" s="1"/>
  <c r="H54" s="1"/>
  <c r="F54"/>
  <c r="R54" s="1"/>
  <c r="S54" s="1"/>
  <c r="U54" s="1"/>
  <c r="V54"/>
  <c r="P56" i="32"/>
  <c r="D56" s="1"/>
  <c r="C56" s="1"/>
  <c r="P57" i="46" l="1"/>
  <c r="D57" s="1"/>
  <c r="V57" s="1"/>
  <c r="V53" i="37"/>
  <c r="P54" s="1"/>
  <c r="D54" s="1"/>
  <c r="C56" i="46"/>
  <c r="B56" s="1"/>
  <c r="G56" s="1"/>
  <c r="H56" s="1"/>
  <c r="F56"/>
  <c r="R56" s="1"/>
  <c r="S56" s="1"/>
  <c r="U56" s="1"/>
  <c r="D54" i="39"/>
  <c r="F54" s="1"/>
  <c r="R54" s="1"/>
  <c r="S54" s="1"/>
  <c r="U54" s="1"/>
  <c r="P57" i="34"/>
  <c r="D57" s="1"/>
  <c r="P56" i="27"/>
  <c r="D56" s="1"/>
  <c r="V54" i="39"/>
  <c r="P55" s="1"/>
  <c r="C54" i="44"/>
  <c r="B54" s="1"/>
  <c r="G54" s="1"/>
  <c r="H54" s="1"/>
  <c r="V54"/>
  <c r="F54"/>
  <c r="R54" s="1"/>
  <c r="S54" s="1"/>
  <c r="U54" s="1"/>
  <c r="F57" i="42"/>
  <c r="R57" s="1"/>
  <c r="S57" s="1"/>
  <c r="U57" s="1"/>
  <c r="C57"/>
  <c r="B57" s="1"/>
  <c r="G57" s="1"/>
  <c r="H57" s="1"/>
  <c r="V57"/>
  <c r="V55" i="38"/>
  <c r="C55"/>
  <c r="V53" i="35"/>
  <c r="C53"/>
  <c r="B53" s="1"/>
  <c r="G53" s="1"/>
  <c r="H53" s="1"/>
  <c r="F53"/>
  <c r="R53" s="1"/>
  <c r="S53" s="1"/>
  <c r="U53" s="1"/>
  <c r="V55" i="33"/>
  <c r="C55"/>
  <c r="B55" s="1"/>
  <c r="G55" s="1"/>
  <c r="H55" s="1"/>
  <c r="F55"/>
  <c r="R55" s="1"/>
  <c r="S55" s="1"/>
  <c r="U55" s="1"/>
  <c r="C57" i="31"/>
  <c r="B57" s="1"/>
  <c r="G57" s="1"/>
  <c r="H57" s="1"/>
  <c r="V57"/>
  <c r="F57"/>
  <c r="R57" s="1"/>
  <c r="S57" s="1"/>
  <c r="U57" s="1"/>
  <c r="P54" i="30"/>
  <c r="D54" s="1"/>
  <c r="C54" i="28"/>
  <c r="B54" s="1"/>
  <c r="G54" s="1"/>
  <c r="H54" s="1"/>
  <c r="V54"/>
  <c r="F54"/>
  <c r="R54" s="1"/>
  <c r="S54" s="1"/>
  <c r="U54" s="1"/>
  <c r="C56" i="26"/>
  <c r="B56" s="1"/>
  <c r="G56" s="1"/>
  <c r="H56" s="1"/>
  <c r="V56"/>
  <c r="B44" i="4"/>
  <c r="G44" s="1"/>
  <c r="H44" s="1"/>
  <c r="V44"/>
  <c r="F44"/>
  <c r="R44" s="1"/>
  <c r="S44" s="1"/>
  <c r="U44" s="1"/>
  <c r="V56" i="29"/>
  <c r="B56"/>
  <c r="G56" s="1"/>
  <c r="H56" s="1"/>
  <c r="F56"/>
  <c r="R56" s="1"/>
  <c r="S56" s="1"/>
  <c r="U56" s="1"/>
  <c r="F56" i="26"/>
  <c r="R56" s="1"/>
  <c r="S56" s="1"/>
  <c r="U56" s="1"/>
  <c r="P56" i="41"/>
  <c r="D56" s="1"/>
  <c r="B55" i="38"/>
  <c r="G55" s="1"/>
  <c r="H55" s="1"/>
  <c r="P55" i="40"/>
  <c r="D55" s="1"/>
  <c r="C55" s="1"/>
  <c r="F55" i="38"/>
  <c r="R55" s="1"/>
  <c r="S55" s="1"/>
  <c r="U55" s="1"/>
  <c r="P55" i="43"/>
  <c r="D55" s="1"/>
  <c r="C55" s="1"/>
  <c r="P55" i="36"/>
  <c r="D55" s="1"/>
  <c r="F56" i="32"/>
  <c r="R56" s="1"/>
  <c r="S56" s="1"/>
  <c r="U56" s="1"/>
  <c r="B56"/>
  <c r="G56" s="1"/>
  <c r="H56" s="1"/>
  <c r="V56"/>
  <c r="F57" i="46" l="1"/>
  <c r="R57" s="1"/>
  <c r="S57" s="1"/>
  <c r="U57" s="1"/>
  <c r="C57"/>
  <c r="B57" s="1"/>
  <c r="G57" s="1"/>
  <c r="H57" s="1"/>
  <c r="P45" i="4"/>
  <c r="C54" i="39"/>
  <c r="B54" s="1"/>
  <c r="G54" s="1"/>
  <c r="H54" s="1"/>
  <c r="D55" s="1"/>
  <c r="C55" s="1"/>
  <c r="B55" s="1"/>
  <c r="G55" s="1"/>
  <c r="H55" s="1"/>
  <c r="P58" i="31"/>
  <c r="D58" s="1"/>
  <c r="P55" i="28"/>
  <c r="D55" s="1"/>
  <c r="P57" i="29"/>
  <c r="D57" s="1"/>
  <c r="C57" s="1"/>
  <c r="B57" s="1"/>
  <c r="G57" s="1"/>
  <c r="H57" s="1"/>
  <c r="P58" i="46"/>
  <c r="D58" s="1"/>
  <c r="P55" i="44"/>
  <c r="D55" s="1"/>
  <c r="P58" i="42"/>
  <c r="D58" s="1"/>
  <c r="V56" i="41"/>
  <c r="C56"/>
  <c r="B56" s="1"/>
  <c r="G56" s="1"/>
  <c r="H56" s="1"/>
  <c r="P56" i="38"/>
  <c r="D56" s="1"/>
  <c r="V54" i="37"/>
  <c r="C54"/>
  <c r="B54" s="1"/>
  <c r="G54" s="1"/>
  <c r="H54" s="1"/>
  <c r="F54"/>
  <c r="R54" s="1"/>
  <c r="S54" s="1"/>
  <c r="U54" s="1"/>
  <c r="C55" i="36"/>
  <c r="B55" s="1"/>
  <c r="G55" s="1"/>
  <c r="H55" s="1"/>
  <c r="P54" i="35"/>
  <c r="D54" s="1"/>
  <c r="C57" i="34"/>
  <c r="B57" s="1"/>
  <c r="G57" s="1"/>
  <c r="H57" s="1"/>
  <c r="V57"/>
  <c r="F57"/>
  <c r="R57" s="1"/>
  <c r="S57" s="1"/>
  <c r="U57" s="1"/>
  <c r="P56" i="33"/>
  <c r="D56" s="1"/>
  <c r="C54" i="30"/>
  <c r="B54" s="1"/>
  <c r="G54" s="1"/>
  <c r="H54" s="1"/>
  <c r="V54"/>
  <c r="F54"/>
  <c r="R54" s="1"/>
  <c r="S54" s="1"/>
  <c r="U54" s="1"/>
  <c r="F56" i="27"/>
  <c r="R56" s="1"/>
  <c r="S56" s="1"/>
  <c r="U56" s="1"/>
  <c r="C56"/>
  <c r="B56" s="1"/>
  <c r="G56" s="1"/>
  <c r="H56" s="1"/>
  <c r="V56"/>
  <c r="P57" i="26"/>
  <c r="D57" s="1"/>
  <c r="D45" i="4"/>
  <c r="F56" i="41"/>
  <c r="R56" s="1"/>
  <c r="S56" s="1"/>
  <c r="U56" s="1"/>
  <c r="V55" i="40"/>
  <c r="B55"/>
  <c r="G55" s="1"/>
  <c r="H55" s="1"/>
  <c r="F55"/>
  <c r="R55" s="1"/>
  <c r="S55" s="1"/>
  <c r="U55" s="1"/>
  <c r="V55" i="43"/>
  <c r="F55"/>
  <c r="R55" s="1"/>
  <c r="S55" s="1"/>
  <c r="U55" s="1"/>
  <c r="B55"/>
  <c r="G55" s="1"/>
  <c r="H55" s="1"/>
  <c r="V55" i="36"/>
  <c r="F55"/>
  <c r="R55" s="1"/>
  <c r="S55" s="1"/>
  <c r="U55" s="1"/>
  <c r="P57" i="32"/>
  <c r="D57" s="1"/>
  <c r="C57" s="1"/>
  <c r="P55" i="37" l="1"/>
  <c r="D55" s="1"/>
  <c r="F55" i="39"/>
  <c r="R55" s="1"/>
  <c r="S55" s="1"/>
  <c r="U55" s="1"/>
  <c r="V55"/>
  <c r="V57" i="29"/>
  <c r="F57"/>
  <c r="R57" s="1"/>
  <c r="S57" s="1"/>
  <c r="U57" s="1"/>
  <c r="P58" s="1"/>
  <c r="D58" s="1"/>
  <c r="C58" s="1"/>
  <c r="P55" i="30"/>
  <c r="D55" s="1"/>
  <c r="C55" s="1"/>
  <c r="B55" s="1"/>
  <c r="G55" s="1"/>
  <c r="H55" s="1"/>
  <c r="F58" i="46"/>
  <c r="R58" s="1"/>
  <c r="S58" s="1"/>
  <c r="U58" s="1"/>
  <c r="C58"/>
  <c r="B58" s="1"/>
  <c r="G58" s="1"/>
  <c r="H58" s="1"/>
  <c r="V58"/>
  <c r="C55" i="44"/>
  <c r="B55" s="1"/>
  <c r="G55" s="1"/>
  <c r="H55" s="1"/>
  <c r="V55"/>
  <c r="F55"/>
  <c r="R55" s="1"/>
  <c r="S55" s="1"/>
  <c r="U55" s="1"/>
  <c r="V58" i="42"/>
  <c r="C58"/>
  <c r="B58" s="1"/>
  <c r="G58" s="1"/>
  <c r="H58" s="1"/>
  <c r="F58"/>
  <c r="R58" s="1"/>
  <c r="S58" s="1"/>
  <c r="U58" s="1"/>
  <c r="P57" i="41"/>
  <c r="D57" s="1"/>
  <c r="C57" s="1"/>
  <c r="F56" i="38"/>
  <c r="R56" s="1"/>
  <c r="S56" s="1"/>
  <c r="U56" s="1"/>
  <c r="C56"/>
  <c r="B56" s="1"/>
  <c r="G56" s="1"/>
  <c r="H56" s="1"/>
  <c r="V56"/>
  <c r="F54" i="35"/>
  <c r="R54" s="1"/>
  <c r="S54" s="1"/>
  <c r="U54" s="1"/>
  <c r="C54"/>
  <c r="B54" s="1"/>
  <c r="G54" s="1"/>
  <c r="H54" s="1"/>
  <c r="V54"/>
  <c r="P58" i="34"/>
  <c r="D58" s="1"/>
  <c r="F56" i="33"/>
  <c r="R56" s="1"/>
  <c r="S56" s="1"/>
  <c r="U56" s="1"/>
  <c r="C56"/>
  <c r="B56" s="1"/>
  <c r="G56" s="1"/>
  <c r="H56" s="1"/>
  <c r="V56"/>
  <c r="C58" i="31"/>
  <c r="B58" s="1"/>
  <c r="G58" s="1"/>
  <c r="H58" s="1"/>
  <c r="F58"/>
  <c r="R58" s="1"/>
  <c r="S58" s="1"/>
  <c r="U58" s="1"/>
  <c r="V58"/>
  <c r="C55" i="28"/>
  <c r="B55" s="1"/>
  <c r="G55" s="1"/>
  <c r="H55" s="1"/>
  <c r="F55"/>
  <c r="R55" s="1"/>
  <c r="S55" s="1"/>
  <c r="U55" s="1"/>
  <c r="V55"/>
  <c r="P57" i="27"/>
  <c r="D57" s="1"/>
  <c r="V57" i="26"/>
  <c r="C57"/>
  <c r="B57" s="1"/>
  <c r="G57" s="1"/>
  <c r="H57" s="1"/>
  <c r="F57"/>
  <c r="R57" s="1"/>
  <c r="S57" s="1"/>
  <c r="U57" s="1"/>
  <c r="C45" i="4"/>
  <c r="B45" s="1"/>
  <c r="G45" s="1"/>
  <c r="H45" s="1"/>
  <c r="F45"/>
  <c r="R45" s="1"/>
  <c r="S45" s="1"/>
  <c r="U45" s="1"/>
  <c r="V45"/>
  <c r="P56" i="40"/>
  <c r="D56" s="1"/>
  <c r="P56" i="43"/>
  <c r="D56" s="1"/>
  <c r="P56" i="36"/>
  <c r="D56" s="1"/>
  <c r="V57" i="32"/>
  <c r="F57"/>
  <c r="R57" s="1"/>
  <c r="S57" s="1"/>
  <c r="U57" s="1"/>
  <c r="B57"/>
  <c r="G57" s="1"/>
  <c r="H57" s="1"/>
  <c r="V55" i="30" l="1"/>
  <c r="P56" i="39"/>
  <c r="D56" s="1"/>
  <c r="C56" s="1"/>
  <c r="B56" s="1"/>
  <c r="G56" s="1"/>
  <c r="H56" s="1"/>
  <c r="F55" i="30"/>
  <c r="R55" s="1"/>
  <c r="S55" s="1"/>
  <c r="U55" s="1"/>
  <c r="P56" s="1"/>
  <c r="D56" s="1"/>
  <c r="P57" i="38"/>
  <c r="D57" s="1"/>
  <c r="F57" s="1"/>
  <c r="R57" s="1"/>
  <c r="S57" s="1"/>
  <c r="U57" s="1"/>
  <c r="P59" i="42"/>
  <c r="D59" s="1"/>
  <c r="P59" i="46"/>
  <c r="D59" s="1"/>
  <c r="P56" i="44"/>
  <c r="D56" s="1"/>
  <c r="C56" i="43"/>
  <c r="B56" s="1"/>
  <c r="G56" s="1"/>
  <c r="H56" s="1"/>
  <c r="F56" i="40"/>
  <c r="R56" s="1"/>
  <c r="S56" s="1"/>
  <c r="U56" s="1"/>
  <c r="C56"/>
  <c r="B56" s="1"/>
  <c r="G56" s="1"/>
  <c r="H56" s="1"/>
  <c r="F55" i="37"/>
  <c r="R55" s="1"/>
  <c r="S55" s="1"/>
  <c r="U55" s="1"/>
  <c r="C55"/>
  <c r="B55" s="1"/>
  <c r="G55" s="1"/>
  <c r="H55" s="1"/>
  <c r="V55"/>
  <c r="C56" i="36"/>
  <c r="B56" s="1"/>
  <c r="G56" s="1"/>
  <c r="H56" s="1"/>
  <c r="P55" i="35"/>
  <c r="D55" s="1"/>
  <c r="C58" i="34"/>
  <c r="B58" s="1"/>
  <c r="G58" s="1"/>
  <c r="H58" s="1"/>
  <c r="F58"/>
  <c r="R58" s="1"/>
  <c r="S58" s="1"/>
  <c r="U58" s="1"/>
  <c r="V58"/>
  <c r="P57" i="33"/>
  <c r="D57" s="1"/>
  <c r="P59" i="31"/>
  <c r="D59" s="1"/>
  <c r="P56" i="28"/>
  <c r="D56" s="1"/>
  <c r="V57" i="27"/>
  <c r="C57"/>
  <c r="B57" s="1"/>
  <c r="G57" s="1"/>
  <c r="H57" s="1"/>
  <c r="F57"/>
  <c r="R57" s="1"/>
  <c r="S57" s="1"/>
  <c r="U57" s="1"/>
  <c r="P58" i="26"/>
  <c r="D58" s="1"/>
  <c r="P46" i="4"/>
  <c r="D46" s="1"/>
  <c r="C46" s="1"/>
  <c r="V57" i="41"/>
  <c r="F57"/>
  <c r="R57" s="1"/>
  <c r="S57" s="1"/>
  <c r="U57" s="1"/>
  <c r="B57"/>
  <c r="G57" s="1"/>
  <c r="H57" s="1"/>
  <c r="V56" i="40"/>
  <c r="V58" i="29"/>
  <c r="F58"/>
  <c r="R58" s="1"/>
  <c r="S58" s="1"/>
  <c r="U58" s="1"/>
  <c r="B58"/>
  <c r="G58" s="1"/>
  <c r="H58" s="1"/>
  <c r="V56" i="43"/>
  <c r="F56"/>
  <c r="R56" s="1"/>
  <c r="S56" s="1"/>
  <c r="U56" s="1"/>
  <c r="F56" i="36"/>
  <c r="R56" s="1"/>
  <c r="S56" s="1"/>
  <c r="U56" s="1"/>
  <c r="V56"/>
  <c r="P58" i="32"/>
  <c r="D58" s="1"/>
  <c r="C58" s="1"/>
  <c r="V56" i="39" l="1"/>
  <c r="P57" s="1"/>
  <c r="D57" s="1"/>
  <c r="F56"/>
  <c r="R56" s="1"/>
  <c r="S56" s="1"/>
  <c r="U56" s="1"/>
  <c r="C57" i="38"/>
  <c r="B57" s="1"/>
  <c r="G57" s="1"/>
  <c r="H57" s="1"/>
  <c r="V57"/>
  <c r="P58" s="1"/>
  <c r="P58" i="27"/>
  <c r="D58" s="1"/>
  <c r="P56" i="37"/>
  <c r="P57" i="40"/>
  <c r="D57" s="1"/>
  <c r="V57" s="1"/>
  <c r="C59" i="46"/>
  <c r="B59" s="1"/>
  <c r="G59" s="1"/>
  <c r="H59" s="1"/>
  <c r="V59"/>
  <c r="F59"/>
  <c r="R59" s="1"/>
  <c r="S59" s="1"/>
  <c r="U59" s="1"/>
  <c r="C56" i="44"/>
  <c r="B56" s="1"/>
  <c r="G56" s="1"/>
  <c r="H56" s="1"/>
  <c r="F56"/>
  <c r="R56" s="1"/>
  <c r="S56" s="1"/>
  <c r="U56" s="1"/>
  <c r="V56"/>
  <c r="V59" i="42"/>
  <c r="C59"/>
  <c r="B59" s="1"/>
  <c r="G59" s="1"/>
  <c r="H59" s="1"/>
  <c r="F59"/>
  <c r="R59" s="1"/>
  <c r="S59" s="1"/>
  <c r="U59" s="1"/>
  <c r="F57" i="40"/>
  <c r="R57" s="1"/>
  <c r="S57" s="1"/>
  <c r="U57" s="1"/>
  <c r="D56" i="37"/>
  <c r="F55" i="35"/>
  <c r="R55" s="1"/>
  <c r="S55" s="1"/>
  <c r="U55" s="1"/>
  <c r="C55"/>
  <c r="B55" s="1"/>
  <c r="G55" s="1"/>
  <c r="H55" s="1"/>
  <c r="V55"/>
  <c r="P59" i="34"/>
  <c r="D59" s="1"/>
  <c r="F57" i="33"/>
  <c r="R57" s="1"/>
  <c r="S57" s="1"/>
  <c r="U57" s="1"/>
  <c r="C57"/>
  <c r="B57" s="1"/>
  <c r="G57" s="1"/>
  <c r="H57" s="1"/>
  <c r="V57"/>
  <c r="C59" i="31"/>
  <c r="B59" s="1"/>
  <c r="G59" s="1"/>
  <c r="H59" s="1"/>
  <c r="F59"/>
  <c r="R59" s="1"/>
  <c r="S59" s="1"/>
  <c r="U59" s="1"/>
  <c r="V59"/>
  <c r="C56" i="30"/>
  <c r="B56" s="1"/>
  <c r="G56" s="1"/>
  <c r="H56" s="1"/>
  <c r="F56"/>
  <c r="R56" s="1"/>
  <c r="S56" s="1"/>
  <c r="U56" s="1"/>
  <c r="V56"/>
  <c r="P59" i="29"/>
  <c r="D59" s="1"/>
  <c r="C56" i="28"/>
  <c r="B56" s="1"/>
  <c r="G56" s="1"/>
  <c r="H56" s="1"/>
  <c r="F56"/>
  <c r="R56" s="1"/>
  <c r="S56" s="1"/>
  <c r="U56" s="1"/>
  <c r="V56"/>
  <c r="C58" i="26"/>
  <c r="B58" s="1"/>
  <c r="G58" s="1"/>
  <c r="H58" s="1"/>
  <c r="V58"/>
  <c r="F58"/>
  <c r="R58" s="1"/>
  <c r="S58" s="1"/>
  <c r="U58" s="1"/>
  <c r="P57" i="43"/>
  <c r="D57" s="1"/>
  <c r="P58" i="41"/>
  <c r="D58" s="1"/>
  <c r="C58" s="1"/>
  <c r="P57" i="36"/>
  <c r="D57" s="1"/>
  <c r="B58" i="32"/>
  <c r="G58" s="1"/>
  <c r="H58" s="1"/>
  <c r="F58"/>
  <c r="R58" s="1"/>
  <c r="S58" s="1"/>
  <c r="U58" s="1"/>
  <c r="V58"/>
  <c r="V46" i="4"/>
  <c r="B46"/>
  <c r="F46"/>
  <c r="R46" s="1"/>
  <c r="S46" s="1"/>
  <c r="U46" s="1"/>
  <c r="P57" i="44" l="1"/>
  <c r="D57" s="1"/>
  <c r="P56" i="35"/>
  <c r="D56" s="1"/>
  <c r="D58" i="38"/>
  <c r="F58" s="1"/>
  <c r="R58" s="1"/>
  <c r="S58" s="1"/>
  <c r="U58" s="1"/>
  <c r="C57" i="40"/>
  <c r="B57" s="1"/>
  <c r="G57" s="1"/>
  <c r="H57" s="1"/>
  <c r="P60" i="46"/>
  <c r="D60" s="1"/>
  <c r="F57" i="43"/>
  <c r="R57" s="1"/>
  <c r="S57" s="1"/>
  <c r="U57" s="1"/>
  <c r="C57"/>
  <c r="B57" s="1"/>
  <c r="G57" s="1"/>
  <c r="H57" s="1"/>
  <c r="V57"/>
  <c r="P60" i="42"/>
  <c r="D60" s="1"/>
  <c r="P58" i="40"/>
  <c r="C57" i="39"/>
  <c r="B57" s="1"/>
  <c r="G57" s="1"/>
  <c r="H57" s="1"/>
  <c r="F57"/>
  <c r="R57" s="1"/>
  <c r="S57" s="1"/>
  <c r="U57" s="1"/>
  <c r="V57"/>
  <c r="C56" i="37"/>
  <c r="B56" s="1"/>
  <c r="G56" s="1"/>
  <c r="H56" s="1"/>
  <c r="F56"/>
  <c r="R56" s="1"/>
  <c r="S56" s="1"/>
  <c r="U56" s="1"/>
  <c r="V56"/>
  <c r="F57" i="36"/>
  <c r="R57" s="1"/>
  <c r="S57" s="1"/>
  <c r="U57" s="1"/>
  <c r="C57"/>
  <c r="F59" i="34"/>
  <c r="R59" s="1"/>
  <c r="S59" s="1"/>
  <c r="U59" s="1"/>
  <c r="C59"/>
  <c r="B59" s="1"/>
  <c r="G59" s="1"/>
  <c r="H59" s="1"/>
  <c r="V59"/>
  <c r="P58" i="33"/>
  <c r="D58" s="1"/>
  <c r="P60" i="31"/>
  <c r="D60" s="1"/>
  <c r="P57" i="30"/>
  <c r="D57" s="1"/>
  <c r="C59" i="29"/>
  <c r="B59" s="1"/>
  <c r="G59" s="1"/>
  <c r="H59" s="1"/>
  <c r="V59"/>
  <c r="F59"/>
  <c r="R59" s="1"/>
  <c r="S59" s="1"/>
  <c r="U59" s="1"/>
  <c r="P57" i="28"/>
  <c r="D57" s="1"/>
  <c r="C58" i="27"/>
  <c r="B58" s="1"/>
  <c r="G58" s="1"/>
  <c r="H58" s="1"/>
  <c r="F58"/>
  <c r="R58" s="1"/>
  <c r="S58" s="1"/>
  <c r="U58" s="1"/>
  <c r="V58"/>
  <c r="P59" i="26"/>
  <c r="D59" s="1"/>
  <c r="V58" i="41"/>
  <c r="B58"/>
  <c r="G58" s="1"/>
  <c r="H58" s="1"/>
  <c r="F58"/>
  <c r="R58" s="1"/>
  <c r="S58" s="1"/>
  <c r="U58" s="1"/>
  <c r="V57" i="36"/>
  <c r="B57"/>
  <c r="G57" s="1"/>
  <c r="H57" s="1"/>
  <c r="P59" i="32"/>
  <c r="D59" s="1"/>
  <c r="C59" s="1"/>
  <c r="P47" i="4"/>
  <c r="G46"/>
  <c r="H46" s="1"/>
  <c r="C58" i="38" l="1"/>
  <c r="B58" s="1"/>
  <c r="G58" s="1"/>
  <c r="H58" s="1"/>
  <c r="V58"/>
  <c r="P59" s="1"/>
  <c r="P60" i="34"/>
  <c r="D60" s="1"/>
  <c r="D58" i="40"/>
  <c r="F58" s="1"/>
  <c r="R58" s="1"/>
  <c r="S58" s="1"/>
  <c r="U58" s="1"/>
  <c r="C60" i="46"/>
  <c r="B60" s="1"/>
  <c r="G60" s="1"/>
  <c r="H60" s="1"/>
  <c r="F60"/>
  <c r="R60" s="1"/>
  <c r="S60" s="1"/>
  <c r="U60" s="1"/>
  <c r="V60"/>
  <c r="V57" i="44"/>
  <c r="C57"/>
  <c r="B57" s="1"/>
  <c r="G57" s="1"/>
  <c r="H57" s="1"/>
  <c r="F57"/>
  <c r="R57" s="1"/>
  <c r="S57" s="1"/>
  <c r="U57" s="1"/>
  <c r="P58" i="43"/>
  <c r="D58" s="1"/>
  <c r="V60" i="42"/>
  <c r="C60"/>
  <c r="B60" s="1"/>
  <c r="G60" s="1"/>
  <c r="H60" s="1"/>
  <c r="F60"/>
  <c r="R60" s="1"/>
  <c r="S60" s="1"/>
  <c r="U60" s="1"/>
  <c r="P58" i="39"/>
  <c r="D58" s="1"/>
  <c r="P57" i="37"/>
  <c r="D57" s="1"/>
  <c r="P58" i="36"/>
  <c r="D58" s="1"/>
  <c r="F56" i="35"/>
  <c r="R56" s="1"/>
  <c r="S56" s="1"/>
  <c r="U56" s="1"/>
  <c r="C56"/>
  <c r="B56" s="1"/>
  <c r="G56" s="1"/>
  <c r="H56" s="1"/>
  <c r="V56"/>
  <c r="V58" i="33"/>
  <c r="C58"/>
  <c r="B58" s="1"/>
  <c r="G58" s="1"/>
  <c r="H58" s="1"/>
  <c r="F58"/>
  <c r="R58" s="1"/>
  <c r="S58" s="1"/>
  <c r="U58" s="1"/>
  <c r="C60" i="31"/>
  <c r="B60" s="1"/>
  <c r="G60" s="1"/>
  <c r="H60" s="1"/>
  <c r="F60"/>
  <c r="R60" s="1"/>
  <c r="S60" s="1"/>
  <c r="U60" s="1"/>
  <c r="V60"/>
  <c r="V57" i="30"/>
  <c r="C57"/>
  <c r="B57" s="1"/>
  <c r="G57" s="1"/>
  <c r="H57" s="1"/>
  <c r="F57"/>
  <c r="R57" s="1"/>
  <c r="S57" s="1"/>
  <c r="U57" s="1"/>
  <c r="P60" i="29"/>
  <c r="D60" s="1"/>
  <c r="C60" s="1"/>
  <c r="V57" i="28"/>
  <c r="C57"/>
  <c r="B57" s="1"/>
  <c r="G57" s="1"/>
  <c r="H57" s="1"/>
  <c r="F57"/>
  <c r="R57" s="1"/>
  <c r="S57" s="1"/>
  <c r="U57" s="1"/>
  <c r="P59" i="27"/>
  <c r="D59" s="1"/>
  <c r="C59" i="26"/>
  <c r="B59" s="1"/>
  <c r="G59" s="1"/>
  <c r="H59" s="1"/>
  <c r="F59"/>
  <c r="R59" s="1"/>
  <c r="S59" s="1"/>
  <c r="U59" s="1"/>
  <c r="V59"/>
  <c r="P59" i="41"/>
  <c r="D59" s="1"/>
  <c r="C59" s="1"/>
  <c r="F59" i="32"/>
  <c r="R59" s="1"/>
  <c r="S59" s="1"/>
  <c r="U59" s="1"/>
  <c r="B59"/>
  <c r="G59" s="1"/>
  <c r="H59" s="1"/>
  <c r="V59"/>
  <c r="D47" i="4"/>
  <c r="C47" s="1"/>
  <c r="D59" i="38" l="1"/>
  <c r="F59" s="1"/>
  <c r="R59" s="1"/>
  <c r="S59" s="1"/>
  <c r="U59" s="1"/>
  <c r="P57" i="35"/>
  <c r="D57" s="1"/>
  <c r="C58" i="40"/>
  <c r="B58" s="1"/>
  <c r="G58" s="1"/>
  <c r="H58" s="1"/>
  <c r="P58" i="30"/>
  <c r="D58" s="1"/>
  <c r="V58" i="40"/>
  <c r="P59" s="1"/>
  <c r="P61" i="46"/>
  <c r="D61" s="1"/>
  <c r="P58" i="44"/>
  <c r="D58" s="1"/>
  <c r="F58" i="43"/>
  <c r="R58" s="1"/>
  <c r="S58" s="1"/>
  <c r="U58" s="1"/>
  <c r="C58"/>
  <c r="B58" s="1"/>
  <c r="G58" s="1"/>
  <c r="H58" s="1"/>
  <c r="V58"/>
  <c r="P61" i="42"/>
  <c r="D61" s="1"/>
  <c r="F58" i="39"/>
  <c r="R58" s="1"/>
  <c r="S58" s="1"/>
  <c r="U58" s="1"/>
  <c r="C58"/>
  <c r="B58" s="1"/>
  <c r="G58" s="1"/>
  <c r="H58" s="1"/>
  <c r="V58"/>
  <c r="C57" i="37"/>
  <c r="B57" s="1"/>
  <c r="G57" s="1"/>
  <c r="H57" s="1"/>
  <c r="F57"/>
  <c r="R57" s="1"/>
  <c r="S57" s="1"/>
  <c r="U57" s="1"/>
  <c r="V57"/>
  <c r="C58" i="36"/>
  <c r="B58" s="1"/>
  <c r="G58" s="1"/>
  <c r="H58" s="1"/>
  <c r="F58"/>
  <c r="R58" s="1"/>
  <c r="S58" s="1"/>
  <c r="U58" s="1"/>
  <c r="V58"/>
  <c r="V60" i="34"/>
  <c r="C60"/>
  <c r="B60" s="1"/>
  <c r="G60" s="1"/>
  <c r="H60" s="1"/>
  <c r="F60"/>
  <c r="R60" s="1"/>
  <c r="S60" s="1"/>
  <c r="U60" s="1"/>
  <c r="P59" i="33"/>
  <c r="D59" s="1"/>
  <c r="P61" i="31"/>
  <c r="D61" s="1"/>
  <c r="B60" i="29"/>
  <c r="G60" s="1"/>
  <c r="H60" s="1"/>
  <c r="V60"/>
  <c r="F60"/>
  <c r="R60" s="1"/>
  <c r="S60" s="1"/>
  <c r="U60" s="1"/>
  <c r="P58" i="28"/>
  <c r="D58" s="1"/>
  <c r="C59" i="27"/>
  <c r="B59" s="1"/>
  <c r="G59" s="1"/>
  <c r="H59" s="1"/>
  <c r="V59"/>
  <c r="F59"/>
  <c r="R59" s="1"/>
  <c r="S59" s="1"/>
  <c r="U59" s="1"/>
  <c r="P60" i="26"/>
  <c r="D60" s="1"/>
  <c r="F47" i="4"/>
  <c r="R47" s="1"/>
  <c r="S47" s="1"/>
  <c r="U47" s="1"/>
  <c r="V59" i="41"/>
  <c r="B59"/>
  <c r="G59" s="1"/>
  <c r="H59" s="1"/>
  <c r="F59"/>
  <c r="R59" s="1"/>
  <c r="S59" s="1"/>
  <c r="U59" s="1"/>
  <c r="P60" i="32"/>
  <c r="D60" s="1"/>
  <c r="C60" s="1"/>
  <c r="V47" i="4"/>
  <c r="C59" i="38" l="1"/>
  <c r="B59" s="1"/>
  <c r="G59" s="1"/>
  <c r="H59" s="1"/>
  <c r="V59"/>
  <c r="P60" s="1"/>
  <c r="P61" i="34"/>
  <c r="D61" s="1"/>
  <c r="P59" i="36"/>
  <c r="D59" s="1"/>
  <c r="C59" s="1"/>
  <c r="B59" s="1"/>
  <c r="G59" s="1"/>
  <c r="H59" s="1"/>
  <c r="D59" i="40"/>
  <c r="F59" s="1"/>
  <c r="R59" s="1"/>
  <c r="S59" s="1"/>
  <c r="U59" s="1"/>
  <c r="P59" i="43"/>
  <c r="D59" s="1"/>
  <c r="V59" s="1"/>
  <c r="P60" i="41"/>
  <c r="D60" s="1"/>
  <c r="C60" s="1"/>
  <c r="P60" i="27"/>
  <c r="D60" s="1"/>
  <c r="C60" s="1"/>
  <c r="B60" s="1"/>
  <c r="G60" s="1"/>
  <c r="H60" s="1"/>
  <c r="P61" i="29"/>
  <c r="C61" i="46"/>
  <c r="B61" s="1"/>
  <c r="G61" s="1"/>
  <c r="H61" s="1"/>
  <c r="F61"/>
  <c r="R61" s="1"/>
  <c r="S61" s="1"/>
  <c r="U61" s="1"/>
  <c r="V61"/>
  <c r="F58" i="44"/>
  <c r="R58" s="1"/>
  <c r="S58" s="1"/>
  <c r="U58" s="1"/>
  <c r="C58"/>
  <c r="B58" s="1"/>
  <c r="G58" s="1"/>
  <c r="H58" s="1"/>
  <c r="V58"/>
  <c r="F61" i="42"/>
  <c r="R61" s="1"/>
  <c r="S61" s="1"/>
  <c r="U61" s="1"/>
  <c r="C61"/>
  <c r="B61" s="1"/>
  <c r="G61" s="1"/>
  <c r="H61" s="1"/>
  <c r="V61"/>
  <c r="P59" i="39"/>
  <c r="D59" s="1"/>
  <c r="P58" i="37"/>
  <c r="D58" s="1"/>
  <c r="V57" i="35"/>
  <c r="C57"/>
  <c r="B57" s="1"/>
  <c r="G57" s="1"/>
  <c r="H57" s="1"/>
  <c r="F57"/>
  <c r="R57" s="1"/>
  <c r="S57" s="1"/>
  <c r="U57" s="1"/>
  <c r="C59" i="33"/>
  <c r="B59" s="1"/>
  <c r="G59" s="1"/>
  <c r="H59" s="1"/>
  <c r="V59"/>
  <c r="F59"/>
  <c r="R59" s="1"/>
  <c r="S59" s="1"/>
  <c r="U59" s="1"/>
  <c r="C61" i="31"/>
  <c r="B61" s="1"/>
  <c r="G61" s="1"/>
  <c r="H61" s="1"/>
  <c r="V61"/>
  <c r="F61"/>
  <c r="R61" s="1"/>
  <c r="S61" s="1"/>
  <c r="U61" s="1"/>
  <c r="C58" i="30"/>
  <c r="B58" s="1"/>
  <c r="G58" s="1"/>
  <c r="H58" s="1"/>
  <c r="F58"/>
  <c r="R58" s="1"/>
  <c r="S58" s="1"/>
  <c r="U58" s="1"/>
  <c r="V58"/>
  <c r="D61" i="29"/>
  <c r="V61" s="1"/>
  <c r="V58" i="28"/>
  <c r="C58"/>
  <c r="B58" s="1"/>
  <c r="G58" s="1"/>
  <c r="H58" s="1"/>
  <c r="F58"/>
  <c r="R58" s="1"/>
  <c r="S58" s="1"/>
  <c r="U58" s="1"/>
  <c r="V60" i="27"/>
  <c r="C60" i="26"/>
  <c r="B60" s="1"/>
  <c r="G60" s="1"/>
  <c r="H60" s="1"/>
  <c r="V60"/>
  <c r="F60"/>
  <c r="R60" s="1"/>
  <c r="S60" s="1"/>
  <c r="U60" s="1"/>
  <c r="P48" i="4"/>
  <c r="V60" i="32"/>
  <c r="F60"/>
  <c r="R60" s="1"/>
  <c r="S60" s="1"/>
  <c r="U60" s="1"/>
  <c r="B60"/>
  <c r="G60" s="1"/>
  <c r="H60" s="1"/>
  <c r="B47" i="4"/>
  <c r="G47" s="1"/>
  <c r="H47" s="1"/>
  <c r="D60" i="38" l="1"/>
  <c r="V59" i="36"/>
  <c r="P60" s="1"/>
  <c r="D60" s="1"/>
  <c r="F59"/>
  <c r="R59" s="1"/>
  <c r="S59" s="1"/>
  <c r="U59" s="1"/>
  <c r="C59" i="40"/>
  <c r="B59" s="1"/>
  <c r="G59" s="1"/>
  <c r="H59" s="1"/>
  <c r="V59"/>
  <c r="P60" s="1"/>
  <c r="F60" i="27"/>
  <c r="R60" s="1"/>
  <c r="S60" s="1"/>
  <c r="U60" s="1"/>
  <c r="P61" s="1"/>
  <c r="D61" s="1"/>
  <c r="F61" i="29"/>
  <c r="R61" s="1"/>
  <c r="S61" s="1"/>
  <c r="U61" s="1"/>
  <c r="P62" s="1"/>
  <c r="P62" i="31"/>
  <c r="D62" s="1"/>
  <c r="P60" i="33"/>
  <c r="D60" s="1"/>
  <c r="F59" i="43"/>
  <c r="R59" s="1"/>
  <c r="S59" s="1"/>
  <c r="U59" s="1"/>
  <c r="P60" s="1"/>
  <c r="C59"/>
  <c r="B59" s="1"/>
  <c r="G59" s="1"/>
  <c r="H59" s="1"/>
  <c r="P61" i="26"/>
  <c r="D61" s="1"/>
  <c r="C61" s="1"/>
  <c r="B61" s="1"/>
  <c r="G61" s="1"/>
  <c r="H61" s="1"/>
  <c r="P62" i="46"/>
  <c r="D62" s="1"/>
  <c r="P59" i="44"/>
  <c r="D59" s="1"/>
  <c r="P62" i="42"/>
  <c r="D62" s="1"/>
  <c r="C59" i="39"/>
  <c r="B59" s="1"/>
  <c r="G59" s="1"/>
  <c r="H59" s="1"/>
  <c r="V59"/>
  <c r="P60" s="1"/>
  <c r="F59"/>
  <c r="R59" s="1"/>
  <c r="S59" s="1"/>
  <c r="U59" s="1"/>
  <c r="C58" i="37"/>
  <c r="B58" s="1"/>
  <c r="G58" s="1"/>
  <c r="H58" s="1"/>
  <c r="F58"/>
  <c r="R58" s="1"/>
  <c r="S58" s="1"/>
  <c r="U58" s="1"/>
  <c r="V58"/>
  <c r="P58" i="35"/>
  <c r="D58" s="1"/>
  <c r="F61" i="34"/>
  <c r="R61" s="1"/>
  <c r="S61" s="1"/>
  <c r="U61" s="1"/>
  <c r="C61"/>
  <c r="B61" s="1"/>
  <c r="G61" s="1"/>
  <c r="H61" s="1"/>
  <c r="V61"/>
  <c r="P59" i="30"/>
  <c r="D59" s="1"/>
  <c r="C61" i="29"/>
  <c r="B61" s="1"/>
  <c r="G61" s="1"/>
  <c r="H61" s="1"/>
  <c r="P59" i="28"/>
  <c r="D59" s="1"/>
  <c r="D48" i="4"/>
  <c r="C48" s="1"/>
  <c r="B60" i="41"/>
  <c r="G60" s="1"/>
  <c r="H60" s="1"/>
  <c r="V60"/>
  <c r="F60"/>
  <c r="R60" s="1"/>
  <c r="S60" s="1"/>
  <c r="U60" s="1"/>
  <c r="P61" i="32"/>
  <c r="D61" s="1"/>
  <c r="C61" s="1"/>
  <c r="D62" i="29" l="1"/>
  <c r="V62" s="1"/>
  <c r="C60" i="38"/>
  <c r="B60" s="1"/>
  <c r="G60" s="1"/>
  <c r="H60" s="1"/>
  <c r="V60"/>
  <c r="F60"/>
  <c r="R60" s="1"/>
  <c r="S60" s="1"/>
  <c r="U60" s="1"/>
  <c r="D60" i="43"/>
  <c r="D60" i="40"/>
  <c r="V61" i="26"/>
  <c r="P62" i="34"/>
  <c r="V60" i="43"/>
  <c r="F61" i="26"/>
  <c r="R61" s="1"/>
  <c r="S61" s="1"/>
  <c r="U61" s="1"/>
  <c r="V48" i="4"/>
  <c r="F62" i="46"/>
  <c r="R62" s="1"/>
  <c r="S62" s="1"/>
  <c r="U62" s="1"/>
  <c r="C62"/>
  <c r="B62" s="1"/>
  <c r="G62" s="1"/>
  <c r="H62" s="1"/>
  <c r="V62"/>
  <c r="V59" i="44"/>
  <c r="C59"/>
  <c r="B59" s="1"/>
  <c r="G59" s="1"/>
  <c r="H59" s="1"/>
  <c r="F59"/>
  <c r="R59" s="1"/>
  <c r="S59" s="1"/>
  <c r="U59" s="1"/>
  <c r="C62" i="42"/>
  <c r="B62" s="1"/>
  <c r="G62" s="1"/>
  <c r="H62" s="1"/>
  <c r="V62"/>
  <c r="F62"/>
  <c r="R62" s="1"/>
  <c r="S62" s="1"/>
  <c r="U62" s="1"/>
  <c r="P61" i="41"/>
  <c r="D61" s="1"/>
  <c r="C61" s="1"/>
  <c r="D60" i="39"/>
  <c r="P59" i="37"/>
  <c r="D59" s="1"/>
  <c r="C60" i="36"/>
  <c r="B60" s="1"/>
  <c r="G60" s="1"/>
  <c r="H60" s="1"/>
  <c r="F58" i="35"/>
  <c r="R58" s="1"/>
  <c r="S58" s="1"/>
  <c r="U58" s="1"/>
  <c r="C58"/>
  <c r="B58" s="1"/>
  <c r="G58" s="1"/>
  <c r="H58" s="1"/>
  <c r="V58"/>
  <c r="D62" i="34"/>
  <c r="F60" i="33"/>
  <c r="R60" s="1"/>
  <c r="S60" s="1"/>
  <c r="U60" s="1"/>
  <c r="C60"/>
  <c r="B60" s="1"/>
  <c r="G60" s="1"/>
  <c r="H60" s="1"/>
  <c r="V60"/>
  <c r="C62" i="31"/>
  <c r="B62" s="1"/>
  <c r="G62" s="1"/>
  <c r="H62" s="1"/>
  <c r="F62"/>
  <c r="R62" s="1"/>
  <c r="S62" s="1"/>
  <c r="U62" s="1"/>
  <c r="V62"/>
  <c r="F59" i="30"/>
  <c r="R59" s="1"/>
  <c r="S59" s="1"/>
  <c r="U59" s="1"/>
  <c r="C59"/>
  <c r="B59" s="1"/>
  <c r="G59" s="1"/>
  <c r="H59" s="1"/>
  <c r="V59"/>
  <c r="F59" i="28"/>
  <c r="R59" s="1"/>
  <c r="S59" s="1"/>
  <c r="U59" s="1"/>
  <c r="C59"/>
  <c r="B59" s="1"/>
  <c r="G59" s="1"/>
  <c r="H59" s="1"/>
  <c r="V59"/>
  <c r="C61" i="27"/>
  <c r="B61" s="1"/>
  <c r="G61" s="1"/>
  <c r="H61" s="1"/>
  <c r="F61"/>
  <c r="R61" s="1"/>
  <c r="S61" s="1"/>
  <c r="U61" s="1"/>
  <c r="V61"/>
  <c r="F48" i="4"/>
  <c r="R48" s="1"/>
  <c r="S48" s="1"/>
  <c r="U48" s="1"/>
  <c r="B48"/>
  <c r="G48" s="1"/>
  <c r="H48" s="1"/>
  <c r="V60" i="36"/>
  <c r="F60"/>
  <c r="R60" s="1"/>
  <c r="S60" s="1"/>
  <c r="U60" s="1"/>
  <c r="B61" i="32"/>
  <c r="G61" s="1"/>
  <c r="H61" s="1"/>
  <c r="F61"/>
  <c r="R61" s="1"/>
  <c r="S61" s="1"/>
  <c r="U61" s="1"/>
  <c r="V61"/>
  <c r="P61" i="38" l="1"/>
  <c r="D61" s="1"/>
  <c r="F62" i="29"/>
  <c r="R62" s="1"/>
  <c r="S62" s="1"/>
  <c r="U62" s="1"/>
  <c r="C62"/>
  <c r="B62" s="1"/>
  <c r="G62" s="1"/>
  <c r="H62" s="1"/>
  <c r="C60" i="43"/>
  <c r="B60" s="1"/>
  <c r="G60" s="1"/>
  <c r="H60" s="1"/>
  <c r="F60"/>
  <c r="R60" s="1"/>
  <c r="S60" s="1"/>
  <c r="U60" s="1"/>
  <c r="P61" s="1"/>
  <c r="C60" i="40"/>
  <c r="B60" s="1"/>
  <c r="G60" s="1"/>
  <c r="H60" s="1"/>
  <c r="F60"/>
  <c r="R60" s="1"/>
  <c r="S60" s="1"/>
  <c r="U60" s="1"/>
  <c r="V60"/>
  <c r="P62" i="26"/>
  <c r="D62" s="1"/>
  <c r="P49" i="4"/>
  <c r="D49" s="1"/>
  <c r="C49" s="1"/>
  <c r="P59" i="35"/>
  <c r="D59" s="1"/>
  <c r="P63" i="29"/>
  <c r="D63" s="1"/>
  <c r="C63" s="1"/>
  <c r="B63" s="1"/>
  <c r="G63" s="1"/>
  <c r="H63" s="1"/>
  <c r="P60" i="30"/>
  <c r="D60" s="1"/>
  <c r="P63" i="46"/>
  <c r="D63" s="1"/>
  <c r="P60" i="44"/>
  <c r="D60" s="1"/>
  <c r="P63" i="42"/>
  <c r="D63" s="1"/>
  <c r="C60" i="39"/>
  <c r="B60" s="1"/>
  <c r="G60" s="1"/>
  <c r="H60" s="1"/>
  <c r="V60"/>
  <c r="F60"/>
  <c r="R60" s="1"/>
  <c r="S60" s="1"/>
  <c r="U60" s="1"/>
  <c r="C59" i="37"/>
  <c r="B59" s="1"/>
  <c r="G59" s="1"/>
  <c r="H59" s="1"/>
  <c r="F59"/>
  <c r="R59" s="1"/>
  <c r="S59" s="1"/>
  <c r="U59" s="1"/>
  <c r="V59"/>
  <c r="P61" i="36"/>
  <c r="D61" s="1"/>
  <c r="F62" i="34"/>
  <c r="R62" s="1"/>
  <c r="S62" s="1"/>
  <c r="U62" s="1"/>
  <c r="C62"/>
  <c r="B62" s="1"/>
  <c r="G62" s="1"/>
  <c r="H62" s="1"/>
  <c r="V62"/>
  <c r="P61" i="33"/>
  <c r="D61" s="1"/>
  <c r="P63" i="31"/>
  <c r="D63" s="1"/>
  <c r="P60" i="28"/>
  <c r="D60" s="1"/>
  <c r="P62" i="27"/>
  <c r="D62" s="1"/>
  <c r="B61" i="41"/>
  <c r="G61" s="1"/>
  <c r="H61" s="1"/>
  <c r="V61"/>
  <c r="F61"/>
  <c r="R61" s="1"/>
  <c r="S61" s="1"/>
  <c r="U61" s="1"/>
  <c r="P62" i="32"/>
  <c r="D62" s="1"/>
  <c r="C62" s="1"/>
  <c r="D61" i="43" l="1"/>
  <c r="C61" s="1"/>
  <c r="B61" s="1"/>
  <c r="G61" s="1"/>
  <c r="H61" s="1"/>
  <c r="P63" i="34"/>
  <c r="D63" s="1"/>
  <c r="C61" i="38"/>
  <c r="B61" s="1"/>
  <c r="G61" s="1"/>
  <c r="H61" s="1"/>
  <c r="V61"/>
  <c r="F61"/>
  <c r="R61" s="1"/>
  <c r="S61" s="1"/>
  <c r="U61" s="1"/>
  <c r="C62" i="26"/>
  <c r="B62" s="1"/>
  <c r="G62" s="1"/>
  <c r="H62" s="1"/>
  <c r="F62"/>
  <c r="R62" s="1"/>
  <c r="S62" s="1"/>
  <c r="U62" s="1"/>
  <c r="V62"/>
  <c r="P61" i="40"/>
  <c r="D61" s="1"/>
  <c r="F63" i="29"/>
  <c r="R63" s="1"/>
  <c r="S63" s="1"/>
  <c r="U63" s="1"/>
  <c r="V63"/>
  <c r="P61" i="39"/>
  <c r="D61" s="1"/>
  <c r="F63" i="46"/>
  <c r="R63" s="1"/>
  <c r="S63" s="1"/>
  <c r="U63" s="1"/>
  <c r="C63"/>
  <c r="B63" s="1"/>
  <c r="G63" s="1"/>
  <c r="H63" s="1"/>
  <c r="V63"/>
  <c r="C60" i="44"/>
  <c r="B60" s="1"/>
  <c r="G60" s="1"/>
  <c r="H60" s="1"/>
  <c r="F60"/>
  <c r="R60" s="1"/>
  <c r="S60" s="1"/>
  <c r="U60" s="1"/>
  <c r="V60"/>
  <c r="C63" i="42"/>
  <c r="B63" s="1"/>
  <c r="G63" s="1"/>
  <c r="H63" s="1"/>
  <c r="V63"/>
  <c r="F63"/>
  <c r="R63" s="1"/>
  <c r="S63" s="1"/>
  <c r="U63" s="1"/>
  <c r="P60" i="37"/>
  <c r="D60" s="1"/>
  <c r="V61" i="36"/>
  <c r="C61"/>
  <c r="B61" s="1"/>
  <c r="G61" s="1"/>
  <c r="H61" s="1"/>
  <c r="F61"/>
  <c r="R61" s="1"/>
  <c r="S61" s="1"/>
  <c r="U61" s="1"/>
  <c r="V59" i="35"/>
  <c r="C59"/>
  <c r="B59" s="1"/>
  <c r="G59" s="1"/>
  <c r="H59" s="1"/>
  <c r="F59"/>
  <c r="R59" s="1"/>
  <c r="S59" s="1"/>
  <c r="U59" s="1"/>
  <c r="C61" i="33"/>
  <c r="B61" s="1"/>
  <c r="G61" s="1"/>
  <c r="H61" s="1"/>
  <c r="V61"/>
  <c r="F61"/>
  <c r="R61" s="1"/>
  <c r="S61" s="1"/>
  <c r="U61" s="1"/>
  <c r="F63" i="31"/>
  <c r="R63" s="1"/>
  <c r="S63" s="1"/>
  <c r="U63" s="1"/>
  <c r="C63"/>
  <c r="B63" s="1"/>
  <c r="G63" s="1"/>
  <c r="H63" s="1"/>
  <c r="V63"/>
  <c r="F60" i="30"/>
  <c r="R60" s="1"/>
  <c r="S60" s="1"/>
  <c r="U60" s="1"/>
  <c r="C60"/>
  <c r="B60" s="1"/>
  <c r="G60" s="1"/>
  <c r="H60" s="1"/>
  <c r="V60"/>
  <c r="C60" i="28"/>
  <c r="B60" s="1"/>
  <c r="G60" s="1"/>
  <c r="H60" s="1"/>
  <c r="F60"/>
  <c r="R60" s="1"/>
  <c r="S60" s="1"/>
  <c r="U60" s="1"/>
  <c r="V60"/>
  <c r="F62" i="27"/>
  <c r="R62" s="1"/>
  <c r="S62" s="1"/>
  <c r="U62" s="1"/>
  <c r="C62"/>
  <c r="B62" s="1"/>
  <c r="G62" s="1"/>
  <c r="H62" s="1"/>
  <c r="V62"/>
  <c r="B49" i="4"/>
  <c r="G49" s="1"/>
  <c r="H49" s="1"/>
  <c r="V49"/>
  <c r="F49"/>
  <c r="R49" s="1"/>
  <c r="S49" s="1"/>
  <c r="U49" s="1"/>
  <c r="P62" i="41"/>
  <c r="D62" s="1"/>
  <c r="C62" s="1"/>
  <c r="F62" i="32"/>
  <c r="R62" s="1"/>
  <c r="S62" s="1"/>
  <c r="U62" s="1"/>
  <c r="V62"/>
  <c r="B62"/>
  <c r="G62" s="1"/>
  <c r="H62" s="1"/>
  <c r="F61" i="43" l="1"/>
  <c r="R61" s="1"/>
  <c r="S61" s="1"/>
  <c r="U61" s="1"/>
  <c r="V61"/>
  <c r="P62" i="38"/>
  <c r="D62"/>
  <c r="P62" i="43"/>
  <c r="D62" s="1"/>
  <c r="C62" s="1"/>
  <c r="B62" s="1"/>
  <c r="G62" s="1"/>
  <c r="H62" s="1"/>
  <c r="C61" i="40"/>
  <c r="B61" s="1"/>
  <c r="G61" s="1"/>
  <c r="H61" s="1"/>
  <c r="V61"/>
  <c r="F61"/>
  <c r="R61" s="1"/>
  <c r="S61" s="1"/>
  <c r="U61" s="1"/>
  <c r="P61" i="30"/>
  <c r="D61" s="1"/>
  <c r="P63" i="26"/>
  <c r="D63" s="1"/>
  <c r="P62" i="33"/>
  <c r="D62" s="1"/>
  <c r="P62" i="36"/>
  <c r="D62" s="1"/>
  <c r="C62" s="1"/>
  <c r="B62" s="1"/>
  <c r="G62" s="1"/>
  <c r="H62" s="1"/>
  <c r="P64" i="29"/>
  <c r="D64" s="1"/>
  <c r="C64" s="1"/>
  <c r="B64" s="1"/>
  <c r="G64" s="1"/>
  <c r="H64" s="1"/>
  <c r="P50" i="4"/>
  <c r="D50" s="1"/>
  <c r="V50" s="1"/>
  <c r="P64" i="31"/>
  <c r="D64" s="1"/>
  <c r="V64" s="1"/>
  <c r="P60" i="35"/>
  <c r="D60" s="1"/>
  <c r="P64" i="46"/>
  <c r="D64" s="1"/>
  <c r="P61" i="44"/>
  <c r="D61" s="1"/>
  <c r="P64" i="42"/>
  <c r="D64" s="1"/>
  <c r="C61" i="39"/>
  <c r="B61" s="1"/>
  <c r="G61" s="1"/>
  <c r="H61" s="1"/>
  <c r="F61"/>
  <c r="R61" s="1"/>
  <c r="S61" s="1"/>
  <c r="U61" s="1"/>
  <c r="V61"/>
  <c r="C60" i="37"/>
  <c r="B60" s="1"/>
  <c r="G60" s="1"/>
  <c r="H60" s="1"/>
  <c r="V60"/>
  <c r="F60"/>
  <c r="R60" s="1"/>
  <c r="S60" s="1"/>
  <c r="U60" s="1"/>
  <c r="C63" i="34"/>
  <c r="B63" s="1"/>
  <c r="G63" s="1"/>
  <c r="H63" s="1"/>
  <c r="V63"/>
  <c r="F63"/>
  <c r="R63" s="1"/>
  <c r="S63" s="1"/>
  <c r="U63" s="1"/>
  <c r="P61" i="28"/>
  <c r="D61" s="1"/>
  <c r="P63" i="27"/>
  <c r="D63" s="1"/>
  <c r="V62" i="41"/>
  <c r="F62"/>
  <c r="R62" s="1"/>
  <c r="S62" s="1"/>
  <c r="U62" s="1"/>
  <c r="B62"/>
  <c r="G62" s="1"/>
  <c r="H62" s="1"/>
  <c r="P63" i="32"/>
  <c r="D63" s="1"/>
  <c r="C63" s="1"/>
  <c r="V62" i="43" l="1"/>
  <c r="V64" i="29"/>
  <c r="C62" i="38"/>
  <c r="B62" s="1"/>
  <c r="G62" s="1"/>
  <c r="H62" s="1"/>
  <c r="V62"/>
  <c r="F62"/>
  <c r="R62" s="1"/>
  <c r="S62" s="1"/>
  <c r="U62" s="1"/>
  <c r="F62" i="43"/>
  <c r="R62" s="1"/>
  <c r="S62" s="1"/>
  <c r="U62" s="1"/>
  <c r="F64" i="29"/>
  <c r="R64" s="1"/>
  <c r="S64" s="1"/>
  <c r="U64" s="1"/>
  <c r="P62" i="40"/>
  <c r="C63" i="26"/>
  <c r="B63" s="1"/>
  <c r="G63" s="1"/>
  <c r="H63" s="1"/>
  <c r="F63"/>
  <c r="R63" s="1"/>
  <c r="S63" s="1"/>
  <c r="U63" s="1"/>
  <c r="V63"/>
  <c r="D62" i="40"/>
  <c r="V62" i="36"/>
  <c r="P64" i="34"/>
  <c r="D64" s="1"/>
  <c r="F62" i="36"/>
  <c r="R62" s="1"/>
  <c r="S62" s="1"/>
  <c r="U62" s="1"/>
  <c r="C64" i="31"/>
  <c r="B64" s="1"/>
  <c r="G64" s="1"/>
  <c r="H64" s="1"/>
  <c r="F64"/>
  <c r="R64" s="1"/>
  <c r="S64" s="1"/>
  <c r="U64" s="1"/>
  <c r="P65" s="1"/>
  <c r="D65" s="1"/>
  <c r="P61" i="37"/>
  <c r="D61" s="1"/>
  <c r="F61" s="1"/>
  <c r="R61" s="1"/>
  <c r="S61" s="1"/>
  <c r="U61" s="1"/>
  <c r="F64" i="46"/>
  <c r="R64" s="1"/>
  <c r="S64" s="1"/>
  <c r="U64" s="1"/>
  <c r="C64"/>
  <c r="B64" s="1"/>
  <c r="G64" s="1"/>
  <c r="H64" s="1"/>
  <c r="V64"/>
  <c r="C61" i="44"/>
  <c r="B61" s="1"/>
  <c r="G61" s="1"/>
  <c r="H61" s="1"/>
  <c r="V61"/>
  <c r="F61"/>
  <c r="R61" s="1"/>
  <c r="S61" s="1"/>
  <c r="U61" s="1"/>
  <c r="C64" i="42"/>
  <c r="B64" s="1"/>
  <c r="G64" s="1"/>
  <c r="H64" s="1"/>
  <c r="V64"/>
  <c r="F64"/>
  <c r="R64" s="1"/>
  <c r="S64" s="1"/>
  <c r="U64" s="1"/>
  <c r="P63" i="41"/>
  <c r="D63" s="1"/>
  <c r="C63" s="1"/>
  <c r="P62" i="39"/>
  <c r="D62" s="1"/>
  <c r="C61" i="37"/>
  <c r="B61" s="1"/>
  <c r="G61" s="1"/>
  <c r="H61" s="1"/>
  <c r="C60" i="35"/>
  <c r="B60" s="1"/>
  <c r="G60" s="1"/>
  <c r="H60" s="1"/>
  <c r="F60"/>
  <c r="R60" s="1"/>
  <c r="S60" s="1"/>
  <c r="U60" s="1"/>
  <c r="V60"/>
  <c r="C62" i="33"/>
  <c r="B62" s="1"/>
  <c r="G62" s="1"/>
  <c r="H62" s="1"/>
  <c r="V62"/>
  <c r="F62"/>
  <c r="R62" s="1"/>
  <c r="S62" s="1"/>
  <c r="U62" s="1"/>
  <c r="C61" i="30"/>
  <c r="B61" s="1"/>
  <c r="G61" s="1"/>
  <c r="H61" s="1"/>
  <c r="F61"/>
  <c r="R61" s="1"/>
  <c r="S61" s="1"/>
  <c r="U61" s="1"/>
  <c r="V61"/>
  <c r="F61" i="28"/>
  <c r="R61" s="1"/>
  <c r="S61" s="1"/>
  <c r="U61" s="1"/>
  <c r="C61"/>
  <c r="B61" s="1"/>
  <c r="G61" s="1"/>
  <c r="H61" s="1"/>
  <c r="V61"/>
  <c r="C63" i="27"/>
  <c r="B63" s="1"/>
  <c r="G63" s="1"/>
  <c r="H63" s="1"/>
  <c r="V63"/>
  <c r="F63"/>
  <c r="R63" s="1"/>
  <c r="S63" s="1"/>
  <c r="U63" s="1"/>
  <c r="C50" i="4"/>
  <c r="B50" s="1"/>
  <c r="G50" s="1"/>
  <c r="H50" s="1"/>
  <c r="F50"/>
  <c r="R50" s="1"/>
  <c r="S50" s="1"/>
  <c r="U50" s="1"/>
  <c r="P51" s="1"/>
  <c r="V63" i="32"/>
  <c r="B63"/>
  <c r="G63" s="1"/>
  <c r="H63" s="1"/>
  <c r="F63"/>
  <c r="R63" s="1"/>
  <c r="S63" s="1"/>
  <c r="U63" s="1"/>
  <c r="P63" i="43" l="1"/>
  <c r="D63" s="1"/>
  <c r="C63" s="1"/>
  <c r="P65" i="29"/>
  <c r="D65" s="1"/>
  <c r="C65" s="1"/>
  <c r="B65" s="1"/>
  <c r="G65" s="1"/>
  <c r="H65" s="1"/>
  <c r="P63" i="38"/>
  <c r="D63" s="1"/>
  <c r="P63" i="33"/>
  <c r="D63" s="1"/>
  <c r="P63" i="36"/>
  <c r="D63" s="1"/>
  <c r="V63" s="1"/>
  <c r="V61" i="37"/>
  <c r="C62" i="40"/>
  <c r="B62" s="1"/>
  <c r="G62" s="1"/>
  <c r="H62" s="1"/>
  <c r="F62"/>
  <c r="R62" s="1"/>
  <c r="S62" s="1"/>
  <c r="U62" s="1"/>
  <c r="V62"/>
  <c r="P64" i="26"/>
  <c r="D64" s="1"/>
  <c r="P64" i="27"/>
  <c r="D64" s="1"/>
  <c r="P65" i="46"/>
  <c r="D65" s="1"/>
  <c r="P62" i="44"/>
  <c r="D62" s="1"/>
  <c r="P65" i="42"/>
  <c r="D65" s="1"/>
  <c r="C62" i="39"/>
  <c r="B62" s="1"/>
  <c r="G62" s="1"/>
  <c r="H62" s="1"/>
  <c r="F62"/>
  <c r="R62" s="1"/>
  <c r="S62" s="1"/>
  <c r="U62" s="1"/>
  <c r="V62"/>
  <c r="P62" i="37"/>
  <c r="D62" s="1"/>
  <c r="C63" i="36"/>
  <c r="B63" s="1"/>
  <c r="G63" s="1"/>
  <c r="H63" s="1"/>
  <c r="P61" i="35"/>
  <c r="D61" s="1"/>
  <c r="V64" i="34"/>
  <c r="C64"/>
  <c r="B64" s="1"/>
  <c r="G64" s="1"/>
  <c r="H64" s="1"/>
  <c r="F64"/>
  <c r="R64" s="1"/>
  <c r="S64" s="1"/>
  <c r="U64" s="1"/>
  <c r="V65" i="31"/>
  <c r="C65"/>
  <c r="B65" s="1"/>
  <c r="G65" s="1"/>
  <c r="H65" s="1"/>
  <c r="F65"/>
  <c r="R65" s="1"/>
  <c r="S65" s="1"/>
  <c r="U65" s="1"/>
  <c r="P62" i="30"/>
  <c r="D62" s="1"/>
  <c r="P62" i="28"/>
  <c r="D62" s="1"/>
  <c r="D51" i="4"/>
  <c r="C51" s="1"/>
  <c r="B51" s="1"/>
  <c r="F63" i="41"/>
  <c r="R63" s="1"/>
  <c r="S63" s="1"/>
  <c r="U63" s="1"/>
  <c r="B63"/>
  <c r="G63" s="1"/>
  <c r="H63" s="1"/>
  <c r="V63"/>
  <c r="F65" i="29"/>
  <c r="R65" s="1"/>
  <c r="S65" s="1"/>
  <c r="U65" s="1"/>
  <c r="V63" i="43"/>
  <c r="F63"/>
  <c r="R63" s="1"/>
  <c r="S63" s="1"/>
  <c r="U63" s="1"/>
  <c r="B63"/>
  <c r="G63" s="1"/>
  <c r="H63" s="1"/>
  <c r="P64" i="32"/>
  <c r="D64" s="1"/>
  <c r="V65" i="29" l="1"/>
  <c r="P66" s="1"/>
  <c r="D66" s="1"/>
  <c r="C66" s="1"/>
  <c r="C63" i="38"/>
  <c r="B63" s="1"/>
  <c r="G63" s="1"/>
  <c r="H63" s="1"/>
  <c r="F63"/>
  <c r="R63" s="1"/>
  <c r="S63" s="1"/>
  <c r="U63" s="1"/>
  <c r="V63"/>
  <c r="F63" i="36"/>
  <c r="R63" s="1"/>
  <c r="S63" s="1"/>
  <c r="U63" s="1"/>
  <c r="P64" s="1"/>
  <c r="D64" s="1"/>
  <c r="C64" i="26"/>
  <c r="B64" s="1"/>
  <c r="G64" s="1"/>
  <c r="H64" s="1"/>
  <c r="F64"/>
  <c r="R64" s="1"/>
  <c r="S64" s="1"/>
  <c r="U64" s="1"/>
  <c r="V64"/>
  <c r="P63" i="40"/>
  <c r="D63" s="1"/>
  <c r="F51" i="4"/>
  <c r="R51" s="1"/>
  <c r="S51" s="1"/>
  <c r="U51" s="1"/>
  <c r="P65" i="34"/>
  <c r="D65" s="1"/>
  <c r="C65" i="46"/>
  <c r="B65" s="1"/>
  <c r="G65" s="1"/>
  <c r="H65" s="1"/>
  <c r="F65"/>
  <c r="R65" s="1"/>
  <c r="S65" s="1"/>
  <c r="U65" s="1"/>
  <c r="V65"/>
  <c r="V62" i="44"/>
  <c r="C62"/>
  <c r="B62" s="1"/>
  <c r="G62" s="1"/>
  <c r="H62" s="1"/>
  <c r="F62"/>
  <c r="R62" s="1"/>
  <c r="S62" s="1"/>
  <c r="U62" s="1"/>
  <c r="C65" i="42"/>
  <c r="B65" s="1"/>
  <c r="G65" s="1"/>
  <c r="H65" s="1"/>
  <c r="V65"/>
  <c r="F65"/>
  <c r="R65" s="1"/>
  <c r="S65" s="1"/>
  <c r="U65" s="1"/>
  <c r="P64" i="41"/>
  <c r="D64" s="1"/>
  <c r="C64" s="1"/>
  <c r="P63" i="39"/>
  <c r="D63" s="1"/>
  <c r="F62" i="37"/>
  <c r="R62" s="1"/>
  <c r="S62" s="1"/>
  <c r="U62" s="1"/>
  <c r="C62"/>
  <c r="B62" s="1"/>
  <c r="G62" s="1"/>
  <c r="H62" s="1"/>
  <c r="V62"/>
  <c r="C61" i="35"/>
  <c r="B61" s="1"/>
  <c r="G61" s="1"/>
  <c r="H61" s="1"/>
  <c r="V61"/>
  <c r="F61"/>
  <c r="R61" s="1"/>
  <c r="S61" s="1"/>
  <c r="U61" s="1"/>
  <c r="C63" i="33"/>
  <c r="B63" s="1"/>
  <c r="G63" s="1"/>
  <c r="H63" s="1"/>
  <c r="V63"/>
  <c r="F63"/>
  <c r="R63" s="1"/>
  <c r="S63" s="1"/>
  <c r="U63" s="1"/>
  <c r="F64" i="32"/>
  <c r="R64" s="1"/>
  <c r="S64" s="1"/>
  <c r="U64" s="1"/>
  <c r="C64"/>
  <c r="B64" s="1"/>
  <c r="G64" s="1"/>
  <c r="H64" s="1"/>
  <c r="P66" i="31"/>
  <c r="D66" s="1"/>
  <c r="C62" i="30"/>
  <c r="B62" s="1"/>
  <c r="G62" s="1"/>
  <c r="H62" s="1"/>
  <c r="V62"/>
  <c r="F62"/>
  <c r="R62" s="1"/>
  <c r="S62" s="1"/>
  <c r="U62" s="1"/>
  <c r="C62" i="28"/>
  <c r="B62" s="1"/>
  <c r="G62" s="1"/>
  <c r="H62" s="1"/>
  <c r="F62"/>
  <c r="R62" s="1"/>
  <c r="S62" s="1"/>
  <c r="U62" s="1"/>
  <c r="V62"/>
  <c r="C64" i="27"/>
  <c r="B64" s="1"/>
  <c r="G64" s="1"/>
  <c r="H64" s="1"/>
  <c r="V64"/>
  <c r="F64"/>
  <c r="R64" s="1"/>
  <c r="S64" s="1"/>
  <c r="U64" s="1"/>
  <c r="V51" i="4"/>
  <c r="P64" i="43"/>
  <c r="D64" s="1"/>
  <c r="C64" s="1"/>
  <c r="V64" i="32"/>
  <c r="G51" i="4"/>
  <c r="H51" s="1"/>
  <c r="P63" i="30" l="1"/>
  <c r="D63" s="1"/>
  <c r="C63" s="1"/>
  <c r="B63" s="1"/>
  <c r="G63" s="1"/>
  <c r="H63" s="1"/>
  <c r="P52" i="4"/>
  <c r="D52" s="1"/>
  <c r="C52" s="1"/>
  <c r="P64" i="38"/>
  <c r="D64" s="1"/>
  <c r="C63" i="40"/>
  <c r="B63" s="1"/>
  <c r="G63" s="1"/>
  <c r="H63" s="1"/>
  <c r="V63"/>
  <c r="F63"/>
  <c r="R63" s="1"/>
  <c r="S63" s="1"/>
  <c r="U63" s="1"/>
  <c r="P65" i="26"/>
  <c r="D65" s="1"/>
  <c r="P63" i="37"/>
  <c r="D63" s="1"/>
  <c r="P66" i="42"/>
  <c r="D66" s="1"/>
  <c r="P65" i="27"/>
  <c r="D65" s="1"/>
  <c r="P64" i="33"/>
  <c r="D64" s="1"/>
  <c r="P62" i="35"/>
  <c r="D62" s="1"/>
  <c r="C62" s="1"/>
  <c r="B62" s="1"/>
  <c r="G62" s="1"/>
  <c r="H62" s="1"/>
  <c r="P65" i="32"/>
  <c r="D65" s="1"/>
  <c r="P66" i="46"/>
  <c r="D66" s="1"/>
  <c r="P63" i="44"/>
  <c r="D63" s="1"/>
  <c r="F63" i="39"/>
  <c r="R63" s="1"/>
  <c r="S63" s="1"/>
  <c r="U63" s="1"/>
  <c r="C63"/>
  <c r="B63" s="1"/>
  <c r="G63" s="1"/>
  <c r="H63" s="1"/>
  <c r="V63"/>
  <c r="V64" i="36"/>
  <c r="C64"/>
  <c r="B64" s="1"/>
  <c r="G64" s="1"/>
  <c r="H64" s="1"/>
  <c r="V62" i="35"/>
  <c r="V65" i="34"/>
  <c r="C65"/>
  <c r="B65" s="1"/>
  <c r="G65" s="1"/>
  <c r="H65" s="1"/>
  <c r="F65"/>
  <c r="R65" s="1"/>
  <c r="S65" s="1"/>
  <c r="U65" s="1"/>
  <c r="C66" i="31"/>
  <c r="B66" s="1"/>
  <c r="G66" s="1"/>
  <c r="H66" s="1"/>
  <c r="F66"/>
  <c r="R66" s="1"/>
  <c r="S66" s="1"/>
  <c r="U66" s="1"/>
  <c r="V66"/>
  <c r="V63" i="30"/>
  <c r="P63" i="28"/>
  <c r="D63" s="1"/>
  <c r="B64" i="41"/>
  <c r="G64" s="1"/>
  <c r="H64" s="1"/>
  <c r="F64"/>
  <c r="R64" s="1"/>
  <c r="S64" s="1"/>
  <c r="U64" s="1"/>
  <c r="V64"/>
  <c r="B66" i="29"/>
  <c r="G66" s="1"/>
  <c r="H66" s="1"/>
  <c r="F66"/>
  <c r="R66" s="1"/>
  <c r="S66" s="1"/>
  <c r="U66" s="1"/>
  <c r="V66"/>
  <c r="F64" i="43"/>
  <c r="R64" s="1"/>
  <c r="S64" s="1"/>
  <c r="U64" s="1"/>
  <c r="B64"/>
  <c r="G64" s="1"/>
  <c r="H64" s="1"/>
  <c r="V64"/>
  <c r="F64" i="36"/>
  <c r="R64" s="1"/>
  <c r="S64" s="1"/>
  <c r="U64" s="1"/>
  <c r="F63" i="30" l="1"/>
  <c r="R63" s="1"/>
  <c r="S63" s="1"/>
  <c r="U63" s="1"/>
  <c r="P64" s="1"/>
  <c r="D64" s="1"/>
  <c r="F64" s="1"/>
  <c r="R64" s="1"/>
  <c r="S64" s="1"/>
  <c r="U64" s="1"/>
  <c r="C64" i="38"/>
  <c r="B64" s="1"/>
  <c r="G64" s="1"/>
  <c r="H64" s="1"/>
  <c r="V64"/>
  <c r="F64"/>
  <c r="R64" s="1"/>
  <c r="S64" s="1"/>
  <c r="U64" s="1"/>
  <c r="P64" i="40"/>
  <c r="D64" s="1"/>
  <c r="C64" s="1"/>
  <c r="B64" s="1"/>
  <c r="G64" s="1"/>
  <c r="H64" s="1"/>
  <c r="V65" i="26"/>
  <c r="C65"/>
  <c r="B65" s="1"/>
  <c r="G65" s="1"/>
  <c r="H65" s="1"/>
  <c r="F65"/>
  <c r="R65" s="1"/>
  <c r="S65" s="1"/>
  <c r="U65" s="1"/>
  <c r="P66" s="1"/>
  <c r="F62" i="35"/>
  <c r="R62" s="1"/>
  <c r="S62" s="1"/>
  <c r="U62" s="1"/>
  <c r="P63" s="1"/>
  <c r="D63" s="1"/>
  <c r="P65" i="36"/>
  <c r="D65" s="1"/>
  <c r="P66" i="34"/>
  <c r="D66" s="1"/>
  <c r="F66" s="1"/>
  <c r="R66" s="1"/>
  <c r="S66" s="1"/>
  <c r="U66" s="1"/>
  <c r="V66" i="46"/>
  <c r="C66"/>
  <c r="B66" s="1"/>
  <c r="G66" s="1"/>
  <c r="H66" s="1"/>
  <c r="F66"/>
  <c r="R66" s="1"/>
  <c r="S66" s="1"/>
  <c r="U66" s="1"/>
  <c r="B63" i="44"/>
  <c r="G63" s="1"/>
  <c r="H63" s="1"/>
  <c r="C63"/>
  <c r="F63"/>
  <c r="R63" s="1"/>
  <c r="S63" s="1"/>
  <c r="U63" s="1"/>
  <c r="V63"/>
  <c r="C66" i="42"/>
  <c r="B66" s="1"/>
  <c r="G66" s="1"/>
  <c r="H66" s="1"/>
  <c r="V66"/>
  <c r="F66"/>
  <c r="R66" s="1"/>
  <c r="S66" s="1"/>
  <c r="U66" s="1"/>
  <c r="P64" i="39"/>
  <c r="D64" s="1"/>
  <c r="F63" i="37"/>
  <c r="R63" s="1"/>
  <c r="S63" s="1"/>
  <c r="U63" s="1"/>
  <c r="C63"/>
  <c r="B63" s="1"/>
  <c r="G63" s="1"/>
  <c r="H63" s="1"/>
  <c r="V63"/>
  <c r="V66" i="34"/>
  <c r="C64" i="33"/>
  <c r="B64" s="1"/>
  <c r="G64" s="1"/>
  <c r="H64" s="1"/>
  <c r="F64"/>
  <c r="R64" s="1"/>
  <c r="S64" s="1"/>
  <c r="U64" s="1"/>
  <c r="V64"/>
  <c r="V65" i="32"/>
  <c r="C65"/>
  <c r="B65" s="1"/>
  <c r="G65" s="1"/>
  <c r="H65" s="1"/>
  <c r="F65"/>
  <c r="R65" s="1"/>
  <c r="S65" s="1"/>
  <c r="U65" s="1"/>
  <c r="P67" i="31"/>
  <c r="D67" s="1"/>
  <c r="F63" i="28"/>
  <c r="R63" s="1"/>
  <c r="S63" s="1"/>
  <c r="U63" s="1"/>
  <c r="C63"/>
  <c r="B63" s="1"/>
  <c r="G63" s="1"/>
  <c r="H63" s="1"/>
  <c r="V63"/>
  <c r="C65" i="27"/>
  <c r="B65" s="1"/>
  <c r="G65" s="1"/>
  <c r="H65" s="1"/>
  <c r="V65"/>
  <c r="F65"/>
  <c r="R65" s="1"/>
  <c r="S65" s="1"/>
  <c r="U65" s="1"/>
  <c r="P65" i="41"/>
  <c r="D65" s="1"/>
  <c r="C65" s="1"/>
  <c r="P67" i="29"/>
  <c r="D67" s="1"/>
  <c r="C67" s="1"/>
  <c r="P65" i="43"/>
  <c r="D65" s="1"/>
  <c r="C65" s="1"/>
  <c r="V52" i="4"/>
  <c r="B52"/>
  <c r="F52"/>
  <c r="R52" s="1"/>
  <c r="S52" s="1"/>
  <c r="U52" s="1"/>
  <c r="F64" i="40" l="1"/>
  <c r="R64" s="1"/>
  <c r="S64" s="1"/>
  <c r="U64" s="1"/>
  <c r="V64"/>
  <c r="P65" i="38"/>
  <c r="D66" i="26"/>
  <c r="F66" s="1"/>
  <c r="R66" s="1"/>
  <c r="S66" s="1"/>
  <c r="U66" s="1"/>
  <c r="P65" i="40"/>
  <c r="D65" s="1"/>
  <c r="C65" s="1"/>
  <c r="B65" s="1"/>
  <c r="G65" s="1"/>
  <c r="H65" s="1"/>
  <c r="D65" i="38"/>
  <c r="V66" i="26"/>
  <c r="C66"/>
  <c r="B66" s="1"/>
  <c r="G66" s="1"/>
  <c r="H66" s="1"/>
  <c r="P64" i="44"/>
  <c r="D64" s="1"/>
  <c r="P67" i="34"/>
  <c r="C66"/>
  <c r="B66" s="1"/>
  <c r="G66" s="1"/>
  <c r="H66" s="1"/>
  <c r="V64" i="30"/>
  <c r="P64" i="37"/>
  <c r="D64" s="1"/>
  <c r="C64" i="30"/>
  <c r="B64" s="1"/>
  <c r="G64" s="1"/>
  <c r="H64" s="1"/>
  <c r="P66" i="32"/>
  <c r="D66" s="1"/>
  <c r="P65" i="30"/>
  <c r="P66" i="27"/>
  <c r="D66" s="1"/>
  <c r="P67" i="42"/>
  <c r="D67" s="1"/>
  <c r="P67" i="46"/>
  <c r="D67" s="1"/>
  <c r="V64" i="39"/>
  <c r="C64"/>
  <c r="B64" s="1"/>
  <c r="G64" s="1"/>
  <c r="H64" s="1"/>
  <c r="F64"/>
  <c r="R64" s="1"/>
  <c r="S64" s="1"/>
  <c r="U64" s="1"/>
  <c r="C65" i="36"/>
  <c r="B65" s="1"/>
  <c r="G65" s="1"/>
  <c r="H65" s="1"/>
  <c r="F63" i="35"/>
  <c r="R63" s="1"/>
  <c r="S63" s="1"/>
  <c r="U63" s="1"/>
  <c r="C63"/>
  <c r="B63" s="1"/>
  <c r="G63" s="1"/>
  <c r="H63" s="1"/>
  <c r="V63"/>
  <c r="P65" i="33"/>
  <c r="D65" s="1"/>
  <c r="C67" i="31"/>
  <c r="B67" s="1"/>
  <c r="G67" s="1"/>
  <c r="H67" s="1"/>
  <c r="V67"/>
  <c r="F67"/>
  <c r="R67" s="1"/>
  <c r="S67" s="1"/>
  <c r="U67" s="1"/>
  <c r="P64" i="28"/>
  <c r="D64" s="1"/>
  <c r="V65" i="41"/>
  <c r="B65"/>
  <c r="G65" s="1"/>
  <c r="H65" s="1"/>
  <c r="F65"/>
  <c r="R65" s="1"/>
  <c r="S65" s="1"/>
  <c r="U65" s="1"/>
  <c r="F65" i="36"/>
  <c r="R65" s="1"/>
  <c r="S65" s="1"/>
  <c r="U65" s="1"/>
  <c r="F67" i="29"/>
  <c r="R67" s="1"/>
  <c r="S67" s="1"/>
  <c r="U67" s="1"/>
  <c r="V67"/>
  <c r="B67"/>
  <c r="G67" s="1"/>
  <c r="H67" s="1"/>
  <c r="V65" i="36"/>
  <c r="F65" i="40"/>
  <c r="R65" s="1"/>
  <c r="S65" s="1"/>
  <c r="U65" s="1"/>
  <c r="V65" i="43"/>
  <c r="F65"/>
  <c r="R65" s="1"/>
  <c r="S65" s="1"/>
  <c r="U65" s="1"/>
  <c r="B65"/>
  <c r="G65" s="1"/>
  <c r="H65" s="1"/>
  <c r="G52" i="4"/>
  <c r="H52" s="1"/>
  <c r="P53"/>
  <c r="P66" i="41" l="1"/>
  <c r="D66" s="1"/>
  <c r="C66" s="1"/>
  <c r="C65" i="38"/>
  <c r="B65" s="1"/>
  <c r="G65" s="1"/>
  <c r="H65" s="1"/>
  <c r="V65"/>
  <c r="F65"/>
  <c r="R65" s="1"/>
  <c r="S65" s="1"/>
  <c r="U65" s="1"/>
  <c r="V65" i="40"/>
  <c r="P66" s="1"/>
  <c r="D66" s="1"/>
  <c r="P67" i="26"/>
  <c r="D67" s="1"/>
  <c r="D67" i="34"/>
  <c r="V67" s="1"/>
  <c r="P64" i="35"/>
  <c r="D64" s="1"/>
  <c r="P68" i="31"/>
  <c r="D68" s="1"/>
  <c r="C68" s="1"/>
  <c r="B68" s="1"/>
  <c r="G68" s="1"/>
  <c r="H68" s="1"/>
  <c r="D65" i="30"/>
  <c r="P66" i="36"/>
  <c r="D66" s="1"/>
  <c r="F66" s="1"/>
  <c r="R66" s="1"/>
  <c r="S66" s="1"/>
  <c r="U66" s="1"/>
  <c r="F67" i="46"/>
  <c r="R67" s="1"/>
  <c r="S67" s="1"/>
  <c r="U67" s="1"/>
  <c r="C67"/>
  <c r="B67" s="1"/>
  <c r="G67" s="1"/>
  <c r="H67" s="1"/>
  <c r="V67"/>
  <c r="V64" i="44"/>
  <c r="C64"/>
  <c r="B64" s="1"/>
  <c r="G64" s="1"/>
  <c r="H64" s="1"/>
  <c r="F64"/>
  <c r="R64" s="1"/>
  <c r="S64" s="1"/>
  <c r="U64" s="1"/>
  <c r="V67" i="42"/>
  <c r="C67"/>
  <c r="B67" s="1"/>
  <c r="G67" s="1"/>
  <c r="H67" s="1"/>
  <c r="F67"/>
  <c r="R67" s="1"/>
  <c r="S67" s="1"/>
  <c r="U67" s="1"/>
  <c r="P65" i="39"/>
  <c r="D65" s="1"/>
  <c r="C64" i="37"/>
  <c r="B64" s="1"/>
  <c r="G64" s="1"/>
  <c r="H64" s="1"/>
  <c r="F64"/>
  <c r="R64" s="1"/>
  <c r="S64" s="1"/>
  <c r="U64" s="1"/>
  <c r="V64"/>
  <c r="C65" i="33"/>
  <c r="B65" s="1"/>
  <c r="G65" s="1"/>
  <c r="H65" s="1"/>
  <c r="F65"/>
  <c r="R65" s="1"/>
  <c r="S65" s="1"/>
  <c r="U65" s="1"/>
  <c r="V65"/>
  <c r="V66" i="32"/>
  <c r="C66"/>
  <c r="B66" s="1"/>
  <c r="G66" s="1"/>
  <c r="H66" s="1"/>
  <c r="V64" i="28"/>
  <c r="C64"/>
  <c r="B64" s="1"/>
  <c r="G64" s="1"/>
  <c r="H64" s="1"/>
  <c r="F64"/>
  <c r="R64" s="1"/>
  <c r="S64" s="1"/>
  <c r="U64" s="1"/>
  <c r="C66" i="27"/>
  <c r="B66" s="1"/>
  <c r="G66" s="1"/>
  <c r="H66" s="1"/>
  <c r="V66"/>
  <c r="F66"/>
  <c r="R66" s="1"/>
  <c r="S66" s="1"/>
  <c r="U66" s="1"/>
  <c r="P68" i="29"/>
  <c r="D68" s="1"/>
  <c r="C68" s="1"/>
  <c r="F66" i="32"/>
  <c r="R66" s="1"/>
  <c r="S66" s="1"/>
  <c r="U66" s="1"/>
  <c r="P66" i="43"/>
  <c r="D66" s="1"/>
  <c r="D53" i="4"/>
  <c r="C53" s="1"/>
  <c r="P66" i="38" l="1"/>
  <c r="D66" s="1"/>
  <c r="C67" i="34"/>
  <c r="B67" s="1"/>
  <c r="G67" s="1"/>
  <c r="H67" s="1"/>
  <c r="V66" i="36"/>
  <c r="P67" s="1"/>
  <c r="C66"/>
  <c r="B66" s="1"/>
  <c r="G66" s="1"/>
  <c r="H66" s="1"/>
  <c r="C67" i="26"/>
  <c r="B67" s="1"/>
  <c r="G67" s="1"/>
  <c r="H67" s="1"/>
  <c r="F67"/>
  <c r="R67" s="1"/>
  <c r="S67" s="1"/>
  <c r="U67" s="1"/>
  <c r="V67"/>
  <c r="V68" i="31"/>
  <c r="F68"/>
  <c r="R68" s="1"/>
  <c r="S68" s="1"/>
  <c r="U68" s="1"/>
  <c r="F67" i="34"/>
  <c r="R67" s="1"/>
  <c r="S67" s="1"/>
  <c r="U67" s="1"/>
  <c r="P68" s="1"/>
  <c r="V65" i="30"/>
  <c r="C65"/>
  <c r="B65" s="1"/>
  <c r="G65" s="1"/>
  <c r="H65" s="1"/>
  <c r="F65"/>
  <c r="R65" s="1"/>
  <c r="S65" s="1"/>
  <c r="U65" s="1"/>
  <c r="P67" i="32"/>
  <c r="D67" s="1"/>
  <c r="P67" i="27"/>
  <c r="D67" s="1"/>
  <c r="P68" i="46"/>
  <c r="D68" s="1"/>
  <c r="P65" i="44"/>
  <c r="D65" s="1"/>
  <c r="F66" i="43"/>
  <c r="R66" s="1"/>
  <c r="S66" s="1"/>
  <c r="U66" s="1"/>
  <c r="C66"/>
  <c r="B66" s="1"/>
  <c r="G66" s="1"/>
  <c r="H66" s="1"/>
  <c r="P68" i="42"/>
  <c r="D68" s="1"/>
  <c r="V66" i="40"/>
  <c r="C66"/>
  <c r="B66" s="1"/>
  <c r="G66" s="1"/>
  <c r="H66" s="1"/>
  <c r="C65" i="39"/>
  <c r="B65" s="1"/>
  <c r="G65" s="1"/>
  <c r="H65" s="1"/>
  <c r="V65"/>
  <c r="F65"/>
  <c r="R65" s="1"/>
  <c r="S65" s="1"/>
  <c r="U65" s="1"/>
  <c r="P65" i="37"/>
  <c r="D65" s="1"/>
  <c r="V64" i="35"/>
  <c r="C64"/>
  <c r="B64" s="1"/>
  <c r="G64" s="1"/>
  <c r="H64" s="1"/>
  <c r="F64"/>
  <c r="R64" s="1"/>
  <c r="S64" s="1"/>
  <c r="U64" s="1"/>
  <c r="P66" i="33"/>
  <c r="D66" s="1"/>
  <c r="P65" i="28"/>
  <c r="D65" s="1"/>
  <c r="V66" i="41"/>
  <c r="B66"/>
  <c r="G66" s="1"/>
  <c r="H66" s="1"/>
  <c r="F66"/>
  <c r="R66" s="1"/>
  <c r="S66" s="1"/>
  <c r="U66" s="1"/>
  <c r="F68" i="29"/>
  <c r="R68" s="1"/>
  <c r="S68" s="1"/>
  <c r="U68" s="1"/>
  <c r="B68"/>
  <c r="G68" s="1"/>
  <c r="H68" s="1"/>
  <c r="V68"/>
  <c r="F66" i="40"/>
  <c r="R66" s="1"/>
  <c r="S66" s="1"/>
  <c r="U66" s="1"/>
  <c r="V66" i="43"/>
  <c r="V53" i="4"/>
  <c r="B53"/>
  <c r="F53"/>
  <c r="R53" s="1"/>
  <c r="S53" s="1"/>
  <c r="U53" s="1"/>
  <c r="P69" i="31" l="1"/>
  <c r="D69" s="1"/>
  <c r="C69" s="1"/>
  <c r="B69" s="1"/>
  <c r="G69" s="1"/>
  <c r="H69" s="1"/>
  <c r="D67" i="36"/>
  <c r="C67" s="1"/>
  <c r="B67" s="1"/>
  <c r="G67" s="1"/>
  <c r="H67" s="1"/>
  <c r="D68" i="34"/>
  <c r="C68" s="1"/>
  <c r="B68" s="1"/>
  <c r="G68" s="1"/>
  <c r="H68" s="1"/>
  <c r="C66" i="38"/>
  <c r="B66" s="1"/>
  <c r="G66" s="1"/>
  <c r="H66" s="1"/>
  <c r="F66"/>
  <c r="R66" s="1"/>
  <c r="S66" s="1"/>
  <c r="U66" s="1"/>
  <c r="V66"/>
  <c r="P67" i="40"/>
  <c r="P66" i="30"/>
  <c r="D66" s="1"/>
  <c r="C66" s="1"/>
  <c r="B66" s="1"/>
  <c r="G66" s="1"/>
  <c r="H66" s="1"/>
  <c r="P68" i="26"/>
  <c r="D68" s="1"/>
  <c r="P65" i="35"/>
  <c r="D65" s="1"/>
  <c r="C67" i="32"/>
  <c r="B67" s="1"/>
  <c r="G67" s="1"/>
  <c r="H67" s="1"/>
  <c r="F67"/>
  <c r="R67" s="1"/>
  <c r="S67" s="1"/>
  <c r="U67" s="1"/>
  <c r="F68" i="46"/>
  <c r="R68" s="1"/>
  <c r="S68" s="1"/>
  <c r="U68" s="1"/>
  <c r="C68"/>
  <c r="B68" s="1"/>
  <c r="G68" s="1"/>
  <c r="H68" s="1"/>
  <c r="V68"/>
  <c r="C65" i="44"/>
  <c r="B65" s="1"/>
  <c r="G65" s="1"/>
  <c r="H65" s="1"/>
  <c r="V65"/>
  <c r="F65"/>
  <c r="R65" s="1"/>
  <c r="S65" s="1"/>
  <c r="U65" s="1"/>
  <c r="P67" i="43"/>
  <c r="D67" s="1"/>
  <c r="V68" i="42"/>
  <c r="C68"/>
  <c r="B68" s="1"/>
  <c r="G68" s="1"/>
  <c r="H68" s="1"/>
  <c r="F68"/>
  <c r="R68" s="1"/>
  <c r="S68" s="1"/>
  <c r="U68" s="1"/>
  <c r="D67" i="40"/>
  <c r="C67" s="1"/>
  <c r="B67" s="1"/>
  <c r="G67" s="1"/>
  <c r="H67" s="1"/>
  <c r="P66" i="39"/>
  <c r="D66" s="1"/>
  <c r="F65" i="37"/>
  <c r="R65" s="1"/>
  <c r="S65" s="1"/>
  <c r="U65" s="1"/>
  <c r="C65"/>
  <c r="B65" s="1"/>
  <c r="G65" s="1"/>
  <c r="H65" s="1"/>
  <c r="V65"/>
  <c r="V68" i="34"/>
  <c r="F66" i="33"/>
  <c r="R66" s="1"/>
  <c r="S66" s="1"/>
  <c r="U66" s="1"/>
  <c r="C66"/>
  <c r="B66" s="1"/>
  <c r="G66" s="1"/>
  <c r="H66" s="1"/>
  <c r="V66"/>
  <c r="V67" i="32"/>
  <c r="F65" i="28"/>
  <c r="R65" s="1"/>
  <c r="S65" s="1"/>
  <c r="U65" s="1"/>
  <c r="C65"/>
  <c r="B65" s="1"/>
  <c r="G65" s="1"/>
  <c r="H65" s="1"/>
  <c r="V65"/>
  <c r="C67" i="27"/>
  <c r="B67" s="1"/>
  <c r="G67" s="1"/>
  <c r="H67" s="1"/>
  <c r="F67"/>
  <c r="R67" s="1"/>
  <c r="S67" s="1"/>
  <c r="U67" s="1"/>
  <c r="V67"/>
  <c r="P67" i="41"/>
  <c r="D67" s="1"/>
  <c r="C67" s="1"/>
  <c r="P69" i="29"/>
  <c r="D69" s="1"/>
  <c r="C69" s="1"/>
  <c r="F67" i="36"/>
  <c r="R67" s="1"/>
  <c r="S67" s="1"/>
  <c r="U67" s="1"/>
  <c r="V67"/>
  <c r="P54" i="4"/>
  <c r="G53"/>
  <c r="H53" s="1"/>
  <c r="F69" i="31" l="1"/>
  <c r="R69" s="1"/>
  <c r="S69" s="1"/>
  <c r="U69" s="1"/>
  <c r="V69"/>
  <c r="F68" i="34"/>
  <c r="R68" s="1"/>
  <c r="S68" s="1"/>
  <c r="U68" s="1"/>
  <c r="P69" s="1"/>
  <c r="D69" s="1"/>
  <c r="P67" i="38"/>
  <c r="D67" s="1"/>
  <c r="F68" i="26"/>
  <c r="R68" s="1"/>
  <c r="S68" s="1"/>
  <c r="U68" s="1"/>
  <c r="C68"/>
  <c r="B68" s="1"/>
  <c r="G68" s="1"/>
  <c r="H68" s="1"/>
  <c r="V68"/>
  <c r="V66" i="30"/>
  <c r="F66"/>
  <c r="R66" s="1"/>
  <c r="S66" s="1"/>
  <c r="U66" s="1"/>
  <c r="P68" i="32"/>
  <c r="D68" s="1"/>
  <c r="P66" i="44"/>
  <c r="D66" s="1"/>
  <c r="P66" i="37"/>
  <c r="D66" s="1"/>
  <c r="P69" i="46"/>
  <c r="D69" s="1"/>
  <c r="F67" i="43"/>
  <c r="R67" s="1"/>
  <c r="S67" s="1"/>
  <c r="U67" s="1"/>
  <c r="C67"/>
  <c r="B67" s="1"/>
  <c r="G67" s="1"/>
  <c r="H67" s="1"/>
  <c r="P69" i="42"/>
  <c r="D69" s="1"/>
  <c r="F67" i="40"/>
  <c r="R67" s="1"/>
  <c r="S67" s="1"/>
  <c r="U67" s="1"/>
  <c r="V67"/>
  <c r="V66" i="39"/>
  <c r="C66"/>
  <c r="B66" s="1"/>
  <c r="G66" s="1"/>
  <c r="H66" s="1"/>
  <c r="F66"/>
  <c r="R66" s="1"/>
  <c r="S66" s="1"/>
  <c r="U66" s="1"/>
  <c r="P68" i="36"/>
  <c r="D68" s="1"/>
  <c r="V68" s="1"/>
  <c r="V65" i="35"/>
  <c r="C65"/>
  <c r="B65" s="1"/>
  <c r="G65" s="1"/>
  <c r="H65" s="1"/>
  <c r="F65"/>
  <c r="R65" s="1"/>
  <c r="S65" s="1"/>
  <c r="U65" s="1"/>
  <c r="P67" i="33"/>
  <c r="D67" s="1"/>
  <c r="P66" i="28"/>
  <c r="D66" s="1"/>
  <c r="P68" i="27"/>
  <c r="D68" s="1"/>
  <c r="F67" i="41"/>
  <c r="R67" s="1"/>
  <c r="S67" s="1"/>
  <c r="U67" s="1"/>
  <c r="B67"/>
  <c r="G67" s="1"/>
  <c r="H67" s="1"/>
  <c r="V67"/>
  <c r="F69" i="29"/>
  <c r="R69" s="1"/>
  <c r="S69" s="1"/>
  <c r="U69" s="1"/>
  <c r="B69"/>
  <c r="G69" s="1"/>
  <c r="H69" s="1"/>
  <c r="V69"/>
  <c r="V67" i="43"/>
  <c r="D54" i="4"/>
  <c r="C54" s="1"/>
  <c r="P70" i="31" l="1"/>
  <c r="D70" s="1"/>
  <c r="C68" i="32"/>
  <c r="B68" s="1"/>
  <c r="G68" s="1"/>
  <c r="H68" s="1"/>
  <c r="V68"/>
  <c r="F68"/>
  <c r="R68" s="1"/>
  <c r="S68" s="1"/>
  <c r="U68" s="1"/>
  <c r="P67" i="39"/>
  <c r="D67" s="1"/>
  <c r="P67" i="30"/>
  <c r="D67" s="1"/>
  <c r="C67" i="38"/>
  <c r="B67" s="1"/>
  <c r="G67" s="1"/>
  <c r="H67" s="1"/>
  <c r="V67"/>
  <c r="F67"/>
  <c r="R67" s="1"/>
  <c r="S67" s="1"/>
  <c r="U67" s="1"/>
  <c r="P66" i="35"/>
  <c r="D66" s="1"/>
  <c r="P69" i="26"/>
  <c r="D69" s="1"/>
  <c r="V69" i="46"/>
  <c r="C69"/>
  <c r="B69" s="1"/>
  <c r="G69" s="1"/>
  <c r="H69" s="1"/>
  <c r="F69"/>
  <c r="R69" s="1"/>
  <c r="S69" s="1"/>
  <c r="U69" s="1"/>
  <c r="V66" i="44"/>
  <c r="C66"/>
  <c r="B66" s="1"/>
  <c r="G66" s="1"/>
  <c r="H66" s="1"/>
  <c r="F66"/>
  <c r="R66" s="1"/>
  <c r="S66" s="1"/>
  <c r="U66" s="1"/>
  <c r="P68" i="43"/>
  <c r="D68" s="1"/>
  <c r="V69" i="42"/>
  <c r="C69"/>
  <c r="B69" s="1"/>
  <c r="G69" s="1"/>
  <c r="H69" s="1"/>
  <c r="F69"/>
  <c r="R69" s="1"/>
  <c r="S69" s="1"/>
  <c r="U69" s="1"/>
  <c r="P68" i="40"/>
  <c r="D68" s="1"/>
  <c r="C66" i="37"/>
  <c r="B66" s="1"/>
  <c r="G66" s="1"/>
  <c r="H66" s="1"/>
  <c r="V66"/>
  <c r="F66"/>
  <c r="R66" s="1"/>
  <c r="S66" s="1"/>
  <c r="U66" s="1"/>
  <c r="F68" i="36"/>
  <c r="R68" s="1"/>
  <c r="S68" s="1"/>
  <c r="U68" s="1"/>
  <c r="P69" s="1"/>
  <c r="C68"/>
  <c r="B68" s="1"/>
  <c r="G68" s="1"/>
  <c r="H68" s="1"/>
  <c r="C69" i="34"/>
  <c r="B69" s="1"/>
  <c r="G69" s="1"/>
  <c r="H69" s="1"/>
  <c r="V69"/>
  <c r="F69"/>
  <c r="R69" s="1"/>
  <c r="S69" s="1"/>
  <c r="U69" s="1"/>
  <c r="V67" i="33"/>
  <c r="C67"/>
  <c r="B67" s="1"/>
  <c r="G67" s="1"/>
  <c r="H67" s="1"/>
  <c r="F67"/>
  <c r="R67" s="1"/>
  <c r="S67" s="1"/>
  <c r="U67" s="1"/>
  <c r="C66" i="28"/>
  <c r="B66" s="1"/>
  <c r="G66" s="1"/>
  <c r="H66" s="1"/>
  <c r="F66"/>
  <c r="R66" s="1"/>
  <c r="S66" s="1"/>
  <c r="U66" s="1"/>
  <c r="V66"/>
  <c r="C68" i="27"/>
  <c r="B68" s="1"/>
  <c r="G68" s="1"/>
  <c r="H68" s="1"/>
  <c r="F68"/>
  <c r="R68" s="1"/>
  <c r="S68" s="1"/>
  <c r="U68" s="1"/>
  <c r="V68"/>
  <c r="B54" i="4"/>
  <c r="G54" s="1"/>
  <c r="H54" s="1"/>
  <c r="P68" i="41"/>
  <c r="D68" s="1"/>
  <c r="C68" s="1"/>
  <c r="P70" i="29"/>
  <c r="D70" s="1"/>
  <c r="C70" s="1"/>
  <c r="V54" i="4"/>
  <c r="F54"/>
  <c r="R54" s="1"/>
  <c r="S54" s="1"/>
  <c r="U54" s="1"/>
  <c r="F70" i="31" l="1"/>
  <c r="R70" s="1"/>
  <c r="S70" s="1"/>
  <c r="U70" s="1"/>
  <c r="V70"/>
  <c r="C70"/>
  <c r="B70" s="1"/>
  <c r="G70" s="1"/>
  <c r="H70" s="1"/>
  <c r="P70" i="34"/>
  <c r="P69" i="32"/>
  <c r="D69" s="1"/>
  <c r="F69" s="1"/>
  <c r="R69" s="1"/>
  <c r="S69" s="1"/>
  <c r="U69" s="1"/>
  <c r="D69" i="36"/>
  <c r="C69" s="1"/>
  <c r="B69" s="1"/>
  <c r="G69" s="1"/>
  <c r="H69" s="1"/>
  <c r="P68" i="38"/>
  <c r="D68" s="1"/>
  <c r="C67" i="30"/>
  <c r="B67" s="1"/>
  <c r="G67" s="1"/>
  <c r="H67" s="1"/>
  <c r="V67"/>
  <c r="F67"/>
  <c r="R67" s="1"/>
  <c r="S67" s="1"/>
  <c r="U67" s="1"/>
  <c r="C69" i="26"/>
  <c r="B69" s="1"/>
  <c r="G69" s="1"/>
  <c r="H69" s="1"/>
  <c r="F69"/>
  <c r="R69" s="1"/>
  <c r="S69" s="1"/>
  <c r="U69" s="1"/>
  <c r="V69"/>
  <c r="D70" i="34"/>
  <c r="F70" s="1"/>
  <c r="R70" s="1"/>
  <c r="S70" s="1"/>
  <c r="U70" s="1"/>
  <c r="P67" i="37"/>
  <c r="D67" s="1"/>
  <c r="V67" s="1"/>
  <c r="P70" i="46"/>
  <c r="D70" s="1"/>
  <c r="P67" i="44"/>
  <c r="D67" s="1"/>
  <c r="V68" i="43"/>
  <c r="C68"/>
  <c r="B68" s="1"/>
  <c r="G68" s="1"/>
  <c r="H68" s="1"/>
  <c r="P70" i="42"/>
  <c r="D70" s="1"/>
  <c r="C68" i="40"/>
  <c r="B68" s="1"/>
  <c r="G68" s="1"/>
  <c r="H68" s="1"/>
  <c r="F68"/>
  <c r="R68" s="1"/>
  <c r="S68" s="1"/>
  <c r="U68" s="1"/>
  <c r="V68"/>
  <c r="C67" i="39"/>
  <c r="B67" s="1"/>
  <c r="G67" s="1"/>
  <c r="H67" s="1"/>
  <c r="V67"/>
  <c r="F67"/>
  <c r="R67" s="1"/>
  <c r="S67" s="1"/>
  <c r="U67" s="1"/>
  <c r="V69" i="36"/>
  <c r="C66" i="35"/>
  <c r="B66" s="1"/>
  <c r="G66" s="1"/>
  <c r="H66" s="1"/>
  <c r="F66"/>
  <c r="R66" s="1"/>
  <c r="S66" s="1"/>
  <c r="U66" s="1"/>
  <c r="V66"/>
  <c r="P68" i="33"/>
  <c r="D68" s="1"/>
  <c r="P67" i="28"/>
  <c r="D67" s="1"/>
  <c r="P69" i="27"/>
  <c r="D69" s="1"/>
  <c r="F68" i="41"/>
  <c r="R68" s="1"/>
  <c r="S68" s="1"/>
  <c r="U68" s="1"/>
  <c r="V68"/>
  <c r="B68"/>
  <c r="G68" s="1"/>
  <c r="H68" s="1"/>
  <c r="F68" i="43"/>
  <c r="R68" s="1"/>
  <c r="S68" s="1"/>
  <c r="U68" s="1"/>
  <c r="V70" i="29"/>
  <c r="F70"/>
  <c r="R70" s="1"/>
  <c r="S70" s="1"/>
  <c r="U70" s="1"/>
  <c r="B70"/>
  <c r="G70" s="1"/>
  <c r="H70" s="1"/>
  <c r="F69" i="36"/>
  <c r="R69" s="1"/>
  <c r="S69" s="1"/>
  <c r="U69" s="1"/>
  <c r="P55" i="4"/>
  <c r="D55" s="1"/>
  <c r="C55" s="1"/>
  <c r="P71" i="31" l="1"/>
  <c r="D71" s="1"/>
  <c r="V69" i="32"/>
  <c r="P70" s="1"/>
  <c r="D70" s="1"/>
  <c r="C69"/>
  <c r="B69" s="1"/>
  <c r="G69" s="1"/>
  <c r="H69" s="1"/>
  <c r="P68" i="30"/>
  <c r="D68" s="1"/>
  <c r="C68" i="38"/>
  <c r="B68" s="1"/>
  <c r="G68" s="1"/>
  <c r="H68" s="1"/>
  <c r="F68"/>
  <c r="R68" s="1"/>
  <c r="S68" s="1"/>
  <c r="U68" s="1"/>
  <c r="V68"/>
  <c r="P70" i="26"/>
  <c r="D70" s="1"/>
  <c r="C70" i="34"/>
  <c r="B70" s="1"/>
  <c r="G70" s="1"/>
  <c r="H70" s="1"/>
  <c r="V70"/>
  <c r="P71" s="1"/>
  <c r="C67" i="37"/>
  <c r="B67" s="1"/>
  <c r="G67" s="1"/>
  <c r="H67" s="1"/>
  <c r="P70" i="36"/>
  <c r="D70" s="1"/>
  <c r="V70" s="1"/>
  <c r="F67" i="37"/>
  <c r="R67" s="1"/>
  <c r="S67" s="1"/>
  <c r="U67" s="1"/>
  <c r="P68" s="1"/>
  <c r="P68" i="39"/>
  <c r="D68" s="1"/>
  <c r="F70" i="46"/>
  <c r="R70" s="1"/>
  <c r="S70" s="1"/>
  <c r="U70" s="1"/>
  <c r="C70"/>
  <c r="B70" s="1"/>
  <c r="G70" s="1"/>
  <c r="H70" s="1"/>
  <c r="V70"/>
  <c r="C67" i="44"/>
  <c r="B67" s="1"/>
  <c r="G67" s="1"/>
  <c r="H67" s="1"/>
  <c r="F67"/>
  <c r="R67" s="1"/>
  <c r="S67" s="1"/>
  <c r="U67" s="1"/>
  <c r="V67"/>
  <c r="P69" i="43"/>
  <c r="D69" s="1"/>
  <c r="C69" s="1"/>
  <c r="B69" s="1"/>
  <c r="G69" s="1"/>
  <c r="H69" s="1"/>
  <c r="C70" i="42"/>
  <c r="B70" s="1"/>
  <c r="G70" s="1"/>
  <c r="H70" s="1"/>
  <c r="V70"/>
  <c r="F70"/>
  <c r="R70" s="1"/>
  <c r="S70" s="1"/>
  <c r="U70" s="1"/>
  <c r="P69" i="41"/>
  <c r="D69" s="1"/>
  <c r="C69" s="1"/>
  <c r="B69" s="1"/>
  <c r="G69" s="1"/>
  <c r="H69" s="1"/>
  <c r="P69" i="40"/>
  <c r="D69" s="1"/>
  <c r="P67" i="35"/>
  <c r="D67" s="1"/>
  <c r="F68" i="33"/>
  <c r="R68" s="1"/>
  <c r="S68" s="1"/>
  <c r="U68" s="1"/>
  <c r="C68"/>
  <c r="B68" s="1"/>
  <c r="G68" s="1"/>
  <c r="H68" s="1"/>
  <c r="V68"/>
  <c r="V67" i="28"/>
  <c r="C67"/>
  <c r="B67" s="1"/>
  <c r="G67" s="1"/>
  <c r="H67" s="1"/>
  <c r="F67"/>
  <c r="R67" s="1"/>
  <c r="S67" s="1"/>
  <c r="U67" s="1"/>
  <c r="C69" i="27"/>
  <c r="B69" s="1"/>
  <c r="G69" s="1"/>
  <c r="H69" s="1"/>
  <c r="F69"/>
  <c r="R69" s="1"/>
  <c r="S69" s="1"/>
  <c r="U69" s="1"/>
  <c r="V69"/>
  <c r="P71" i="29"/>
  <c r="D71" s="1"/>
  <c r="F55" i="4"/>
  <c r="R55" s="1"/>
  <c r="S55" s="1"/>
  <c r="U55" s="1"/>
  <c r="V55"/>
  <c r="B55"/>
  <c r="F71" i="31" l="1"/>
  <c r="R71" s="1"/>
  <c r="S71" s="1"/>
  <c r="U71" s="1"/>
  <c r="C71"/>
  <c r="B71" s="1"/>
  <c r="G71" s="1"/>
  <c r="H71" s="1"/>
  <c r="V71"/>
  <c r="P69" i="38"/>
  <c r="D69" s="1"/>
  <c r="V69" s="1"/>
  <c r="F69"/>
  <c r="R69" s="1"/>
  <c r="S69" s="1"/>
  <c r="U69" s="1"/>
  <c r="C69"/>
  <c r="B69" s="1"/>
  <c r="G69" s="1"/>
  <c r="H69" s="1"/>
  <c r="C68" i="30"/>
  <c r="B68" s="1"/>
  <c r="G68" s="1"/>
  <c r="H68" s="1"/>
  <c r="F68"/>
  <c r="R68" s="1"/>
  <c r="S68" s="1"/>
  <c r="U68" s="1"/>
  <c r="V68"/>
  <c r="D68" i="37"/>
  <c r="C70" i="26"/>
  <c r="B70" s="1"/>
  <c r="G70" s="1"/>
  <c r="H70" s="1"/>
  <c r="V70"/>
  <c r="P71" s="1"/>
  <c r="F70"/>
  <c r="R70" s="1"/>
  <c r="S70" s="1"/>
  <c r="U70" s="1"/>
  <c r="C68" i="37"/>
  <c r="B68" s="1"/>
  <c r="G68" s="1"/>
  <c r="H68" s="1"/>
  <c r="F68"/>
  <c r="R68" s="1"/>
  <c r="S68" s="1"/>
  <c r="U68" s="1"/>
  <c r="V68"/>
  <c r="V69" i="41"/>
  <c r="D71" i="34"/>
  <c r="P71" i="46"/>
  <c r="D71" s="1"/>
  <c r="P68" i="44"/>
  <c r="D68" s="1"/>
  <c r="V69" i="43"/>
  <c r="F69"/>
  <c r="R69" s="1"/>
  <c r="S69" s="1"/>
  <c r="U69" s="1"/>
  <c r="P71" i="42"/>
  <c r="D71" s="1"/>
  <c r="F69" i="41"/>
  <c r="R69" s="1"/>
  <c r="S69" s="1"/>
  <c r="U69" s="1"/>
  <c r="C69" i="40"/>
  <c r="B69" s="1"/>
  <c r="G69" s="1"/>
  <c r="H69" s="1"/>
  <c r="V69"/>
  <c r="F69"/>
  <c r="R69" s="1"/>
  <c r="S69" s="1"/>
  <c r="U69" s="1"/>
  <c r="C68" i="39"/>
  <c r="B68" s="1"/>
  <c r="G68" s="1"/>
  <c r="H68" s="1"/>
  <c r="F68"/>
  <c r="R68" s="1"/>
  <c r="S68" s="1"/>
  <c r="U68" s="1"/>
  <c r="V68"/>
  <c r="F70" i="36"/>
  <c r="R70" s="1"/>
  <c r="S70" s="1"/>
  <c r="U70" s="1"/>
  <c r="P71" s="1"/>
  <c r="C70"/>
  <c r="B70" s="1"/>
  <c r="G70" s="1"/>
  <c r="H70" s="1"/>
  <c r="C67" i="35"/>
  <c r="B67" s="1"/>
  <c r="G67" s="1"/>
  <c r="H67" s="1"/>
  <c r="V67"/>
  <c r="F67"/>
  <c r="R67" s="1"/>
  <c r="S67" s="1"/>
  <c r="U67" s="1"/>
  <c r="P69" i="33"/>
  <c r="D69" s="1"/>
  <c r="V70" i="32"/>
  <c r="C70"/>
  <c r="B70" s="1"/>
  <c r="G70" s="1"/>
  <c r="H70" s="1"/>
  <c r="C71" i="29"/>
  <c r="B71" s="1"/>
  <c r="G71" s="1"/>
  <c r="H71" s="1"/>
  <c r="P68" i="28"/>
  <c r="D68" s="1"/>
  <c r="P70" i="27"/>
  <c r="D70" s="1"/>
  <c r="F71" i="29"/>
  <c r="R71" s="1"/>
  <c r="S71" s="1"/>
  <c r="U71" s="1"/>
  <c r="V71"/>
  <c r="F70" i="32"/>
  <c r="R70" s="1"/>
  <c r="S70" s="1"/>
  <c r="U70" s="1"/>
  <c r="P56" i="4"/>
  <c r="G55"/>
  <c r="H55" s="1"/>
  <c r="P72" i="31" l="1"/>
  <c r="D72" s="1"/>
  <c r="P69" i="30"/>
  <c r="D69" s="1"/>
  <c r="P70" i="38"/>
  <c r="D70" s="1"/>
  <c r="P69" i="37"/>
  <c r="D69" s="1"/>
  <c r="D71" i="26"/>
  <c r="F71" i="34"/>
  <c r="R71" s="1"/>
  <c r="S71" s="1"/>
  <c r="U71" s="1"/>
  <c r="C71"/>
  <c r="B71" s="1"/>
  <c r="G71" s="1"/>
  <c r="H71" s="1"/>
  <c r="P70" i="41"/>
  <c r="D70" s="1"/>
  <c r="C70" s="1"/>
  <c r="P70" i="43"/>
  <c r="D70" s="1"/>
  <c r="C70" s="1"/>
  <c r="B70" s="1"/>
  <c r="G70" s="1"/>
  <c r="H70" s="1"/>
  <c r="V71" i="34"/>
  <c r="P72" s="1"/>
  <c r="P70" i="40"/>
  <c r="D70" s="1"/>
  <c r="P68" i="35"/>
  <c r="D68" s="1"/>
  <c r="V71" i="46"/>
  <c r="C71"/>
  <c r="B71" s="1"/>
  <c r="G71" s="1"/>
  <c r="H71" s="1"/>
  <c r="F71"/>
  <c r="R71" s="1"/>
  <c r="S71" s="1"/>
  <c r="U71" s="1"/>
  <c r="C68" i="44"/>
  <c r="B68" s="1"/>
  <c r="G68" s="1"/>
  <c r="H68" s="1"/>
  <c r="V68"/>
  <c r="F68"/>
  <c r="R68" s="1"/>
  <c r="S68" s="1"/>
  <c r="U68" s="1"/>
  <c r="C71" i="42"/>
  <c r="B71" s="1"/>
  <c r="G71" s="1"/>
  <c r="H71" s="1"/>
  <c r="F71"/>
  <c r="R71" s="1"/>
  <c r="S71" s="1"/>
  <c r="U71" s="1"/>
  <c r="V71"/>
  <c r="P69" i="39"/>
  <c r="D69" s="1"/>
  <c r="F69" i="37"/>
  <c r="R69" s="1"/>
  <c r="S69" s="1"/>
  <c r="U69" s="1"/>
  <c r="C69"/>
  <c r="B69" s="1"/>
  <c r="G69" s="1"/>
  <c r="H69" s="1"/>
  <c r="V69"/>
  <c r="C68" i="35"/>
  <c r="B68" s="1"/>
  <c r="G68" s="1"/>
  <c r="H68" s="1"/>
  <c r="V68"/>
  <c r="F68"/>
  <c r="R68" s="1"/>
  <c r="S68" s="1"/>
  <c r="U68" s="1"/>
  <c r="F69" i="33"/>
  <c r="R69" s="1"/>
  <c r="S69" s="1"/>
  <c r="U69" s="1"/>
  <c r="C69"/>
  <c r="B69" s="1"/>
  <c r="G69" s="1"/>
  <c r="H69" s="1"/>
  <c r="V69"/>
  <c r="P71" i="32"/>
  <c r="D71" s="1"/>
  <c r="V71" s="1"/>
  <c r="P72" i="29"/>
  <c r="D72" s="1"/>
  <c r="C68" i="28"/>
  <c r="B68" s="1"/>
  <c r="G68" s="1"/>
  <c r="H68" s="1"/>
  <c r="F68"/>
  <c r="R68" s="1"/>
  <c r="S68" s="1"/>
  <c r="U68" s="1"/>
  <c r="V68"/>
  <c r="C70" i="27"/>
  <c r="B70" s="1"/>
  <c r="G70" s="1"/>
  <c r="H70" s="1"/>
  <c r="V70"/>
  <c r="F70"/>
  <c r="R70" s="1"/>
  <c r="S70" s="1"/>
  <c r="U70" s="1"/>
  <c r="B70" i="41"/>
  <c r="G70" s="1"/>
  <c r="H70" s="1"/>
  <c r="D71" i="36"/>
  <c r="F70" i="43"/>
  <c r="R70" s="1"/>
  <c r="S70" s="1"/>
  <c r="U70" s="1"/>
  <c r="D56" i="4"/>
  <c r="C56" s="1"/>
  <c r="P69" i="35" l="1"/>
  <c r="D69" s="1"/>
  <c r="F72" i="31"/>
  <c r="R72" s="1"/>
  <c r="S72" s="1"/>
  <c r="U72" s="1"/>
  <c r="V72"/>
  <c r="C72"/>
  <c r="B72" s="1"/>
  <c r="G72" s="1"/>
  <c r="H72" s="1"/>
  <c r="P71" i="27"/>
  <c r="D71" s="1"/>
  <c r="C71" s="1"/>
  <c r="B71" s="1"/>
  <c r="G71" s="1"/>
  <c r="H71" s="1"/>
  <c r="C69" i="30"/>
  <c r="B69" s="1"/>
  <c r="G69" s="1"/>
  <c r="H69" s="1"/>
  <c r="V69"/>
  <c r="F69"/>
  <c r="R69" s="1"/>
  <c r="S69" s="1"/>
  <c r="U69" s="1"/>
  <c r="C70" i="38"/>
  <c r="B70" s="1"/>
  <c r="G70" s="1"/>
  <c r="H70" s="1"/>
  <c r="V70"/>
  <c r="P71" s="1"/>
  <c r="F70"/>
  <c r="R70" s="1"/>
  <c r="S70" s="1"/>
  <c r="U70" s="1"/>
  <c r="P69" i="44"/>
  <c r="C71" i="26"/>
  <c r="B71" s="1"/>
  <c r="G71" s="1"/>
  <c r="H71" s="1"/>
  <c r="F71"/>
  <c r="R71" s="1"/>
  <c r="S71" s="1"/>
  <c r="U71" s="1"/>
  <c r="V71"/>
  <c r="V70" i="43"/>
  <c r="V70" i="41"/>
  <c r="P71" s="1"/>
  <c r="D71" s="1"/>
  <c r="D72" i="34"/>
  <c r="F70" i="41"/>
  <c r="R70" s="1"/>
  <c r="S70" s="1"/>
  <c r="U70" s="1"/>
  <c r="P72" i="42"/>
  <c r="D72" s="1"/>
  <c r="P70" i="37"/>
  <c r="D70" s="1"/>
  <c r="P72" i="46"/>
  <c r="D72" s="1"/>
  <c r="D69" i="44"/>
  <c r="C70" i="40"/>
  <c r="B70" s="1"/>
  <c r="G70" s="1"/>
  <c r="H70" s="1"/>
  <c r="V70"/>
  <c r="F70"/>
  <c r="R70" s="1"/>
  <c r="S70" s="1"/>
  <c r="U70" s="1"/>
  <c r="C69" i="39"/>
  <c r="B69" s="1"/>
  <c r="G69" s="1"/>
  <c r="H69" s="1"/>
  <c r="V69"/>
  <c r="F69"/>
  <c r="R69" s="1"/>
  <c r="S69" s="1"/>
  <c r="U69" s="1"/>
  <c r="F71" i="36"/>
  <c r="R71" s="1"/>
  <c r="S71" s="1"/>
  <c r="U71" s="1"/>
  <c r="C71"/>
  <c r="B71" s="1"/>
  <c r="G71" s="1"/>
  <c r="H71" s="1"/>
  <c r="P70" i="33"/>
  <c r="D70" s="1"/>
  <c r="F71" i="32"/>
  <c r="R71" s="1"/>
  <c r="S71" s="1"/>
  <c r="U71" s="1"/>
  <c r="P72" s="1"/>
  <c r="C71"/>
  <c r="B72" i="29"/>
  <c r="G72" s="1"/>
  <c r="H72" s="1"/>
  <c r="C72"/>
  <c r="V72"/>
  <c r="F72"/>
  <c r="R72" s="1"/>
  <c r="S72" s="1"/>
  <c r="U72" s="1"/>
  <c r="P69" i="28"/>
  <c r="D69" s="1"/>
  <c r="B56" i="4"/>
  <c r="G56" s="1"/>
  <c r="H56" s="1"/>
  <c r="B71" i="32"/>
  <c r="G71" s="1"/>
  <c r="H71" s="1"/>
  <c r="V71" i="36"/>
  <c r="P71" i="43"/>
  <c r="D71" s="1"/>
  <c r="C71" s="1"/>
  <c r="V56" i="4"/>
  <c r="F56"/>
  <c r="R56" s="1"/>
  <c r="S56" s="1"/>
  <c r="U56" s="1"/>
  <c r="C69" i="35" l="1"/>
  <c r="B69" s="1"/>
  <c r="G69" s="1"/>
  <c r="H69" s="1"/>
  <c r="F69"/>
  <c r="R69" s="1"/>
  <c r="S69" s="1"/>
  <c r="U69" s="1"/>
  <c r="P70" i="30"/>
  <c r="P73" i="31"/>
  <c r="D73" s="1"/>
  <c r="D71" i="38"/>
  <c r="C71" s="1"/>
  <c r="B71" s="1"/>
  <c r="G71" s="1"/>
  <c r="H71" s="1"/>
  <c r="D70" i="30"/>
  <c r="V71" i="27"/>
  <c r="F71" i="38"/>
  <c r="R71" s="1"/>
  <c r="S71" s="1"/>
  <c r="U71" s="1"/>
  <c r="P72" i="26"/>
  <c r="D72" s="1"/>
  <c r="V69" i="35"/>
  <c r="F72" i="34"/>
  <c r="R72" s="1"/>
  <c r="S72" s="1"/>
  <c r="U72" s="1"/>
  <c r="V72"/>
  <c r="C72"/>
  <c r="B72" s="1"/>
  <c r="G72" s="1"/>
  <c r="H72" s="1"/>
  <c r="F71" i="27"/>
  <c r="R71" s="1"/>
  <c r="S71" s="1"/>
  <c r="U71" s="1"/>
  <c r="P71" i="40"/>
  <c r="D71" s="1"/>
  <c r="P70" i="39"/>
  <c r="D70" s="1"/>
  <c r="D72" i="32"/>
  <c r="C72" s="1"/>
  <c r="B72" s="1"/>
  <c r="G72" s="1"/>
  <c r="H72" s="1"/>
  <c r="F72" i="46"/>
  <c r="R72" s="1"/>
  <c r="S72" s="1"/>
  <c r="U72" s="1"/>
  <c r="C72"/>
  <c r="B72" s="1"/>
  <c r="G72" s="1"/>
  <c r="H72" s="1"/>
  <c r="V72"/>
  <c r="C69" i="44"/>
  <c r="B69" s="1"/>
  <c r="G69" s="1"/>
  <c r="H69" s="1"/>
  <c r="F69"/>
  <c r="R69" s="1"/>
  <c r="S69" s="1"/>
  <c r="U69" s="1"/>
  <c r="V69"/>
  <c r="V72" i="42"/>
  <c r="C72"/>
  <c r="B72" s="1"/>
  <c r="G72" s="1"/>
  <c r="H72" s="1"/>
  <c r="F72"/>
  <c r="R72" s="1"/>
  <c r="S72" s="1"/>
  <c r="U72" s="1"/>
  <c r="C71" i="41"/>
  <c r="B71" s="1"/>
  <c r="G71" s="1"/>
  <c r="H71" s="1"/>
  <c r="V71"/>
  <c r="F71"/>
  <c r="R71" s="1"/>
  <c r="S71" s="1"/>
  <c r="U71" s="1"/>
  <c r="F70" i="37"/>
  <c r="R70" s="1"/>
  <c r="S70" s="1"/>
  <c r="U70" s="1"/>
  <c r="C70"/>
  <c r="B70" s="1"/>
  <c r="G70" s="1"/>
  <c r="H70" s="1"/>
  <c r="V70"/>
  <c r="P72" i="36"/>
  <c r="D72" s="1"/>
  <c r="C72" s="1"/>
  <c r="B72" s="1"/>
  <c r="G72" s="1"/>
  <c r="H72" s="1"/>
  <c r="C70" i="33"/>
  <c r="B70" s="1"/>
  <c r="G70" s="1"/>
  <c r="H70" s="1"/>
  <c r="V70"/>
  <c r="F70"/>
  <c r="R70" s="1"/>
  <c r="S70" s="1"/>
  <c r="U70" s="1"/>
  <c r="F72" i="32"/>
  <c r="R72" s="1"/>
  <c r="S72" s="1"/>
  <c r="U72" s="1"/>
  <c r="P73" i="29"/>
  <c r="D73" s="1"/>
  <c r="F73" s="1"/>
  <c r="R73" s="1"/>
  <c r="S73" s="1"/>
  <c r="U73" s="1"/>
  <c r="C69" i="28"/>
  <c r="B69" s="1"/>
  <c r="G69" s="1"/>
  <c r="H69" s="1"/>
  <c r="V69"/>
  <c r="F69"/>
  <c r="R69" s="1"/>
  <c r="S69" s="1"/>
  <c r="U69" s="1"/>
  <c r="V71" i="43"/>
  <c r="F71"/>
  <c r="R71" s="1"/>
  <c r="S71" s="1"/>
  <c r="U71" s="1"/>
  <c r="B71"/>
  <c r="G71" s="1"/>
  <c r="H71" s="1"/>
  <c r="P57" i="4"/>
  <c r="D57" s="1"/>
  <c r="C57" s="1"/>
  <c r="P70" i="35" l="1"/>
  <c r="D70" s="1"/>
  <c r="C70" s="1"/>
  <c r="B70" s="1"/>
  <c r="G70" s="1"/>
  <c r="H70" s="1"/>
  <c r="F73" i="31"/>
  <c r="R73" s="1"/>
  <c r="S73" s="1"/>
  <c r="U73" s="1"/>
  <c r="C73"/>
  <c r="B73" s="1"/>
  <c r="G73" s="1"/>
  <c r="H73" s="1"/>
  <c r="V73"/>
  <c r="V71" i="38"/>
  <c r="P72" s="1"/>
  <c r="D72" s="1"/>
  <c r="C70" i="30"/>
  <c r="B70" s="1"/>
  <c r="G70" s="1"/>
  <c r="H70" s="1"/>
  <c r="V70"/>
  <c r="F70"/>
  <c r="R70" s="1"/>
  <c r="S70" s="1"/>
  <c r="U70" s="1"/>
  <c r="P73" i="34"/>
  <c r="D73" s="1"/>
  <c r="F73" s="1"/>
  <c r="R73" s="1"/>
  <c r="S73" s="1"/>
  <c r="U73" s="1"/>
  <c r="P72" i="27"/>
  <c r="D72" s="1"/>
  <c r="V72" s="1"/>
  <c r="F72" i="26"/>
  <c r="R72" s="1"/>
  <c r="S72" s="1"/>
  <c r="U72" s="1"/>
  <c r="C72"/>
  <c r="B72" s="1"/>
  <c r="G72" s="1"/>
  <c r="H72" s="1"/>
  <c r="V72"/>
  <c r="P73" s="1"/>
  <c r="C70" i="39"/>
  <c r="B70" s="1"/>
  <c r="G70" s="1"/>
  <c r="H70" s="1"/>
  <c r="F70"/>
  <c r="R70" s="1"/>
  <c r="S70" s="1"/>
  <c r="U70" s="1"/>
  <c r="V70"/>
  <c r="V72" i="32"/>
  <c r="P73" s="1"/>
  <c r="D73" s="1"/>
  <c r="F73" s="1"/>
  <c r="R73" s="1"/>
  <c r="S73" s="1"/>
  <c r="U73" s="1"/>
  <c r="P71" i="33"/>
  <c r="C73" i="34"/>
  <c r="B73" s="1"/>
  <c r="G73" s="1"/>
  <c r="H73" s="1"/>
  <c r="P70" i="28"/>
  <c r="D70" s="1"/>
  <c r="P71" i="37"/>
  <c r="D71" s="1"/>
  <c r="V70" i="35"/>
  <c r="P73" i="46"/>
  <c r="D73" s="1"/>
  <c r="P70" i="44"/>
  <c r="D70" s="1"/>
  <c r="P73" i="42"/>
  <c r="D73" s="1"/>
  <c r="P72" i="41"/>
  <c r="D72" s="1"/>
  <c r="C72" s="1"/>
  <c r="B72" s="1"/>
  <c r="G72" s="1"/>
  <c r="H72" s="1"/>
  <c r="C71" i="40"/>
  <c r="B71" s="1"/>
  <c r="G71" s="1"/>
  <c r="H71" s="1"/>
  <c r="V71"/>
  <c r="F71"/>
  <c r="R71" s="1"/>
  <c r="S71" s="1"/>
  <c r="U71" s="1"/>
  <c r="F72" i="36"/>
  <c r="R72" s="1"/>
  <c r="S72" s="1"/>
  <c r="U72" s="1"/>
  <c r="P73" s="1"/>
  <c r="D73" s="1"/>
  <c r="C73" s="1"/>
  <c r="V72"/>
  <c r="D71" i="33"/>
  <c r="V73" i="29"/>
  <c r="P74" s="1"/>
  <c r="C73"/>
  <c r="B73" s="1"/>
  <c r="G73" s="1"/>
  <c r="H73" s="1"/>
  <c r="V57" i="4"/>
  <c r="B57"/>
  <c r="P72" i="43"/>
  <c r="D72" s="1"/>
  <c r="F57" i="4"/>
  <c r="R57" s="1"/>
  <c r="S57" s="1"/>
  <c r="U57" s="1"/>
  <c r="F70" i="35" l="1"/>
  <c r="R70" s="1"/>
  <c r="S70" s="1"/>
  <c r="U70" s="1"/>
  <c r="P71" s="1"/>
  <c r="D71" s="1"/>
  <c r="V73" i="34"/>
  <c r="P74" s="1"/>
  <c r="P71" i="30"/>
  <c r="P74" i="31"/>
  <c r="D74" s="1"/>
  <c r="V72" i="41"/>
  <c r="C72" i="27"/>
  <c r="B72" s="1"/>
  <c r="G72" s="1"/>
  <c r="H72" s="1"/>
  <c r="D71" i="30"/>
  <c r="F72" i="27"/>
  <c r="R72" s="1"/>
  <c r="S72" s="1"/>
  <c r="U72" s="1"/>
  <c r="P73" s="1"/>
  <c r="C72" i="38"/>
  <c r="B72" s="1"/>
  <c r="G72" s="1"/>
  <c r="H72" s="1"/>
  <c r="F72"/>
  <c r="R72" s="1"/>
  <c r="S72" s="1"/>
  <c r="U72" s="1"/>
  <c r="V72"/>
  <c r="P71" i="39"/>
  <c r="D71" s="1"/>
  <c r="V71" s="1"/>
  <c r="D73" i="26"/>
  <c r="D74" i="34"/>
  <c r="F74" s="1"/>
  <c r="R74" s="1"/>
  <c r="S74" s="1"/>
  <c r="U74" s="1"/>
  <c r="P72" i="40"/>
  <c r="D72" s="1"/>
  <c r="C73" i="46"/>
  <c r="B73" s="1"/>
  <c r="G73" s="1"/>
  <c r="H73" s="1"/>
  <c r="V73"/>
  <c r="F73"/>
  <c r="R73" s="1"/>
  <c r="S73" s="1"/>
  <c r="U73" s="1"/>
  <c r="C70" i="44"/>
  <c r="B70" s="1"/>
  <c r="G70" s="1"/>
  <c r="H70" s="1"/>
  <c r="V70"/>
  <c r="F70"/>
  <c r="R70" s="1"/>
  <c r="S70" s="1"/>
  <c r="U70" s="1"/>
  <c r="V72" i="43"/>
  <c r="C72"/>
  <c r="B72" s="1"/>
  <c r="G72" s="1"/>
  <c r="H72" s="1"/>
  <c r="C73" i="42"/>
  <c r="B73" s="1"/>
  <c r="G73" s="1"/>
  <c r="H73" s="1"/>
  <c r="F73"/>
  <c r="R73" s="1"/>
  <c r="S73" s="1"/>
  <c r="U73" s="1"/>
  <c r="V73"/>
  <c r="F72" i="41"/>
  <c r="R72" s="1"/>
  <c r="S72" s="1"/>
  <c r="U72" s="1"/>
  <c r="C71" i="37"/>
  <c r="B71" s="1"/>
  <c r="G71" s="1"/>
  <c r="H71" s="1"/>
  <c r="V71"/>
  <c r="F71"/>
  <c r="R71" s="1"/>
  <c r="S71" s="1"/>
  <c r="U71" s="1"/>
  <c r="C71" i="33"/>
  <c r="B71" s="1"/>
  <c r="G71" s="1"/>
  <c r="H71" s="1"/>
  <c r="V71"/>
  <c r="F71"/>
  <c r="R71" s="1"/>
  <c r="S71" s="1"/>
  <c r="U71" s="1"/>
  <c r="C73" i="32"/>
  <c r="B73" s="1"/>
  <c r="G73" s="1"/>
  <c r="H73" s="1"/>
  <c r="V73"/>
  <c r="P74" s="1"/>
  <c r="D74" i="29"/>
  <c r="V70" i="28"/>
  <c r="C70"/>
  <c r="B70" s="1"/>
  <c r="G70" s="1"/>
  <c r="H70" s="1"/>
  <c r="F70"/>
  <c r="R70" s="1"/>
  <c r="S70" s="1"/>
  <c r="U70" s="1"/>
  <c r="P58" i="4"/>
  <c r="F72" i="43"/>
  <c r="R72" s="1"/>
  <c r="S72" s="1"/>
  <c r="U72" s="1"/>
  <c r="B73" i="36"/>
  <c r="G73" s="1"/>
  <c r="H73" s="1"/>
  <c r="F73"/>
  <c r="R73" s="1"/>
  <c r="S73" s="1"/>
  <c r="U73" s="1"/>
  <c r="V73"/>
  <c r="G57" i="4"/>
  <c r="H57" s="1"/>
  <c r="V71" i="35" l="1"/>
  <c r="C71"/>
  <c r="B71" s="1"/>
  <c r="G71" s="1"/>
  <c r="H71" s="1"/>
  <c r="F74" i="31"/>
  <c r="R74" s="1"/>
  <c r="S74" s="1"/>
  <c r="U74" s="1"/>
  <c r="V74"/>
  <c r="C74"/>
  <c r="B74" s="1"/>
  <c r="G74" s="1"/>
  <c r="H74" s="1"/>
  <c r="P73" i="38"/>
  <c r="D73" s="1"/>
  <c r="P73" i="41"/>
  <c r="D73" s="1"/>
  <c r="C73" s="1"/>
  <c r="B73" s="1"/>
  <c r="G73" s="1"/>
  <c r="H73" s="1"/>
  <c r="D73" i="27"/>
  <c r="V71" i="30"/>
  <c r="F71"/>
  <c r="R71" s="1"/>
  <c r="S71" s="1"/>
  <c r="U71" s="1"/>
  <c r="C71"/>
  <c r="B71" s="1"/>
  <c r="G71" s="1"/>
  <c r="H71" s="1"/>
  <c r="F71" i="35"/>
  <c r="R71" s="1"/>
  <c r="S71" s="1"/>
  <c r="U71" s="1"/>
  <c r="V74" i="34"/>
  <c r="P75" s="1"/>
  <c r="D75" s="1"/>
  <c r="C71" i="39"/>
  <c r="B71" s="1"/>
  <c r="G71" s="1"/>
  <c r="H71" s="1"/>
  <c r="C73" i="26"/>
  <c r="B73" s="1"/>
  <c r="G73" s="1"/>
  <c r="H73" s="1"/>
  <c r="V73"/>
  <c r="F73"/>
  <c r="R73" s="1"/>
  <c r="S73" s="1"/>
  <c r="U73" s="1"/>
  <c r="P73" i="43"/>
  <c r="D73" s="1"/>
  <c r="C74" i="34"/>
  <c r="B74" s="1"/>
  <c r="G74" s="1"/>
  <c r="H74" s="1"/>
  <c r="F71" i="39"/>
  <c r="R71" s="1"/>
  <c r="S71" s="1"/>
  <c r="U71" s="1"/>
  <c r="P72" s="1"/>
  <c r="P72" i="35"/>
  <c r="D72" s="1"/>
  <c r="P72" i="37"/>
  <c r="D72" s="1"/>
  <c r="C72" s="1"/>
  <c r="B72" s="1"/>
  <c r="G72" s="1"/>
  <c r="H72" s="1"/>
  <c r="P74" i="42"/>
  <c r="D74" s="1"/>
  <c r="D74" i="32"/>
  <c r="F74" s="1"/>
  <c r="R74" s="1"/>
  <c r="S74" s="1"/>
  <c r="U74" s="1"/>
  <c r="P72" i="33"/>
  <c r="D72" s="1"/>
  <c r="P71" i="44"/>
  <c r="D71" s="1"/>
  <c r="P74" i="46"/>
  <c r="D74" s="1"/>
  <c r="C72" i="40"/>
  <c r="B72" s="1"/>
  <c r="G72" s="1"/>
  <c r="H72" s="1"/>
  <c r="F72"/>
  <c r="R72" s="1"/>
  <c r="S72" s="1"/>
  <c r="U72" s="1"/>
  <c r="V72"/>
  <c r="V74" i="32"/>
  <c r="C74" i="29"/>
  <c r="B74" s="1"/>
  <c r="G74" s="1"/>
  <c r="H74" s="1"/>
  <c r="V74"/>
  <c r="F74"/>
  <c r="R74" s="1"/>
  <c r="S74" s="1"/>
  <c r="U74" s="1"/>
  <c r="P71" i="28"/>
  <c r="D71" s="1"/>
  <c r="C73" i="27"/>
  <c r="B73" s="1"/>
  <c r="G73" s="1"/>
  <c r="H73" s="1"/>
  <c r="F73"/>
  <c r="R73" s="1"/>
  <c r="S73" s="1"/>
  <c r="U73" s="1"/>
  <c r="V73"/>
  <c r="D58" i="4"/>
  <c r="C58" s="1"/>
  <c r="V73" i="41"/>
  <c r="P74" i="36"/>
  <c r="D74" s="1"/>
  <c r="C74" s="1"/>
  <c r="P75" i="31" l="1"/>
  <c r="D75" s="1"/>
  <c r="F73" i="41"/>
  <c r="R73" s="1"/>
  <c r="S73" s="1"/>
  <c r="U73" s="1"/>
  <c r="P74" s="1"/>
  <c r="D74" s="1"/>
  <c r="D72" i="39"/>
  <c r="F72" s="1"/>
  <c r="R72" s="1"/>
  <c r="S72" s="1"/>
  <c r="U72" s="1"/>
  <c r="P74" i="26"/>
  <c r="P72" i="30"/>
  <c r="D72" s="1"/>
  <c r="F72" s="1"/>
  <c r="R72" s="1"/>
  <c r="S72" s="1"/>
  <c r="U72" s="1"/>
  <c r="V72" i="39"/>
  <c r="C73" i="38"/>
  <c r="B73" s="1"/>
  <c r="G73" s="1"/>
  <c r="H73" s="1"/>
  <c r="F73"/>
  <c r="R73" s="1"/>
  <c r="S73" s="1"/>
  <c r="U73" s="1"/>
  <c r="V73"/>
  <c r="P74" s="1"/>
  <c r="D74" s="1"/>
  <c r="V74" s="1"/>
  <c r="F58" i="4"/>
  <c r="R58" s="1"/>
  <c r="S58" s="1"/>
  <c r="U58" s="1"/>
  <c r="F72" i="37"/>
  <c r="R72" s="1"/>
  <c r="S72" s="1"/>
  <c r="U72" s="1"/>
  <c r="C72" i="39"/>
  <c r="B72" s="1"/>
  <c r="G72" s="1"/>
  <c r="H72" s="1"/>
  <c r="C74" i="32"/>
  <c r="B74" s="1"/>
  <c r="G74" s="1"/>
  <c r="H74" s="1"/>
  <c r="D74" i="26"/>
  <c r="V72" i="37"/>
  <c r="P73" s="1"/>
  <c r="D73" s="1"/>
  <c r="F75" i="34"/>
  <c r="R75" s="1"/>
  <c r="S75" s="1"/>
  <c r="U75" s="1"/>
  <c r="C75"/>
  <c r="B75" s="1"/>
  <c r="G75" s="1"/>
  <c r="H75" s="1"/>
  <c r="P75" i="29"/>
  <c r="V75" i="34"/>
  <c r="D75" i="29"/>
  <c r="C75" s="1"/>
  <c r="B75" s="1"/>
  <c r="G75" s="1"/>
  <c r="H75" s="1"/>
  <c r="F74" i="46"/>
  <c r="R74" s="1"/>
  <c r="S74" s="1"/>
  <c r="U74" s="1"/>
  <c r="C74"/>
  <c r="B74" s="1"/>
  <c r="G74" s="1"/>
  <c r="H74" s="1"/>
  <c r="V74"/>
  <c r="F71" i="44"/>
  <c r="R71" s="1"/>
  <c r="S71" s="1"/>
  <c r="U71" s="1"/>
  <c r="C71"/>
  <c r="B71" s="1"/>
  <c r="G71" s="1"/>
  <c r="H71" s="1"/>
  <c r="V71"/>
  <c r="C73" i="43"/>
  <c r="B73" s="1"/>
  <c r="G73" s="1"/>
  <c r="H73" s="1"/>
  <c r="C74" i="42"/>
  <c r="B74" s="1"/>
  <c r="G74" s="1"/>
  <c r="H74" s="1"/>
  <c r="V74"/>
  <c r="F74"/>
  <c r="R74" s="1"/>
  <c r="S74" s="1"/>
  <c r="U74" s="1"/>
  <c r="P73" i="40"/>
  <c r="D73" s="1"/>
  <c r="C72" i="35"/>
  <c r="B72" s="1"/>
  <c r="G72" s="1"/>
  <c r="H72" s="1"/>
  <c r="V72"/>
  <c r="F72"/>
  <c r="R72" s="1"/>
  <c r="S72" s="1"/>
  <c r="U72" s="1"/>
  <c r="C72" i="33"/>
  <c r="B72" s="1"/>
  <c r="G72" s="1"/>
  <c r="H72" s="1"/>
  <c r="F72"/>
  <c r="R72" s="1"/>
  <c r="S72" s="1"/>
  <c r="U72" s="1"/>
  <c r="V72"/>
  <c r="P75" i="32"/>
  <c r="C71" i="28"/>
  <c r="B71" s="1"/>
  <c r="G71" s="1"/>
  <c r="H71" s="1"/>
  <c r="V71"/>
  <c r="F71"/>
  <c r="R71" s="1"/>
  <c r="S71" s="1"/>
  <c r="U71" s="1"/>
  <c r="P74" i="27"/>
  <c r="D74" s="1"/>
  <c r="B58" i="4"/>
  <c r="G58" s="1"/>
  <c r="H58" s="1"/>
  <c r="V58"/>
  <c r="V73" i="43"/>
  <c r="F73"/>
  <c r="R73" s="1"/>
  <c r="S73" s="1"/>
  <c r="U73" s="1"/>
  <c r="V74" i="36"/>
  <c r="B74"/>
  <c r="G74" s="1"/>
  <c r="H74" s="1"/>
  <c r="F74"/>
  <c r="R74" s="1"/>
  <c r="S74" s="1"/>
  <c r="U74" s="1"/>
  <c r="V75" i="31" l="1"/>
  <c r="P76" s="1"/>
  <c r="D76" s="1"/>
  <c r="C75"/>
  <c r="B75" s="1"/>
  <c r="G75" s="1"/>
  <c r="H75" s="1"/>
  <c r="F75"/>
  <c r="R75" s="1"/>
  <c r="S75" s="1"/>
  <c r="U75" s="1"/>
  <c r="D75" i="32"/>
  <c r="P73" i="39"/>
  <c r="D73" s="1"/>
  <c r="V73" s="1"/>
  <c r="C74" i="38"/>
  <c r="B74" s="1"/>
  <c r="G74" s="1"/>
  <c r="H74" s="1"/>
  <c r="C72" i="30"/>
  <c r="B72" s="1"/>
  <c r="G72" s="1"/>
  <c r="H72" s="1"/>
  <c r="V72"/>
  <c r="P73" s="1"/>
  <c r="F74" i="38"/>
  <c r="R74" s="1"/>
  <c r="S74" s="1"/>
  <c r="U74" s="1"/>
  <c r="P75" s="1"/>
  <c r="D75" s="1"/>
  <c r="P59" i="4"/>
  <c r="D59" s="1"/>
  <c r="C59" s="1"/>
  <c r="C74" i="26"/>
  <c r="B74" s="1"/>
  <c r="G74" s="1"/>
  <c r="H74" s="1"/>
  <c r="V74"/>
  <c r="F74"/>
  <c r="R74" s="1"/>
  <c r="S74" s="1"/>
  <c r="U74" s="1"/>
  <c r="V75" i="29"/>
  <c r="P76" i="34"/>
  <c r="D76" s="1"/>
  <c r="F75" i="29"/>
  <c r="R75" s="1"/>
  <c r="S75" s="1"/>
  <c r="U75" s="1"/>
  <c r="P72" i="28"/>
  <c r="D72" s="1"/>
  <c r="P73" i="35"/>
  <c r="D73" s="1"/>
  <c r="P75" i="42"/>
  <c r="D75" s="1"/>
  <c r="P72" i="44"/>
  <c r="D72" s="1"/>
  <c r="P75" i="46"/>
  <c r="D75" s="1"/>
  <c r="C74" i="41"/>
  <c r="B74" s="1"/>
  <c r="G74" s="1"/>
  <c r="H74" s="1"/>
  <c r="V74"/>
  <c r="F74"/>
  <c r="R74" s="1"/>
  <c r="S74" s="1"/>
  <c r="U74" s="1"/>
  <c r="C73" i="40"/>
  <c r="B73" s="1"/>
  <c r="G73" s="1"/>
  <c r="H73" s="1"/>
  <c r="F73"/>
  <c r="R73" s="1"/>
  <c r="S73" s="1"/>
  <c r="U73" s="1"/>
  <c r="V73"/>
  <c r="C73" i="37"/>
  <c r="B73" s="1"/>
  <c r="G73" s="1"/>
  <c r="H73" s="1"/>
  <c r="V73"/>
  <c r="F73"/>
  <c r="R73" s="1"/>
  <c r="S73" s="1"/>
  <c r="U73" s="1"/>
  <c r="P73" i="33"/>
  <c r="D73" s="1"/>
  <c r="C75" i="32"/>
  <c r="B75" s="1"/>
  <c r="G75" s="1"/>
  <c r="H75" s="1"/>
  <c r="C74" i="27"/>
  <c r="B74" s="1"/>
  <c r="G74" s="1"/>
  <c r="H74" s="1"/>
  <c r="F74"/>
  <c r="R74" s="1"/>
  <c r="S74" s="1"/>
  <c r="U74" s="1"/>
  <c r="V74"/>
  <c r="P74" i="43"/>
  <c r="D74" s="1"/>
  <c r="F75" i="32"/>
  <c r="R75" s="1"/>
  <c r="S75" s="1"/>
  <c r="U75" s="1"/>
  <c r="V75"/>
  <c r="P75" i="36"/>
  <c r="D75" s="1"/>
  <c r="C75" s="1"/>
  <c r="C76" i="31" l="1"/>
  <c r="B76" s="1"/>
  <c r="G76" s="1"/>
  <c r="H76" s="1"/>
  <c r="V76"/>
  <c r="P77" s="1"/>
  <c r="F76"/>
  <c r="R76" s="1"/>
  <c r="S76" s="1"/>
  <c r="U76" s="1"/>
  <c r="V75" i="38"/>
  <c r="C75"/>
  <c r="B75" s="1"/>
  <c r="G75" s="1"/>
  <c r="H75" s="1"/>
  <c r="D73" i="30"/>
  <c r="F73" i="39"/>
  <c r="R73" s="1"/>
  <c r="S73" s="1"/>
  <c r="U73" s="1"/>
  <c r="P74" s="1"/>
  <c r="P74" i="37"/>
  <c r="D74" s="1"/>
  <c r="C73" i="39"/>
  <c r="B73" s="1"/>
  <c r="G73" s="1"/>
  <c r="H73" s="1"/>
  <c r="P75" i="26"/>
  <c r="D75" s="1"/>
  <c r="P76" i="29"/>
  <c r="D76" s="1"/>
  <c r="F75" i="38"/>
  <c r="R75" s="1"/>
  <c r="S75" s="1"/>
  <c r="U75" s="1"/>
  <c r="P76" s="1"/>
  <c r="F76" i="34"/>
  <c r="R76" s="1"/>
  <c r="S76" s="1"/>
  <c r="U76" s="1"/>
  <c r="C76"/>
  <c r="B76" s="1"/>
  <c r="G76" s="1"/>
  <c r="H76" s="1"/>
  <c r="V76"/>
  <c r="P76" i="32"/>
  <c r="D76" s="1"/>
  <c r="V76" s="1"/>
  <c r="V75" i="46"/>
  <c r="C75"/>
  <c r="B75" s="1"/>
  <c r="G75" s="1"/>
  <c r="H75" s="1"/>
  <c r="F75"/>
  <c r="R75" s="1"/>
  <c r="S75" s="1"/>
  <c r="U75" s="1"/>
  <c r="C72" i="44"/>
  <c r="B72" s="1"/>
  <c r="G72" s="1"/>
  <c r="H72" s="1"/>
  <c r="F72"/>
  <c r="R72" s="1"/>
  <c r="S72" s="1"/>
  <c r="U72" s="1"/>
  <c r="V72"/>
  <c r="V74" i="43"/>
  <c r="C74"/>
  <c r="B74" s="1"/>
  <c r="G74" s="1"/>
  <c r="H74" s="1"/>
  <c r="F74"/>
  <c r="R74" s="1"/>
  <c r="S74" s="1"/>
  <c r="U74" s="1"/>
  <c r="C75" i="42"/>
  <c r="B75" s="1"/>
  <c r="G75" s="1"/>
  <c r="H75" s="1"/>
  <c r="F75"/>
  <c r="R75" s="1"/>
  <c r="S75" s="1"/>
  <c r="U75" s="1"/>
  <c r="V75"/>
  <c r="P75" i="41"/>
  <c r="D75" s="1"/>
  <c r="C75" s="1"/>
  <c r="B75" s="1"/>
  <c r="G75" s="1"/>
  <c r="H75" s="1"/>
  <c r="P74" i="40"/>
  <c r="D74" s="1"/>
  <c r="C73" i="35"/>
  <c r="B73" s="1"/>
  <c r="G73" s="1"/>
  <c r="H73" s="1"/>
  <c r="V73"/>
  <c r="F73"/>
  <c r="R73" s="1"/>
  <c r="S73" s="1"/>
  <c r="U73" s="1"/>
  <c r="C73" i="33"/>
  <c r="B73" s="1"/>
  <c r="G73" s="1"/>
  <c r="H73" s="1"/>
  <c r="F73"/>
  <c r="R73" s="1"/>
  <c r="S73" s="1"/>
  <c r="U73" s="1"/>
  <c r="V73"/>
  <c r="V72" i="28"/>
  <c r="C72"/>
  <c r="B72" s="1"/>
  <c r="G72" s="1"/>
  <c r="H72" s="1"/>
  <c r="F72"/>
  <c r="R72" s="1"/>
  <c r="S72" s="1"/>
  <c r="U72" s="1"/>
  <c r="P75" i="27"/>
  <c r="D75" s="1"/>
  <c r="B59" i="4"/>
  <c r="G59" s="1"/>
  <c r="H59" s="1"/>
  <c r="F75" i="41"/>
  <c r="R75" s="1"/>
  <c r="S75" s="1"/>
  <c r="U75" s="1"/>
  <c r="V75" i="36"/>
  <c r="B75"/>
  <c r="G75" s="1"/>
  <c r="H75" s="1"/>
  <c r="F75"/>
  <c r="R75" s="1"/>
  <c r="S75" s="1"/>
  <c r="U75" s="1"/>
  <c r="F76" i="32"/>
  <c r="R76" s="1"/>
  <c r="S76" s="1"/>
  <c r="U76" s="1"/>
  <c r="F59" i="4"/>
  <c r="R59" s="1"/>
  <c r="S59" s="1"/>
  <c r="U59" s="1"/>
  <c r="V59"/>
  <c r="D74" i="39" l="1"/>
  <c r="V74" s="1"/>
  <c r="D77" i="31"/>
  <c r="D76" i="38"/>
  <c r="C76" s="1"/>
  <c r="B76" s="1"/>
  <c r="G76" s="1"/>
  <c r="H76" s="1"/>
  <c r="C74" i="39"/>
  <c r="B74" s="1"/>
  <c r="G74" s="1"/>
  <c r="H74" s="1"/>
  <c r="F73" i="30"/>
  <c r="R73" s="1"/>
  <c r="S73" s="1"/>
  <c r="U73" s="1"/>
  <c r="V73"/>
  <c r="C73"/>
  <c r="B73" s="1"/>
  <c r="G73" s="1"/>
  <c r="H73" s="1"/>
  <c r="C75" i="26"/>
  <c r="B75" s="1"/>
  <c r="G75" s="1"/>
  <c r="H75" s="1"/>
  <c r="V75"/>
  <c r="F75"/>
  <c r="R75" s="1"/>
  <c r="S75" s="1"/>
  <c r="U75" s="1"/>
  <c r="C76" i="29"/>
  <c r="B76" s="1"/>
  <c r="G76" s="1"/>
  <c r="H76" s="1"/>
  <c r="V76"/>
  <c r="C76" i="32"/>
  <c r="B76" s="1"/>
  <c r="G76" s="1"/>
  <c r="H76" s="1"/>
  <c r="F76" i="29"/>
  <c r="R76" s="1"/>
  <c r="S76" s="1"/>
  <c r="U76" s="1"/>
  <c r="F76" i="38"/>
  <c r="R76" s="1"/>
  <c r="S76" s="1"/>
  <c r="U76" s="1"/>
  <c r="P73" i="44"/>
  <c r="D73" s="1"/>
  <c r="F73" s="1"/>
  <c r="R73" s="1"/>
  <c r="S73" s="1"/>
  <c r="U73" s="1"/>
  <c r="P77" i="34"/>
  <c r="D77" s="1"/>
  <c r="V75" i="41"/>
  <c r="P75" i="43"/>
  <c r="D75" s="1"/>
  <c r="C75" s="1"/>
  <c r="B75" s="1"/>
  <c r="G75" s="1"/>
  <c r="H75" s="1"/>
  <c r="P74" i="35"/>
  <c r="D74" s="1"/>
  <c r="V74" s="1"/>
  <c r="P76" i="46"/>
  <c r="D76" s="1"/>
  <c r="P76" i="42"/>
  <c r="D76" s="1"/>
  <c r="P76" i="41"/>
  <c r="D76" s="1"/>
  <c r="C74" i="40"/>
  <c r="B74" s="1"/>
  <c r="G74" s="1"/>
  <c r="H74" s="1"/>
  <c r="V74"/>
  <c r="F74"/>
  <c r="R74" s="1"/>
  <c r="S74" s="1"/>
  <c r="U74" s="1"/>
  <c r="V76" i="38"/>
  <c r="V74" i="37"/>
  <c r="C74"/>
  <c r="B74" s="1"/>
  <c r="G74" s="1"/>
  <c r="H74" s="1"/>
  <c r="F74"/>
  <c r="R74" s="1"/>
  <c r="S74" s="1"/>
  <c r="U74" s="1"/>
  <c r="P74" i="33"/>
  <c r="D74" s="1"/>
  <c r="P73" i="28"/>
  <c r="D73" s="1"/>
  <c r="C75" i="27"/>
  <c r="B75" s="1"/>
  <c r="G75" s="1"/>
  <c r="H75" s="1"/>
  <c r="F75"/>
  <c r="R75" s="1"/>
  <c r="S75" s="1"/>
  <c r="U75" s="1"/>
  <c r="V75"/>
  <c r="P77" i="32"/>
  <c r="P76" i="36"/>
  <c r="D76" s="1"/>
  <c r="C76" s="1"/>
  <c r="P60" i="4"/>
  <c r="D60" s="1"/>
  <c r="C60" s="1"/>
  <c r="F77" i="31" l="1"/>
  <c r="R77" s="1"/>
  <c r="S77" s="1"/>
  <c r="U77" s="1"/>
  <c r="V77"/>
  <c r="C77"/>
  <c r="B77" s="1"/>
  <c r="G77" s="1"/>
  <c r="H77" s="1"/>
  <c r="F74" i="39"/>
  <c r="R74" s="1"/>
  <c r="S74" s="1"/>
  <c r="U74" s="1"/>
  <c r="P75" s="1"/>
  <c r="D75" s="1"/>
  <c r="P74" i="30"/>
  <c r="D74" s="1"/>
  <c r="F75" i="43"/>
  <c r="R75" s="1"/>
  <c r="S75" s="1"/>
  <c r="U75" s="1"/>
  <c r="P77" i="38"/>
  <c r="D77" s="1"/>
  <c r="C77" s="1"/>
  <c r="B77" s="1"/>
  <c r="G77" s="1"/>
  <c r="H77" s="1"/>
  <c r="V75" i="43"/>
  <c r="P76" i="26"/>
  <c r="D76" s="1"/>
  <c r="D77" i="32"/>
  <c r="C77" s="1"/>
  <c r="B77" s="1"/>
  <c r="G77" s="1"/>
  <c r="H77" s="1"/>
  <c r="P77" i="29"/>
  <c r="D77" s="1"/>
  <c r="C74" i="35"/>
  <c r="B74" s="1"/>
  <c r="G74" s="1"/>
  <c r="H74" s="1"/>
  <c r="V77" i="34"/>
  <c r="F77"/>
  <c r="R77" s="1"/>
  <c r="S77" s="1"/>
  <c r="U77" s="1"/>
  <c r="C77"/>
  <c r="B77" s="1"/>
  <c r="G77" s="1"/>
  <c r="H77" s="1"/>
  <c r="F74" i="35"/>
  <c r="R74" s="1"/>
  <c r="S74" s="1"/>
  <c r="U74" s="1"/>
  <c r="P75" i="40"/>
  <c r="D75" s="1"/>
  <c r="V73" i="44"/>
  <c r="P74" s="1"/>
  <c r="P75" i="37"/>
  <c r="D75" s="1"/>
  <c r="C73" i="44"/>
  <c r="B73" s="1"/>
  <c r="G73" s="1"/>
  <c r="H73" s="1"/>
  <c r="V76" i="46"/>
  <c r="C76"/>
  <c r="B76" s="1"/>
  <c r="G76" s="1"/>
  <c r="H76" s="1"/>
  <c r="F76"/>
  <c r="R76" s="1"/>
  <c r="S76" s="1"/>
  <c r="U76" s="1"/>
  <c r="C76" i="42"/>
  <c r="B76" s="1"/>
  <c r="G76" s="1"/>
  <c r="H76" s="1"/>
  <c r="F76"/>
  <c r="R76" s="1"/>
  <c r="S76" s="1"/>
  <c r="U76" s="1"/>
  <c r="V76"/>
  <c r="C76" i="41"/>
  <c r="B76" s="1"/>
  <c r="G76" s="1"/>
  <c r="H76" s="1"/>
  <c r="F76"/>
  <c r="R76" s="1"/>
  <c r="S76" s="1"/>
  <c r="U76" s="1"/>
  <c r="V76"/>
  <c r="P75" i="35"/>
  <c r="D75" s="1"/>
  <c r="C74" i="33"/>
  <c r="B74" s="1"/>
  <c r="G74" s="1"/>
  <c r="H74" s="1"/>
  <c r="F74"/>
  <c r="R74" s="1"/>
  <c r="S74" s="1"/>
  <c r="U74" s="1"/>
  <c r="V74"/>
  <c r="F77" i="32"/>
  <c r="R77" s="1"/>
  <c r="S77" s="1"/>
  <c r="U77" s="1"/>
  <c r="C73" i="28"/>
  <c r="B73" s="1"/>
  <c r="G73" s="1"/>
  <c r="H73" s="1"/>
  <c r="F73"/>
  <c r="R73" s="1"/>
  <c r="S73" s="1"/>
  <c r="U73" s="1"/>
  <c r="V73"/>
  <c r="P76" i="27"/>
  <c r="D76" s="1"/>
  <c r="F60" i="4"/>
  <c r="R60" s="1"/>
  <c r="S60" s="1"/>
  <c r="U60" s="1"/>
  <c r="F76" i="36"/>
  <c r="R76" s="1"/>
  <c r="S76" s="1"/>
  <c r="U76" s="1"/>
  <c r="V76"/>
  <c r="B76"/>
  <c r="G76" s="1"/>
  <c r="H76" s="1"/>
  <c r="V60" i="4"/>
  <c r="C75" i="39" l="1"/>
  <c r="B75" s="1"/>
  <c r="G75" s="1"/>
  <c r="H75" s="1"/>
  <c r="F75"/>
  <c r="R75" s="1"/>
  <c r="S75" s="1"/>
  <c r="U75" s="1"/>
  <c r="P76" s="1"/>
  <c r="D76" s="1"/>
  <c r="F76" s="1"/>
  <c r="R76" s="1"/>
  <c r="S76" s="1"/>
  <c r="U76" s="1"/>
  <c r="F77" i="38"/>
  <c r="R77" s="1"/>
  <c r="S77" s="1"/>
  <c r="U77" s="1"/>
  <c r="P78" i="31"/>
  <c r="D78" s="1"/>
  <c r="V77" i="38"/>
  <c r="C74" i="30"/>
  <c r="B74" s="1"/>
  <c r="G74" s="1"/>
  <c r="H74" s="1"/>
  <c r="F74"/>
  <c r="R74" s="1"/>
  <c r="S74" s="1"/>
  <c r="U74" s="1"/>
  <c r="V74"/>
  <c r="V75" i="39"/>
  <c r="P76" i="43"/>
  <c r="D76" s="1"/>
  <c r="C76" s="1"/>
  <c r="B76" s="1"/>
  <c r="G76" s="1"/>
  <c r="H76" s="1"/>
  <c r="P77" i="41"/>
  <c r="D77" s="1"/>
  <c r="P77" i="42"/>
  <c r="C76" i="26"/>
  <c r="B76" s="1"/>
  <c r="G76" s="1"/>
  <c r="H76" s="1"/>
  <c r="V76"/>
  <c r="F76"/>
  <c r="R76" s="1"/>
  <c r="S76" s="1"/>
  <c r="U76" s="1"/>
  <c r="C77" i="29"/>
  <c r="B77" s="1"/>
  <c r="G77" s="1"/>
  <c r="H77" s="1"/>
  <c r="F77"/>
  <c r="R77" s="1"/>
  <c r="S77" s="1"/>
  <c r="U77" s="1"/>
  <c r="V77"/>
  <c r="V77" i="32"/>
  <c r="P78" s="1"/>
  <c r="D78" s="1"/>
  <c r="D74" i="44"/>
  <c r="F74" s="1"/>
  <c r="R74" s="1"/>
  <c r="S74" s="1"/>
  <c r="U74" s="1"/>
  <c r="P78" i="34"/>
  <c r="D78" s="1"/>
  <c r="P77" i="46"/>
  <c r="D77" s="1"/>
  <c r="D77" i="42"/>
  <c r="C75" i="40"/>
  <c r="B75" s="1"/>
  <c r="G75" s="1"/>
  <c r="H75" s="1"/>
  <c r="V75"/>
  <c r="F75"/>
  <c r="R75" s="1"/>
  <c r="S75" s="1"/>
  <c r="U75" s="1"/>
  <c r="F75" i="37"/>
  <c r="R75" s="1"/>
  <c r="S75" s="1"/>
  <c r="U75" s="1"/>
  <c r="C75"/>
  <c r="B75" s="1"/>
  <c r="G75" s="1"/>
  <c r="H75" s="1"/>
  <c r="V75"/>
  <c r="C75" i="35"/>
  <c r="B75" s="1"/>
  <c r="G75" s="1"/>
  <c r="H75" s="1"/>
  <c r="F75"/>
  <c r="R75" s="1"/>
  <c r="S75" s="1"/>
  <c r="U75" s="1"/>
  <c r="V75"/>
  <c r="P75" i="33"/>
  <c r="D75" s="1"/>
  <c r="P74" i="28"/>
  <c r="D74" s="1"/>
  <c r="C76" i="27"/>
  <c r="B76" s="1"/>
  <c r="G76" s="1"/>
  <c r="H76" s="1"/>
  <c r="F76"/>
  <c r="R76" s="1"/>
  <c r="S76" s="1"/>
  <c r="U76" s="1"/>
  <c r="V76"/>
  <c r="P61" i="4"/>
  <c r="F76" i="43"/>
  <c r="R76" s="1"/>
  <c r="S76" s="1"/>
  <c r="U76" s="1"/>
  <c r="P77" i="36"/>
  <c r="D77" s="1"/>
  <c r="P78" i="38"/>
  <c r="D78" s="1"/>
  <c r="C78" s="1"/>
  <c r="B60" i="4"/>
  <c r="G60" s="1"/>
  <c r="H60" s="1"/>
  <c r="F78" i="31" l="1"/>
  <c r="R78" s="1"/>
  <c r="S78" s="1"/>
  <c r="U78" s="1"/>
  <c r="V78"/>
  <c r="C78"/>
  <c r="B78" s="1"/>
  <c r="G78" s="1"/>
  <c r="H78" s="1"/>
  <c r="V76" i="43"/>
  <c r="C77" i="41"/>
  <c r="B77" s="1"/>
  <c r="G77" s="1"/>
  <c r="H77" s="1"/>
  <c r="F77"/>
  <c r="R77" s="1"/>
  <c r="S77" s="1"/>
  <c r="U77" s="1"/>
  <c r="C76" i="39"/>
  <c r="B76" s="1"/>
  <c r="G76" s="1"/>
  <c r="H76" s="1"/>
  <c r="P75" i="30"/>
  <c r="D75" s="1"/>
  <c r="P78" i="29"/>
  <c r="D78" s="1"/>
  <c r="C78" s="1"/>
  <c r="B78" s="1"/>
  <c r="G78" s="1"/>
  <c r="H78" s="1"/>
  <c r="P77" i="26"/>
  <c r="D77" s="1"/>
  <c r="V77" s="1"/>
  <c r="V76" i="39"/>
  <c r="P77" s="1"/>
  <c r="D77" s="1"/>
  <c r="C78" i="34"/>
  <c r="B78" s="1"/>
  <c r="G78" s="1"/>
  <c r="H78" s="1"/>
  <c r="F78"/>
  <c r="R78" s="1"/>
  <c r="S78" s="1"/>
  <c r="U78" s="1"/>
  <c r="V78"/>
  <c r="C74" i="44"/>
  <c r="B74" s="1"/>
  <c r="G74" s="1"/>
  <c r="H74" s="1"/>
  <c r="V74"/>
  <c r="P75" s="1"/>
  <c r="V77" i="41"/>
  <c r="P78" s="1"/>
  <c r="D78" s="1"/>
  <c r="C78" s="1"/>
  <c r="P76" i="40"/>
  <c r="P76" i="37"/>
  <c r="D76" s="1"/>
  <c r="C76" s="1"/>
  <c r="B76" s="1"/>
  <c r="G76" s="1"/>
  <c r="H76" s="1"/>
  <c r="F77" i="46"/>
  <c r="R77" s="1"/>
  <c r="S77" s="1"/>
  <c r="U77" s="1"/>
  <c r="C77"/>
  <c r="B77" s="1"/>
  <c r="G77" s="1"/>
  <c r="H77" s="1"/>
  <c r="V77"/>
  <c r="F77" i="42"/>
  <c r="R77" s="1"/>
  <c r="S77" s="1"/>
  <c r="U77" s="1"/>
  <c r="C77"/>
  <c r="B77" s="1"/>
  <c r="G77" s="1"/>
  <c r="H77" s="1"/>
  <c r="V77"/>
  <c r="D76" i="40"/>
  <c r="V77" i="36"/>
  <c r="C77"/>
  <c r="B77" s="1"/>
  <c r="G77" s="1"/>
  <c r="H77" s="1"/>
  <c r="P76" i="35"/>
  <c r="D76" s="1"/>
  <c r="C75" i="33"/>
  <c r="B75" s="1"/>
  <c r="G75" s="1"/>
  <c r="H75" s="1"/>
  <c r="F75"/>
  <c r="R75" s="1"/>
  <c r="S75" s="1"/>
  <c r="U75" s="1"/>
  <c r="V75"/>
  <c r="C78" i="32"/>
  <c r="B78" s="1"/>
  <c r="G78" s="1"/>
  <c r="H78" s="1"/>
  <c r="V78"/>
  <c r="V74" i="28"/>
  <c r="C74"/>
  <c r="B74" s="1"/>
  <c r="G74" s="1"/>
  <c r="H74" s="1"/>
  <c r="F74"/>
  <c r="R74" s="1"/>
  <c r="S74" s="1"/>
  <c r="U74" s="1"/>
  <c r="P77" i="27"/>
  <c r="D77" s="1"/>
  <c r="D61" i="4"/>
  <c r="C61" s="1"/>
  <c r="F78" i="32"/>
  <c r="R78" s="1"/>
  <c r="S78" s="1"/>
  <c r="U78" s="1"/>
  <c r="P77" i="43"/>
  <c r="D77" s="1"/>
  <c r="C77" s="1"/>
  <c r="F77" i="36"/>
  <c r="R77" s="1"/>
  <c r="S77" s="1"/>
  <c r="U77" s="1"/>
  <c r="B78" i="38"/>
  <c r="G78" s="1"/>
  <c r="H78" s="1"/>
  <c r="V78"/>
  <c r="F78"/>
  <c r="R78" s="1"/>
  <c r="S78" s="1"/>
  <c r="U78" s="1"/>
  <c r="P79" i="31" l="1"/>
  <c r="D79" s="1"/>
  <c r="P78" i="36"/>
  <c r="P79" i="32"/>
  <c r="D79" s="1"/>
  <c r="C79" s="1"/>
  <c r="B79" s="1"/>
  <c r="G79" s="1"/>
  <c r="H79" s="1"/>
  <c r="C75" i="30"/>
  <c r="B75" s="1"/>
  <c r="G75" s="1"/>
  <c r="H75" s="1"/>
  <c r="F75"/>
  <c r="R75" s="1"/>
  <c r="S75" s="1"/>
  <c r="U75" s="1"/>
  <c r="V75"/>
  <c r="C77" i="26"/>
  <c r="B77" s="1"/>
  <c r="G77" s="1"/>
  <c r="H77" s="1"/>
  <c r="F78" i="29"/>
  <c r="R78" s="1"/>
  <c r="S78" s="1"/>
  <c r="U78" s="1"/>
  <c r="F77" i="26"/>
  <c r="R77" s="1"/>
  <c r="S77" s="1"/>
  <c r="U77" s="1"/>
  <c r="P78" s="1"/>
  <c r="P78" i="46"/>
  <c r="D78" s="1"/>
  <c r="V78" i="29"/>
  <c r="D75" i="44"/>
  <c r="F75" s="1"/>
  <c r="R75" s="1"/>
  <c r="S75" s="1"/>
  <c r="U75" s="1"/>
  <c r="F76" i="37"/>
  <c r="R76" s="1"/>
  <c r="S76" s="1"/>
  <c r="U76" s="1"/>
  <c r="P79" i="34"/>
  <c r="D79" s="1"/>
  <c r="V76" i="37"/>
  <c r="P78" i="42"/>
  <c r="D78" s="1"/>
  <c r="C76" i="40"/>
  <c r="B76" s="1"/>
  <c r="G76" s="1"/>
  <c r="H76" s="1"/>
  <c r="F76"/>
  <c r="R76" s="1"/>
  <c r="S76" s="1"/>
  <c r="U76" s="1"/>
  <c r="V76"/>
  <c r="C77" i="39"/>
  <c r="B77" s="1"/>
  <c r="G77" s="1"/>
  <c r="H77" s="1"/>
  <c r="V77"/>
  <c r="F77"/>
  <c r="R77" s="1"/>
  <c r="S77" s="1"/>
  <c r="U77" s="1"/>
  <c r="F76" i="35"/>
  <c r="R76" s="1"/>
  <c r="S76" s="1"/>
  <c r="U76" s="1"/>
  <c r="C76"/>
  <c r="B76" s="1"/>
  <c r="G76" s="1"/>
  <c r="H76" s="1"/>
  <c r="V76"/>
  <c r="P77" s="1"/>
  <c r="P76" i="33"/>
  <c r="D76" s="1"/>
  <c r="P75" i="28"/>
  <c r="D75" s="1"/>
  <c r="C77" i="27"/>
  <c r="B77" s="1"/>
  <c r="G77" s="1"/>
  <c r="H77" s="1"/>
  <c r="V77"/>
  <c r="F77"/>
  <c r="R77" s="1"/>
  <c r="S77" s="1"/>
  <c r="U77" s="1"/>
  <c r="V61" i="4"/>
  <c r="B61"/>
  <c r="G61" s="1"/>
  <c r="H61" s="1"/>
  <c r="F61"/>
  <c r="R61" s="1"/>
  <c r="S61" s="1"/>
  <c r="U61" s="1"/>
  <c r="B78" i="41"/>
  <c r="G78" s="1"/>
  <c r="H78" s="1"/>
  <c r="F78"/>
  <c r="R78" s="1"/>
  <c r="S78" s="1"/>
  <c r="U78" s="1"/>
  <c r="V78"/>
  <c r="B77" i="43"/>
  <c r="G77" s="1"/>
  <c r="H77" s="1"/>
  <c r="V77"/>
  <c r="F77"/>
  <c r="R77" s="1"/>
  <c r="S77" s="1"/>
  <c r="U77" s="1"/>
  <c r="D78" i="36"/>
  <c r="F78" s="1"/>
  <c r="R78" s="1"/>
  <c r="S78" s="1"/>
  <c r="U78" s="1"/>
  <c r="P79" i="38"/>
  <c r="D79" s="1"/>
  <c r="C79" s="1"/>
  <c r="F79" i="31" l="1"/>
  <c r="R79" s="1"/>
  <c r="S79" s="1"/>
  <c r="U79" s="1"/>
  <c r="C79"/>
  <c r="B79" s="1"/>
  <c r="G79" s="1"/>
  <c r="H79" s="1"/>
  <c r="V79"/>
  <c r="P76" i="30"/>
  <c r="D76" s="1"/>
  <c r="P79" i="29"/>
  <c r="D79" s="1"/>
  <c r="V79" s="1"/>
  <c r="D78" i="26"/>
  <c r="F78" s="1"/>
  <c r="R78" s="1"/>
  <c r="S78" s="1"/>
  <c r="U78" s="1"/>
  <c r="C75" i="44"/>
  <c r="B75" s="1"/>
  <c r="G75" s="1"/>
  <c r="H75" s="1"/>
  <c r="C78" i="26"/>
  <c r="B78" s="1"/>
  <c r="G78" s="1"/>
  <c r="H78" s="1"/>
  <c r="F79" i="32"/>
  <c r="R79" s="1"/>
  <c r="S79" s="1"/>
  <c r="U79" s="1"/>
  <c r="V75" i="44"/>
  <c r="P77" i="37"/>
  <c r="D77" s="1"/>
  <c r="C77" s="1"/>
  <c r="B77" s="1"/>
  <c r="G77" s="1"/>
  <c r="H77" s="1"/>
  <c r="C79" i="34"/>
  <c r="B79" s="1"/>
  <c r="G79" s="1"/>
  <c r="H79" s="1"/>
  <c r="F79"/>
  <c r="R79" s="1"/>
  <c r="S79" s="1"/>
  <c r="U79" s="1"/>
  <c r="V79"/>
  <c r="D77" i="35"/>
  <c r="C77" s="1"/>
  <c r="B77" s="1"/>
  <c r="G77" s="1"/>
  <c r="H77" s="1"/>
  <c r="V79" i="32"/>
  <c r="P78" i="27"/>
  <c r="D78" s="1"/>
  <c r="P78" i="39"/>
  <c r="D78" s="1"/>
  <c r="V78" i="46"/>
  <c r="C78"/>
  <c r="B78" s="1"/>
  <c r="G78" s="1"/>
  <c r="H78" s="1"/>
  <c r="F78"/>
  <c r="R78" s="1"/>
  <c r="S78" s="1"/>
  <c r="U78" s="1"/>
  <c r="P76" i="44"/>
  <c r="D76" s="1"/>
  <c r="V78" i="42"/>
  <c r="C78"/>
  <c r="B78" s="1"/>
  <c r="G78" s="1"/>
  <c r="H78" s="1"/>
  <c r="F78"/>
  <c r="R78" s="1"/>
  <c r="S78" s="1"/>
  <c r="U78" s="1"/>
  <c r="P77" i="40"/>
  <c r="D77" s="1"/>
  <c r="C78" i="36"/>
  <c r="B78" s="1"/>
  <c r="G78" s="1"/>
  <c r="H78" s="1"/>
  <c r="V76" i="33"/>
  <c r="C76"/>
  <c r="B76" s="1"/>
  <c r="G76" s="1"/>
  <c r="H76" s="1"/>
  <c r="F76"/>
  <c r="R76" s="1"/>
  <c r="S76" s="1"/>
  <c r="U76" s="1"/>
  <c r="F75" i="28"/>
  <c r="R75" s="1"/>
  <c r="S75" s="1"/>
  <c r="U75" s="1"/>
  <c r="C75"/>
  <c r="B75" s="1"/>
  <c r="G75" s="1"/>
  <c r="H75" s="1"/>
  <c r="V75"/>
  <c r="P62" i="4"/>
  <c r="D62" s="1"/>
  <c r="C62" s="1"/>
  <c r="P79" i="41"/>
  <c r="D79" s="1"/>
  <c r="C79" s="1"/>
  <c r="V78" i="36"/>
  <c r="P79" s="1"/>
  <c r="P78" i="43"/>
  <c r="D78" s="1"/>
  <c r="C78" s="1"/>
  <c r="B79" i="38"/>
  <c r="G79" s="1"/>
  <c r="H79" s="1"/>
  <c r="V79"/>
  <c r="F79"/>
  <c r="R79" s="1"/>
  <c r="S79" s="1"/>
  <c r="U79" s="1"/>
  <c r="P80" i="29" l="1"/>
  <c r="D80" s="1"/>
  <c r="F80" s="1"/>
  <c r="R80" s="1"/>
  <c r="S80" s="1"/>
  <c r="U80" s="1"/>
  <c r="C79"/>
  <c r="B79" s="1"/>
  <c r="G79" s="1"/>
  <c r="H79" s="1"/>
  <c r="P80" i="31"/>
  <c r="D80" s="1"/>
  <c r="F79" i="29"/>
  <c r="R79" s="1"/>
  <c r="S79" s="1"/>
  <c r="U79" s="1"/>
  <c r="V76" i="30"/>
  <c r="P77" s="1"/>
  <c r="D77" s="1"/>
  <c r="F77" s="1"/>
  <c r="R77" s="1"/>
  <c r="S77" s="1"/>
  <c r="U77" s="1"/>
  <c r="C76"/>
  <c r="B76" s="1"/>
  <c r="G76" s="1"/>
  <c r="H76" s="1"/>
  <c r="F76"/>
  <c r="R76" s="1"/>
  <c r="S76" s="1"/>
  <c r="U76" s="1"/>
  <c r="V77" i="37"/>
  <c r="V78" i="26"/>
  <c r="P79" s="1"/>
  <c r="D79" s="1"/>
  <c r="V77" i="35"/>
  <c r="P78" s="1"/>
  <c r="D78" s="1"/>
  <c r="P80" i="32"/>
  <c r="D80" s="1"/>
  <c r="C80" s="1"/>
  <c r="B80" s="1"/>
  <c r="G80" s="1"/>
  <c r="H80" s="1"/>
  <c r="F77" i="35"/>
  <c r="R77" s="1"/>
  <c r="S77" s="1"/>
  <c r="U77" s="1"/>
  <c r="F77" i="37"/>
  <c r="R77" s="1"/>
  <c r="S77" s="1"/>
  <c r="U77" s="1"/>
  <c r="P78" s="1"/>
  <c r="D78" s="1"/>
  <c r="P79" i="46"/>
  <c r="D79" s="1"/>
  <c r="P80" i="34"/>
  <c r="D80" s="1"/>
  <c r="C76" i="44"/>
  <c r="B76" s="1"/>
  <c r="G76" s="1"/>
  <c r="H76" s="1"/>
  <c r="V76"/>
  <c r="F76"/>
  <c r="R76" s="1"/>
  <c r="S76" s="1"/>
  <c r="U76" s="1"/>
  <c r="P79" i="42"/>
  <c r="D79" s="1"/>
  <c r="C77" i="40"/>
  <c r="B77" s="1"/>
  <c r="G77" s="1"/>
  <c r="H77" s="1"/>
  <c r="F77"/>
  <c r="R77" s="1"/>
  <c r="S77" s="1"/>
  <c r="U77" s="1"/>
  <c r="V77"/>
  <c r="C78" i="39"/>
  <c r="B78" s="1"/>
  <c r="G78" s="1"/>
  <c r="H78" s="1"/>
  <c r="F78"/>
  <c r="R78" s="1"/>
  <c r="S78" s="1"/>
  <c r="U78" s="1"/>
  <c r="V78"/>
  <c r="D79" i="36"/>
  <c r="C79" s="1"/>
  <c r="B79" s="1"/>
  <c r="G79" s="1"/>
  <c r="H79" s="1"/>
  <c r="P77" i="33"/>
  <c r="D77" s="1"/>
  <c r="V80" i="32"/>
  <c r="P76" i="28"/>
  <c r="D76" s="1"/>
  <c r="V78" i="27"/>
  <c r="C78"/>
  <c r="B78" s="1"/>
  <c r="G78" s="1"/>
  <c r="H78" s="1"/>
  <c r="F78"/>
  <c r="R78" s="1"/>
  <c r="S78" s="1"/>
  <c r="U78" s="1"/>
  <c r="F62" i="4"/>
  <c r="R62" s="1"/>
  <c r="S62" s="1"/>
  <c r="U62" s="1"/>
  <c r="B62"/>
  <c r="G62" s="1"/>
  <c r="H62" s="1"/>
  <c r="V62"/>
  <c r="F79" i="41"/>
  <c r="R79" s="1"/>
  <c r="S79" s="1"/>
  <c r="U79" s="1"/>
  <c r="V79"/>
  <c r="B79"/>
  <c r="G79" s="1"/>
  <c r="H79" s="1"/>
  <c r="B78" i="43"/>
  <c r="G78" s="1"/>
  <c r="H78" s="1"/>
  <c r="V78"/>
  <c r="F78"/>
  <c r="R78" s="1"/>
  <c r="S78" s="1"/>
  <c r="U78" s="1"/>
  <c r="P80" i="38"/>
  <c r="D80" s="1"/>
  <c r="C80" s="1"/>
  <c r="C80" i="31" l="1"/>
  <c r="B80" s="1"/>
  <c r="G80" s="1"/>
  <c r="H80" s="1"/>
  <c r="V80"/>
  <c r="P81" s="1"/>
  <c r="F80"/>
  <c r="R80" s="1"/>
  <c r="S80" s="1"/>
  <c r="U80" s="1"/>
  <c r="V80" i="29"/>
  <c r="C80"/>
  <c r="B80" s="1"/>
  <c r="G80" s="1"/>
  <c r="H80" s="1"/>
  <c r="F79" i="26"/>
  <c r="R79" s="1"/>
  <c r="S79" s="1"/>
  <c r="U79" s="1"/>
  <c r="V79"/>
  <c r="C79"/>
  <c r="B79" s="1"/>
  <c r="G79" s="1"/>
  <c r="H79" s="1"/>
  <c r="V77" i="30"/>
  <c r="P78" s="1"/>
  <c r="C77"/>
  <c r="B77" s="1"/>
  <c r="G77" s="1"/>
  <c r="H77" s="1"/>
  <c r="F80" i="32"/>
  <c r="R80" s="1"/>
  <c r="S80" s="1"/>
  <c r="U80" s="1"/>
  <c r="P81" s="1"/>
  <c r="D81" s="1"/>
  <c r="C81" s="1"/>
  <c r="B81" s="1"/>
  <c r="G81" s="1"/>
  <c r="H81" s="1"/>
  <c r="F79" i="36"/>
  <c r="R79" s="1"/>
  <c r="S79" s="1"/>
  <c r="U79" s="1"/>
  <c r="P77" i="44"/>
  <c r="C80" i="34"/>
  <c r="B80" s="1"/>
  <c r="G80" s="1"/>
  <c r="H80" s="1"/>
  <c r="V80"/>
  <c r="F80"/>
  <c r="R80" s="1"/>
  <c r="S80" s="1"/>
  <c r="U80" s="1"/>
  <c r="F79" i="46"/>
  <c r="R79" s="1"/>
  <c r="S79" s="1"/>
  <c r="U79" s="1"/>
  <c r="C79"/>
  <c r="B79" s="1"/>
  <c r="G79" s="1"/>
  <c r="H79" s="1"/>
  <c r="V79"/>
  <c r="D77" i="44"/>
  <c r="C79" i="42"/>
  <c r="B79" s="1"/>
  <c r="G79" s="1"/>
  <c r="H79" s="1"/>
  <c r="V79"/>
  <c r="F79"/>
  <c r="R79" s="1"/>
  <c r="S79" s="1"/>
  <c r="U79" s="1"/>
  <c r="P78" i="40"/>
  <c r="D78" s="1"/>
  <c r="P79" i="39"/>
  <c r="D79" s="1"/>
  <c r="V78" i="37"/>
  <c r="C78"/>
  <c r="B78" s="1"/>
  <c r="G78" s="1"/>
  <c r="H78" s="1"/>
  <c r="F78"/>
  <c r="R78" s="1"/>
  <c r="S78" s="1"/>
  <c r="U78" s="1"/>
  <c r="V79" i="36"/>
  <c r="F78" i="35"/>
  <c r="R78" s="1"/>
  <c r="S78" s="1"/>
  <c r="U78" s="1"/>
  <c r="C78"/>
  <c r="B78" s="1"/>
  <c r="G78" s="1"/>
  <c r="H78" s="1"/>
  <c r="V78"/>
  <c r="C77" i="33"/>
  <c r="B77" s="1"/>
  <c r="G77" s="1"/>
  <c r="H77" s="1"/>
  <c r="V77"/>
  <c r="F77"/>
  <c r="R77" s="1"/>
  <c r="S77" s="1"/>
  <c r="U77" s="1"/>
  <c r="V76" i="28"/>
  <c r="C76"/>
  <c r="B76" s="1"/>
  <c r="G76" s="1"/>
  <c r="H76" s="1"/>
  <c r="F76"/>
  <c r="R76" s="1"/>
  <c r="S76" s="1"/>
  <c r="U76" s="1"/>
  <c r="P79" i="27"/>
  <c r="D79" s="1"/>
  <c r="P63" i="4"/>
  <c r="D63" s="1"/>
  <c r="C63" s="1"/>
  <c r="P80" i="41"/>
  <c r="D80" s="1"/>
  <c r="C80" s="1"/>
  <c r="P81" i="29"/>
  <c r="P79" i="43"/>
  <c r="D79" s="1"/>
  <c r="C79" s="1"/>
  <c r="B80" i="38"/>
  <c r="G80" s="1"/>
  <c r="H80" s="1"/>
  <c r="V80"/>
  <c r="F80"/>
  <c r="R80" s="1"/>
  <c r="S80" s="1"/>
  <c r="U80" s="1"/>
  <c r="D81" i="29" l="1"/>
  <c r="C81" s="1"/>
  <c r="B81" s="1"/>
  <c r="G81" s="1"/>
  <c r="H81" s="1"/>
  <c r="D81" i="31"/>
  <c r="P80" i="26"/>
  <c r="D80" s="1"/>
  <c r="P80" i="36"/>
  <c r="D80" s="1"/>
  <c r="C80" s="1"/>
  <c r="D78" i="30"/>
  <c r="F78" s="1"/>
  <c r="R78" s="1"/>
  <c r="S78" s="1"/>
  <c r="U78" s="1"/>
  <c r="P81" i="34"/>
  <c r="D81" s="1"/>
  <c r="P79" i="35"/>
  <c r="D79" s="1"/>
  <c r="C79" s="1"/>
  <c r="B79" s="1"/>
  <c r="G79" s="1"/>
  <c r="H79" s="1"/>
  <c r="P79" i="37"/>
  <c r="P78" i="33"/>
  <c r="D78" s="1"/>
  <c r="F78" s="1"/>
  <c r="R78" s="1"/>
  <c r="S78" s="1"/>
  <c r="U78" s="1"/>
  <c r="V81" i="32"/>
  <c r="P80" i="46"/>
  <c r="D80" s="1"/>
  <c r="C77" i="44"/>
  <c r="B77" s="1"/>
  <c r="G77" s="1"/>
  <c r="H77" s="1"/>
  <c r="F77"/>
  <c r="R77" s="1"/>
  <c r="S77" s="1"/>
  <c r="U77" s="1"/>
  <c r="V77"/>
  <c r="P80" i="42"/>
  <c r="D80" s="1"/>
  <c r="C78" i="40"/>
  <c r="B78" s="1"/>
  <c r="G78" s="1"/>
  <c r="H78" s="1"/>
  <c r="F78"/>
  <c r="R78" s="1"/>
  <c r="S78" s="1"/>
  <c r="U78" s="1"/>
  <c r="V78"/>
  <c r="C79" i="39"/>
  <c r="B79" s="1"/>
  <c r="G79" s="1"/>
  <c r="H79" s="1"/>
  <c r="F79"/>
  <c r="R79" s="1"/>
  <c r="S79" s="1"/>
  <c r="U79" s="1"/>
  <c r="V79"/>
  <c r="D79" i="37"/>
  <c r="F81" i="32"/>
  <c r="R81" s="1"/>
  <c r="S81" s="1"/>
  <c r="U81" s="1"/>
  <c r="V78" i="30"/>
  <c r="P77" i="28"/>
  <c r="D77" s="1"/>
  <c r="C79" i="27"/>
  <c r="B79" s="1"/>
  <c r="G79" s="1"/>
  <c r="H79" s="1"/>
  <c r="V79"/>
  <c r="F79"/>
  <c r="R79" s="1"/>
  <c r="S79" s="1"/>
  <c r="U79" s="1"/>
  <c r="V63" i="4"/>
  <c r="F63"/>
  <c r="R63" s="1"/>
  <c r="S63" s="1"/>
  <c r="U63" s="1"/>
  <c r="B63"/>
  <c r="G63" s="1"/>
  <c r="H63" s="1"/>
  <c r="V80" i="41"/>
  <c r="B80"/>
  <c r="G80" s="1"/>
  <c r="H80" s="1"/>
  <c r="F80"/>
  <c r="R80" s="1"/>
  <c r="S80" s="1"/>
  <c r="U80" s="1"/>
  <c r="F79" i="43"/>
  <c r="R79" s="1"/>
  <c r="S79" s="1"/>
  <c r="U79" s="1"/>
  <c r="V79"/>
  <c r="B79"/>
  <c r="G79" s="1"/>
  <c r="H79" s="1"/>
  <c r="V80" i="36"/>
  <c r="B80"/>
  <c r="G80" s="1"/>
  <c r="H80" s="1"/>
  <c r="P81" i="38"/>
  <c r="D81" s="1"/>
  <c r="C81" s="1"/>
  <c r="V81" i="31" l="1"/>
  <c r="P82" s="1"/>
  <c r="D82" s="1"/>
  <c r="F82" s="1"/>
  <c r="R82" s="1"/>
  <c r="S82" s="1"/>
  <c r="U82" s="1"/>
  <c r="F81"/>
  <c r="R81" s="1"/>
  <c r="S81" s="1"/>
  <c r="U81" s="1"/>
  <c r="C81"/>
  <c r="B81" s="1"/>
  <c r="G81" s="1"/>
  <c r="H81" s="1"/>
  <c r="F81" i="29"/>
  <c r="R81" s="1"/>
  <c r="S81" s="1"/>
  <c r="U81" s="1"/>
  <c r="C78" i="30"/>
  <c r="B78" s="1"/>
  <c r="G78" s="1"/>
  <c r="H78" s="1"/>
  <c r="V81" i="29"/>
  <c r="P82" s="1"/>
  <c r="D82" s="1"/>
  <c r="C80" i="26"/>
  <c r="B80" s="1"/>
  <c r="G80" s="1"/>
  <c r="H80" s="1"/>
  <c r="V80"/>
  <c r="F80"/>
  <c r="R80" s="1"/>
  <c r="S80" s="1"/>
  <c r="U80" s="1"/>
  <c r="V79" i="35"/>
  <c r="F80" i="36"/>
  <c r="R80" s="1"/>
  <c r="S80" s="1"/>
  <c r="U80" s="1"/>
  <c r="P81" s="1"/>
  <c r="D81" s="1"/>
  <c r="P82" i="32"/>
  <c r="D82" s="1"/>
  <c r="C82" s="1"/>
  <c r="P80" i="27"/>
  <c r="D80" s="1"/>
  <c r="C81" i="34"/>
  <c r="B81" s="1"/>
  <c r="G81" s="1"/>
  <c r="H81" s="1"/>
  <c r="V81"/>
  <c r="F81"/>
  <c r="R81" s="1"/>
  <c r="S81" s="1"/>
  <c r="U81" s="1"/>
  <c r="V78" i="33"/>
  <c r="P79" s="1"/>
  <c r="F79" i="35"/>
  <c r="R79" s="1"/>
  <c r="S79" s="1"/>
  <c r="U79" s="1"/>
  <c r="C78" i="33"/>
  <c r="B78" s="1"/>
  <c r="G78" s="1"/>
  <c r="H78" s="1"/>
  <c r="P79" i="30"/>
  <c r="P80" i="35"/>
  <c r="D80" s="1"/>
  <c r="V80" i="46"/>
  <c r="C80"/>
  <c r="B80" s="1"/>
  <c r="G80" s="1"/>
  <c r="H80" s="1"/>
  <c r="F80"/>
  <c r="R80" s="1"/>
  <c r="S80" s="1"/>
  <c r="U80" s="1"/>
  <c r="P78" i="44"/>
  <c r="D78" s="1"/>
  <c r="B80" i="42"/>
  <c r="G80" s="1"/>
  <c r="H80" s="1"/>
  <c r="C80"/>
  <c r="F80"/>
  <c r="R80" s="1"/>
  <c r="S80" s="1"/>
  <c r="U80" s="1"/>
  <c r="V80"/>
  <c r="P79" i="40"/>
  <c r="D79" s="1"/>
  <c r="P80" i="39"/>
  <c r="D80" s="1"/>
  <c r="F79" i="37"/>
  <c r="R79" s="1"/>
  <c r="S79" s="1"/>
  <c r="U79" s="1"/>
  <c r="C79"/>
  <c r="B79" s="1"/>
  <c r="G79" s="1"/>
  <c r="H79" s="1"/>
  <c r="V79"/>
  <c r="V82" i="31"/>
  <c r="F77" i="28"/>
  <c r="R77" s="1"/>
  <c r="S77" s="1"/>
  <c r="U77" s="1"/>
  <c r="C77"/>
  <c r="B77" s="1"/>
  <c r="G77" s="1"/>
  <c r="H77" s="1"/>
  <c r="V77"/>
  <c r="P64" i="4"/>
  <c r="D64" s="1"/>
  <c r="C64" s="1"/>
  <c r="P81" i="41"/>
  <c r="D81" s="1"/>
  <c r="C81" s="1"/>
  <c r="P80" i="43"/>
  <c r="D80" s="1"/>
  <c r="C80" s="1"/>
  <c r="F82" i="32"/>
  <c r="R82" s="1"/>
  <c r="S82" s="1"/>
  <c r="U82" s="1"/>
  <c r="B82"/>
  <c r="G82" s="1"/>
  <c r="H82" s="1"/>
  <c r="B81" i="38"/>
  <c r="G81" s="1"/>
  <c r="H81" s="1"/>
  <c r="V81"/>
  <c r="F81"/>
  <c r="R81" s="1"/>
  <c r="S81" s="1"/>
  <c r="U81" s="1"/>
  <c r="C82" i="31" l="1"/>
  <c r="B82" s="1"/>
  <c r="G82" s="1"/>
  <c r="H82" s="1"/>
  <c r="D79" i="30"/>
  <c r="V79" s="1"/>
  <c r="P81" i="26"/>
  <c r="D81"/>
  <c r="V82" i="32"/>
  <c r="P83" s="1"/>
  <c r="D83" s="1"/>
  <c r="C83" s="1"/>
  <c r="P80" i="37"/>
  <c r="P82" i="34"/>
  <c r="D82"/>
  <c r="D79" i="33"/>
  <c r="P81" i="46"/>
  <c r="D81" s="1"/>
  <c r="C78" i="44"/>
  <c r="B78" s="1"/>
  <c r="G78" s="1"/>
  <c r="H78" s="1"/>
  <c r="F78"/>
  <c r="R78" s="1"/>
  <c r="S78" s="1"/>
  <c r="U78" s="1"/>
  <c r="V78"/>
  <c r="P81" i="42"/>
  <c r="D81" s="1"/>
  <c r="C79" i="40"/>
  <c r="B79" s="1"/>
  <c r="G79" s="1"/>
  <c r="H79" s="1"/>
  <c r="F79"/>
  <c r="R79" s="1"/>
  <c r="S79" s="1"/>
  <c r="U79" s="1"/>
  <c r="V79"/>
  <c r="F80" i="39"/>
  <c r="R80" s="1"/>
  <c r="S80" s="1"/>
  <c r="U80" s="1"/>
  <c r="C80"/>
  <c r="B80" s="1"/>
  <c r="G80" s="1"/>
  <c r="H80" s="1"/>
  <c r="V80"/>
  <c r="D80" i="37"/>
  <c r="F81" i="36"/>
  <c r="R81" s="1"/>
  <c r="S81" s="1"/>
  <c r="U81" s="1"/>
  <c r="C81"/>
  <c r="B81" s="1"/>
  <c r="G81" s="1"/>
  <c r="H81" s="1"/>
  <c r="F80" i="35"/>
  <c r="R80" s="1"/>
  <c r="S80" s="1"/>
  <c r="U80" s="1"/>
  <c r="C80"/>
  <c r="B80" s="1"/>
  <c r="G80" s="1"/>
  <c r="H80" s="1"/>
  <c r="V80"/>
  <c r="P83" i="31"/>
  <c r="C79" i="30"/>
  <c r="B79" s="1"/>
  <c r="G79" s="1"/>
  <c r="H79" s="1"/>
  <c r="F79"/>
  <c r="R79" s="1"/>
  <c r="S79" s="1"/>
  <c r="U79" s="1"/>
  <c r="V82" i="29"/>
  <c r="C82"/>
  <c r="B82" s="1"/>
  <c r="G82" s="1"/>
  <c r="H82" s="1"/>
  <c r="P78" i="28"/>
  <c r="D78" s="1"/>
  <c r="C80" i="27"/>
  <c r="B80" s="1"/>
  <c r="G80" s="1"/>
  <c r="H80" s="1"/>
  <c r="V80"/>
  <c r="F80"/>
  <c r="R80" s="1"/>
  <c r="S80" s="1"/>
  <c r="U80" s="1"/>
  <c r="B64" i="4"/>
  <c r="G64" s="1"/>
  <c r="H64" s="1"/>
  <c r="V64"/>
  <c r="F64"/>
  <c r="R64" s="1"/>
  <c r="S64" s="1"/>
  <c r="U64" s="1"/>
  <c r="F81" i="41"/>
  <c r="R81" s="1"/>
  <c r="S81" s="1"/>
  <c r="U81" s="1"/>
  <c r="V81"/>
  <c r="B81"/>
  <c r="G81" s="1"/>
  <c r="H81" s="1"/>
  <c r="F82" i="29"/>
  <c r="R82" s="1"/>
  <c r="S82" s="1"/>
  <c r="U82" s="1"/>
  <c r="F80" i="43"/>
  <c r="R80" s="1"/>
  <c r="S80" s="1"/>
  <c r="U80" s="1"/>
  <c r="B80"/>
  <c r="G80" s="1"/>
  <c r="H80" s="1"/>
  <c r="V80"/>
  <c r="V81" i="36"/>
  <c r="P82" i="38"/>
  <c r="D82" s="1"/>
  <c r="C82" s="1"/>
  <c r="D83" i="31" l="1"/>
  <c r="V83" s="1"/>
  <c r="C81" i="26"/>
  <c r="B81" s="1"/>
  <c r="G81" s="1"/>
  <c r="H81" s="1"/>
  <c r="F81"/>
  <c r="R81" s="1"/>
  <c r="S81" s="1"/>
  <c r="U81" s="1"/>
  <c r="V81"/>
  <c r="P83" i="29"/>
  <c r="D83" s="1"/>
  <c r="C82" i="34"/>
  <c r="B82" s="1"/>
  <c r="G82" s="1"/>
  <c r="H82" s="1"/>
  <c r="V82"/>
  <c r="F82"/>
  <c r="R82" s="1"/>
  <c r="S82" s="1"/>
  <c r="U82" s="1"/>
  <c r="P80" i="30"/>
  <c r="D80" s="1"/>
  <c r="P81" i="35"/>
  <c r="D81" s="1"/>
  <c r="C79" i="33"/>
  <c r="B79" s="1"/>
  <c r="G79" s="1"/>
  <c r="H79" s="1"/>
  <c r="V79"/>
  <c r="F79"/>
  <c r="R79" s="1"/>
  <c r="S79" s="1"/>
  <c r="U79" s="1"/>
  <c r="P81" i="27"/>
  <c r="D81" s="1"/>
  <c r="V81" s="1"/>
  <c r="C81" i="46"/>
  <c r="B81" s="1"/>
  <c r="G81" s="1"/>
  <c r="H81" s="1"/>
  <c r="F81"/>
  <c r="R81" s="1"/>
  <c r="S81" s="1"/>
  <c r="U81" s="1"/>
  <c r="V81"/>
  <c r="P79" i="44"/>
  <c r="D79" s="1"/>
  <c r="C81" i="42"/>
  <c r="B81" s="1"/>
  <c r="G81" s="1"/>
  <c r="H81" s="1"/>
  <c r="V81"/>
  <c r="F81"/>
  <c r="R81" s="1"/>
  <c r="S81" s="1"/>
  <c r="U81" s="1"/>
  <c r="P82" i="41"/>
  <c r="D82" s="1"/>
  <c r="P80" i="40"/>
  <c r="D80" s="1"/>
  <c r="P81" i="39"/>
  <c r="D81" s="1"/>
  <c r="F80" i="37"/>
  <c r="R80" s="1"/>
  <c r="S80" s="1"/>
  <c r="U80" s="1"/>
  <c r="C80"/>
  <c r="B80" s="1"/>
  <c r="G80" s="1"/>
  <c r="H80" s="1"/>
  <c r="V80"/>
  <c r="P82" i="36"/>
  <c r="D82" s="1"/>
  <c r="F83" i="31"/>
  <c r="R83" s="1"/>
  <c r="S83" s="1"/>
  <c r="U83" s="1"/>
  <c r="C78" i="28"/>
  <c r="B78" s="1"/>
  <c r="G78" s="1"/>
  <c r="H78" s="1"/>
  <c r="F78"/>
  <c r="R78" s="1"/>
  <c r="S78" s="1"/>
  <c r="U78" s="1"/>
  <c r="V78"/>
  <c r="P65" i="4"/>
  <c r="D65" s="1"/>
  <c r="C65" s="1"/>
  <c r="P81" i="43"/>
  <c r="D81" s="1"/>
  <c r="C81" s="1"/>
  <c r="V83" i="32"/>
  <c r="F83"/>
  <c r="R83" s="1"/>
  <c r="S83" s="1"/>
  <c r="U83" s="1"/>
  <c r="B83"/>
  <c r="G83" s="1"/>
  <c r="H83" s="1"/>
  <c r="B82" i="38"/>
  <c r="G82" s="1"/>
  <c r="H82" s="1"/>
  <c r="V82"/>
  <c r="F82"/>
  <c r="R82" s="1"/>
  <c r="S82" s="1"/>
  <c r="U82" s="1"/>
  <c r="C83" i="31" l="1"/>
  <c r="B83" s="1"/>
  <c r="G83" s="1"/>
  <c r="H83" s="1"/>
  <c r="P82" i="26"/>
  <c r="D82" s="1"/>
  <c r="C83" i="29"/>
  <c r="B83" s="1"/>
  <c r="G83" s="1"/>
  <c r="H83" s="1"/>
  <c r="V83"/>
  <c r="F81" i="27"/>
  <c r="R81" s="1"/>
  <c r="S81" s="1"/>
  <c r="U81" s="1"/>
  <c r="P82" s="1"/>
  <c r="D82" s="1"/>
  <c r="F83" i="29"/>
  <c r="R83" s="1"/>
  <c r="S83" s="1"/>
  <c r="U83" s="1"/>
  <c r="P83" i="34"/>
  <c r="D83" s="1"/>
  <c r="V80" i="30"/>
  <c r="C80"/>
  <c r="B80" s="1"/>
  <c r="G80" s="1"/>
  <c r="H80" s="1"/>
  <c r="F80"/>
  <c r="R80" s="1"/>
  <c r="S80" s="1"/>
  <c r="U80" s="1"/>
  <c r="C81" i="27"/>
  <c r="B81" s="1"/>
  <c r="G81" s="1"/>
  <c r="H81" s="1"/>
  <c r="P80" i="33"/>
  <c r="D80" s="1"/>
  <c r="F80" s="1"/>
  <c r="R80" s="1"/>
  <c r="S80" s="1"/>
  <c r="U80" s="1"/>
  <c r="P81" i="37"/>
  <c r="D81" s="1"/>
  <c r="P82" i="42"/>
  <c r="D82" s="1"/>
  <c r="P82" i="46"/>
  <c r="D82" s="1"/>
  <c r="C79" i="44"/>
  <c r="B79" s="1"/>
  <c r="G79" s="1"/>
  <c r="H79" s="1"/>
  <c r="V79"/>
  <c r="F79"/>
  <c r="R79" s="1"/>
  <c r="S79" s="1"/>
  <c r="U79" s="1"/>
  <c r="F82" i="41"/>
  <c r="R82" s="1"/>
  <c r="S82" s="1"/>
  <c r="U82" s="1"/>
  <c r="C82"/>
  <c r="B82" s="1"/>
  <c r="G82" s="1"/>
  <c r="H82" s="1"/>
  <c r="V82"/>
  <c r="C80" i="40"/>
  <c r="B80" s="1"/>
  <c r="G80" s="1"/>
  <c r="H80" s="1"/>
  <c r="V80"/>
  <c r="F80"/>
  <c r="R80" s="1"/>
  <c r="S80" s="1"/>
  <c r="U80" s="1"/>
  <c r="C81" i="39"/>
  <c r="B81" s="1"/>
  <c r="G81" s="1"/>
  <c r="H81" s="1"/>
  <c r="F81"/>
  <c r="R81" s="1"/>
  <c r="S81" s="1"/>
  <c r="U81" s="1"/>
  <c r="V81"/>
  <c r="F82" i="36"/>
  <c r="R82" s="1"/>
  <c r="S82" s="1"/>
  <c r="U82" s="1"/>
  <c r="C82"/>
  <c r="B82" s="1"/>
  <c r="G82" s="1"/>
  <c r="H82" s="1"/>
  <c r="C81" i="35"/>
  <c r="B81" s="1"/>
  <c r="G81" s="1"/>
  <c r="H81" s="1"/>
  <c r="V81"/>
  <c r="F81"/>
  <c r="R81" s="1"/>
  <c r="S81" s="1"/>
  <c r="U81" s="1"/>
  <c r="P84" i="31"/>
  <c r="P79" i="28"/>
  <c r="D79" s="1"/>
  <c r="B65" i="4"/>
  <c r="G65" s="1"/>
  <c r="H65" s="1"/>
  <c r="V82" i="36"/>
  <c r="B81" i="43"/>
  <c r="G81" s="1"/>
  <c r="H81" s="1"/>
  <c r="V81"/>
  <c r="F81"/>
  <c r="R81" s="1"/>
  <c r="S81" s="1"/>
  <c r="U81" s="1"/>
  <c r="P84" i="32"/>
  <c r="D84" s="1"/>
  <c r="C84" s="1"/>
  <c r="P83" i="38"/>
  <c r="D83" s="1"/>
  <c r="C83" s="1"/>
  <c r="F65" i="4"/>
  <c r="R65" s="1"/>
  <c r="S65" s="1"/>
  <c r="U65" s="1"/>
  <c r="V65"/>
  <c r="D84" i="31" l="1"/>
  <c r="V84" s="1"/>
  <c r="F82" i="26"/>
  <c r="R82" s="1"/>
  <c r="S82" s="1"/>
  <c r="U82" s="1"/>
  <c r="C82"/>
  <c r="B82" s="1"/>
  <c r="G82" s="1"/>
  <c r="H82" s="1"/>
  <c r="V82"/>
  <c r="P84" i="29"/>
  <c r="D84" s="1"/>
  <c r="C84" s="1"/>
  <c r="B84" s="1"/>
  <c r="G84" s="1"/>
  <c r="H84" s="1"/>
  <c r="P81" i="30"/>
  <c r="D81" s="1"/>
  <c r="V80" i="33"/>
  <c r="P81" s="1"/>
  <c r="C80"/>
  <c r="B80" s="1"/>
  <c r="G80" s="1"/>
  <c r="H80" s="1"/>
  <c r="C83" i="34"/>
  <c r="B83" s="1"/>
  <c r="G83" s="1"/>
  <c r="H83" s="1"/>
  <c r="V83"/>
  <c r="F83"/>
  <c r="R83" s="1"/>
  <c r="S83" s="1"/>
  <c r="U83" s="1"/>
  <c r="P83" i="36"/>
  <c r="D83" s="1"/>
  <c r="C83" s="1"/>
  <c r="P82" i="35"/>
  <c r="D82" s="1"/>
  <c r="P81" i="40"/>
  <c r="F81" i="37"/>
  <c r="R81" s="1"/>
  <c r="S81" s="1"/>
  <c r="U81" s="1"/>
  <c r="V81"/>
  <c r="C81"/>
  <c r="B81" s="1"/>
  <c r="G81" s="1"/>
  <c r="H81" s="1"/>
  <c r="P80" i="44"/>
  <c r="D80" s="1"/>
  <c r="F80" s="1"/>
  <c r="R80" s="1"/>
  <c r="S80" s="1"/>
  <c r="U80" s="1"/>
  <c r="V82" i="46"/>
  <c r="C82"/>
  <c r="B82" s="1"/>
  <c r="G82" s="1"/>
  <c r="H82" s="1"/>
  <c r="F82"/>
  <c r="R82" s="1"/>
  <c r="S82" s="1"/>
  <c r="U82" s="1"/>
  <c r="C82" i="42"/>
  <c r="B82" s="1"/>
  <c r="G82" s="1"/>
  <c r="H82" s="1"/>
  <c r="F82"/>
  <c r="R82" s="1"/>
  <c r="S82" s="1"/>
  <c r="U82" s="1"/>
  <c r="V82"/>
  <c r="P83" i="41"/>
  <c r="D83" s="1"/>
  <c r="C83" s="1"/>
  <c r="D81" i="40"/>
  <c r="P82" i="39"/>
  <c r="D82" s="1"/>
  <c r="F84" i="31"/>
  <c r="R84" s="1"/>
  <c r="S84" s="1"/>
  <c r="U84" s="1"/>
  <c r="V84" i="29"/>
  <c r="V79" i="28"/>
  <c r="C79"/>
  <c r="B79" s="1"/>
  <c r="G79" s="1"/>
  <c r="H79" s="1"/>
  <c r="F79"/>
  <c r="R79" s="1"/>
  <c r="S79" s="1"/>
  <c r="U79" s="1"/>
  <c r="V82" i="27"/>
  <c r="C82"/>
  <c r="B82" s="1"/>
  <c r="G82" s="1"/>
  <c r="H82" s="1"/>
  <c r="F82"/>
  <c r="R82" s="1"/>
  <c r="S82" s="1"/>
  <c r="U82" s="1"/>
  <c r="P82" i="43"/>
  <c r="D82" s="1"/>
  <c r="C82" s="1"/>
  <c r="V84" i="32"/>
  <c r="B84"/>
  <c r="G84" s="1"/>
  <c r="H84" s="1"/>
  <c r="F84"/>
  <c r="R84" s="1"/>
  <c r="S84" s="1"/>
  <c r="U84" s="1"/>
  <c r="P66" i="4"/>
  <c r="D66" s="1"/>
  <c r="C66" s="1"/>
  <c r="B83" i="38"/>
  <c r="G83" s="1"/>
  <c r="H83" s="1"/>
  <c r="V83"/>
  <c r="F83"/>
  <c r="R83" s="1"/>
  <c r="S83" s="1"/>
  <c r="U83" s="1"/>
  <c r="F84" i="29" l="1"/>
  <c r="R84" s="1"/>
  <c r="S84" s="1"/>
  <c r="U84" s="1"/>
  <c r="P85" s="1"/>
  <c r="D85" s="1"/>
  <c r="C85" s="1"/>
  <c r="B85" s="1"/>
  <c r="G85" s="1"/>
  <c r="H85" s="1"/>
  <c r="C84" i="31"/>
  <c r="B84" s="1"/>
  <c r="G84" s="1"/>
  <c r="H84" s="1"/>
  <c r="P83" i="27"/>
  <c r="P83" i="26"/>
  <c r="D83" s="1"/>
  <c r="D81" i="33"/>
  <c r="V81" s="1"/>
  <c r="F81" i="30"/>
  <c r="R81" s="1"/>
  <c r="S81" s="1"/>
  <c r="U81" s="1"/>
  <c r="C81"/>
  <c r="B81" s="1"/>
  <c r="G81" s="1"/>
  <c r="H81" s="1"/>
  <c r="V81"/>
  <c r="C80" i="44"/>
  <c r="B80" s="1"/>
  <c r="G80" s="1"/>
  <c r="H80" s="1"/>
  <c r="V80"/>
  <c r="P81" s="1"/>
  <c r="P84" i="34"/>
  <c r="D84" s="1"/>
  <c r="P83" i="42"/>
  <c r="D83" s="1"/>
  <c r="V83" s="1"/>
  <c r="P82" i="37"/>
  <c r="D82" s="1"/>
  <c r="V82" s="1"/>
  <c r="P83" i="46"/>
  <c r="D83" s="1"/>
  <c r="F83" i="41"/>
  <c r="R83" s="1"/>
  <c r="S83" s="1"/>
  <c r="U83" s="1"/>
  <c r="V83"/>
  <c r="B83"/>
  <c r="G83" s="1"/>
  <c r="H83" s="1"/>
  <c r="C81" i="40"/>
  <c r="B81" s="1"/>
  <c r="G81" s="1"/>
  <c r="H81" s="1"/>
  <c r="V81"/>
  <c r="F81"/>
  <c r="R81" s="1"/>
  <c r="S81" s="1"/>
  <c r="U81" s="1"/>
  <c r="C82" i="39"/>
  <c r="B82" s="1"/>
  <c r="G82" s="1"/>
  <c r="H82" s="1"/>
  <c r="F82"/>
  <c r="R82" s="1"/>
  <c r="S82" s="1"/>
  <c r="U82" s="1"/>
  <c r="V82"/>
  <c r="V82" i="35"/>
  <c r="C82"/>
  <c r="B82" s="1"/>
  <c r="G82" s="1"/>
  <c r="H82" s="1"/>
  <c r="F82"/>
  <c r="R82" s="1"/>
  <c r="S82" s="1"/>
  <c r="U82" s="1"/>
  <c r="P85" i="31"/>
  <c r="D85" s="1"/>
  <c r="P80" i="28"/>
  <c r="D80" s="1"/>
  <c r="D83" i="27"/>
  <c r="V66" i="4"/>
  <c r="V83" i="36"/>
  <c r="B83"/>
  <c r="G83" s="1"/>
  <c r="H83" s="1"/>
  <c r="F83"/>
  <c r="R83" s="1"/>
  <c r="S83" s="1"/>
  <c r="U83" s="1"/>
  <c r="B82" i="43"/>
  <c r="G82" s="1"/>
  <c r="H82" s="1"/>
  <c r="F82"/>
  <c r="R82" s="1"/>
  <c r="S82" s="1"/>
  <c r="U82" s="1"/>
  <c r="V82"/>
  <c r="P85" i="32"/>
  <c r="D85" s="1"/>
  <c r="C85" s="1"/>
  <c r="P84" i="38"/>
  <c r="D84" s="1"/>
  <c r="C84" s="1"/>
  <c r="B66" i="4"/>
  <c r="G66" s="1"/>
  <c r="H66" s="1"/>
  <c r="F66"/>
  <c r="R66" s="1"/>
  <c r="S66" s="1"/>
  <c r="U66" s="1"/>
  <c r="C81" i="33" l="1"/>
  <c r="B81" s="1"/>
  <c r="G81" s="1"/>
  <c r="H81" s="1"/>
  <c r="F83" i="26"/>
  <c r="R83" s="1"/>
  <c r="S83" s="1"/>
  <c r="U83" s="1"/>
  <c r="V83"/>
  <c r="C83"/>
  <c r="B83" s="1"/>
  <c r="G83" s="1"/>
  <c r="H83" s="1"/>
  <c r="C83" i="42"/>
  <c r="B83" s="1"/>
  <c r="G83" s="1"/>
  <c r="H83" s="1"/>
  <c r="F81" i="33"/>
  <c r="R81" s="1"/>
  <c r="S81" s="1"/>
  <c r="U81" s="1"/>
  <c r="P82" s="1"/>
  <c r="D81" i="44"/>
  <c r="C81" s="1"/>
  <c r="B81" s="1"/>
  <c r="G81" s="1"/>
  <c r="H81" s="1"/>
  <c r="F82" i="37"/>
  <c r="R82" s="1"/>
  <c r="S82" s="1"/>
  <c r="U82" s="1"/>
  <c r="P83" s="1"/>
  <c r="F83" i="42"/>
  <c r="R83" s="1"/>
  <c r="S83" s="1"/>
  <c r="U83" s="1"/>
  <c r="P84" s="1"/>
  <c r="D84" s="1"/>
  <c r="V85" i="29"/>
  <c r="P86" s="1"/>
  <c r="D86" s="1"/>
  <c r="C86" s="1"/>
  <c r="F85"/>
  <c r="R85" s="1"/>
  <c r="S85" s="1"/>
  <c r="U85" s="1"/>
  <c r="C84" i="34"/>
  <c r="B84" s="1"/>
  <c r="G84" s="1"/>
  <c r="H84" s="1"/>
  <c r="V84"/>
  <c r="F84"/>
  <c r="R84" s="1"/>
  <c r="S84" s="1"/>
  <c r="U84" s="1"/>
  <c r="P82" i="30"/>
  <c r="D82" s="1"/>
  <c r="P83" i="35"/>
  <c r="D83" s="1"/>
  <c r="C82" i="37"/>
  <c r="B82" s="1"/>
  <c r="G82" s="1"/>
  <c r="H82" s="1"/>
  <c r="P67" i="4"/>
  <c r="D67" s="1"/>
  <c r="C67" s="1"/>
  <c r="P82" i="40"/>
  <c r="D82" s="1"/>
  <c r="C82" s="1"/>
  <c r="B82" s="1"/>
  <c r="G82" s="1"/>
  <c r="H82" s="1"/>
  <c r="F83" i="46"/>
  <c r="R83" s="1"/>
  <c r="S83" s="1"/>
  <c r="U83" s="1"/>
  <c r="C83"/>
  <c r="B83" s="1"/>
  <c r="G83" s="1"/>
  <c r="H83" s="1"/>
  <c r="V83"/>
  <c r="P84" i="41"/>
  <c r="D84" s="1"/>
  <c r="C84" s="1"/>
  <c r="P83" i="39"/>
  <c r="D83" s="1"/>
  <c r="F85" i="31"/>
  <c r="R85" s="1"/>
  <c r="S85" s="1"/>
  <c r="U85" s="1"/>
  <c r="C85"/>
  <c r="B85" s="1"/>
  <c r="G85" s="1"/>
  <c r="H85" s="1"/>
  <c r="V85"/>
  <c r="C80" i="28"/>
  <c r="B80" s="1"/>
  <c r="G80" s="1"/>
  <c r="H80" s="1"/>
  <c r="F80"/>
  <c r="R80" s="1"/>
  <c r="S80" s="1"/>
  <c r="U80" s="1"/>
  <c r="V80"/>
  <c r="C83" i="27"/>
  <c r="B83" s="1"/>
  <c r="G83" s="1"/>
  <c r="H83" s="1"/>
  <c r="F83"/>
  <c r="R83" s="1"/>
  <c r="S83" s="1"/>
  <c r="U83" s="1"/>
  <c r="V83"/>
  <c r="P84" i="36"/>
  <c r="D84" s="1"/>
  <c r="C84" s="1"/>
  <c r="P83" i="43"/>
  <c r="D83" s="1"/>
  <c r="C83" s="1"/>
  <c r="B85" i="32"/>
  <c r="G85" s="1"/>
  <c r="H85" s="1"/>
  <c r="V85"/>
  <c r="F85"/>
  <c r="R85" s="1"/>
  <c r="S85" s="1"/>
  <c r="U85" s="1"/>
  <c r="B84" i="38"/>
  <c r="G84" s="1"/>
  <c r="H84" s="1"/>
  <c r="V84"/>
  <c r="F84"/>
  <c r="R84" s="1"/>
  <c r="S84" s="1"/>
  <c r="U84" s="1"/>
  <c r="D82" i="33" l="1"/>
  <c r="P84" i="26"/>
  <c r="D84" s="1"/>
  <c r="V81" i="44"/>
  <c r="F81"/>
  <c r="R81" s="1"/>
  <c r="S81" s="1"/>
  <c r="U81" s="1"/>
  <c r="D83" i="37"/>
  <c r="F83" s="1"/>
  <c r="R83" s="1"/>
  <c r="S83" s="1"/>
  <c r="U83" s="1"/>
  <c r="F82" i="30"/>
  <c r="R82" s="1"/>
  <c r="S82" s="1"/>
  <c r="U82" s="1"/>
  <c r="V82"/>
  <c r="C82"/>
  <c r="B82" s="1"/>
  <c r="G82" s="1"/>
  <c r="H82" s="1"/>
  <c r="F82" i="40"/>
  <c r="R82" s="1"/>
  <c r="S82" s="1"/>
  <c r="U82" s="1"/>
  <c r="P85" i="34"/>
  <c r="D85" s="1"/>
  <c r="V82" i="40"/>
  <c r="P84" i="46"/>
  <c r="D84" s="1"/>
  <c r="C84" i="42"/>
  <c r="B84" s="1"/>
  <c r="G84" s="1"/>
  <c r="H84" s="1"/>
  <c r="V84"/>
  <c r="F84"/>
  <c r="R84" s="1"/>
  <c r="S84" s="1"/>
  <c r="U84" s="1"/>
  <c r="F84" i="41"/>
  <c r="R84" s="1"/>
  <c r="S84" s="1"/>
  <c r="U84" s="1"/>
  <c r="V84"/>
  <c r="B84"/>
  <c r="G84" s="1"/>
  <c r="H84" s="1"/>
  <c r="V83" i="39"/>
  <c r="C83"/>
  <c r="B83" s="1"/>
  <c r="G83" s="1"/>
  <c r="H83" s="1"/>
  <c r="F83"/>
  <c r="R83" s="1"/>
  <c r="S83" s="1"/>
  <c r="U83" s="1"/>
  <c r="V83" i="35"/>
  <c r="C83"/>
  <c r="B83" s="1"/>
  <c r="G83" s="1"/>
  <c r="H83" s="1"/>
  <c r="F83"/>
  <c r="R83" s="1"/>
  <c r="S83" s="1"/>
  <c r="U83" s="1"/>
  <c r="P86" i="31"/>
  <c r="D86" s="1"/>
  <c r="P81" i="28"/>
  <c r="D81" s="1"/>
  <c r="P84" i="27"/>
  <c r="D84" s="1"/>
  <c r="F67" i="4"/>
  <c r="R67" s="1"/>
  <c r="S67" s="1"/>
  <c r="U67" s="1"/>
  <c r="B67"/>
  <c r="G67" s="1"/>
  <c r="H67" s="1"/>
  <c r="V84" i="36"/>
  <c r="F84"/>
  <c r="R84" s="1"/>
  <c r="S84" s="1"/>
  <c r="U84" s="1"/>
  <c r="B84"/>
  <c r="G84" s="1"/>
  <c r="H84" s="1"/>
  <c r="B83" i="43"/>
  <c r="G83" s="1"/>
  <c r="H83" s="1"/>
  <c r="F83"/>
  <c r="R83" s="1"/>
  <c r="S83" s="1"/>
  <c r="U83" s="1"/>
  <c r="V83"/>
  <c r="P86" i="32"/>
  <c r="D86" s="1"/>
  <c r="C86" s="1"/>
  <c r="V67" i="4"/>
  <c r="P85" i="38"/>
  <c r="D85" s="1"/>
  <c r="C85" s="1"/>
  <c r="B86" i="29"/>
  <c r="G86" s="1"/>
  <c r="H86" s="1"/>
  <c r="V86"/>
  <c r="F86"/>
  <c r="R86" s="1"/>
  <c r="S86" s="1"/>
  <c r="U86" s="1"/>
  <c r="V82" i="33" l="1"/>
  <c r="P83" s="1"/>
  <c r="D83" s="1"/>
  <c r="V83" s="1"/>
  <c r="C82"/>
  <c r="B82" s="1"/>
  <c r="G82" s="1"/>
  <c r="H82" s="1"/>
  <c r="V83" i="37"/>
  <c r="F82" i="33"/>
  <c r="R82" s="1"/>
  <c r="S82" s="1"/>
  <c r="U82" s="1"/>
  <c r="P82" i="44"/>
  <c r="D82" s="1"/>
  <c r="F82" s="1"/>
  <c r="R82" s="1"/>
  <c r="S82" s="1"/>
  <c r="U82" s="1"/>
  <c r="F84" i="26"/>
  <c r="R84" s="1"/>
  <c r="S84" s="1"/>
  <c r="U84" s="1"/>
  <c r="V84"/>
  <c r="C84"/>
  <c r="B84" s="1"/>
  <c r="G84" s="1"/>
  <c r="H84" s="1"/>
  <c r="C83" i="37"/>
  <c r="B83" s="1"/>
  <c r="G83" s="1"/>
  <c r="H83" s="1"/>
  <c r="P83" i="40"/>
  <c r="D83" s="1"/>
  <c r="C83" s="1"/>
  <c r="B83" s="1"/>
  <c r="G83" s="1"/>
  <c r="H83" s="1"/>
  <c r="C82" i="44"/>
  <c r="B82" s="1"/>
  <c r="G82" s="1"/>
  <c r="H82" s="1"/>
  <c r="P83" i="30"/>
  <c r="D83" s="1"/>
  <c r="C83" s="1"/>
  <c r="B83" s="1"/>
  <c r="G83" s="1"/>
  <c r="H83" s="1"/>
  <c r="C85" i="34"/>
  <c r="B85" s="1"/>
  <c r="G85" s="1"/>
  <c r="H85" s="1"/>
  <c r="V85"/>
  <c r="F85"/>
  <c r="R85" s="1"/>
  <c r="S85" s="1"/>
  <c r="U85" s="1"/>
  <c r="P84" i="39"/>
  <c r="D84" s="1"/>
  <c r="V84" s="1"/>
  <c r="V84" i="46"/>
  <c r="C84"/>
  <c r="B84" s="1"/>
  <c r="G84" s="1"/>
  <c r="H84" s="1"/>
  <c r="F84"/>
  <c r="R84" s="1"/>
  <c r="S84" s="1"/>
  <c r="U84" s="1"/>
  <c r="P85" i="42"/>
  <c r="D85" s="1"/>
  <c r="P85" i="41"/>
  <c r="D85" s="1"/>
  <c r="C85" s="1"/>
  <c r="P84" i="37"/>
  <c r="P84" i="35"/>
  <c r="D84" s="1"/>
  <c r="V86" i="31"/>
  <c r="C86"/>
  <c r="B86" s="1"/>
  <c r="G86" s="1"/>
  <c r="H86" s="1"/>
  <c r="F86"/>
  <c r="R86" s="1"/>
  <c r="S86" s="1"/>
  <c r="U86" s="1"/>
  <c r="F81" i="28"/>
  <c r="R81" s="1"/>
  <c r="S81" s="1"/>
  <c r="U81" s="1"/>
  <c r="C81"/>
  <c r="B81" s="1"/>
  <c r="G81" s="1"/>
  <c r="H81" s="1"/>
  <c r="V81"/>
  <c r="V84" i="27"/>
  <c r="C84"/>
  <c r="B84" s="1"/>
  <c r="G84" s="1"/>
  <c r="H84" s="1"/>
  <c r="F84"/>
  <c r="R84" s="1"/>
  <c r="S84" s="1"/>
  <c r="U84" s="1"/>
  <c r="P68" i="4"/>
  <c r="D68" s="1"/>
  <c r="C68" s="1"/>
  <c r="P85" i="36"/>
  <c r="D85" s="1"/>
  <c r="P84" i="43"/>
  <c r="D84" s="1"/>
  <c r="C84" s="1"/>
  <c r="F86" i="32"/>
  <c r="R86" s="1"/>
  <c r="S86" s="1"/>
  <c r="U86" s="1"/>
  <c r="B86"/>
  <c r="G86" s="1"/>
  <c r="H86" s="1"/>
  <c r="V86"/>
  <c r="P87" i="29"/>
  <c r="D87" s="1"/>
  <c r="C87" s="1"/>
  <c r="B85" i="38"/>
  <c r="G85" s="1"/>
  <c r="H85" s="1"/>
  <c r="V85"/>
  <c r="F85"/>
  <c r="R85" s="1"/>
  <c r="S85" s="1"/>
  <c r="U85" s="1"/>
  <c r="F83" i="33" l="1"/>
  <c r="R83" s="1"/>
  <c r="S83" s="1"/>
  <c r="U83" s="1"/>
  <c r="P84" s="1"/>
  <c r="D84" s="1"/>
  <c r="V82" i="44"/>
  <c r="P83" s="1"/>
  <c r="D83" s="1"/>
  <c r="C83" i="33"/>
  <c r="B83" s="1"/>
  <c r="G83" s="1"/>
  <c r="H83" s="1"/>
  <c r="D84" i="37"/>
  <c r="V83" i="40"/>
  <c r="P84" s="1"/>
  <c r="D84" s="1"/>
  <c r="C84" s="1"/>
  <c r="B84" s="1"/>
  <c r="G84" s="1"/>
  <c r="H84" s="1"/>
  <c r="P85" i="26"/>
  <c r="D85" s="1"/>
  <c r="F83" i="40"/>
  <c r="R83" s="1"/>
  <c r="S83" s="1"/>
  <c r="U83" s="1"/>
  <c r="C84" i="39"/>
  <c r="B84" s="1"/>
  <c r="G84" s="1"/>
  <c r="H84" s="1"/>
  <c r="P85" i="46"/>
  <c r="D85" s="1"/>
  <c r="F83" i="30"/>
  <c r="R83" s="1"/>
  <c r="S83" s="1"/>
  <c r="U83" s="1"/>
  <c r="V83"/>
  <c r="P86" i="34"/>
  <c r="D86" s="1"/>
  <c r="V86" s="1"/>
  <c r="P85" i="27"/>
  <c r="D85" s="1"/>
  <c r="V85" s="1"/>
  <c r="F84" i="39"/>
  <c r="R84" s="1"/>
  <c r="S84" s="1"/>
  <c r="U84" s="1"/>
  <c r="P85" s="1"/>
  <c r="V85" i="42"/>
  <c r="C85"/>
  <c r="B85" s="1"/>
  <c r="G85" s="1"/>
  <c r="H85" s="1"/>
  <c r="F85"/>
  <c r="R85" s="1"/>
  <c r="S85" s="1"/>
  <c r="U85" s="1"/>
  <c r="V85" i="41"/>
  <c r="B85"/>
  <c r="G85" s="1"/>
  <c r="H85" s="1"/>
  <c r="F85"/>
  <c r="R85" s="1"/>
  <c r="S85" s="1"/>
  <c r="U85" s="1"/>
  <c r="C84" i="37"/>
  <c r="B84" s="1"/>
  <c r="G84" s="1"/>
  <c r="H84" s="1"/>
  <c r="F84"/>
  <c r="R84" s="1"/>
  <c r="S84" s="1"/>
  <c r="U84" s="1"/>
  <c r="V84"/>
  <c r="F85" i="36"/>
  <c r="R85" s="1"/>
  <c r="S85" s="1"/>
  <c r="U85" s="1"/>
  <c r="C85"/>
  <c r="B85" s="1"/>
  <c r="G85" s="1"/>
  <c r="H85" s="1"/>
  <c r="C84" i="35"/>
  <c r="B84" s="1"/>
  <c r="G84" s="1"/>
  <c r="H84" s="1"/>
  <c r="F84"/>
  <c r="R84" s="1"/>
  <c r="S84" s="1"/>
  <c r="U84" s="1"/>
  <c r="V84"/>
  <c r="P87" i="31"/>
  <c r="D87" s="1"/>
  <c r="P82" i="28"/>
  <c r="D82" s="1"/>
  <c r="F85" i="27"/>
  <c r="R85" s="1"/>
  <c r="S85" s="1"/>
  <c r="U85" s="1"/>
  <c r="F68" i="4"/>
  <c r="R68" s="1"/>
  <c r="S68" s="1"/>
  <c r="U68" s="1"/>
  <c r="V85" i="36"/>
  <c r="P87" i="32"/>
  <c r="D87" s="1"/>
  <c r="C87" s="1"/>
  <c r="B84" i="43"/>
  <c r="G84" s="1"/>
  <c r="H84" s="1"/>
  <c r="V84"/>
  <c r="F84"/>
  <c r="R84" s="1"/>
  <c r="S84" s="1"/>
  <c r="U84" s="1"/>
  <c r="B68" i="4"/>
  <c r="G68" s="1"/>
  <c r="H68" s="1"/>
  <c r="V68"/>
  <c r="P86" i="38"/>
  <c r="D86" s="1"/>
  <c r="C86" s="1"/>
  <c r="B87" i="29"/>
  <c r="G87" s="1"/>
  <c r="H87" s="1"/>
  <c r="V87"/>
  <c r="F87"/>
  <c r="R87" s="1"/>
  <c r="S87" s="1"/>
  <c r="U87" s="1"/>
  <c r="F83" i="44" l="1"/>
  <c r="R83" s="1"/>
  <c r="S83" s="1"/>
  <c r="U83" s="1"/>
  <c r="P84" s="1"/>
  <c r="D84" s="1"/>
  <c r="V83"/>
  <c r="D85" i="39"/>
  <c r="C85" i="26"/>
  <c r="B85" s="1"/>
  <c r="G85" s="1"/>
  <c r="H85" s="1"/>
  <c r="F85"/>
  <c r="R85" s="1"/>
  <c r="S85" s="1"/>
  <c r="U85" s="1"/>
  <c r="V85"/>
  <c r="F84" i="40"/>
  <c r="R84" s="1"/>
  <c r="S84" s="1"/>
  <c r="U84" s="1"/>
  <c r="V84"/>
  <c r="V85" i="46"/>
  <c r="P86" s="1"/>
  <c r="D86" s="1"/>
  <c r="C85"/>
  <c r="B85" s="1"/>
  <c r="G85" s="1"/>
  <c r="H85" s="1"/>
  <c r="C83" i="44"/>
  <c r="B83" s="1"/>
  <c r="G83" s="1"/>
  <c r="H83" s="1"/>
  <c r="C86" i="34"/>
  <c r="B86" s="1"/>
  <c r="G86" s="1"/>
  <c r="H86" s="1"/>
  <c r="P84" i="30"/>
  <c r="D84" s="1"/>
  <c r="C84" s="1"/>
  <c r="B84" s="1"/>
  <c r="G84" s="1"/>
  <c r="H84" s="1"/>
  <c r="F86" i="34"/>
  <c r="R86" s="1"/>
  <c r="S86" s="1"/>
  <c r="U86" s="1"/>
  <c r="P87" s="1"/>
  <c r="C85" i="27"/>
  <c r="B85" s="1"/>
  <c r="G85" s="1"/>
  <c r="H85" s="1"/>
  <c r="F85" i="46"/>
  <c r="R85" s="1"/>
  <c r="S85" s="1"/>
  <c r="U85" s="1"/>
  <c r="P86" i="41"/>
  <c r="D86" s="1"/>
  <c r="F86" s="1"/>
  <c r="R86" s="1"/>
  <c r="S86" s="1"/>
  <c r="U86" s="1"/>
  <c r="P86" i="42"/>
  <c r="D86" s="1"/>
  <c r="C85" i="39"/>
  <c r="B85" s="1"/>
  <c r="G85" s="1"/>
  <c r="H85" s="1"/>
  <c r="V85"/>
  <c r="F85"/>
  <c r="R85" s="1"/>
  <c r="S85" s="1"/>
  <c r="U85" s="1"/>
  <c r="P85" i="37"/>
  <c r="D85" s="1"/>
  <c r="P86" i="36"/>
  <c r="D86" s="1"/>
  <c r="P85" i="35"/>
  <c r="D85" s="1"/>
  <c r="C84" i="33"/>
  <c r="B84" s="1"/>
  <c r="G84" s="1"/>
  <c r="H84" s="1"/>
  <c r="F84"/>
  <c r="R84" s="1"/>
  <c r="S84" s="1"/>
  <c r="U84" s="1"/>
  <c r="V84"/>
  <c r="C87" i="31"/>
  <c r="B87" s="1"/>
  <c r="G87" s="1"/>
  <c r="H87" s="1"/>
  <c r="F87"/>
  <c r="R87" s="1"/>
  <c r="S87" s="1"/>
  <c r="U87" s="1"/>
  <c r="P88" s="1"/>
  <c r="V87"/>
  <c r="C82" i="28"/>
  <c r="B82" s="1"/>
  <c r="G82" s="1"/>
  <c r="H82" s="1"/>
  <c r="F82"/>
  <c r="R82" s="1"/>
  <c r="S82" s="1"/>
  <c r="U82" s="1"/>
  <c r="V82"/>
  <c r="P86" i="27"/>
  <c r="D86" s="1"/>
  <c r="P69" i="4"/>
  <c r="D69" s="1"/>
  <c r="C69" s="1"/>
  <c r="P85" i="40"/>
  <c r="D85" s="1"/>
  <c r="P85" i="43"/>
  <c r="D85" s="1"/>
  <c r="C85" s="1"/>
  <c r="F87" i="32"/>
  <c r="R87" s="1"/>
  <c r="S87" s="1"/>
  <c r="U87" s="1"/>
  <c r="B87"/>
  <c r="G87" s="1"/>
  <c r="H87" s="1"/>
  <c r="V87"/>
  <c r="P88" i="29"/>
  <c r="D88" s="1"/>
  <c r="C88" s="1"/>
  <c r="B86" i="38"/>
  <c r="G86" s="1"/>
  <c r="H86" s="1"/>
  <c r="V86"/>
  <c r="F86"/>
  <c r="R86" s="1"/>
  <c r="S86" s="1"/>
  <c r="U86" s="1"/>
  <c r="D87" i="34" l="1"/>
  <c r="V87" s="1"/>
  <c r="P86" i="26"/>
  <c r="D86" s="1"/>
  <c r="F84" i="30"/>
  <c r="R84" s="1"/>
  <c r="S84" s="1"/>
  <c r="U84" s="1"/>
  <c r="V84"/>
  <c r="F87" i="34"/>
  <c r="R87" s="1"/>
  <c r="S87" s="1"/>
  <c r="U87" s="1"/>
  <c r="V86" i="41"/>
  <c r="P87" s="1"/>
  <c r="C86"/>
  <c r="B86" s="1"/>
  <c r="G86" s="1"/>
  <c r="H86" s="1"/>
  <c r="V86" i="46"/>
  <c r="C86"/>
  <c r="B86" s="1"/>
  <c r="G86" s="1"/>
  <c r="H86" s="1"/>
  <c r="F86"/>
  <c r="R86" s="1"/>
  <c r="S86" s="1"/>
  <c r="U86" s="1"/>
  <c r="V84" i="44"/>
  <c r="C84"/>
  <c r="B84" s="1"/>
  <c r="G84" s="1"/>
  <c r="H84" s="1"/>
  <c r="F84"/>
  <c r="R84" s="1"/>
  <c r="S84" s="1"/>
  <c r="U84" s="1"/>
  <c r="F86" i="42"/>
  <c r="R86" s="1"/>
  <c r="S86" s="1"/>
  <c r="U86" s="1"/>
  <c r="C86"/>
  <c r="B86" s="1"/>
  <c r="G86" s="1"/>
  <c r="H86" s="1"/>
  <c r="V86"/>
  <c r="C85" i="40"/>
  <c r="B85" s="1"/>
  <c r="G85" s="1"/>
  <c r="H85" s="1"/>
  <c r="P86" i="39"/>
  <c r="D86" s="1"/>
  <c r="C85" i="37"/>
  <c r="B85" s="1"/>
  <c r="G85" s="1"/>
  <c r="H85" s="1"/>
  <c r="V85"/>
  <c r="F85"/>
  <c r="R85" s="1"/>
  <c r="S85" s="1"/>
  <c r="U85" s="1"/>
  <c r="V86" i="36"/>
  <c r="C86"/>
  <c r="B86" s="1"/>
  <c r="G86" s="1"/>
  <c r="H86" s="1"/>
  <c r="C85" i="35"/>
  <c r="B85" s="1"/>
  <c r="G85" s="1"/>
  <c r="H85" s="1"/>
  <c r="F85"/>
  <c r="R85" s="1"/>
  <c r="S85" s="1"/>
  <c r="U85" s="1"/>
  <c r="V85"/>
  <c r="P85" i="33"/>
  <c r="D85" s="1"/>
  <c r="D88" i="31"/>
  <c r="P83" i="28"/>
  <c r="D83" s="1"/>
  <c r="C86" i="27"/>
  <c r="B86" s="1"/>
  <c r="G86" s="1"/>
  <c r="H86" s="1"/>
  <c r="V86"/>
  <c r="F86"/>
  <c r="R86" s="1"/>
  <c r="S86" s="1"/>
  <c r="U86" s="1"/>
  <c r="V85" i="40"/>
  <c r="F85"/>
  <c r="R85" s="1"/>
  <c r="S85" s="1"/>
  <c r="U85" s="1"/>
  <c r="F86" i="36"/>
  <c r="R86" s="1"/>
  <c r="S86" s="1"/>
  <c r="U86" s="1"/>
  <c r="B85" i="43"/>
  <c r="G85" s="1"/>
  <c r="H85" s="1"/>
  <c r="F85"/>
  <c r="R85" s="1"/>
  <c r="S85" s="1"/>
  <c r="U85" s="1"/>
  <c r="P88" i="32"/>
  <c r="D88" s="1"/>
  <c r="C88" s="1"/>
  <c r="V85" i="43"/>
  <c r="P87" i="38"/>
  <c r="D87" s="1"/>
  <c r="C87" s="1"/>
  <c r="B69" i="4"/>
  <c r="F69"/>
  <c r="R69" s="1"/>
  <c r="S69" s="1"/>
  <c r="U69" s="1"/>
  <c r="V69"/>
  <c r="B88" i="29"/>
  <c r="G88" s="1"/>
  <c r="H88" s="1"/>
  <c r="V88"/>
  <c r="F88"/>
  <c r="R88" s="1"/>
  <c r="S88" s="1"/>
  <c r="U88" s="1"/>
  <c r="P88" i="34" l="1"/>
  <c r="F86" i="26"/>
  <c r="R86" s="1"/>
  <c r="S86" s="1"/>
  <c r="U86" s="1"/>
  <c r="P87" s="1"/>
  <c r="D87" s="1"/>
  <c r="F87" s="1"/>
  <c r="R87" s="1"/>
  <c r="S87" s="1"/>
  <c r="U87" s="1"/>
  <c r="C86"/>
  <c r="B86" s="1"/>
  <c r="G86" s="1"/>
  <c r="H86" s="1"/>
  <c r="V86"/>
  <c r="C87" i="34"/>
  <c r="B87" s="1"/>
  <c r="G87" s="1"/>
  <c r="H87" s="1"/>
  <c r="D88" s="1"/>
  <c r="P85" i="30"/>
  <c r="D85" s="1"/>
  <c r="P87" i="27"/>
  <c r="D87" s="1"/>
  <c r="D87" i="41"/>
  <c r="F87" s="1"/>
  <c r="R87" s="1"/>
  <c r="S87" s="1"/>
  <c r="U87" s="1"/>
  <c r="P86" i="37"/>
  <c r="D86" s="1"/>
  <c r="F86" s="1"/>
  <c r="R86" s="1"/>
  <c r="S86" s="1"/>
  <c r="U86" s="1"/>
  <c r="P86" i="43"/>
  <c r="D86" s="1"/>
  <c r="C86" s="1"/>
  <c r="P87" i="46"/>
  <c r="D87" s="1"/>
  <c r="P85" i="44"/>
  <c r="D85" s="1"/>
  <c r="P87" i="42"/>
  <c r="D87" s="1"/>
  <c r="P86" i="40"/>
  <c r="D86" s="1"/>
  <c r="F86" i="39"/>
  <c r="R86" s="1"/>
  <c r="S86" s="1"/>
  <c r="U86" s="1"/>
  <c r="C86"/>
  <c r="B86" s="1"/>
  <c r="G86" s="1"/>
  <c r="H86" s="1"/>
  <c r="V86"/>
  <c r="P87" i="36"/>
  <c r="D87" s="1"/>
  <c r="C87" s="1"/>
  <c r="B87" s="1"/>
  <c r="G87" s="1"/>
  <c r="H87" s="1"/>
  <c r="P86" i="35"/>
  <c r="D86" s="1"/>
  <c r="C85" i="33"/>
  <c r="B85" s="1"/>
  <c r="G85" s="1"/>
  <c r="H85" s="1"/>
  <c r="F85"/>
  <c r="R85" s="1"/>
  <c r="S85" s="1"/>
  <c r="U85" s="1"/>
  <c r="V85"/>
  <c r="C88" i="31"/>
  <c r="B88" s="1"/>
  <c r="G88" s="1"/>
  <c r="H88" s="1"/>
  <c r="V88"/>
  <c r="F88"/>
  <c r="R88" s="1"/>
  <c r="S88" s="1"/>
  <c r="U88" s="1"/>
  <c r="V83" i="28"/>
  <c r="C83"/>
  <c r="B83" s="1"/>
  <c r="G83" s="1"/>
  <c r="H83" s="1"/>
  <c r="F83"/>
  <c r="R83" s="1"/>
  <c r="S83" s="1"/>
  <c r="U83" s="1"/>
  <c r="B86" i="43"/>
  <c r="G86" s="1"/>
  <c r="H86" s="1"/>
  <c r="F88" i="32"/>
  <c r="R88" s="1"/>
  <c r="S88" s="1"/>
  <c r="U88" s="1"/>
  <c r="V88"/>
  <c r="B88"/>
  <c r="G88" s="1"/>
  <c r="H88" s="1"/>
  <c r="P89" i="29"/>
  <c r="D89" s="1"/>
  <c r="C89" s="1"/>
  <c r="P70" i="4"/>
  <c r="G69"/>
  <c r="H69" s="1"/>
  <c r="B87" i="38"/>
  <c r="G87" s="1"/>
  <c r="H87" s="1"/>
  <c r="V87"/>
  <c r="F87"/>
  <c r="R87" s="1"/>
  <c r="S87" s="1"/>
  <c r="U87" s="1"/>
  <c r="V87" i="26" l="1"/>
  <c r="P88" s="1"/>
  <c r="D88" s="1"/>
  <c r="C87"/>
  <c r="B87" s="1"/>
  <c r="G87" s="1"/>
  <c r="H87" s="1"/>
  <c r="V88" i="34"/>
  <c r="C88"/>
  <c r="B88" s="1"/>
  <c r="G88" s="1"/>
  <c r="H88" s="1"/>
  <c r="F88"/>
  <c r="R88" s="1"/>
  <c r="S88" s="1"/>
  <c r="U88" s="1"/>
  <c r="P89" s="1"/>
  <c r="D89" s="1"/>
  <c r="V85" i="30"/>
  <c r="C85"/>
  <c r="B85" s="1"/>
  <c r="G85" s="1"/>
  <c r="H85" s="1"/>
  <c r="C86" i="37"/>
  <c r="B86" s="1"/>
  <c r="G86" s="1"/>
  <c r="H86" s="1"/>
  <c r="F86" i="43"/>
  <c r="R86" s="1"/>
  <c r="S86" s="1"/>
  <c r="U86" s="1"/>
  <c r="F85" i="30"/>
  <c r="R85" s="1"/>
  <c r="S85" s="1"/>
  <c r="U85" s="1"/>
  <c r="V86" i="37"/>
  <c r="P87" s="1"/>
  <c r="D87" s="1"/>
  <c r="V87" i="41"/>
  <c r="P88" s="1"/>
  <c r="C87"/>
  <c r="B87" s="1"/>
  <c r="G87" s="1"/>
  <c r="H87" s="1"/>
  <c r="V86" i="43"/>
  <c r="P89" i="31"/>
  <c r="D89" s="1"/>
  <c r="V87" i="46"/>
  <c r="C87"/>
  <c r="B87" s="1"/>
  <c r="G87" s="1"/>
  <c r="H87" s="1"/>
  <c r="F87"/>
  <c r="R87" s="1"/>
  <c r="S87" s="1"/>
  <c r="U87" s="1"/>
  <c r="V85" i="44"/>
  <c r="C85"/>
  <c r="B85" s="1"/>
  <c r="G85" s="1"/>
  <c r="H85" s="1"/>
  <c r="F85"/>
  <c r="R85" s="1"/>
  <c r="S85" s="1"/>
  <c r="U85" s="1"/>
  <c r="F87" i="42"/>
  <c r="R87" s="1"/>
  <c r="S87" s="1"/>
  <c r="U87" s="1"/>
  <c r="C87"/>
  <c r="B87" s="1"/>
  <c r="G87" s="1"/>
  <c r="H87" s="1"/>
  <c r="V87"/>
  <c r="C86" i="40"/>
  <c r="B86" s="1"/>
  <c r="G86" s="1"/>
  <c r="H86" s="1"/>
  <c r="V86"/>
  <c r="F86"/>
  <c r="R86" s="1"/>
  <c r="S86" s="1"/>
  <c r="U86" s="1"/>
  <c r="P87" i="39"/>
  <c r="D87" s="1"/>
  <c r="V87" i="36"/>
  <c r="F87"/>
  <c r="R87" s="1"/>
  <c r="S87" s="1"/>
  <c r="U87" s="1"/>
  <c r="F86" i="35"/>
  <c r="R86" s="1"/>
  <c r="S86" s="1"/>
  <c r="U86" s="1"/>
  <c r="C86"/>
  <c r="B86" s="1"/>
  <c r="G86" s="1"/>
  <c r="H86" s="1"/>
  <c r="V86"/>
  <c r="P86" i="33"/>
  <c r="D86" s="1"/>
  <c r="P84" i="28"/>
  <c r="D84" s="1"/>
  <c r="C87" i="27"/>
  <c r="B87" s="1"/>
  <c r="G87" s="1"/>
  <c r="H87" s="1"/>
  <c r="V87"/>
  <c r="F87"/>
  <c r="R87" s="1"/>
  <c r="S87" s="1"/>
  <c r="U87" s="1"/>
  <c r="P89" i="32"/>
  <c r="D89" s="1"/>
  <c r="C89" s="1"/>
  <c r="D70" i="4"/>
  <c r="C70" s="1"/>
  <c r="P88" i="38"/>
  <c r="D88" s="1"/>
  <c r="C88" s="1"/>
  <c r="B89" i="29"/>
  <c r="G89" s="1"/>
  <c r="H89" s="1"/>
  <c r="V89"/>
  <c r="F89"/>
  <c r="R89" s="1"/>
  <c r="S89" s="1"/>
  <c r="U89" s="1"/>
  <c r="P88" i="36" l="1"/>
  <c r="D88" s="1"/>
  <c r="F88" s="1"/>
  <c r="R88" s="1"/>
  <c r="S88" s="1"/>
  <c r="U88" s="1"/>
  <c r="P87" i="43"/>
  <c r="D87" s="1"/>
  <c r="F87" s="1"/>
  <c r="R87" s="1"/>
  <c r="S87" s="1"/>
  <c r="U87" s="1"/>
  <c r="P86" i="30"/>
  <c r="D86" s="1"/>
  <c r="V88" i="26"/>
  <c r="C88"/>
  <c r="B88" s="1"/>
  <c r="G88" s="1"/>
  <c r="H88" s="1"/>
  <c r="F88"/>
  <c r="R88" s="1"/>
  <c r="S88" s="1"/>
  <c r="U88" s="1"/>
  <c r="D88" i="41"/>
  <c r="F88" s="1"/>
  <c r="R88" s="1"/>
  <c r="S88" s="1"/>
  <c r="U88" s="1"/>
  <c r="F89" i="34"/>
  <c r="R89" s="1"/>
  <c r="S89" s="1"/>
  <c r="U89" s="1"/>
  <c r="C89"/>
  <c r="B89" s="1"/>
  <c r="G89" s="1"/>
  <c r="H89" s="1"/>
  <c r="V89"/>
  <c r="P88" i="27"/>
  <c r="D88" s="1"/>
  <c r="P87" i="35"/>
  <c r="D87" s="1"/>
  <c r="C87" s="1"/>
  <c r="B87" s="1"/>
  <c r="G87" s="1"/>
  <c r="H87" s="1"/>
  <c r="P88" i="46"/>
  <c r="D88" s="1"/>
  <c r="P86" i="44"/>
  <c r="D86" s="1"/>
  <c r="P88" i="42"/>
  <c r="D88" s="1"/>
  <c r="P87" i="40"/>
  <c r="D87" s="1"/>
  <c r="C87" s="1"/>
  <c r="B87" s="1"/>
  <c r="G87" s="1"/>
  <c r="H87" s="1"/>
  <c r="C87" i="39"/>
  <c r="B87" s="1"/>
  <c r="G87" s="1"/>
  <c r="H87" s="1"/>
  <c r="F87"/>
  <c r="R87" s="1"/>
  <c r="S87" s="1"/>
  <c r="U87" s="1"/>
  <c r="V87"/>
  <c r="C87" i="37"/>
  <c r="B87" s="1"/>
  <c r="G87" s="1"/>
  <c r="H87" s="1"/>
  <c r="V87"/>
  <c r="F87"/>
  <c r="R87" s="1"/>
  <c r="S87" s="1"/>
  <c r="U87" s="1"/>
  <c r="C86" i="33"/>
  <c r="B86" s="1"/>
  <c r="G86" s="1"/>
  <c r="H86" s="1"/>
  <c r="V86"/>
  <c r="F86"/>
  <c r="R86" s="1"/>
  <c r="S86" s="1"/>
  <c r="U86" s="1"/>
  <c r="C89" i="31"/>
  <c r="B89" s="1"/>
  <c r="G89" s="1"/>
  <c r="H89" s="1"/>
  <c r="V89"/>
  <c r="F89"/>
  <c r="R89" s="1"/>
  <c r="S89" s="1"/>
  <c r="U89" s="1"/>
  <c r="V84" i="28"/>
  <c r="C84"/>
  <c r="B84" s="1"/>
  <c r="G84" s="1"/>
  <c r="H84" s="1"/>
  <c r="F84"/>
  <c r="R84" s="1"/>
  <c r="S84" s="1"/>
  <c r="U84" s="1"/>
  <c r="B70" i="4"/>
  <c r="G70" s="1"/>
  <c r="H70" s="1"/>
  <c r="V89" i="32"/>
  <c r="B89"/>
  <c r="G89" s="1"/>
  <c r="H89" s="1"/>
  <c r="F89"/>
  <c r="R89" s="1"/>
  <c r="S89" s="1"/>
  <c r="U89" s="1"/>
  <c r="P90" i="29"/>
  <c r="D90" s="1"/>
  <c r="C90" s="1"/>
  <c r="V70" i="4"/>
  <c r="F70"/>
  <c r="R70" s="1"/>
  <c r="S70" s="1"/>
  <c r="U70" s="1"/>
  <c r="B88" i="38"/>
  <c r="G88" s="1"/>
  <c r="H88" s="1"/>
  <c r="V88"/>
  <c r="F88"/>
  <c r="R88" s="1"/>
  <c r="S88" s="1"/>
  <c r="U88" s="1"/>
  <c r="C87" i="43" l="1"/>
  <c r="B87" s="1"/>
  <c r="G87" s="1"/>
  <c r="H87" s="1"/>
  <c r="V88" i="36"/>
  <c r="V86" i="30"/>
  <c r="F86"/>
  <c r="R86" s="1"/>
  <c r="S86" s="1"/>
  <c r="U86" s="1"/>
  <c r="C86"/>
  <c r="B86" s="1"/>
  <c r="G86" s="1"/>
  <c r="H86" s="1"/>
  <c r="C88" i="36"/>
  <c r="B88" s="1"/>
  <c r="G88" s="1"/>
  <c r="H88" s="1"/>
  <c r="V87" i="43"/>
  <c r="P88" s="1"/>
  <c r="F87" i="35"/>
  <c r="R87" s="1"/>
  <c r="S87" s="1"/>
  <c r="U87" s="1"/>
  <c r="P89" i="26"/>
  <c r="D89" s="1"/>
  <c r="V89" s="1"/>
  <c r="C88" i="41"/>
  <c r="B88" s="1"/>
  <c r="G88" s="1"/>
  <c r="H88" s="1"/>
  <c r="V88"/>
  <c r="P89" s="1"/>
  <c r="V87" i="35"/>
  <c r="P89" i="36"/>
  <c r="D89" s="1"/>
  <c r="C89" s="1"/>
  <c r="B89" s="1"/>
  <c r="G89" s="1"/>
  <c r="H89" s="1"/>
  <c r="P90" i="34"/>
  <c r="D90" s="1"/>
  <c r="P87" i="33"/>
  <c r="D87" s="1"/>
  <c r="V87" s="1"/>
  <c r="V87" i="40"/>
  <c r="P90" i="31"/>
  <c r="D90" s="1"/>
  <c r="P88" i="37"/>
  <c r="D88" s="1"/>
  <c r="V88" i="46"/>
  <c r="C88"/>
  <c r="B88" s="1"/>
  <c r="G88" s="1"/>
  <c r="H88" s="1"/>
  <c r="F88"/>
  <c r="R88" s="1"/>
  <c r="S88" s="1"/>
  <c r="U88" s="1"/>
  <c r="P89" s="1"/>
  <c r="V86" i="44"/>
  <c r="C86"/>
  <c r="B86" s="1"/>
  <c r="G86" s="1"/>
  <c r="H86" s="1"/>
  <c r="F86"/>
  <c r="R86" s="1"/>
  <c r="S86" s="1"/>
  <c r="U86" s="1"/>
  <c r="V88" i="42"/>
  <c r="C88"/>
  <c r="B88" s="1"/>
  <c r="G88" s="1"/>
  <c r="H88" s="1"/>
  <c r="F88"/>
  <c r="R88" s="1"/>
  <c r="S88" s="1"/>
  <c r="U88" s="1"/>
  <c r="F87" i="40"/>
  <c r="R87" s="1"/>
  <c r="S87" s="1"/>
  <c r="U87" s="1"/>
  <c r="P88" i="39"/>
  <c r="D88" s="1"/>
  <c r="P85" i="28"/>
  <c r="D85" s="1"/>
  <c r="C88" i="27"/>
  <c r="B88" s="1"/>
  <c r="G88" s="1"/>
  <c r="H88" s="1"/>
  <c r="V88"/>
  <c r="F88"/>
  <c r="R88" s="1"/>
  <c r="S88" s="1"/>
  <c r="U88" s="1"/>
  <c r="P90" i="32"/>
  <c r="D90" s="1"/>
  <c r="P89" i="38"/>
  <c r="D89" s="1"/>
  <c r="C89" s="1"/>
  <c r="P71" i="4"/>
  <c r="D71" s="1"/>
  <c r="C71" s="1"/>
  <c r="B90" i="29"/>
  <c r="G90" s="1"/>
  <c r="H90" s="1"/>
  <c r="V90"/>
  <c r="F90"/>
  <c r="R90" s="1"/>
  <c r="S90" s="1"/>
  <c r="U90" s="1"/>
  <c r="F89" i="26" l="1"/>
  <c r="R89" s="1"/>
  <c r="S89" s="1"/>
  <c r="U89" s="1"/>
  <c r="P90" s="1"/>
  <c r="D90" s="1"/>
  <c r="C89"/>
  <c r="B89" s="1"/>
  <c r="G89" s="1"/>
  <c r="H89" s="1"/>
  <c r="D88" i="43"/>
  <c r="C88" s="1"/>
  <c r="B88" s="1"/>
  <c r="G88" s="1"/>
  <c r="H88" s="1"/>
  <c r="P87" i="30"/>
  <c r="D87" s="1"/>
  <c r="V87"/>
  <c r="P88" i="35"/>
  <c r="D88" s="1"/>
  <c r="V88" s="1"/>
  <c r="D89" i="41"/>
  <c r="C87" i="33"/>
  <c r="B87" s="1"/>
  <c r="G87" s="1"/>
  <c r="H87" s="1"/>
  <c r="C90" i="34"/>
  <c r="B90" s="1"/>
  <c r="G90" s="1"/>
  <c r="H90" s="1"/>
  <c r="F90"/>
  <c r="R90" s="1"/>
  <c r="S90" s="1"/>
  <c r="U90" s="1"/>
  <c r="V90"/>
  <c r="P88" i="40"/>
  <c r="D88" s="1"/>
  <c r="C88" s="1"/>
  <c r="B88" s="1"/>
  <c r="G88" s="1"/>
  <c r="H88" s="1"/>
  <c r="D89" i="46"/>
  <c r="F89" s="1"/>
  <c r="R89" s="1"/>
  <c r="S89" s="1"/>
  <c r="U89" s="1"/>
  <c r="P89" i="27"/>
  <c r="D89" s="1"/>
  <c r="F87" i="33"/>
  <c r="R87" s="1"/>
  <c r="S87" s="1"/>
  <c r="U87" s="1"/>
  <c r="P88" s="1"/>
  <c r="D88" s="1"/>
  <c r="F89" i="36"/>
  <c r="R89" s="1"/>
  <c r="S89" s="1"/>
  <c r="U89" s="1"/>
  <c r="P87" i="44"/>
  <c r="D87" s="1"/>
  <c r="V89" i="46"/>
  <c r="F88" i="43"/>
  <c r="R88" s="1"/>
  <c r="S88" s="1"/>
  <c r="U88" s="1"/>
  <c r="V88"/>
  <c r="P89" i="42"/>
  <c r="D89" s="1"/>
  <c r="C88" i="39"/>
  <c r="B88" s="1"/>
  <c r="G88" s="1"/>
  <c r="H88" s="1"/>
  <c r="F88"/>
  <c r="R88" s="1"/>
  <c r="S88" s="1"/>
  <c r="U88" s="1"/>
  <c r="V88"/>
  <c r="V88" i="37"/>
  <c r="C88"/>
  <c r="B88" s="1"/>
  <c r="G88" s="1"/>
  <c r="H88" s="1"/>
  <c r="F88"/>
  <c r="R88" s="1"/>
  <c r="S88" s="1"/>
  <c r="U88" s="1"/>
  <c r="V89" i="36"/>
  <c r="F90" i="32"/>
  <c r="R90" s="1"/>
  <c r="S90" s="1"/>
  <c r="U90" s="1"/>
  <c r="C90"/>
  <c r="B90" s="1"/>
  <c r="G90" s="1"/>
  <c r="H90" s="1"/>
  <c r="C90" i="31"/>
  <c r="B90" s="1"/>
  <c r="G90" s="1"/>
  <c r="H90" s="1"/>
  <c r="F90"/>
  <c r="R90" s="1"/>
  <c r="S90" s="1"/>
  <c r="U90" s="1"/>
  <c r="V90"/>
  <c r="V85" i="28"/>
  <c r="C85"/>
  <c r="B85" s="1"/>
  <c r="G85" s="1"/>
  <c r="H85" s="1"/>
  <c r="F85"/>
  <c r="R85" s="1"/>
  <c r="S85" s="1"/>
  <c r="U85" s="1"/>
  <c r="V90" i="32"/>
  <c r="P91" i="29"/>
  <c r="D91" s="1"/>
  <c r="C91" s="1"/>
  <c r="F71" i="4"/>
  <c r="R71" s="1"/>
  <c r="S71" s="1"/>
  <c r="U71" s="1"/>
  <c r="V71"/>
  <c r="B71"/>
  <c r="B89" i="38"/>
  <c r="G89" s="1"/>
  <c r="H89" s="1"/>
  <c r="V89"/>
  <c r="F89"/>
  <c r="R89" s="1"/>
  <c r="S89" s="1"/>
  <c r="U89" s="1"/>
  <c r="P88" i="30" l="1"/>
  <c r="D88" s="1"/>
  <c r="C88" s="1"/>
  <c r="B88" s="1"/>
  <c r="G88" s="1"/>
  <c r="H88" s="1"/>
  <c r="C88" i="35"/>
  <c r="B88" s="1"/>
  <c r="G88" s="1"/>
  <c r="H88" s="1"/>
  <c r="F87" i="30"/>
  <c r="R87" s="1"/>
  <c r="S87" s="1"/>
  <c r="U87" s="1"/>
  <c r="C87"/>
  <c r="B87" s="1"/>
  <c r="G87" s="1"/>
  <c r="H87" s="1"/>
  <c r="F88" i="35"/>
  <c r="R88" s="1"/>
  <c r="S88" s="1"/>
  <c r="U88" s="1"/>
  <c r="P89" s="1"/>
  <c r="D89" s="1"/>
  <c r="P90" i="36"/>
  <c r="D90" s="1"/>
  <c r="V90" s="1"/>
  <c r="C90" i="26"/>
  <c r="B90" s="1"/>
  <c r="G90" s="1"/>
  <c r="H90" s="1"/>
  <c r="F90"/>
  <c r="R90" s="1"/>
  <c r="S90" s="1"/>
  <c r="U90" s="1"/>
  <c r="V90"/>
  <c r="C89" i="41"/>
  <c r="B89" s="1"/>
  <c r="G89" s="1"/>
  <c r="H89" s="1"/>
  <c r="F89"/>
  <c r="R89" s="1"/>
  <c r="S89" s="1"/>
  <c r="U89" s="1"/>
  <c r="V89"/>
  <c r="V88" i="40"/>
  <c r="F88"/>
  <c r="R88" s="1"/>
  <c r="S88" s="1"/>
  <c r="U88" s="1"/>
  <c r="V89" i="27"/>
  <c r="F89"/>
  <c r="R89" s="1"/>
  <c r="S89" s="1"/>
  <c r="U89" s="1"/>
  <c r="C89"/>
  <c r="B89" s="1"/>
  <c r="G89" s="1"/>
  <c r="H89" s="1"/>
  <c r="C89" i="46"/>
  <c r="B89" s="1"/>
  <c r="G89" s="1"/>
  <c r="H89" s="1"/>
  <c r="P89" i="37"/>
  <c r="D89" s="1"/>
  <c r="F89" s="1"/>
  <c r="R89" s="1"/>
  <c r="S89" s="1"/>
  <c r="U89" s="1"/>
  <c r="P91" i="34"/>
  <c r="D91" s="1"/>
  <c r="P89" i="39"/>
  <c r="D89" s="1"/>
  <c r="C89" s="1"/>
  <c r="B89" s="1"/>
  <c r="G89" s="1"/>
  <c r="H89" s="1"/>
  <c r="P89" i="43"/>
  <c r="D89" s="1"/>
  <c r="C89" s="1"/>
  <c r="B89" s="1"/>
  <c r="G89" s="1"/>
  <c r="H89" s="1"/>
  <c r="P90" i="46"/>
  <c r="F87" i="44"/>
  <c r="R87" s="1"/>
  <c r="S87" s="1"/>
  <c r="U87" s="1"/>
  <c r="C87"/>
  <c r="B87" s="1"/>
  <c r="G87" s="1"/>
  <c r="H87" s="1"/>
  <c r="V87"/>
  <c r="V89" i="42"/>
  <c r="C89"/>
  <c r="B89" s="1"/>
  <c r="G89" s="1"/>
  <c r="H89" s="1"/>
  <c r="F89"/>
  <c r="R89" s="1"/>
  <c r="S89" s="1"/>
  <c r="U89" s="1"/>
  <c r="C88" i="33"/>
  <c r="B88" s="1"/>
  <c r="G88" s="1"/>
  <c r="H88" s="1"/>
  <c r="F88"/>
  <c r="R88" s="1"/>
  <c r="S88" s="1"/>
  <c r="U88" s="1"/>
  <c r="V88"/>
  <c r="P91" i="32"/>
  <c r="D91" s="1"/>
  <c r="P91" i="31"/>
  <c r="D91" s="1"/>
  <c r="P86" i="28"/>
  <c r="D86" s="1"/>
  <c r="G71" i="4"/>
  <c r="H71" s="1"/>
  <c r="P72"/>
  <c r="P90" i="38"/>
  <c r="D90" s="1"/>
  <c r="C90" s="1"/>
  <c r="B91" i="29"/>
  <c r="G91" s="1"/>
  <c r="H91" s="1"/>
  <c r="V91"/>
  <c r="F91"/>
  <c r="R91" s="1"/>
  <c r="S91" s="1"/>
  <c r="U91" s="1"/>
  <c r="P89" i="40" l="1"/>
  <c r="D89" s="1"/>
  <c r="V89" s="1"/>
  <c r="F88" i="30"/>
  <c r="R88" s="1"/>
  <c r="S88" s="1"/>
  <c r="U88" s="1"/>
  <c r="F90" i="36"/>
  <c r="R90" s="1"/>
  <c r="S90" s="1"/>
  <c r="U90" s="1"/>
  <c r="P91" s="1"/>
  <c r="V88" i="30"/>
  <c r="F89" i="39"/>
  <c r="R89" s="1"/>
  <c r="S89" s="1"/>
  <c r="U89" s="1"/>
  <c r="C90" i="36"/>
  <c r="B90" s="1"/>
  <c r="G90" s="1"/>
  <c r="H90" s="1"/>
  <c r="P89" i="30"/>
  <c r="D89" s="1"/>
  <c r="V89" i="39"/>
  <c r="P90" s="1"/>
  <c r="D90" s="1"/>
  <c r="D90" i="46"/>
  <c r="V90" s="1"/>
  <c r="V89" i="37"/>
  <c r="P90" s="1"/>
  <c r="P91" i="26"/>
  <c r="D91" s="1"/>
  <c r="P90" i="41"/>
  <c r="D90" s="1"/>
  <c r="P90" i="27"/>
  <c r="D90" s="1"/>
  <c r="C89" i="37"/>
  <c r="B89" s="1"/>
  <c r="G89" s="1"/>
  <c r="H89" s="1"/>
  <c r="P90" i="42"/>
  <c r="D90" s="1"/>
  <c r="F89" i="43"/>
  <c r="R89" s="1"/>
  <c r="S89" s="1"/>
  <c r="U89" s="1"/>
  <c r="V91" i="34"/>
  <c r="C91"/>
  <c r="B91" s="1"/>
  <c r="G91" s="1"/>
  <c r="H91" s="1"/>
  <c r="F91"/>
  <c r="R91" s="1"/>
  <c r="S91" s="1"/>
  <c r="U91" s="1"/>
  <c r="V89" i="43"/>
  <c r="D91" i="36"/>
  <c r="V91" s="1"/>
  <c r="C90" i="46"/>
  <c r="B90" s="1"/>
  <c r="G90" s="1"/>
  <c r="H90" s="1"/>
  <c r="F90"/>
  <c r="R90" s="1"/>
  <c r="S90" s="1"/>
  <c r="U90" s="1"/>
  <c r="P88" i="44"/>
  <c r="D88" s="1"/>
  <c r="F91" i="36"/>
  <c r="R91" s="1"/>
  <c r="S91" s="1"/>
  <c r="U91" s="1"/>
  <c r="C89" i="35"/>
  <c r="B89" s="1"/>
  <c r="G89" s="1"/>
  <c r="H89" s="1"/>
  <c r="F89"/>
  <c r="R89" s="1"/>
  <c r="S89" s="1"/>
  <c r="U89" s="1"/>
  <c r="V89"/>
  <c r="P89" i="33"/>
  <c r="D89" s="1"/>
  <c r="C91" i="32"/>
  <c r="B91" s="1"/>
  <c r="G91" s="1"/>
  <c r="H91" s="1"/>
  <c r="C91" i="31"/>
  <c r="B91" s="1"/>
  <c r="G91" s="1"/>
  <c r="H91" s="1"/>
  <c r="V91"/>
  <c r="F91"/>
  <c r="R91" s="1"/>
  <c r="S91" s="1"/>
  <c r="U91" s="1"/>
  <c r="V86" i="28"/>
  <c r="C86"/>
  <c r="B86" s="1"/>
  <c r="G86" s="1"/>
  <c r="H86" s="1"/>
  <c r="F86"/>
  <c r="R86" s="1"/>
  <c r="S86" s="1"/>
  <c r="U86" s="1"/>
  <c r="C90" i="27"/>
  <c r="B90" s="1"/>
  <c r="G90" s="1"/>
  <c r="H90" s="1"/>
  <c r="V90"/>
  <c r="F90"/>
  <c r="R90" s="1"/>
  <c r="S90" s="1"/>
  <c r="U90" s="1"/>
  <c r="V91" i="32"/>
  <c r="F91"/>
  <c r="R91" s="1"/>
  <c r="S91" s="1"/>
  <c r="U91" s="1"/>
  <c r="P92" i="29"/>
  <c r="D92" s="1"/>
  <c r="C92" s="1"/>
  <c r="D72" i="4"/>
  <c r="C72" s="1"/>
  <c r="B90" i="38"/>
  <c r="G90" s="1"/>
  <c r="H90" s="1"/>
  <c r="V90"/>
  <c r="F90"/>
  <c r="R90" s="1"/>
  <c r="S90" s="1"/>
  <c r="U90" s="1"/>
  <c r="C89" i="40" l="1"/>
  <c r="B89" s="1"/>
  <c r="G89" s="1"/>
  <c r="H89" s="1"/>
  <c r="F89"/>
  <c r="R89" s="1"/>
  <c r="S89" s="1"/>
  <c r="U89" s="1"/>
  <c r="P90" s="1"/>
  <c r="P92" i="34"/>
  <c r="D92" s="1"/>
  <c r="P90" i="43"/>
  <c r="D90" s="1"/>
  <c r="C90" s="1"/>
  <c r="P92" i="31"/>
  <c r="D92" s="1"/>
  <c r="C89" i="30"/>
  <c r="B89" s="1"/>
  <c r="G89" s="1"/>
  <c r="H89" s="1"/>
  <c r="V89"/>
  <c r="C91" i="36"/>
  <c r="B91" s="1"/>
  <c r="G91" s="1"/>
  <c r="H91" s="1"/>
  <c r="F89" i="30"/>
  <c r="R89" s="1"/>
  <c r="S89" s="1"/>
  <c r="U89" s="1"/>
  <c r="F91" i="26"/>
  <c r="R91" s="1"/>
  <c r="S91" s="1"/>
  <c r="U91" s="1"/>
  <c r="C91"/>
  <c r="B91" s="1"/>
  <c r="G91" s="1"/>
  <c r="H91" s="1"/>
  <c r="V91"/>
  <c r="V90" i="41"/>
  <c r="F90"/>
  <c r="R90" s="1"/>
  <c r="S90" s="1"/>
  <c r="U90" s="1"/>
  <c r="C90"/>
  <c r="B90" s="1"/>
  <c r="G90" s="1"/>
  <c r="H90" s="1"/>
  <c r="D90" i="37"/>
  <c r="C92" i="34"/>
  <c r="B92" s="1"/>
  <c r="G92" s="1"/>
  <c r="H92" s="1"/>
  <c r="V92"/>
  <c r="F92"/>
  <c r="R92" s="1"/>
  <c r="S92" s="1"/>
  <c r="U92" s="1"/>
  <c r="P92" i="32"/>
  <c r="D92" s="1"/>
  <c r="C92" s="1"/>
  <c r="B92" s="1"/>
  <c r="G92" s="1"/>
  <c r="H92" s="1"/>
  <c r="P91" i="27"/>
  <c r="D91" s="1"/>
  <c r="P91" i="46"/>
  <c r="D91" s="1"/>
  <c r="F88" i="44"/>
  <c r="R88" s="1"/>
  <c r="S88" s="1"/>
  <c r="U88" s="1"/>
  <c r="C88"/>
  <c r="B88" s="1"/>
  <c r="G88" s="1"/>
  <c r="H88" s="1"/>
  <c r="V88"/>
  <c r="F90" i="42"/>
  <c r="R90" s="1"/>
  <c r="S90" s="1"/>
  <c r="U90" s="1"/>
  <c r="C90"/>
  <c r="B90" s="1"/>
  <c r="G90" s="1"/>
  <c r="H90" s="1"/>
  <c r="V90"/>
  <c r="V90" i="39"/>
  <c r="C90"/>
  <c r="B90" s="1"/>
  <c r="G90" s="1"/>
  <c r="H90" s="1"/>
  <c r="F90"/>
  <c r="R90" s="1"/>
  <c r="S90" s="1"/>
  <c r="U90" s="1"/>
  <c r="P92" i="36"/>
  <c r="D92" s="1"/>
  <c r="C92" s="1"/>
  <c r="B92" s="1"/>
  <c r="G92" s="1"/>
  <c r="H92" s="1"/>
  <c r="P90" i="35"/>
  <c r="D90" s="1"/>
  <c r="C89" i="33"/>
  <c r="B89" s="1"/>
  <c r="G89" s="1"/>
  <c r="H89" s="1"/>
  <c r="V89"/>
  <c r="F89"/>
  <c r="R89" s="1"/>
  <c r="S89" s="1"/>
  <c r="U89" s="1"/>
  <c r="P87" i="28"/>
  <c r="D87" s="1"/>
  <c r="V90" i="43"/>
  <c r="F90"/>
  <c r="R90" s="1"/>
  <c r="S90" s="1"/>
  <c r="U90" s="1"/>
  <c r="B90"/>
  <c r="G90" s="1"/>
  <c r="H90" s="1"/>
  <c r="B72" i="4"/>
  <c r="F72"/>
  <c r="R72" s="1"/>
  <c r="S72" s="1"/>
  <c r="U72" s="1"/>
  <c r="V72"/>
  <c r="P91" i="38"/>
  <c r="D91" s="1"/>
  <c r="C91" s="1"/>
  <c r="B92" i="29"/>
  <c r="G92" s="1"/>
  <c r="H92" s="1"/>
  <c r="V92"/>
  <c r="F92"/>
  <c r="R92" s="1"/>
  <c r="S92" s="1"/>
  <c r="U92" s="1"/>
  <c r="D90" i="40" l="1"/>
  <c r="P90" i="30"/>
  <c r="D90" s="1"/>
  <c r="P92" i="26"/>
  <c r="D92" s="1"/>
  <c r="P91" i="41"/>
  <c r="D91" s="1"/>
  <c r="P93" i="34"/>
  <c r="D93" s="1"/>
  <c r="C90" i="37"/>
  <c r="B90" s="1"/>
  <c r="G90" s="1"/>
  <c r="H90" s="1"/>
  <c r="V90"/>
  <c r="F90"/>
  <c r="R90" s="1"/>
  <c r="S90" s="1"/>
  <c r="U90" s="1"/>
  <c r="P91" i="42"/>
  <c r="D91" s="1"/>
  <c r="P90" i="33"/>
  <c r="D90" s="1"/>
  <c r="C90" s="1"/>
  <c r="B90" s="1"/>
  <c r="G90" s="1"/>
  <c r="H90" s="1"/>
  <c r="P91" i="39"/>
  <c r="D91" s="1"/>
  <c r="C91" s="1"/>
  <c r="B91" s="1"/>
  <c r="G91" s="1"/>
  <c r="H91" s="1"/>
  <c r="V91" i="46"/>
  <c r="C91"/>
  <c r="B91" s="1"/>
  <c r="G91" s="1"/>
  <c r="H91" s="1"/>
  <c r="F91"/>
  <c r="R91" s="1"/>
  <c r="S91" s="1"/>
  <c r="U91" s="1"/>
  <c r="P89" i="44"/>
  <c r="D89" s="1"/>
  <c r="V92" i="36"/>
  <c r="F92"/>
  <c r="R92" s="1"/>
  <c r="S92" s="1"/>
  <c r="U92" s="1"/>
  <c r="C90" i="35"/>
  <c r="B90" s="1"/>
  <c r="G90" s="1"/>
  <c r="H90" s="1"/>
  <c r="F90"/>
  <c r="R90" s="1"/>
  <c r="S90" s="1"/>
  <c r="U90" s="1"/>
  <c r="V90"/>
  <c r="F92" i="32"/>
  <c r="R92" s="1"/>
  <c r="S92" s="1"/>
  <c r="U92" s="1"/>
  <c r="V92"/>
  <c r="C92" i="31"/>
  <c r="B92" s="1"/>
  <c r="G92" s="1"/>
  <c r="H92" s="1"/>
  <c r="V92"/>
  <c r="F92"/>
  <c r="R92" s="1"/>
  <c r="S92" s="1"/>
  <c r="U92" s="1"/>
  <c r="V87" i="28"/>
  <c r="C87"/>
  <c r="B87" s="1"/>
  <c r="G87" s="1"/>
  <c r="H87" s="1"/>
  <c r="F87"/>
  <c r="R87" s="1"/>
  <c r="S87" s="1"/>
  <c r="U87" s="1"/>
  <c r="C91" i="27"/>
  <c r="B91" s="1"/>
  <c r="G91" s="1"/>
  <c r="H91" s="1"/>
  <c r="V91"/>
  <c r="F91"/>
  <c r="R91" s="1"/>
  <c r="S91" s="1"/>
  <c r="U91" s="1"/>
  <c r="P91" i="43"/>
  <c r="D91" s="1"/>
  <c r="C91" s="1"/>
  <c r="P93" i="29"/>
  <c r="D93" s="1"/>
  <c r="C93" s="1"/>
  <c r="P73" i="4"/>
  <c r="G72"/>
  <c r="H72" s="1"/>
  <c r="B91" i="38"/>
  <c r="G91" s="1"/>
  <c r="H91" s="1"/>
  <c r="V91"/>
  <c r="F91"/>
  <c r="R91" s="1"/>
  <c r="S91" s="1"/>
  <c r="U91" s="1"/>
  <c r="V90" i="40" l="1"/>
  <c r="P91" s="1"/>
  <c r="D91" s="1"/>
  <c r="C91" s="1"/>
  <c r="B91" s="1"/>
  <c r="G91" s="1"/>
  <c r="H91" s="1"/>
  <c r="F90"/>
  <c r="R90" s="1"/>
  <c r="S90" s="1"/>
  <c r="U90" s="1"/>
  <c r="C90"/>
  <c r="B90" s="1"/>
  <c r="G90" s="1"/>
  <c r="H90" s="1"/>
  <c r="V90" i="30"/>
  <c r="F90"/>
  <c r="R90" s="1"/>
  <c r="S90" s="1"/>
  <c r="U90" s="1"/>
  <c r="C90"/>
  <c r="B90" s="1"/>
  <c r="G90" s="1"/>
  <c r="H90" s="1"/>
  <c r="P93" i="31"/>
  <c r="D93" s="1"/>
  <c r="F90" i="33"/>
  <c r="R90" s="1"/>
  <c r="S90" s="1"/>
  <c r="U90" s="1"/>
  <c r="V92" i="26"/>
  <c r="P93" s="1"/>
  <c r="F92"/>
  <c r="R92" s="1"/>
  <c r="S92" s="1"/>
  <c r="U92" s="1"/>
  <c r="C92"/>
  <c r="B92" s="1"/>
  <c r="G92" s="1"/>
  <c r="H92" s="1"/>
  <c r="C91" i="41"/>
  <c r="B91" s="1"/>
  <c r="G91" s="1"/>
  <c r="H91" s="1"/>
  <c r="F91"/>
  <c r="R91" s="1"/>
  <c r="S91" s="1"/>
  <c r="U91" s="1"/>
  <c r="V91"/>
  <c r="V91" i="39"/>
  <c r="V90" i="33"/>
  <c r="P91" i="37"/>
  <c r="D91" s="1"/>
  <c r="F93" i="34"/>
  <c r="R93" s="1"/>
  <c r="S93" s="1"/>
  <c r="U93" s="1"/>
  <c r="C93"/>
  <c r="B93" s="1"/>
  <c r="G93" s="1"/>
  <c r="H93" s="1"/>
  <c r="V93"/>
  <c r="P93" i="36"/>
  <c r="D93" s="1"/>
  <c r="C93" s="1"/>
  <c r="B93" s="1"/>
  <c r="G93" s="1"/>
  <c r="H93" s="1"/>
  <c r="P93" i="32"/>
  <c r="D93" s="1"/>
  <c r="C93" s="1"/>
  <c r="B93" s="1"/>
  <c r="G93" s="1"/>
  <c r="H93" s="1"/>
  <c r="F91" i="39"/>
  <c r="R91" s="1"/>
  <c r="S91" s="1"/>
  <c r="U91" s="1"/>
  <c r="P92" i="46"/>
  <c r="D92" s="1"/>
  <c r="F89" i="44"/>
  <c r="R89" s="1"/>
  <c r="S89" s="1"/>
  <c r="U89" s="1"/>
  <c r="C89"/>
  <c r="B89" s="1"/>
  <c r="G89" s="1"/>
  <c r="H89" s="1"/>
  <c r="V89"/>
  <c r="F91" i="42"/>
  <c r="R91" s="1"/>
  <c r="S91" s="1"/>
  <c r="U91" s="1"/>
  <c r="C91"/>
  <c r="B91" s="1"/>
  <c r="G91" s="1"/>
  <c r="H91" s="1"/>
  <c r="V91"/>
  <c r="P91" i="35"/>
  <c r="D91" s="1"/>
  <c r="P88" i="28"/>
  <c r="D88" s="1"/>
  <c r="P92" i="27"/>
  <c r="D92" s="1"/>
  <c r="V93" i="32"/>
  <c r="F91" i="43"/>
  <c r="R91" s="1"/>
  <c r="S91" s="1"/>
  <c r="U91" s="1"/>
  <c r="V91"/>
  <c r="B91"/>
  <c r="G91" s="1"/>
  <c r="H91" s="1"/>
  <c r="P92" i="38"/>
  <c r="D92" s="1"/>
  <c r="C92" s="1"/>
  <c r="D73" i="4"/>
  <c r="C73" s="1"/>
  <c r="B93" i="29"/>
  <c r="G93" s="1"/>
  <c r="H93" s="1"/>
  <c r="V93"/>
  <c r="F93"/>
  <c r="R93" s="1"/>
  <c r="S93" s="1"/>
  <c r="U93" s="1"/>
  <c r="F91" i="40" l="1"/>
  <c r="R91" s="1"/>
  <c r="S91" s="1"/>
  <c r="U91" s="1"/>
  <c r="V91"/>
  <c r="P92" s="1"/>
  <c r="D92" s="1"/>
  <c r="C92" s="1"/>
  <c r="B92" s="1"/>
  <c r="G92" s="1"/>
  <c r="H92" s="1"/>
  <c r="P91" i="33"/>
  <c r="D91" s="1"/>
  <c r="F91" s="1"/>
  <c r="R91" s="1"/>
  <c r="S91" s="1"/>
  <c r="U91" s="1"/>
  <c r="P91" i="30"/>
  <c r="D91" s="1"/>
  <c r="C91"/>
  <c r="B91" s="1"/>
  <c r="G91" s="1"/>
  <c r="H91" s="1"/>
  <c r="V91"/>
  <c r="P92" s="1"/>
  <c r="F91"/>
  <c r="R91" s="1"/>
  <c r="S91" s="1"/>
  <c r="U91" s="1"/>
  <c r="D93" i="26"/>
  <c r="C93" s="1"/>
  <c r="B93" s="1"/>
  <c r="G93" s="1"/>
  <c r="H93" s="1"/>
  <c r="P92" i="41"/>
  <c r="D92" s="1"/>
  <c r="P92" i="39"/>
  <c r="D92" s="1"/>
  <c r="F92" s="1"/>
  <c r="R92" s="1"/>
  <c r="S92" s="1"/>
  <c r="U92" s="1"/>
  <c r="V91" i="37"/>
  <c r="C91"/>
  <c r="B91" s="1"/>
  <c r="G91" s="1"/>
  <c r="H91" s="1"/>
  <c r="F91"/>
  <c r="R91" s="1"/>
  <c r="S91" s="1"/>
  <c r="U91" s="1"/>
  <c r="F93" i="36"/>
  <c r="R93" s="1"/>
  <c r="S93" s="1"/>
  <c r="U93" s="1"/>
  <c r="F93" i="32"/>
  <c r="R93" s="1"/>
  <c r="S93" s="1"/>
  <c r="U93" s="1"/>
  <c r="P94" s="1"/>
  <c r="D94" s="1"/>
  <c r="C94" s="1"/>
  <c r="V93" i="36"/>
  <c r="P94" i="34"/>
  <c r="D94" s="1"/>
  <c r="F94" s="1"/>
  <c r="R94" s="1"/>
  <c r="S94" s="1"/>
  <c r="U94" s="1"/>
  <c r="P92" i="42"/>
  <c r="D92" s="1"/>
  <c r="V92" i="46"/>
  <c r="C92"/>
  <c r="B92" s="1"/>
  <c r="G92" s="1"/>
  <c r="H92" s="1"/>
  <c r="F92"/>
  <c r="R92" s="1"/>
  <c r="S92" s="1"/>
  <c r="U92" s="1"/>
  <c r="P90" i="44"/>
  <c r="D90" s="1"/>
  <c r="C91" i="35"/>
  <c r="B91" s="1"/>
  <c r="G91" s="1"/>
  <c r="H91" s="1"/>
  <c r="V91"/>
  <c r="F91"/>
  <c r="R91" s="1"/>
  <c r="S91" s="1"/>
  <c r="U91" s="1"/>
  <c r="C91" i="33"/>
  <c r="B91" s="1"/>
  <c r="G91" s="1"/>
  <c r="H91" s="1"/>
  <c r="V91"/>
  <c r="F93" i="31"/>
  <c r="R93" s="1"/>
  <c r="S93" s="1"/>
  <c r="U93" s="1"/>
  <c r="C93"/>
  <c r="B93" s="1"/>
  <c r="G93" s="1"/>
  <c r="H93" s="1"/>
  <c r="V93"/>
  <c r="C88" i="28"/>
  <c r="B88" s="1"/>
  <c r="G88" s="1"/>
  <c r="H88" s="1"/>
  <c r="F88"/>
  <c r="R88" s="1"/>
  <c r="S88" s="1"/>
  <c r="U88" s="1"/>
  <c r="V88"/>
  <c r="V92" i="27"/>
  <c r="C92"/>
  <c r="B92" s="1"/>
  <c r="G92" s="1"/>
  <c r="H92" s="1"/>
  <c r="F92"/>
  <c r="R92" s="1"/>
  <c r="S92" s="1"/>
  <c r="U92" s="1"/>
  <c r="F73" i="4"/>
  <c r="R73" s="1"/>
  <c r="S73" s="1"/>
  <c r="U73" s="1"/>
  <c r="B73"/>
  <c r="G73" s="1"/>
  <c r="H73" s="1"/>
  <c r="F92" i="40"/>
  <c r="R92" s="1"/>
  <c r="S92" s="1"/>
  <c r="U92" s="1"/>
  <c r="P92" i="43"/>
  <c r="D92" s="1"/>
  <c r="C92" s="1"/>
  <c r="V73" i="4"/>
  <c r="P94" i="29"/>
  <c r="D94" s="1"/>
  <c r="C94" s="1"/>
  <c r="B92" i="38"/>
  <c r="G92" s="1"/>
  <c r="H92" s="1"/>
  <c r="V92"/>
  <c r="F92"/>
  <c r="R92" s="1"/>
  <c r="S92" s="1"/>
  <c r="U92" s="1"/>
  <c r="V92" i="40" l="1"/>
  <c r="P94" i="36"/>
  <c r="D94" s="1"/>
  <c r="C94" s="1"/>
  <c r="B94" s="1"/>
  <c r="G94" s="1"/>
  <c r="H94" s="1"/>
  <c r="V93" i="26"/>
  <c r="F93"/>
  <c r="R93" s="1"/>
  <c r="S93" s="1"/>
  <c r="U93" s="1"/>
  <c r="D92" i="30"/>
  <c r="C92" i="39"/>
  <c r="B92" s="1"/>
  <c r="G92" s="1"/>
  <c r="H92" s="1"/>
  <c r="C94" i="34"/>
  <c r="B94" s="1"/>
  <c r="G94" s="1"/>
  <c r="H94" s="1"/>
  <c r="C92" i="41"/>
  <c r="B92" s="1"/>
  <c r="G92" s="1"/>
  <c r="H92" s="1"/>
  <c r="F92"/>
  <c r="R92" s="1"/>
  <c r="S92" s="1"/>
  <c r="U92" s="1"/>
  <c r="V92"/>
  <c r="P93" s="1"/>
  <c r="V92" i="39"/>
  <c r="P93" s="1"/>
  <c r="V94" i="34"/>
  <c r="P95" s="1"/>
  <c r="P92" i="37"/>
  <c r="D92" s="1"/>
  <c r="P94" i="31"/>
  <c r="D94" s="1"/>
  <c r="P92" i="33"/>
  <c r="D92" s="1"/>
  <c r="P92" i="35"/>
  <c r="D92" s="1"/>
  <c r="F92" s="1"/>
  <c r="R92" s="1"/>
  <c r="S92" s="1"/>
  <c r="U92" s="1"/>
  <c r="P93" i="27"/>
  <c r="D93" s="1"/>
  <c r="V93" s="1"/>
  <c r="P93" i="46"/>
  <c r="D93" s="1"/>
  <c r="F90" i="44"/>
  <c r="R90" s="1"/>
  <c r="S90" s="1"/>
  <c r="U90" s="1"/>
  <c r="C90"/>
  <c r="B90" s="1"/>
  <c r="G90" s="1"/>
  <c r="H90" s="1"/>
  <c r="V90"/>
  <c r="C92" i="42"/>
  <c r="B92" s="1"/>
  <c r="G92" s="1"/>
  <c r="H92" s="1"/>
  <c r="F92"/>
  <c r="R92" s="1"/>
  <c r="S92" s="1"/>
  <c r="U92" s="1"/>
  <c r="V92"/>
  <c r="P89" i="28"/>
  <c r="D89" s="1"/>
  <c r="P74" i="4"/>
  <c r="D74" s="1"/>
  <c r="C74" s="1"/>
  <c r="P93" i="40"/>
  <c r="D93" s="1"/>
  <c r="C93" s="1"/>
  <c r="V94" i="32"/>
  <c r="B94"/>
  <c r="G94" s="1"/>
  <c r="H94" s="1"/>
  <c r="F94"/>
  <c r="R94" s="1"/>
  <c r="S94" s="1"/>
  <c r="U94" s="1"/>
  <c r="F92" i="43"/>
  <c r="R92" s="1"/>
  <c r="S92" s="1"/>
  <c r="U92" s="1"/>
  <c r="V92"/>
  <c r="B92"/>
  <c r="G92" s="1"/>
  <c r="H92" s="1"/>
  <c r="P93" i="38"/>
  <c r="D93" s="1"/>
  <c r="C93" s="1"/>
  <c r="B94" i="29"/>
  <c r="G94" s="1"/>
  <c r="H94" s="1"/>
  <c r="V94"/>
  <c r="F94"/>
  <c r="R94" s="1"/>
  <c r="S94" s="1"/>
  <c r="U94" s="1"/>
  <c r="P94" i="26" l="1"/>
  <c r="D94" s="1"/>
  <c r="V92" i="30"/>
  <c r="P93" s="1"/>
  <c r="D93" s="1"/>
  <c r="F92"/>
  <c r="R92" s="1"/>
  <c r="S92" s="1"/>
  <c r="U92" s="1"/>
  <c r="C92"/>
  <c r="B92" s="1"/>
  <c r="G92" s="1"/>
  <c r="H92" s="1"/>
  <c r="D93" i="39"/>
  <c r="F93" s="1"/>
  <c r="R93" s="1"/>
  <c r="S93" s="1"/>
  <c r="U93" s="1"/>
  <c r="F94" i="36"/>
  <c r="R94" s="1"/>
  <c r="S94" s="1"/>
  <c r="U94" s="1"/>
  <c r="V94"/>
  <c r="D95" i="34"/>
  <c r="F93" i="27"/>
  <c r="R93" s="1"/>
  <c r="S93" s="1"/>
  <c r="U93" s="1"/>
  <c r="C93"/>
  <c r="B93" s="1"/>
  <c r="G93" s="1"/>
  <c r="H93" s="1"/>
  <c r="D93" i="41"/>
  <c r="F92" i="37"/>
  <c r="R92" s="1"/>
  <c r="S92" s="1"/>
  <c r="U92" s="1"/>
  <c r="V92"/>
  <c r="C92"/>
  <c r="B92" s="1"/>
  <c r="G92" s="1"/>
  <c r="H92" s="1"/>
  <c r="F94" i="31"/>
  <c r="R94" s="1"/>
  <c r="S94" s="1"/>
  <c r="U94" s="1"/>
  <c r="C94"/>
  <c r="B94" s="1"/>
  <c r="G94" s="1"/>
  <c r="H94" s="1"/>
  <c r="V94"/>
  <c r="C92" i="35"/>
  <c r="B92" s="1"/>
  <c r="G92" s="1"/>
  <c r="H92" s="1"/>
  <c r="V92"/>
  <c r="P94" i="27"/>
  <c r="D94" s="1"/>
  <c r="V94" s="1"/>
  <c r="P93" i="42"/>
  <c r="D93" s="1"/>
  <c r="V93" s="1"/>
  <c r="V93" i="46"/>
  <c r="C93"/>
  <c r="B93" s="1"/>
  <c r="G93" s="1"/>
  <c r="H93" s="1"/>
  <c r="F93"/>
  <c r="R93" s="1"/>
  <c r="S93" s="1"/>
  <c r="U93" s="1"/>
  <c r="P91" i="44"/>
  <c r="D91" s="1"/>
  <c r="P93" i="35"/>
  <c r="C92" i="33"/>
  <c r="B92" s="1"/>
  <c r="G92" s="1"/>
  <c r="H92" s="1"/>
  <c r="V92"/>
  <c r="F92"/>
  <c r="R92" s="1"/>
  <c r="S92" s="1"/>
  <c r="U92" s="1"/>
  <c r="C89" i="28"/>
  <c r="B89" s="1"/>
  <c r="G89" s="1"/>
  <c r="H89" s="1"/>
  <c r="F89"/>
  <c r="R89" s="1"/>
  <c r="S89" s="1"/>
  <c r="U89" s="1"/>
  <c r="V89"/>
  <c r="F74" i="4"/>
  <c r="R74" s="1"/>
  <c r="S74" s="1"/>
  <c r="U74" s="1"/>
  <c r="V93" i="40"/>
  <c r="F93"/>
  <c r="R93" s="1"/>
  <c r="S93" s="1"/>
  <c r="U93" s="1"/>
  <c r="B93"/>
  <c r="G93" s="1"/>
  <c r="H93" s="1"/>
  <c r="P95" i="32"/>
  <c r="D95" s="1"/>
  <c r="C95" s="1"/>
  <c r="P93" i="43"/>
  <c r="D93" s="1"/>
  <c r="C93" s="1"/>
  <c r="P95" i="29"/>
  <c r="D95" s="1"/>
  <c r="C95" s="1"/>
  <c r="B74" i="4"/>
  <c r="V74"/>
  <c r="B93" i="38"/>
  <c r="G93" s="1"/>
  <c r="H93" s="1"/>
  <c r="V93"/>
  <c r="F93"/>
  <c r="R93" s="1"/>
  <c r="S93" s="1"/>
  <c r="U93" s="1"/>
  <c r="V94" i="26" l="1"/>
  <c r="P95" s="1"/>
  <c r="D95" s="1"/>
  <c r="F95" s="1"/>
  <c r="R95" s="1"/>
  <c r="S95" s="1"/>
  <c r="U95" s="1"/>
  <c r="C94"/>
  <c r="B94" s="1"/>
  <c r="G94" s="1"/>
  <c r="H94" s="1"/>
  <c r="F94"/>
  <c r="R94" s="1"/>
  <c r="S94" s="1"/>
  <c r="U94" s="1"/>
  <c r="C93" i="39"/>
  <c r="B93" s="1"/>
  <c r="G93" s="1"/>
  <c r="H93" s="1"/>
  <c r="P95" i="36"/>
  <c r="D95" s="1"/>
  <c r="C95" s="1"/>
  <c r="B95" s="1"/>
  <c r="G95" s="1"/>
  <c r="H95" s="1"/>
  <c r="F93" i="30"/>
  <c r="R93" s="1"/>
  <c r="S93" s="1"/>
  <c r="U93" s="1"/>
  <c r="C93"/>
  <c r="B93" s="1"/>
  <c r="G93" s="1"/>
  <c r="H93" s="1"/>
  <c r="V93"/>
  <c r="V93" i="39"/>
  <c r="C93" i="42"/>
  <c r="B93" s="1"/>
  <c r="G93" s="1"/>
  <c r="H93" s="1"/>
  <c r="F93"/>
  <c r="R93" s="1"/>
  <c r="S93" s="1"/>
  <c r="U93" s="1"/>
  <c r="P94" s="1"/>
  <c r="C93" i="41"/>
  <c r="B93" s="1"/>
  <c r="G93" s="1"/>
  <c r="H93" s="1"/>
  <c r="V93"/>
  <c r="P94" s="1"/>
  <c r="F93"/>
  <c r="R93" s="1"/>
  <c r="S93" s="1"/>
  <c r="U93" s="1"/>
  <c r="F95" i="34"/>
  <c r="R95" s="1"/>
  <c r="S95" s="1"/>
  <c r="U95" s="1"/>
  <c r="V95"/>
  <c r="C95"/>
  <c r="B95" s="1"/>
  <c r="G95" s="1"/>
  <c r="H95" s="1"/>
  <c r="P95" i="31"/>
  <c r="D95" s="1"/>
  <c r="V95" s="1"/>
  <c r="P93" i="37"/>
  <c r="D93" s="1"/>
  <c r="C94" i="27"/>
  <c r="B94" s="1"/>
  <c r="G94" s="1"/>
  <c r="H94" s="1"/>
  <c r="D93" i="35"/>
  <c r="C93" s="1"/>
  <c r="B93" s="1"/>
  <c r="G93" s="1"/>
  <c r="H93" s="1"/>
  <c r="P94" i="39"/>
  <c r="D94" s="1"/>
  <c r="V94" s="1"/>
  <c r="F94" i="27"/>
  <c r="R94" s="1"/>
  <c r="S94" s="1"/>
  <c r="U94" s="1"/>
  <c r="P95" s="1"/>
  <c r="P93" i="33"/>
  <c r="P94" i="46"/>
  <c r="D94" s="1"/>
  <c r="C91" i="44"/>
  <c r="B91" s="1"/>
  <c r="G91" s="1"/>
  <c r="H91" s="1"/>
  <c r="F91"/>
  <c r="R91" s="1"/>
  <c r="S91" s="1"/>
  <c r="U91" s="1"/>
  <c r="V91"/>
  <c r="F93" i="35"/>
  <c r="R93" s="1"/>
  <c r="S93" s="1"/>
  <c r="U93" s="1"/>
  <c r="D93" i="33"/>
  <c r="P90" i="28"/>
  <c r="D90" s="1"/>
  <c r="P75" i="4"/>
  <c r="P94" i="40"/>
  <c r="D94" s="1"/>
  <c r="B95" i="32"/>
  <c r="G95" s="1"/>
  <c r="H95" s="1"/>
  <c r="V95"/>
  <c r="F95"/>
  <c r="R95" s="1"/>
  <c r="S95" s="1"/>
  <c r="U95" s="1"/>
  <c r="F93" i="43"/>
  <c r="R93" s="1"/>
  <c r="S93" s="1"/>
  <c r="U93" s="1"/>
  <c r="V93"/>
  <c r="B93"/>
  <c r="G93" s="1"/>
  <c r="H93" s="1"/>
  <c r="V95" i="36"/>
  <c r="P94" i="38"/>
  <c r="D94" s="1"/>
  <c r="C94" s="1"/>
  <c r="G74" i="4"/>
  <c r="B95" i="29"/>
  <c r="G95" s="1"/>
  <c r="H95" s="1"/>
  <c r="V95"/>
  <c r="F95"/>
  <c r="R95" s="1"/>
  <c r="S95" s="1"/>
  <c r="U95" s="1"/>
  <c r="C95" i="26" l="1"/>
  <c r="B95" s="1"/>
  <c r="G95" s="1"/>
  <c r="H95" s="1"/>
  <c r="V95"/>
  <c r="D94" i="42"/>
  <c r="F95" i="36"/>
  <c r="R95" s="1"/>
  <c r="S95" s="1"/>
  <c r="U95" s="1"/>
  <c r="D95" i="27"/>
  <c r="V95" s="1"/>
  <c r="C95" i="31"/>
  <c r="B95" s="1"/>
  <c r="G95" s="1"/>
  <c r="H95" s="1"/>
  <c r="P96" i="34"/>
  <c r="D96" s="1"/>
  <c r="V96" s="1"/>
  <c r="P94" i="30"/>
  <c r="D94" s="1"/>
  <c r="D94" i="41"/>
  <c r="C96" i="34"/>
  <c r="B96" s="1"/>
  <c r="G96" s="1"/>
  <c r="H96" s="1"/>
  <c r="F95" i="31"/>
  <c r="R95" s="1"/>
  <c r="S95" s="1"/>
  <c r="U95" s="1"/>
  <c r="P96" s="1"/>
  <c r="F96" i="34"/>
  <c r="R96" s="1"/>
  <c r="S96" s="1"/>
  <c r="U96" s="1"/>
  <c r="P97" s="1"/>
  <c r="P96" i="26"/>
  <c r="D96" s="1"/>
  <c r="F93" i="37"/>
  <c r="R93" s="1"/>
  <c r="S93" s="1"/>
  <c r="U93" s="1"/>
  <c r="V93"/>
  <c r="C93"/>
  <c r="B93" s="1"/>
  <c r="G93" s="1"/>
  <c r="H93" s="1"/>
  <c r="V93" i="35"/>
  <c r="P94" s="1"/>
  <c r="D94" s="1"/>
  <c r="C94" i="39"/>
  <c r="B94" s="1"/>
  <c r="G94" s="1"/>
  <c r="H94" s="1"/>
  <c r="F94"/>
  <c r="R94" s="1"/>
  <c r="S94" s="1"/>
  <c r="U94" s="1"/>
  <c r="P95" s="1"/>
  <c r="C94" i="46"/>
  <c r="B94" s="1"/>
  <c r="G94" s="1"/>
  <c r="H94" s="1"/>
  <c r="F94"/>
  <c r="R94" s="1"/>
  <c r="S94" s="1"/>
  <c r="U94" s="1"/>
  <c r="V94"/>
  <c r="P92" i="44"/>
  <c r="D92" s="1"/>
  <c r="F94" i="42"/>
  <c r="R94" s="1"/>
  <c r="S94" s="1"/>
  <c r="U94" s="1"/>
  <c r="C94"/>
  <c r="B94" s="1"/>
  <c r="G94" s="1"/>
  <c r="H94" s="1"/>
  <c r="V94"/>
  <c r="C94" i="40"/>
  <c r="B94" s="1"/>
  <c r="G94" s="1"/>
  <c r="H94" s="1"/>
  <c r="C93" i="33"/>
  <c r="B93" s="1"/>
  <c r="G93" s="1"/>
  <c r="H93" s="1"/>
  <c r="F93"/>
  <c r="R93" s="1"/>
  <c r="S93" s="1"/>
  <c r="U93" s="1"/>
  <c r="V93"/>
  <c r="V90" i="28"/>
  <c r="C90"/>
  <c r="B90" s="1"/>
  <c r="G90" s="1"/>
  <c r="H90" s="1"/>
  <c r="F90"/>
  <c r="R90" s="1"/>
  <c r="S90" s="1"/>
  <c r="U90" s="1"/>
  <c r="V94" i="40"/>
  <c r="F94"/>
  <c r="R94" s="1"/>
  <c r="S94" s="1"/>
  <c r="U94" s="1"/>
  <c r="P96" i="32"/>
  <c r="D96" s="1"/>
  <c r="C96" s="1"/>
  <c r="P94" i="43"/>
  <c r="D94" s="1"/>
  <c r="P96" i="36"/>
  <c r="D96" s="1"/>
  <c r="C96" s="1"/>
  <c r="H74" i="4"/>
  <c r="P96" i="29"/>
  <c r="D96" s="1"/>
  <c r="C96" s="1"/>
  <c r="B94" i="38"/>
  <c r="G94" s="1"/>
  <c r="H94" s="1"/>
  <c r="V94"/>
  <c r="F94"/>
  <c r="R94" s="1"/>
  <c r="S94" s="1"/>
  <c r="U94" s="1"/>
  <c r="F95" i="27" l="1"/>
  <c r="R95" s="1"/>
  <c r="S95" s="1"/>
  <c r="U95" s="1"/>
  <c r="P96" s="1"/>
  <c r="D97" i="34"/>
  <c r="C97" s="1"/>
  <c r="B97" s="1"/>
  <c r="G97" s="1"/>
  <c r="H97" s="1"/>
  <c r="V94" i="30"/>
  <c r="F94"/>
  <c r="R94" s="1"/>
  <c r="S94" s="1"/>
  <c r="U94" s="1"/>
  <c r="C94"/>
  <c r="B94" s="1"/>
  <c r="G94" s="1"/>
  <c r="H94" s="1"/>
  <c r="D95" i="39"/>
  <c r="V95" s="1"/>
  <c r="C95" i="27"/>
  <c r="B95" s="1"/>
  <c r="G95" s="1"/>
  <c r="H95" s="1"/>
  <c r="D96" i="31"/>
  <c r="V96" s="1"/>
  <c r="C94" i="41"/>
  <c r="B94" s="1"/>
  <c r="G94" s="1"/>
  <c r="H94" s="1"/>
  <c r="F94"/>
  <c r="R94" s="1"/>
  <c r="S94" s="1"/>
  <c r="U94" s="1"/>
  <c r="V94"/>
  <c r="C96" i="26"/>
  <c r="B96" s="1"/>
  <c r="G96" s="1"/>
  <c r="H96" s="1"/>
  <c r="F96"/>
  <c r="R96" s="1"/>
  <c r="S96" s="1"/>
  <c r="U96" s="1"/>
  <c r="V96"/>
  <c r="P94" i="37"/>
  <c r="D94" s="1"/>
  <c r="P95" i="46"/>
  <c r="D95" s="1"/>
  <c r="C92" i="44"/>
  <c r="B92" s="1"/>
  <c r="G92" s="1"/>
  <c r="H92" s="1"/>
  <c r="V92"/>
  <c r="F92"/>
  <c r="R92" s="1"/>
  <c r="S92" s="1"/>
  <c r="U92" s="1"/>
  <c r="V94" i="43"/>
  <c r="C94"/>
  <c r="B94" s="1"/>
  <c r="G94" s="1"/>
  <c r="H94" s="1"/>
  <c r="P95" i="42"/>
  <c r="D95" s="1"/>
  <c r="P95" i="40"/>
  <c r="D95" s="1"/>
  <c r="C95" i="39"/>
  <c r="B95" s="1"/>
  <c r="G95" s="1"/>
  <c r="H95" s="1"/>
  <c r="F95"/>
  <c r="R95" s="1"/>
  <c r="S95" s="1"/>
  <c r="U95" s="1"/>
  <c r="C94" i="35"/>
  <c r="B94" s="1"/>
  <c r="G94" s="1"/>
  <c r="H94" s="1"/>
  <c r="F94"/>
  <c r="R94" s="1"/>
  <c r="S94" s="1"/>
  <c r="U94" s="1"/>
  <c r="V94"/>
  <c r="V97" i="34"/>
  <c r="P94" i="33"/>
  <c r="D94" s="1"/>
  <c r="P91" i="28"/>
  <c r="D91" s="1"/>
  <c r="B96" i="32"/>
  <c r="G96" s="1"/>
  <c r="H96" s="1"/>
  <c r="F96"/>
  <c r="R96" s="1"/>
  <c r="S96" s="1"/>
  <c r="U96" s="1"/>
  <c r="V96"/>
  <c r="F94" i="43"/>
  <c r="R94" s="1"/>
  <c r="S94" s="1"/>
  <c r="U94" s="1"/>
  <c r="F96" i="36"/>
  <c r="R96" s="1"/>
  <c r="S96" s="1"/>
  <c r="U96" s="1"/>
  <c r="B96"/>
  <c r="G96" s="1"/>
  <c r="H96" s="1"/>
  <c r="V96"/>
  <c r="P95" i="38"/>
  <c r="D95" s="1"/>
  <c r="C95" s="1"/>
  <c r="D75" i="4"/>
  <c r="C75" s="1"/>
  <c r="B96" i="29"/>
  <c r="G96" s="1"/>
  <c r="H96" s="1"/>
  <c r="V96"/>
  <c r="F96"/>
  <c r="R96" s="1"/>
  <c r="S96" s="1"/>
  <c r="U96" s="1"/>
  <c r="F97" i="34" l="1"/>
  <c r="R97" s="1"/>
  <c r="S97" s="1"/>
  <c r="U97" s="1"/>
  <c r="P98" s="1"/>
  <c r="D98" s="1"/>
  <c r="P95" i="30"/>
  <c r="D95" s="1"/>
  <c r="C95" s="1"/>
  <c r="B95" s="1"/>
  <c r="G95" s="1"/>
  <c r="H95" s="1"/>
  <c r="F95"/>
  <c r="R95" s="1"/>
  <c r="S95" s="1"/>
  <c r="U95" s="1"/>
  <c r="P97" i="26"/>
  <c r="D96" i="27"/>
  <c r="P95" i="41"/>
  <c r="D95" s="1"/>
  <c r="V95" s="1"/>
  <c r="C96" i="31"/>
  <c r="B96" s="1"/>
  <c r="G96" s="1"/>
  <c r="H96" s="1"/>
  <c r="F96"/>
  <c r="R96" s="1"/>
  <c r="S96" s="1"/>
  <c r="U96" s="1"/>
  <c r="P97" s="1"/>
  <c r="F95" i="41"/>
  <c r="R95" s="1"/>
  <c r="S95" s="1"/>
  <c r="U95" s="1"/>
  <c r="D97" i="26"/>
  <c r="V94" i="37"/>
  <c r="P95" s="1"/>
  <c r="D95" s="1"/>
  <c r="C94"/>
  <c r="B94" s="1"/>
  <c r="G94" s="1"/>
  <c r="H94" s="1"/>
  <c r="F94"/>
  <c r="R94" s="1"/>
  <c r="S94" s="1"/>
  <c r="U94" s="1"/>
  <c r="P97" i="32"/>
  <c r="D97" s="1"/>
  <c r="C97" s="1"/>
  <c r="B97" s="1"/>
  <c r="G97" s="1"/>
  <c r="H97" s="1"/>
  <c r="C95" i="46"/>
  <c r="B95" s="1"/>
  <c r="G95" s="1"/>
  <c r="H95" s="1"/>
  <c r="F95"/>
  <c r="R95" s="1"/>
  <c r="S95" s="1"/>
  <c r="U95" s="1"/>
  <c r="V95"/>
  <c r="P93" i="44"/>
  <c r="D93" s="1"/>
  <c r="P95" i="43"/>
  <c r="D95" s="1"/>
  <c r="V95" i="42"/>
  <c r="C95"/>
  <c r="B95" s="1"/>
  <c r="G95" s="1"/>
  <c r="H95" s="1"/>
  <c r="F95"/>
  <c r="R95" s="1"/>
  <c r="S95" s="1"/>
  <c r="U95" s="1"/>
  <c r="C95" i="40"/>
  <c r="B95" s="1"/>
  <c r="G95" s="1"/>
  <c r="H95" s="1"/>
  <c r="V95"/>
  <c r="F95"/>
  <c r="R95" s="1"/>
  <c r="S95" s="1"/>
  <c r="U95" s="1"/>
  <c r="P96" i="39"/>
  <c r="D96" s="1"/>
  <c r="P95" i="35"/>
  <c r="D95" s="1"/>
  <c r="F94" i="33"/>
  <c r="R94" s="1"/>
  <c r="S94" s="1"/>
  <c r="U94" s="1"/>
  <c r="C94"/>
  <c r="B94" s="1"/>
  <c r="G94" s="1"/>
  <c r="H94" s="1"/>
  <c r="V94"/>
  <c r="C91" i="28"/>
  <c r="B91" s="1"/>
  <c r="G91" s="1"/>
  <c r="H91" s="1"/>
  <c r="F91"/>
  <c r="R91" s="1"/>
  <c r="S91" s="1"/>
  <c r="U91" s="1"/>
  <c r="V91"/>
  <c r="P97" i="36"/>
  <c r="D97" s="1"/>
  <c r="C97" s="1"/>
  <c r="P97" i="29"/>
  <c r="D97" s="1"/>
  <c r="C97" s="1"/>
  <c r="B75" i="4"/>
  <c r="G75" s="1"/>
  <c r="V75"/>
  <c r="F75"/>
  <c r="R75" s="1"/>
  <c r="S75" s="1"/>
  <c r="U75" s="1"/>
  <c r="B95" i="38"/>
  <c r="G95" s="1"/>
  <c r="H95" s="1"/>
  <c r="V95"/>
  <c r="F95"/>
  <c r="R95" s="1"/>
  <c r="S95" s="1"/>
  <c r="U95" s="1"/>
  <c r="C95" i="41" l="1"/>
  <c r="B95" s="1"/>
  <c r="G95" s="1"/>
  <c r="H95" s="1"/>
  <c r="V95" i="30"/>
  <c r="P96" s="1"/>
  <c r="D96" s="1"/>
  <c r="C96" s="1"/>
  <c r="B96" s="1"/>
  <c r="G96" s="1"/>
  <c r="H96" s="1"/>
  <c r="D97" i="31"/>
  <c r="V97"/>
  <c r="F97"/>
  <c r="R97" s="1"/>
  <c r="S97" s="1"/>
  <c r="U97" s="1"/>
  <c r="C97"/>
  <c r="B97" s="1"/>
  <c r="G97" s="1"/>
  <c r="H97" s="1"/>
  <c r="C96" i="27"/>
  <c r="B96" s="1"/>
  <c r="G96" s="1"/>
  <c r="H96" s="1"/>
  <c r="V96"/>
  <c r="F96"/>
  <c r="R96" s="1"/>
  <c r="S96" s="1"/>
  <c r="U96" s="1"/>
  <c r="V96" i="30"/>
  <c r="P96" i="41"/>
  <c r="D96" s="1"/>
  <c r="C97" i="26"/>
  <c r="B97" s="1"/>
  <c r="G97" s="1"/>
  <c r="H97" s="1"/>
  <c r="F97"/>
  <c r="R97" s="1"/>
  <c r="S97" s="1"/>
  <c r="U97" s="1"/>
  <c r="V97"/>
  <c r="V95" i="37"/>
  <c r="P96" s="1"/>
  <c r="D96" s="1"/>
  <c r="C95"/>
  <c r="B95" s="1"/>
  <c r="G95" s="1"/>
  <c r="H95" s="1"/>
  <c r="F95"/>
  <c r="R95" s="1"/>
  <c r="S95" s="1"/>
  <c r="U95" s="1"/>
  <c r="P96" i="40"/>
  <c r="D96" s="1"/>
  <c r="V96" s="1"/>
  <c r="V97" i="32"/>
  <c r="P92" i="28"/>
  <c r="D92" s="1"/>
  <c r="V92" s="1"/>
  <c r="F97" i="32"/>
  <c r="R97" s="1"/>
  <c r="S97" s="1"/>
  <c r="U97" s="1"/>
  <c r="P96" i="46"/>
  <c r="D96" s="1"/>
  <c r="C93" i="44"/>
  <c r="B93" s="1"/>
  <c r="G93" s="1"/>
  <c r="H93" s="1"/>
  <c r="F93"/>
  <c r="R93" s="1"/>
  <c r="S93" s="1"/>
  <c r="U93" s="1"/>
  <c r="V93"/>
  <c r="V95" i="43"/>
  <c r="C95"/>
  <c r="B95" s="1"/>
  <c r="G95" s="1"/>
  <c r="H95" s="1"/>
  <c r="P96" i="42"/>
  <c r="D96" s="1"/>
  <c r="V96" i="39"/>
  <c r="C96"/>
  <c r="B96" s="1"/>
  <c r="G96" s="1"/>
  <c r="H96" s="1"/>
  <c r="F96"/>
  <c r="R96" s="1"/>
  <c r="S96" s="1"/>
  <c r="U96" s="1"/>
  <c r="C95" i="35"/>
  <c r="B95" s="1"/>
  <c r="G95" s="1"/>
  <c r="H95" s="1"/>
  <c r="F95"/>
  <c r="R95" s="1"/>
  <c r="S95" s="1"/>
  <c r="U95" s="1"/>
  <c r="V95"/>
  <c r="C98" i="34"/>
  <c r="B98" s="1"/>
  <c r="G98" s="1"/>
  <c r="H98" s="1"/>
  <c r="F98"/>
  <c r="R98" s="1"/>
  <c r="S98" s="1"/>
  <c r="U98" s="1"/>
  <c r="V98"/>
  <c r="P95" i="33"/>
  <c r="D95" s="1"/>
  <c r="F92" i="28"/>
  <c r="R92" s="1"/>
  <c r="S92" s="1"/>
  <c r="U92" s="1"/>
  <c r="C92"/>
  <c r="B92" s="1"/>
  <c r="G92" s="1"/>
  <c r="H92" s="1"/>
  <c r="F95" i="43"/>
  <c r="R95" s="1"/>
  <c r="S95" s="1"/>
  <c r="U95" s="1"/>
  <c r="B97" i="36"/>
  <c r="G97" s="1"/>
  <c r="H97" s="1"/>
  <c r="V97"/>
  <c r="F97"/>
  <c r="R97" s="1"/>
  <c r="S97" s="1"/>
  <c r="U97" s="1"/>
  <c r="P96" i="38"/>
  <c r="D96" s="1"/>
  <c r="C96" s="1"/>
  <c r="H75" i="4"/>
  <c r="P76"/>
  <c r="B97" i="29"/>
  <c r="G97" s="1"/>
  <c r="H97" s="1"/>
  <c r="V97"/>
  <c r="F97"/>
  <c r="R97" s="1"/>
  <c r="S97" s="1"/>
  <c r="U97" s="1"/>
  <c r="P97" i="30" l="1"/>
  <c r="D97" s="1"/>
  <c r="F96"/>
  <c r="R96" s="1"/>
  <c r="S96" s="1"/>
  <c r="U96" s="1"/>
  <c r="P98" i="26"/>
  <c r="P97" i="27"/>
  <c r="D97" s="1"/>
  <c r="P98" i="31"/>
  <c r="D98" s="1"/>
  <c r="F98" s="1"/>
  <c r="R98" s="1"/>
  <c r="S98" s="1"/>
  <c r="U98" s="1"/>
  <c r="F97" i="27"/>
  <c r="R97" s="1"/>
  <c r="S97" s="1"/>
  <c r="U97" s="1"/>
  <c r="C96" i="41"/>
  <c r="B96" s="1"/>
  <c r="G96" s="1"/>
  <c r="H96" s="1"/>
  <c r="V96"/>
  <c r="F96"/>
  <c r="R96" s="1"/>
  <c r="S96" s="1"/>
  <c r="U96" s="1"/>
  <c r="D98" i="26"/>
  <c r="V96" i="37"/>
  <c r="C96"/>
  <c r="B96" s="1"/>
  <c r="G96" s="1"/>
  <c r="H96" s="1"/>
  <c r="F96"/>
  <c r="R96" s="1"/>
  <c r="S96" s="1"/>
  <c r="U96" s="1"/>
  <c r="P98" i="32"/>
  <c r="D98" s="1"/>
  <c r="C98" s="1"/>
  <c r="B98" s="1"/>
  <c r="G98" s="1"/>
  <c r="H98" s="1"/>
  <c r="P96" i="43"/>
  <c r="D96" s="1"/>
  <c r="V96" s="1"/>
  <c r="F96" i="46"/>
  <c r="R96" s="1"/>
  <c r="S96" s="1"/>
  <c r="U96" s="1"/>
  <c r="C96"/>
  <c r="B96" s="1"/>
  <c r="G96" s="1"/>
  <c r="H96" s="1"/>
  <c r="V96"/>
  <c r="P94" i="44"/>
  <c r="D94" s="1"/>
  <c r="C96" i="42"/>
  <c r="B96" s="1"/>
  <c r="G96" s="1"/>
  <c r="H96" s="1"/>
  <c r="V96"/>
  <c r="F96"/>
  <c r="R96" s="1"/>
  <c r="S96" s="1"/>
  <c r="U96" s="1"/>
  <c r="F96" i="40"/>
  <c r="R96" s="1"/>
  <c r="S96" s="1"/>
  <c r="U96" s="1"/>
  <c r="P97" s="1"/>
  <c r="C96"/>
  <c r="B96" s="1"/>
  <c r="G96" s="1"/>
  <c r="H96" s="1"/>
  <c r="P97" i="39"/>
  <c r="D97" s="1"/>
  <c r="P96" i="35"/>
  <c r="D96" s="1"/>
  <c r="P99" i="34"/>
  <c r="D99" s="1"/>
  <c r="C95" i="33"/>
  <c r="B95" s="1"/>
  <c r="G95" s="1"/>
  <c r="H95" s="1"/>
  <c r="V95"/>
  <c r="F95"/>
  <c r="R95" s="1"/>
  <c r="S95" s="1"/>
  <c r="U95" s="1"/>
  <c r="C98" i="31"/>
  <c r="B98" s="1"/>
  <c r="G98" s="1"/>
  <c r="H98" s="1"/>
  <c r="P93" i="28"/>
  <c r="D93" s="1"/>
  <c r="V98" i="32"/>
  <c r="D76" i="4"/>
  <c r="C76" s="1"/>
  <c r="P98" i="36"/>
  <c r="D98" s="1"/>
  <c r="C98" s="1"/>
  <c r="P98" i="29"/>
  <c r="D98" s="1"/>
  <c r="C98" s="1"/>
  <c r="B96" i="38"/>
  <c r="G96" s="1"/>
  <c r="H96" s="1"/>
  <c r="V96"/>
  <c r="F96"/>
  <c r="R96" s="1"/>
  <c r="S96" s="1"/>
  <c r="U96" s="1"/>
  <c r="V98" i="31" l="1"/>
  <c r="P98" i="27"/>
  <c r="D98" s="1"/>
  <c r="V98" s="1"/>
  <c r="C97"/>
  <c r="B97" s="1"/>
  <c r="G97" s="1"/>
  <c r="H97" s="1"/>
  <c r="V97"/>
  <c r="C97" i="30"/>
  <c r="B97" s="1"/>
  <c r="G97" s="1"/>
  <c r="H97" s="1"/>
  <c r="V97"/>
  <c r="P98" s="1"/>
  <c r="F97"/>
  <c r="R97" s="1"/>
  <c r="S97" s="1"/>
  <c r="U97" s="1"/>
  <c r="F98" i="32"/>
  <c r="R98" s="1"/>
  <c r="S98" s="1"/>
  <c r="U98" s="1"/>
  <c r="P97" i="41"/>
  <c r="C98" i="26"/>
  <c r="B98" s="1"/>
  <c r="G98" s="1"/>
  <c r="H98" s="1"/>
  <c r="V98"/>
  <c r="F98"/>
  <c r="R98" s="1"/>
  <c r="S98" s="1"/>
  <c r="U98" s="1"/>
  <c r="D97" i="41"/>
  <c r="P97" i="37"/>
  <c r="D97" s="1"/>
  <c r="D97" i="40"/>
  <c r="V97" s="1"/>
  <c r="C98" i="27"/>
  <c r="B98" s="1"/>
  <c r="G98" s="1"/>
  <c r="H98" s="1"/>
  <c r="P97" i="46"/>
  <c r="D97" s="1"/>
  <c r="C94" i="44"/>
  <c r="B94" s="1"/>
  <c r="G94" s="1"/>
  <c r="H94" s="1"/>
  <c r="F94"/>
  <c r="R94" s="1"/>
  <c r="S94" s="1"/>
  <c r="U94" s="1"/>
  <c r="V94"/>
  <c r="C96" i="43"/>
  <c r="B96" s="1"/>
  <c r="G96" s="1"/>
  <c r="H96" s="1"/>
  <c r="F96"/>
  <c r="R96" s="1"/>
  <c r="S96" s="1"/>
  <c r="U96" s="1"/>
  <c r="P97" s="1"/>
  <c r="P97" i="42"/>
  <c r="D97" s="1"/>
  <c r="F97" i="40"/>
  <c r="R97" s="1"/>
  <c r="S97" s="1"/>
  <c r="U97" s="1"/>
  <c r="C97" i="39"/>
  <c r="B97" s="1"/>
  <c r="G97" s="1"/>
  <c r="H97" s="1"/>
  <c r="F97"/>
  <c r="R97" s="1"/>
  <c r="S97" s="1"/>
  <c r="U97" s="1"/>
  <c r="V97"/>
  <c r="C96" i="35"/>
  <c r="B96" s="1"/>
  <c r="G96" s="1"/>
  <c r="H96" s="1"/>
  <c r="F96"/>
  <c r="R96" s="1"/>
  <c r="S96" s="1"/>
  <c r="U96" s="1"/>
  <c r="V96"/>
  <c r="C99" i="34"/>
  <c r="B99" s="1"/>
  <c r="G99" s="1"/>
  <c r="H99" s="1"/>
  <c r="V99"/>
  <c r="F99"/>
  <c r="R99" s="1"/>
  <c r="S99" s="1"/>
  <c r="U99" s="1"/>
  <c r="P96" i="33"/>
  <c r="D96" s="1"/>
  <c r="P99" i="31"/>
  <c r="D99" s="1"/>
  <c r="C93" i="28"/>
  <c r="B93" s="1"/>
  <c r="G93" s="1"/>
  <c r="H93" s="1"/>
  <c r="V93"/>
  <c r="F93"/>
  <c r="R93" s="1"/>
  <c r="S93" s="1"/>
  <c r="U93" s="1"/>
  <c r="V76" i="4"/>
  <c r="F76"/>
  <c r="R76" s="1"/>
  <c r="S76" s="1"/>
  <c r="U76" s="1"/>
  <c r="B76"/>
  <c r="G76" s="1"/>
  <c r="H76" s="1"/>
  <c r="P99" i="32"/>
  <c r="D99" s="1"/>
  <c r="C99" s="1"/>
  <c r="B98" i="36"/>
  <c r="G98" s="1"/>
  <c r="H98" s="1"/>
  <c r="V98"/>
  <c r="F98"/>
  <c r="R98" s="1"/>
  <c r="S98" s="1"/>
  <c r="U98" s="1"/>
  <c r="P97" i="38"/>
  <c r="D97" s="1"/>
  <c r="C97" s="1"/>
  <c r="B98" i="29"/>
  <c r="G98" s="1"/>
  <c r="H98" s="1"/>
  <c r="V98"/>
  <c r="F98"/>
  <c r="R98" s="1"/>
  <c r="S98" s="1"/>
  <c r="U98" s="1"/>
  <c r="F98" i="27" l="1"/>
  <c r="R98" s="1"/>
  <c r="S98" s="1"/>
  <c r="U98" s="1"/>
  <c r="P99" s="1"/>
  <c r="D99" s="1"/>
  <c r="D98" i="30"/>
  <c r="P98" i="40"/>
  <c r="C97"/>
  <c r="B97" s="1"/>
  <c r="G97" s="1"/>
  <c r="H97" s="1"/>
  <c r="P99" i="26"/>
  <c r="D99" s="1"/>
  <c r="C97" i="41"/>
  <c r="B97" s="1"/>
  <c r="G97" s="1"/>
  <c r="H97" s="1"/>
  <c r="V97"/>
  <c r="F97"/>
  <c r="R97" s="1"/>
  <c r="S97" s="1"/>
  <c r="U97" s="1"/>
  <c r="V97" i="37"/>
  <c r="C97"/>
  <c r="B97" s="1"/>
  <c r="G97" s="1"/>
  <c r="H97" s="1"/>
  <c r="F97"/>
  <c r="R97" s="1"/>
  <c r="S97" s="1"/>
  <c r="U97" s="1"/>
  <c r="P100" i="34"/>
  <c r="D100" s="1"/>
  <c r="D97" i="43"/>
  <c r="C97" s="1"/>
  <c r="B97" s="1"/>
  <c r="G97" s="1"/>
  <c r="H97" s="1"/>
  <c r="C97" i="46"/>
  <c r="B97" s="1"/>
  <c r="G97" s="1"/>
  <c r="H97" s="1"/>
  <c r="F97"/>
  <c r="R97" s="1"/>
  <c r="S97" s="1"/>
  <c r="U97" s="1"/>
  <c r="V97"/>
  <c r="P95" i="44"/>
  <c r="D95" s="1"/>
  <c r="F97" i="42"/>
  <c r="R97" s="1"/>
  <c r="S97" s="1"/>
  <c r="U97" s="1"/>
  <c r="C97"/>
  <c r="B97" s="1"/>
  <c r="G97" s="1"/>
  <c r="H97" s="1"/>
  <c r="V97"/>
  <c r="P98" i="39"/>
  <c r="D98" s="1"/>
  <c r="P97" i="35"/>
  <c r="D97" s="1"/>
  <c r="C96" i="33"/>
  <c r="B96" s="1"/>
  <c r="G96" s="1"/>
  <c r="H96" s="1"/>
  <c r="F96"/>
  <c r="R96" s="1"/>
  <c r="S96" s="1"/>
  <c r="U96" s="1"/>
  <c r="V96"/>
  <c r="F99" i="31"/>
  <c r="R99" s="1"/>
  <c r="S99" s="1"/>
  <c r="U99" s="1"/>
  <c r="C99"/>
  <c r="B99" s="1"/>
  <c r="G99" s="1"/>
  <c r="H99" s="1"/>
  <c r="V99"/>
  <c r="P94" i="28"/>
  <c r="D94" s="1"/>
  <c r="P77" i="4"/>
  <c r="D77" s="1"/>
  <c r="C77" s="1"/>
  <c r="F99" i="32"/>
  <c r="R99" s="1"/>
  <c r="S99" s="1"/>
  <c r="U99" s="1"/>
  <c r="B99"/>
  <c r="G99" s="1"/>
  <c r="H99" s="1"/>
  <c r="V99"/>
  <c r="F97" i="43"/>
  <c r="R97" s="1"/>
  <c r="S97" s="1"/>
  <c r="U97" s="1"/>
  <c r="P99" i="36"/>
  <c r="D99" s="1"/>
  <c r="P99" i="29"/>
  <c r="D99" s="1"/>
  <c r="C99" s="1"/>
  <c r="B97" i="38"/>
  <c r="G97" s="1"/>
  <c r="H97" s="1"/>
  <c r="V97"/>
  <c r="F97"/>
  <c r="R97" s="1"/>
  <c r="S97" s="1"/>
  <c r="U97" s="1"/>
  <c r="V99" i="27" l="1"/>
  <c r="P100" s="1"/>
  <c r="D100" s="1"/>
  <c r="F99"/>
  <c r="R99" s="1"/>
  <c r="S99" s="1"/>
  <c r="U99" s="1"/>
  <c r="C99"/>
  <c r="B99" s="1"/>
  <c r="G99" s="1"/>
  <c r="H99" s="1"/>
  <c r="D98" i="40"/>
  <c r="C98" s="1"/>
  <c r="B98" s="1"/>
  <c r="G98" s="1"/>
  <c r="H98" s="1"/>
  <c r="P98" i="41"/>
  <c r="D98" s="1"/>
  <c r="C98" i="30"/>
  <c r="B98" s="1"/>
  <c r="G98" s="1"/>
  <c r="H98" s="1"/>
  <c r="F98"/>
  <c r="R98" s="1"/>
  <c r="S98" s="1"/>
  <c r="U98" s="1"/>
  <c r="V98"/>
  <c r="V99" i="26"/>
  <c r="C99"/>
  <c r="B99" s="1"/>
  <c r="G99" s="1"/>
  <c r="H99" s="1"/>
  <c r="F99"/>
  <c r="R99" s="1"/>
  <c r="S99" s="1"/>
  <c r="U99" s="1"/>
  <c r="P98" i="37"/>
  <c r="D98" s="1"/>
  <c r="V98" s="1"/>
  <c r="F98" i="40"/>
  <c r="R98" s="1"/>
  <c r="S98" s="1"/>
  <c r="U98" s="1"/>
  <c r="V98"/>
  <c r="P97" i="33"/>
  <c r="D97" s="1"/>
  <c r="V97" i="43"/>
  <c r="P98" s="1"/>
  <c r="D98" s="1"/>
  <c r="P98" i="46"/>
  <c r="D98" s="1"/>
  <c r="V95" i="44"/>
  <c r="C95"/>
  <c r="B95" s="1"/>
  <c r="G95" s="1"/>
  <c r="H95" s="1"/>
  <c r="F95"/>
  <c r="R95" s="1"/>
  <c r="S95" s="1"/>
  <c r="U95" s="1"/>
  <c r="P98" i="42"/>
  <c r="D98" s="1"/>
  <c r="C98" i="39"/>
  <c r="B98" s="1"/>
  <c r="G98" s="1"/>
  <c r="H98" s="1"/>
  <c r="V98"/>
  <c r="F98"/>
  <c r="R98" s="1"/>
  <c r="S98" s="1"/>
  <c r="U98" s="1"/>
  <c r="V99" i="36"/>
  <c r="C99"/>
  <c r="B99" s="1"/>
  <c r="G99" s="1"/>
  <c r="H99" s="1"/>
  <c r="C97" i="35"/>
  <c r="B97" s="1"/>
  <c r="G97" s="1"/>
  <c r="H97" s="1"/>
  <c r="F97"/>
  <c r="R97" s="1"/>
  <c r="S97" s="1"/>
  <c r="U97" s="1"/>
  <c r="V97"/>
  <c r="C100" i="34"/>
  <c r="B100" s="1"/>
  <c r="G100" s="1"/>
  <c r="H100" s="1"/>
  <c r="V100"/>
  <c r="F100"/>
  <c r="R100" s="1"/>
  <c r="S100" s="1"/>
  <c r="U100" s="1"/>
  <c r="P100" i="31"/>
  <c r="D100" s="1"/>
  <c r="F94" i="28"/>
  <c r="R94" s="1"/>
  <c r="S94" s="1"/>
  <c r="U94" s="1"/>
  <c r="C94"/>
  <c r="B94" s="1"/>
  <c r="G94" s="1"/>
  <c r="H94" s="1"/>
  <c r="V94"/>
  <c r="V77" i="4"/>
  <c r="P100" i="32"/>
  <c r="D100" s="1"/>
  <c r="C100" s="1"/>
  <c r="F99" i="36"/>
  <c r="R99" s="1"/>
  <c r="S99" s="1"/>
  <c r="U99" s="1"/>
  <c r="B77" i="4"/>
  <c r="G77" s="1"/>
  <c r="H77" s="1"/>
  <c r="F77"/>
  <c r="R77" s="1"/>
  <c r="S77" s="1"/>
  <c r="U77" s="1"/>
  <c r="P98" i="38"/>
  <c r="D98" s="1"/>
  <c r="B99" i="29"/>
  <c r="G99" s="1"/>
  <c r="H99" s="1"/>
  <c r="V99"/>
  <c r="F99"/>
  <c r="R99" s="1"/>
  <c r="S99" s="1"/>
  <c r="U99" s="1"/>
  <c r="P99" i="30" l="1"/>
  <c r="D99" s="1"/>
  <c r="F98" i="37"/>
  <c r="R98" s="1"/>
  <c r="S98" s="1"/>
  <c r="U98" s="1"/>
  <c r="P99" s="1"/>
  <c r="D99" s="1"/>
  <c r="P100" i="26"/>
  <c r="D100" s="1"/>
  <c r="C98" i="41"/>
  <c r="B98" s="1"/>
  <c r="G98" s="1"/>
  <c r="H98" s="1"/>
  <c r="V98"/>
  <c r="F98"/>
  <c r="R98" s="1"/>
  <c r="S98" s="1"/>
  <c r="U98" s="1"/>
  <c r="C98" i="37"/>
  <c r="B98" s="1"/>
  <c r="G98" s="1"/>
  <c r="H98" s="1"/>
  <c r="P100" i="36"/>
  <c r="P99" i="40"/>
  <c r="D99" s="1"/>
  <c r="F99" s="1"/>
  <c r="R99" s="1"/>
  <c r="S99" s="1"/>
  <c r="U99" s="1"/>
  <c r="P95" i="28"/>
  <c r="D95" s="1"/>
  <c r="P99" i="39"/>
  <c r="D99" s="1"/>
  <c r="F99" s="1"/>
  <c r="R99" s="1"/>
  <c r="S99" s="1"/>
  <c r="U99" s="1"/>
  <c r="P96" i="44"/>
  <c r="D96" s="1"/>
  <c r="P101" i="34"/>
  <c r="D101" s="1"/>
  <c r="C98" i="46"/>
  <c r="B98" s="1"/>
  <c r="G98" s="1"/>
  <c r="H98" s="1"/>
  <c r="F98"/>
  <c r="R98" s="1"/>
  <c r="S98" s="1"/>
  <c r="U98" s="1"/>
  <c r="V98"/>
  <c r="C98" i="43"/>
  <c r="B98" s="1"/>
  <c r="G98" s="1"/>
  <c r="H98" s="1"/>
  <c r="V98" i="42"/>
  <c r="C98"/>
  <c r="B98" s="1"/>
  <c r="G98" s="1"/>
  <c r="H98" s="1"/>
  <c r="F98"/>
  <c r="R98" s="1"/>
  <c r="S98" s="1"/>
  <c r="U98" s="1"/>
  <c r="V98" i="38"/>
  <c r="C98"/>
  <c r="B98" s="1"/>
  <c r="G98" s="1"/>
  <c r="H98" s="1"/>
  <c r="P98" i="35"/>
  <c r="D98" s="1"/>
  <c r="C97" i="33"/>
  <c r="B97" s="1"/>
  <c r="G97" s="1"/>
  <c r="H97" s="1"/>
  <c r="V97"/>
  <c r="F97"/>
  <c r="R97" s="1"/>
  <c r="S97" s="1"/>
  <c r="U97" s="1"/>
  <c r="F100" i="31"/>
  <c r="R100" s="1"/>
  <c r="S100" s="1"/>
  <c r="U100" s="1"/>
  <c r="C100"/>
  <c r="B100" s="1"/>
  <c r="G100" s="1"/>
  <c r="H100" s="1"/>
  <c r="V100"/>
  <c r="V100" i="27"/>
  <c r="C100"/>
  <c r="B100" s="1"/>
  <c r="G100" s="1"/>
  <c r="H100" s="1"/>
  <c r="F100"/>
  <c r="R100" s="1"/>
  <c r="S100" s="1"/>
  <c r="U100" s="1"/>
  <c r="P78" i="4"/>
  <c r="D78" s="1"/>
  <c r="C78" s="1"/>
  <c r="F98" i="43"/>
  <c r="R98" s="1"/>
  <c r="S98" s="1"/>
  <c r="U98" s="1"/>
  <c r="V98"/>
  <c r="B100" i="32"/>
  <c r="G100" s="1"/>
  <c r="H100" s="1"/>
  <c r="F100"/>
  <c r="R100" s="1"/>
  <c r="S100" s="1"/>
  <c r="U100" s="1"/>
  <c r="V100"/>
  <c r="D100" i="36"/>
  <c r="P100" i="29"/>
  <c r="D100" s="1"/>
  <c r="C100" s="1"/>
  <c r="F98" i="38"/>
  <c r="R98" s="1"/>
  <c r="S98" s="1"/>
  <c r="U98" s="1"/>
  <c r="C99" i="40" l="1"/>
  <c r="B99" s="1"/>
  <c r="G99" s="1"/>
  <c r="H99" s="1"/>
  <c r="V99" i="30"/>
  <c r="C99"/>
  <c r="B99" s="1"/>
  <c r="G99" s="1"/>
  <c r="H99" s="1"/>
  <c r="F99"/>
  <c r="R99" s="1"/>
  <c r="S99" s="1"/>
  <c r="U99" s="1"/>
  <c r="V99" i="39"/>
  <c r="P100" s="1"/>
  <c r="D100" s="1"/>
  <c r="C99"/>
  <c r="B99" s="1"/>
  <c r="G99" s="1"/>
  <c r="H99" s="1"/>
  <c r="V99" i="40"/>
  <c r="C100" i="26"/>
  <c r="B100" s="1"/>
  <c r="G100" s="1"/>
  <c r="H100" s="1"/>
  <c r="F100"/>
  <c r="R100" s="1"/>
  <c r="S100" s="1"/>
  <c r="U100" s="1"/>
  <c r="V100"/>
  <c r="P100" i="40"/>
  <c r="P99" i="41"/>
  <c r="D99" s="1"/>
  <c r="V99" i="37"/>
  <c r="C99"/>
  <c r="B99" s="1"/>
  <c r="G99" s="1"/>
  <c r="H99" s="1"/>
  <c r="F99"/>
  <c r="R99" s="1"/>
  <c r="S99" s="1"/>
  <c r="U99" s="1"/>
  <c r="P101" i="31"/>
  <c r="D101" s="1"/>
  <c r="P98" i="33"/>
  <c r="D98" s="1"/>
  <c r="P101" i="27"/>
  <c r="D101" s="1"/>
  <c r="V101" s="1"/>
  <c r="P99" i="46"/>
  <c r="D99" s="1"/>
  <c r="C96" i="44"/>
  <c r="B96" s="1"/>
  <c r="G96" s="1"/>
  <c r="H96" s="1"/>
  <c r="F96"/>
  <c r="R96" s="1"/>
  <c r="S96" s="1"/>
  <c r="U96" s="1"/>
  <c r="V96"/>
  <c r="P99" i="42"/>
  <c r="D99" s="1"/>
  <c r="P99" i="38"/>
  <c r="D99" s="1"/>
  <c r="B100" i="36"/>
  <c r="G100" s="1"/>
  <c r="H100" s="1"/>
  <c r="C100"/>
  <c r="C98" i="35"/>
  <c r="B98" s="1"/>
  <c r="G98" s="1"/>
  <c r="H98" s="1"/>
  <c r="F98"/>
  <c r="R98" s="1"/>
  <c r="S98" s="1"/>
  <c r="U98" s="1"/>
  <c r="V98"/>
  <c r="C101" i="34"/>
  <c r="B101" s="1"/>
  <c r="G101" s="1"/>
  <c r="H101" s="1"/>
  <c r="F101"/>
  <c r="R101" s="1"/>
  <c r="S101" s="1"/>
  <c r="U101" s="1"/>
  <c r="V101"/>
  <c r="C95" i="28"/>
  <c r="B95" s="1"/>
  <c r="G95" s="1"/>
  <c r="H95" s="1"/>
  <c r="F95"/>
  <c r="R95" s="1"/>
  <c r="S95" s="1"/>
  <c r="U95" s="1"/>
  <c r="P96" s="1"/>
  <c r="V95"/>
  <c r="V78" i="4"/>
  <c r="B78"/>
  <c r="G78" s="1"/>
  <c r="P99" i="43"/>
  <c r="D99" s="1"/>
  <c r="F100" i="36"/>
  <c r="R100" s="1"/>
  <c r="S100" s="1"/>
  <c r="U100" s="1"/>
  <c r="P101" i="32"/>
  <c r="D101" s="1"/>
  <c r="C101" s="1"/>
  <c r="V100" i="36"/>
  <c r="F78" i="4"/>
  <c r="R78" s="1"/>
  <c r="S78" s="1"/>
  <c r="U78" s="1"/>
  <c r="B100" i="29"/>
  <c r="G100" s="1"/>
  <c r="H100" s="1"/>
  <c r="V100"/>
  <c r="F100"/>
  <c r="R100" s="1"/>
  <c r="S100" s="1"/>
  <c r="U100" s="1"/>
  <c r="D100" i="40" l="1"/>
  <c r="V100" s="1"/>
  <c r="F101" i="27"/>
  <c r="R101" s="1"/>
  <c r="S101" s="1"/>
  <c r="U101" s="1"/>
  <c r="P102" s="1"/>
  <c r="P100" i="30"/>
  <c r="D100" s="1"/>
  <c r="C99" i="41"/>
  <c r="B99" s="1"/>
  <c r="G99" s="1"/>
  <c r="H99" s="1"/>
  <c r="F99"/>
  <c r="R99" s="1"/>
  <c r="S99" s="1"/>
  <c r="U99" s="1"/>
  <c r="V99"/>
  <c r="P101" i="26"/>
  <c r="D101" s="1"/>
  <c r="C101" i="27"/>
  <c r="B101" s="1"/>
  <c r="G101" s="1"/>
  <c r="H101" s="1"/>
  <c r="P100" i="37"/>
  <c r="D100" s="1"/>
  <c r="P99" i="35"/>
  <c r="D99" s="1"/>
  <c r="F99" s="1"/>
  <c r="R99" s="1"/>
  <c r="S99" s="1"/>
  <c r="U99" s="1"/>
  <c r="V99" i="46"/>
  <c r="C99"/>
  <c r="B99" s="1"/>
  <c r="G99" s="1"/>
  <c r="H99" s="1"/>
  <c r="F99"/>
  <c r="R99" s="1"/>
  <c r="S99" s="1"/>
  <c r="U99" s="1"/>
  <c r="P97" i="44"/>
  <c r="D97" s="1"/>
  <c r="V99" i="43"/>
  <c r="C99"/>
  <c r="B99" s="1"/>
  <c r="G99" s="1"/>
  <c r="H99" s="1"/>
  <c r="C99" i="42"/>
  <c r="B99" s="1"/>
  <c r="G99" s="1"/>
  <c r="H99" s="1"/>
  <c r="V99"/>
  <c r="P100" s="1"/>
  <c r="F99"/>
  <c r="R99" s="1"/>
  <c r="S99" s="1"/>
  <c r="U99" s="1"/>
  <c r="C100" i="40"/>
  <c r="B100" s="1"/>
  <c r="G100" s="1"/>
  <c r="H100" s="1"/>
  <c r="C100" i="39"/>
  <c r="B100" s="1"/>
  <c r="G100" s="1"/>
  <c r="H100" s="1"/>
  <c r="V100"/>
  <c r="F100"/>
  <c r="R100" s="1"/>
  <c r="S100" s="1"/>
  <c r="U100" s="1"/>
  <c r="C99" i="38"/>
  <c r="B99" s="1"/>
  <c r="G99" s="1"/>
  <c r="H99" s="1"/>
  <c r="V99" i="35"/>
  <c r="P102" i="34"/>
  <c r="D102" s="1"/>
  <c r="F98" i="33"/>
  <c r="R98" s="1"/>
  <c r="S98" s="1"/>
  <c r="U98" s="1"/>
  <c r="C98"/>
  <c r="B98" s="1"/>
  <c r="G98" s="1"/>
  <c r="H98" s="1"/>
  <c r="V98"/>
  <c r="V101" i="31"/>
  <c r="C101"/>
  <c r="B101" s="1"/>
  <c r="G101" s="1"/>
  <c r="H101" s="1"/>
  <c r="F101"/>
  <c r="R101" s="1"/>
  <c r="S101" s="1"/>
  <c r="U101" s="1"/>
  <c r="D96" i="28"/>
  <c r="P79" i="4"/>
  <c r="F99" i="43"/>
  <c r="R99" s="1"/>
  <c r="S99" s="1"/>
  <c r="U99" s="1"/>
  <c r="P100" s="1"/>
  <c r="P101" i="36"/>
  <c r="D101" s="1"/>
  <c r="F101" i="32"/>
  <c r="R101" s="1"/>
  <c r="S101" s="1"/>
  <c r="U101" s="1"/>
  <c r="V101"/>
  <c r="B101"/>
  <c r="G101" s="1"/>
  <c r="H101" s="1"/>
  <c r="V99" i="38"/>
  <c r="F99"/>
  <c r="R99" s="1"/>
  <c r="S99" s="1"/>
  <c r="U99" s="1"/>
  <c r="P101" i="29"/>
  <c r="D101" s="1"/>
  <c r="C101" s="1"/>
  <c r="H78" i="4"/>
  <c r="F100" i="40" l="1"/>
  <c r="R100" s="1"/>
  <c r="S100" s="1"/>
  <c r="U100" s="1"/>
  <c r="P101" s="1"/>
  <c r="D101" s="1"/>
  <c r="C101" s="1"/>
  <c r="B101" s="1"/>
  <c r="G101" s="1"/>
  <c r="H101" s="1"/>
  <c r="C100" i="30"/>
  <c r="B100" s="1"/>
  <c r="G100" s="1"/>
  <c r="H100" s="1"/>
  <c r="F100"/>
  <c r="R100" s="1"/>
  <c r="S100" s="1"/>
  <c r="U100" s="1"/>
  <c r="V100"/>
  <c r="P100" i="41"/>
  <c r="D100" s="1"/>
  <c r="F101" i="26"/>
  <c r="R101" s="1"/>
  <c r="S101" s="1"/>
  <c r="U101" s="1"/>
  <c r="V101"/>
  <c r="C101"/>
  <c r="B101" s="1"/>
  <c r="G101" s="1"/>
  <c r="H101" s="1"/>
  <c r="P102" i="31"/>
  <c r="D102" s="1"/>
  <c r="D102" i="27"/>
  <c r="F102" s="1"/>
  <c r="R102" s="1"/>
  <c r="S102" s="1"/>
  <c r="U102" s="1"/>
  <c r="V100" i="37"/>
  <c r="C100"/>
  <c r="B100" s="1"/>
  <c r="G100" s="1"/>
  <c r="H100" s="1"/>
  <c r="F100"/>
  <c r="R100" s="1"/>
  <c r="S100" s="1"/>
  <c r="U100" s="1"/>
  <c r="C99" i="35"/>
  <c r="B99" s="1"/>
  <c r="G99" s="1"/>
  <c r="H99" s="1"/>
  <c r="P101" i="39"/>
  <c r="D101" s="1"/>
  <c r="P100" i="46"/>
  <c r="D100" s="1"/>
  <c r="C97" i="44"/>
  <c r="B97" s="1"/>
  <c r="G97" s="1"/>
  <c r="H97" s="1"/>
  <c r="F97"/>
  <c r="R97" s="1"/>
  <c r="S97" s="1"/>
  <c r="U97" s="1"/>
  <c r="V97"/>
  <c r="D100" i="43"/>
  <c r="C100" s="1"/>
  <c r="B100" s="1"/>
  <c r="G100" s="1"/>
  <c r="H100" s="1"/>
  <c r="D100" i="42"/>
  <c r="C101" i="36"/>
  <c r="B101" s="1"/>
  <c r="G101" s="1"/>
  <c r="H101" s="1"/>
  <c r="P100" i="35"/>
  <c r="C102" i="34"/>
  <c r="B102" s="1"/>
  <c r="G102" s="1"/>
  <c r="H102" s="1"/>
  <c r="L35" i="1" s="1"/>
  <c r="F102" i="34"/>
  <c r="R102" s="1"/>
  <c r="S102" s="1"/>
  <c r="U102" s="1"/>
  <c r="V102"/>
  <c r="P99" i="33"/>
  <c r="D99" s="1"/>
  <c r="C96" i="28"/>
  <c r="B96" s="1"/>
  <c r="G96" s="1"/>
  <c r="H96" s="1"/>
  <c r="F96"/>
  <c r="R96" s="1"/>
  <c r="S96" s="1"/>
  <c r="U96" s="1"/>
  <c r="V96"/>
  <c r="D79" i="4"/>
  <c r="C79" s="1"/>
  <c r="F101" i="36"/>
  <c r="R101" s="1"/>
  <c r="S101" s="1"/>
  <c r="U101" s="1"/>
  <c r="V101"/>
  <c r="P102" i="32"/>
  <c r="D102" s="1"/>
  <c r="P100" i="38"/>
  <c r="D100" s="1"/>
  <c r="B101" i="29"/>
  <c r="G101" s="1"/>
  <c r="H101" s="1"/>
  <c r="V101"/>
  <c r="F101"/>
  <c r="R101" s="1"/>
  <c r="S101" s="1"/>
  <c r="U101" s="1"/>
  <c r="P101" i="30" l="1"/>
  <c r="D101" s="1"/>
  <c r="V102" i="27"/>
  <c r="P101" i="37"/>
  <c r="D101" s="1"/>
  <c r="P102" i="26"/>
  <c r="D102" s="1"/>
  <c r="C100" i="41"/>
  <c r="B100" s="1"/>
  <c r="G100" s="1"/>
  <c r="H100" s="1"/>
  <c r="V100"/>
  <c r="P101" s="1"/>
  <c r="F100"/>
  <c r="R100" s="1"/>
  <c r="S100" s="1"/>
  <c r="U100" s="1"/>
  <c r="C102" i="27"/>
  <c r="B102" s="1"/>
  <c r="G102" s="1"/>
  <c r="H102" s="1"/>
  <c r="E35" i="1" s="1"/>
  <c r="D100" i="35"/>
  <c r="F100" s="1"/>
  <c r="R100" s="1"/>
  <c r="S100" s="1"/>
  <c r="U100" s="1"/>
  <c r="V100" i="43"/>
  <c r="F100" i="46"/>
  <c r="R100" s="1"/>
  <c r="S100" s="1"/>
  <c r="U100" s="1"/>
  <c r="C100"/>
  <c r="B100" s="1"/>
  <c r="G100" s="1"/>
  <c r="H100" s="1"/>
  <c r="V100"/>
  <c r="P98" i="44"/>
  <c r="D98" s="1"/>
  <c r="F100" i="43"/>
  <c r="R100" s="1"/>
  <c r="S100" s="1"/>
  <c r="U100" s="1"/>
  <c r="F100" i="42"/>
  <c r="R100" s="1"/>
  <c r="S100" s="1"/>
  <c r="U100" s="1"/>
  <c r="C100"/>
  <c r="B100" s="1"/>
  <c r="G100" s="1"/>
  <c r="H100" s="1"/>
  <c r="V100"/>
  <c r="F101" i="40"/>
  <c r="R101" s="1"/>
  <c r="S101" s="1"/>
  <c r="U101" s="1"/>
  <c r="V101"/>
  <c r="C101" i="39"/>
  <c r="B101" s="1"/>
  <c r="G101" s="1"/>
  <c r="H101" s="1"/>
  <c r="F101"/>
  <c r="R101" s="1"/>
  <c r="S101" s="1"/>
  <c r="U101" s="1"/>
  <c r="V101"/>
  <c r="F100" i="38"/>
  <c r="R100" s="1"/>
  <c r="S100" s="1"/>
  <c r="U100" s="1"/>
  <c r="C100"/>
  <c r="B100" s="1"/>
  <c r="G100" s="1"/>
  <c r="H100" s="1"/>
  <c r="V99" i="33"/>
  <c r="C99"/>
  <c r="B99" s="1"/>
  <c r="G99" s="1"/>
  <c r="H99" s="1"/>
  <c r="F99"/>
  <c r="R99" s="1"/>
  <c r="S99" s="1"/>
  <c r="U99" s="1"/>
  <c r="C102" i="32"/>
  <c r="B102" s="1"/>
  <c r="G102" s="1"/>
  <c r="H102" s="1"/>
  <c r="J35" i="1" s="1"/>
  <c r="F102" i="31"/>
  <c r="R102" s="1"/>
  <c r="S102" s="1"/>
  <c r="U102" s="1"/>
  <c r="C102"/>
  <c r="B102" s="1"/>
  <c r="G102" s="1"/>
  <c r="H102" s="1"/>
  <c r="I35" i="1" s="1"/>
  <c r="V102" i="31"/>
  <c r="P97" i="28"/>
  <c r="D97" s="1"/>
  <c r="B79" i="4"/>
  <c r="G79" s="1"/>
  <c r="H79" s="1"/>
  <c r="V79"/>
  <c r="F79"/>
  <c r="R79" s="1"/>
  <c r="S79" s="1"/>
  <c r="U79" s="1"/>
  <c r="V102" i="32"/>
  <c r="P102" i="36"/>
  <c r="D102" s="1"/>
  <c r="F102" i="32"/>
  <c r="R102" s="1"/>
  <c r="S102" s="1"/>
  <c r="U102" s="1"/>
  <c r="V100" i="38"/>
  <c r="P102" i="29"/>
  <c r="D102" s="1"/>
  <c r="C102" s="1"/>
  <c r="C101" i="30" l="1"/>
  <c r="B101" s="1"/>
  <c r="G101" s="1"/>
  <c r="H101" s="1"/>
  <c r="V101"/>
  <c r="F101"/>
  <c r="R101" s="1"/>
  <c r="S101" s="1"/>
  <c r="U101" s="1"/>
  <c r="V100" i="35"/>
  <c r="D101" i="41"/>
  <c r="C101" s="1"/>
  <c r="B101" s="1"/>
  <c r="G101" s="1"/>
  <c r="H101" s="1"/>
  <c r="P80" i="4"/>
  <c r="D80" s="1"/>
  <c r="C80" s="1"/>
  <c r="V101" i="37"/>
  <c r="F101"/>
  <c r="R101" s="1"/>
  <c r="S101" s="1"/>
  <c r="U101" s="1"/>
  <c r="V102" i="26"/>
  <c r="C102"/>
  <c r="B102" s="1"/>
  <c r="G102" s="1"/>
  <c r="H102" s="1"/>
  <c r="D35" i="1" s="1"/>
  <c r="F102" i="26"/>
  <c r="R102" s="1"/>
  <c r="S102" s="1"/>
  <c r="U102" s="1"/>
  <c r="C101" i="37"/>
  <c r="B101" s="1"/>
  <c r="G101" s="1"/>
  <c r="H101" s="1"/>
  <c r="C100" i="35"/>
  <c r="B100" s="1"/>
  <c r="G100" s="1"/>
  <c r="H100" s="1"/>
  <c r="P101" i="43"/>
  <c r="D101" s="1"/>
  <c r="C101" s="1"/>
  <c r="B101" s="1"/>
  <c r="G101" s="1"/>
  <c r="H101" s="1"/>
  <c r="P102" i="40"/>
  <c r="D102" s="1"/>
  <c r="C102" s="1"/>
  <c r="B102" s="1"/>
  <c r="G102" s="1"/>
  <c r="H102" s="1"/>
  <c r="R35" i="1" s="1"/>
  <c r="P101" i="46"/>
  <c r="D101" s="1"/>
  <c r="C98" i="44"/>
  <c r="B98" s="1"/>
  <c r="G98" s="1"/>
  <c r="H98" s="1"/>
  <c r="F98"/>
  <c r="R98" s="1"/>
  <c r="S98" s="1"/>
  <c r="U98" s="1"/>
  <c r="V98"/>
  <c r="P101" i="42"/>
  <c r="D101" s="1"/>
  <c r="P102" i="39"/>
  <c r="D102" s="1"/>
  <c r="P101" i="38"/>
  <c r="D101" s="1"/>
  <c r="F102" i="36"/>
  <c r="R102" s="1"/>
  <c r="S102" s="1"/>
  <c r="U102" s="1"/>
  <c r="C102"/>
  <c r="B102" s="1"/>
  <c r="G102" s="1"/>
  <c r="H102" s="1"/>
  <c r="N35" i="1" s="1"/>
  <c r="V102" i="36"/>
  <c r="P101" i="35"/>
  <c r="P100" i="33"/>
  <c r="D100" s="1"/>
  <c r="C97" i="28"/>
  <c r="B97" s="1"/>
  <c r="G97" s="1"/>
  <c r="H97" s="1"/>
  <c r="V97"/>
  <c r="F97"/>
  <c r="R97" s="1"/>
  <c r="S97" s="1"/>
  <c r="U97" s="1"/>
  <c r="B102" i="29"/>
  <c r="G102" s="1"/>
  <c r="H102" s="1"/>
  <c r="G35" i="1" s="1"/>
  <c r="F102" i="29"/>
  <c r="R102" s="1"/>
  <c r="S102" s="1"/>
  <c r="U102" s="1"/>
  <c r="V102"/>
  <c r="D101" i="35" l="1"/>
  <c r="C101" s="1"/>
  <c r="B101" s="1"/>
  <c r="G101" s="1"/>
  <c r="H101" s="1"/>
  <c r="P102" i="37"/>
  <c r="D102" s="1"/>
  <c r="F101" i="41"/>
  <c r="R101" s="1"/>
  <c r="S101" s="1"/>
  <c r="U101" s="1"/>
  <c r="P102" i="30"/>
  <c r="D102" s="1"/>
  <c r="V102" i="40"/>
  <c r="V101" i="41"/>
  <c r="P102" s="1"/>
  <c r="D102" s="1"/>
  <c r="F101" i="43"/>
  <c r="R101" s="1"/>
  <c r="S101" s="1"/>
  <c r="U101" s="1"/>
  <c r="V101"/>
  <c r="F102" i="40"/>
  <c r="R102" s="1"/>
  <c r="S102" s="1"/>
  <c r="U102" s="1"/>
  <c r="V101" i="46"/>
  <c r="C101"/>
  <c r="B101" s="1"/>
  <c r="G101" s="1"/>
  <c r="H101" s="1"/>
  <c r="F101"/>
  <c r="R101" s="1"/>
  <c r="S101" s="1"/>
  <c r="U101" s="1"/>
  <c r="P99" i="44"/>
  <c r="D99" s="1"/>
  <c r="C101" i="42"/>
  <c r="B101" s="1"/>
  <c r="G101" s="1"/>
  <c r="H101" s="1"/>
  <c r="V101"/>
  <c r="F101"/>
  <c r="R101" s="1"/>
  <c r="S101" s="1"/>
  <c r="U101" s="1"/>
  <c r="C102" i="39"/>
  <c r="B102" s="1"/>
  <c r="G102" s="1"/>
  <c r="H102" s="1"/>
  <c r="Q35" i="1" s="1"/>
  <c r="V102" i="39"/>
  <c r="F102"/>
  <c r="R102" s="1"/>
  <c r="S102" s="1"/>
  <c r="U102" s="1"/>
  <c r="F101" i="38"/>
  <c r="R101" s="1"/>
  <c r="S101" s="1"/>
  <c r="U101" s="1"/>
  <c r="C101"/>
  <c r="B101" s="1"/>
  <c r="G101" s="1"/>
  <c r="H101" s="1"/>
  <c r="F101" i="35"/>
  <c r="R101" s="1"/>
  <c r="S101" s="1"/>
  <c r="U101" s="1"/>
  <c r="F100" i="33"/>
  <c r="R100" s="1"/>
  <c r="S100" s="1"/>
  <c r="U100" s="1"/>
  <c r="C100"/>
  <c r="B100" s="1"/>
  <c r="G100" s="1"/>
  <c r="H100" s="1"/>
  <c r="V100"/>
  <c r="P98" i="28"/>
  <c r="D98" s="1"/>
  <c r="V101" i="38"/>
  <c r="F80" i="4"/>
  <c r="R80" s="1"/>
  <c r="S80" s="1"/>
  <c r="U80" s="1"/>
  <c r="V80"/>
  <c r="B80"/>
  <c r="V101" i="35" l="1"/>
  <c r="P102" s="1"/>
  <c r="D102" s="1"/>
  <c r="C102" i="41"/>
  <c r="B102" s="1"/>
  <c r="G102" s="1"/>
  <c r="H102" s="1"/>
  <c r="S35" i="1" s="1"/>
  <c r="F102" i="41"/>
  <c r="R102" s="1"/>
  <c r="S102" s="1"/>
  <c r="U102" s="1"/>
  <c r="V102" i="37"/>
  <c r="C102"/>
  <c r="B102" s="1"/>
  <c r="G102" s="1"/>
  <c r="H102" s="1"/>
  <c r="O35" i="1" s="1"/>
  <c r="F102" i="30"/>
  <c r="R102" s="1"/>
  <c r="S102" s="1"/>
  <c r="U102" s="1"/>
  <c r="V102"/>
  <c r="C102"/>
  <c r="B102" s="1"/>
  <c r="G102" s="1"/>
  <c r="H102" s="1"/>
  <c r="H35" i="1" s="1"/>
  <c r="P102" i="43"/>
  <c r="D102" s="1"/>
  <c r="V102" s="1"/>
  <c r="V102" i="41"/>
  <c r="F102" i="37"/>
  <c r="R102" s="1"/>
  <c r="S102" s="1"/>
  <c r="U102" s="1"/>
  <c r="P102" i="46"/>
  <c r="D102" s="1"/>
  <c r="V102" s="1"/>
  <c r="F99" i="44"/>
  <c r="R99" s="1"/>
  <c r="S99" s="1"/>
  <c r="U99" s="1"/>
  <c r="C99"/>
  <c r="B99" s="1"/>
  <c r="G99" s="1"/>
  <c r="H99" s="1"/>
  <c r="V99"/>
  <c r="C102" i="43"/>
  <c r="B102" s="1"/>
  <c r="G102" s="1"/>
  <c r="H102" s="1"/>
  <c r="U35" i="1" s="1"/>
  <c r="P102" i="42"/>
  <c r="D102" s="1"/>
  <c r="P102" i="38"/>
  <c r="D102" s="1"/>
  <c r="P101" i="33"/>
  <c r="D101" s="1"/>
  <c r="C98" i="28"/>
  <c r="B98" s="1"/>
  <c r="G98" s="1"/>
  <c r="H98" s="1"/>
  <c r="V98"/>
  <c r="F98"/>
  <c r="R98" s="1"/>
  <c r="S98" s="1"/>
  <c r="U98" s="1"/>
  <c r="F102" i="43"/>
  <c r="R102" s="1"/>
  <c r="S102" s="1"/>
  <c r="U102" s="1"/>
  <c r="G80" i="4"/>
  <c r="H80" s="1"/>
  <c r="P81"/>
  <c r="F102" i="46" l="1"/>
  <c r="R102" s="1"/>
  <c r="S102" s="1"/>
  <c r="U102" s="1"/>
  <c r="C102"/>
  <c r="B102" s="1"/>
  <c r="G102" s="1"/>
  <c r="H102" s="1"/>
  <c r="W35" i="1" s="1"/>
  <c r="P99" i="28"/>
  <c r="D99" s="1"/>
  <c r="P100" i="44"/>
  <c r="D100" s="1"/>
  <c r="F102" i="42"/>
  <c r="R102" s="1"/>
  <c r="S102" s="1"/>
  <c r="U102" s="1"/>
  <c r="C102"/>
  <c r="B102" s="1"/>
  <c r="G102" s="1"/>
  <c r="H102" s="1"/>
  <c r="T35" i="1" s="1"/>
  <c r="V102" i="42"/>
  <c r="F102" i="38"/>
  <c r="R102" s="1"/>
  <c r="S102" s="1"/>
  <c r="U102" s="1"/>
  <c r="C102"/>
  <c r="B102" s="1"/>
  <c r="G102" s="1"/>
  <c r="H102" s="1"/>
  <c r="P35" i="1" s="1"/>
  <c r="C102" i="35"/>
  <c r="B102" s="1"/>
  <c r="G102" s="1"/>
  <c r="H102" s="1"/>
  <c r="V102"/>
  <c r="F102"/>
  <c r="R102" s="1"/>
  <c r="S102" s="1"/>
  <c r="U102" s="1"/>
  <c r="C101" i="33"/>
  <c r="B101" s="1"/>
  <c r="G101" s="1"/>
  <c r="H101" s="1"/>
  <c r="V101"/>
  <c r="P102" s="1"/>
  <c r="F101"/>
  <c r="R101" s="1"/>
  <c r="S101" s="1"/>
  <c r="U101" s="1"/>
  <c r="V102" i="38"/>
  <c r="D81" i="4"/>
  <c r="C81" s="1"/>
  <c r="C100" i="44" l="1"/>
  <c r="B100" s="1"/>
  <c r="G100" s="1"/>
  <c r="H100" s="1"/>
  <c r="F100"/>
  <c r="R100" s="1"/>
  <c r="S100" s="1"/>
  <c r="U100" s="1"/>
  <c r="V100"/>
  <c r="P52" i="1"/>
  <c r="M35"/>
  <c r="D102" i="33"/>
  <c r="C99" i="28"/>
  <c r="B99" s="1"/>
  <c r="G99" s="1"/>
  <c r="H99" s="1"/>
  <c r="V99"/>
  <c r="F99"/>
  <c r="R99" s="1"/>
  <c r="S99" s="1"/>
  <c r="U99" s="1"/>
  <c r="V81" i="4"/>
  <c r="F81"/>
  <c r="R81" s="1"/>
  <c r="S81" s="1"/>
  <c r="U81" s="1"/>
  <c r="B81"/>
  <c r="P100" i="28" l="1"/>
  <c r="D100" s="1"/>
  <c r="P101" i="44"/>
  <c r="D101" s="1"/>
  <c r="O52" i="1"/>
  <c r="T52"/>
  <c r="W47"/>
  <c r="Q52"/>
  <c r="E52"/>
  <c r="L52"/>
  <c r="H52"/>
  <c r="T47"/>
  <c r="W52"/>
  <c r="Q47"/>
  <c r="D47"/>
  <c r="E47"/>
  <c r="O47"/>
  <c r="L47"/>
  <c r="D52"/>
  <c r="H47"/>
  <c r="J52"/>
  <c r="J47"/>
  <c r="I47"/>
  <c r="I52"/>
  <c r="N52"/>
  <c r="S52"/>
  <c r="R52"/>
  <c r="N47"/>
  <c r="R47"/>
  <c r="G52"/>
  <c r="G47"/>
  <c r="S47"/>
  <c r="U47"/>
  <c r="U52"/>
  <c r="M47"/>
  <c r="M52"/>
  <c r="P47"/>
  <c r="F102" i="33"/>
  <c r="R102" s="1"/>
  <c r="S102" s="1"/>
  <c r="U102" s="1"/>
  <c r="C102"/>
  <c r="B102" s="1"/>
  <c r="G102" s="1"/>
  <c r="H102" s="1"/>
  <c r="K35" i="1" s="1"/>
  <c r="V102" i="33"/>
  <c r="P82" i="4"/>
  <c r="G81"/>
  <c r="H81" s="1"/>
  <c r="V101" i="44" l="1"/>
  <c r="C101"/>
  <c r="B101" s="1"/>
  <c r="G101" s="1"/>
  <c r="H101" s="1"/>
  <c r="F101"/>
  <c r="R101" s="1"/>
  <c r="S101" s="1"/>
  <c r="U101" s="1"/>
  <c r="K47" i="1"/>
  <c r="K52"/>
  <c r="V100" i="28"/>
  <c r="C100"/>
  <c r="B100" s="1"/>
  <c r="G100" s="1"/>
  <c r="H100" s="1"/>
  <c r="F100"/>
  <c r="R100" s="1"/>
  <c r="S100" s="1"/>
  <c r="U100" s="1"/>
  <c r="D82" i="4"/>
  <c r="C82" s="1"/>
  <c r="P102" i="44" l="1"/>
  <c r="D102" s="1"/>
  <c r="P101" i="28"/>
  <c r="D101" s="1"/>
  <c r="V82" i="4"/>
  <c r="B82"/>
  <c r="G82" s="1"/>
  <c r="H82" s="1"/>
  <c r="F82"/>
  <c r="R82" s="1"/>
  <c r="S82" s="1"/>
  <c r="U82" s="1"/>
  <c r="C102" i="44" l="1"/>
  <c r="B102" s="1"/>
  <c r="G102" s="1"/>
  <c r="H102" s="1"/>
  <c r="V35" i="1" s="1"/>
  <c r="V102" i="44"/>
  <c r="F102"/>
  <c r="R102" s="1"/>
  <c r="S102" s="1"/>
  <c r="U102" s="1"/>
  <c r="V101" i="28"/>
  <c r="C101"/>
  <c r="B101" s="1"/>
  <c r="G101" s="1"/>
  <c r="H101" s="1"/>
  <c r="F101"/>
  <c r="R101" s="1"/>
  <c r="S101" s="1"/>
  <c r="U101" s="1"/>
  <c r="P102" s="1"/>
  <c r="P83" i="4"/>
  <c r="D83" s="1"/>
  <c r="C83" s="1"/>
  <c r="V52" i="1" l="1"/>
  <c r="V47"/>
  <c r="D102" i="28"/>
  <c r="B83" i="4"/>
  <c r="G83" s="1"/>
  <c r="H83" s="1"/>
  <c r="V83"/>
  <c r="F83"/>
  <c r="R83" s="1"/>
  <c r="S83" s="1"/>
  <c r="U83" s="1"/>
  <c r="C102" i="28" l="1"/>
  <c r="B102" s="1"/>
  <c r="G102" s="1"/>
  <c r="H102" s="1"/>
  <c r="F35" i="1" s="1"/>
  <c r="F102" i="28"/>
  <c r="R102" s="1"/>
  <c r="S102" s="1"/>
  <c r="U102" s="1"/>
  <c r="V102"/>
  <c r="P84" i="4"/>
  <c r="D84" s="1"/>
  <c r="C84" s="1"/>
  <c r="F52" i="1" l="1"/>
  <c r="F47"/>
  <c r="V84" i="4"/>
  <c r="B84"/>
  <c r="F84"/>
  <c r="R84" s="1"/>
  <c r="S84" s="1"/>
  <c r="U84" s="1"/>
  <c r="P85" l="1"/>
  <c r="G84"/>
  <c r="H84" s="1"/>
  <c r="D85" l="1"/>
  <c r="C85" s="1"/>
  <c r="B85" l="1"/>
  <c r="G85" s="1"/>
  <c r="H85" s="1"/>
  <c r="F85"/>
  <c r="R85" s="1"/>
  <c r="S85" s="1"/>
  <c r="U85" s="1"/>
  <c r="V85"/>
  <c r="P86" l="1"/>
  <c r="D86" s="1"/>
  <c r="C86" s="1"/>
  <c r="B86" l="1"/>
  <c r="G86" s="1"/>
  <c r="H86" s="1"/>
  <c r="V86"/>
  <c r="F86"/>
  <c r="R86" s="1"/>
  <c r="S86" s="1"/>
  <c r="U86" s="1"/>
  <c r="P87" l="1"/>
  <c r="D87" s="1"/>
  <c r="C87" s="1"/>
  <c r="F87" l="1"/>
  <c r="R87" s="1"/>
  <c r="S87" s="1"/>
  <c r="U87" s="1"/>
  <c r="B87"/>
  <c r="G87" s="1"/>
  <c r="H87" s="1"/>
  <c r="V87"/>
  <c r="P88" l="1"/>
  <c r="D88" s="1"/>
  <c r="C88" s="1"/>
  <c r="V88" l="1"/>
  <c r="B88"/>
  <c r="G88" s="1"/>
  <c r="H88" s="1"/>
  <c r="F88"/>
  <c r="R88" s="1"/>
  <c r="S88" s="1"/>
  <c r="U88" s="1"/>
  <c r="P89" l="1"/>
  <c r="D89" s="1"/>
  <c r="C89" s="1"/>
  <c r="V89" l="1"/>
  <c r="F89"/>
  <c r="R89" s="1"/>
  <c r="S89" s="1"/>
  <c r="U89" s="1"/>
  <c r="B89"/>
  <c r="G89" l="1"/>
  <c r="H89" s="1"/>
  <c r="P90"/>
  <c r="D90" l="1"/>
  <c r="C90" s="1"/>
  <c r="B90" l="1"/>
  <c r="F90"/>
  <c r="R90" s="1"/>
  <c r="S90" s="1"/>
  <c r="U90" s="1"/>
  <c r="V90"/>
  <c r="G90" l="1"/>
  <c r="H90" s="1"/>
  <c r="P91"/>
  <c r="D91" l="1"/>
  <c r="C91" s="1"/>
  <c r="V91" l="1"/>
  <c r="B91"/>
  <c r="F91"/>
  <c r="R91" s="1"/>
  <c r="S91" s="1"/>
  <c r="U91" s="1"/>
  <c r="P92" l="1"/>
  <c r="G91"/>
  <c r="H91" s="1"/>
  <c r="D92" l="1"/>
  <c r="C92" s="1"/>
  <c r="B92" l="1"/>
  <c r="G92" s="1"/>
  <c r="H92" s="1"/>
  <c r="F92"/>
  <c r="R92" s="1"/>
  <c r="S92" s="1"/>
  <c r="U92" s="1"/>
  <c r="V92"/>
  <c r="P93" l="1"/>
  <c r="D93" s="1"/>
  <c r="C93" s="1"/>
  <c r="F93" l="1"/>
  <c r="R93" s="1"/>
  <c r="S93" s="1"/>
  <c r="U93" s="1"/>
  <c r="B93"/>
  <c r="V93"/>
  <c r="P94" l="1"/>
  <c r="G93"/>
  <c r="H93" s="1"/>
  <c r="D94" l="1"/>
  <c r="C94" s="1"/>
  <c r="B94" l="1"/>
  <c r="G94" s="1"/>
  <c r="H94" s="1"/>
  <c r="V94"/>
  <c r="P95" s="1"/>
  <c r="F94"/>
  <c r="R94" s="1"/>
  <c r="S94" s="1"/>
  <c r="U94" s="1"/>
  <c r="D95" l="1"/>
  <c r="C95" s="1"/>
  <c r="B95" l="1"/>
  <c r="G95" s="1"/>
  <c r="H95" s="1"/>
  <c r="F95"/>
  <c r="R95" s="1"/>
  <c r="S95" s="1"/>
  <c r="U95" s="1"/>
  <c r="V95"/>
  <c r="P96" l="1"/>
  <c r="D96" s="1"/>
  <c r="C96" s="1"/>
  <c r="V96" l="1"/>
  <c r="B96"/>
  <c r="F96"/>
  <c r="R96" s="1"/>
  <c r="S96" s="1"/>
  <c r="U96" s="1"/>
  <c r="G96" l="1"/>
  <c r="H96" s="1"/>
  <c r="P97"/>
  <c r="D97" l="1"/>
  <c r="C97" s="1"/>
  <c r="V97" l="1"/>
  <c r="B97"/>
  <c r="F97"/>
  <c r="R97" s="1"/>
  <c r="S97" s="1"/>
  <c r="U97" s="1"/>
  <c r="G97" l="1"/>
  <c r="H97" s="1"/>
  <c r="P98"/>
  <c r="D98" l="1"/>
  <c r="C98" s="1"/>
  <c r="V98" l="1"/>
  <c r="B98"/>
  <c r="F98"/>
  <c r="R98" s="1"/>
  <c r="S98" s="1"/>
  <c r="U98" s="1"/>
  <c r="G98" l="1"/>
  <c r="H98" s="1"/>
  <c r="P99"/>
  <c r="D99" l="1"/>
  <c r="C99" s="1"/>
  <c r="V99" l="1"/>
  <c r="F99"/>
  <c r="R99" s="1"/>
  <c r="S99" s="1"/>
  <c r="U99" s="1"/>
  <c r="B99"/>
  <c r="G99" l="1"/>
  <c r="H99" s="1"/>
  <c r="P100"/>
  <c r="D100" l="1"/>
  <c r="C100" s="1"/>
  <c r="V100" l="1"/>
  <c r="F100"/>
  <c r="R100" s="1"/>
  <c r="S100" s="1"/>
  <c r="U100" s="1"/>
  <c r="B100"/>
  <c r="P101" l="1"/>
  <c r="G100"/>
  <c r="H100" s="1"/>
  <c r="D101" l="1"/>
  <c r="C101" s="1"/>
  <c r="F101" l="1"/>
  <c r="R101" s="1"/>
  <c r="S101" s="1"/>
  <c r="U101" s="1"/>
  <c r="B101"/>
  <c r="V101"/>
  <c r="P102" l="1"/>
  <c r="G101"/>
  <c r="H101" s="1"/>
  <c r="D102" l="1"/>
  <c r="C102" s="1"/>
  <c r="F102" l="1"/>
  <c r="R102" s="1"/>
  <c r="S102" s="1"/>
  <c r="U102" s="1"/>
  <c r="B102"/>
  <c r="G102" s="1"/>
  <c r="V102"/>
  <c r="H102" l="1"/>
  <c r="C35" i="1" l="1"/>
  <c r="C52" l="1"/>
  <c r="C68" s="1"/>
  <c r="C47"/>
  <c r="L68"/>
  <c r="T68"/>
  <c r="E68"/>
  <c r="W68"/>
  <c r="U68"/>
  <c r="F68"/>
  <c r="G68"/>
  <c r="O68"/>
  <c r="S68"/>
  <c r="K68"/>
  <c r="J68"/>
  <c r="Q68"/>
  <c r="I68"/>
  <c r="R68"/>
  <c r="P68"/>
  <c r="D68"/>
  <c r="V68"/>
  <c r="M68"/>
  <c r="N68"/>
  <c r="H68"/>
</calcChain>
</file>

<file path=xl/sharedStrings.xml><?xml version="1.0" encoding="utf-8"?>
<sst xmlns="http://schemas.openxmlformats.org/spreadsheetml/2006/main" count="372" uniqueCount="72">
  <si>
    <t>Proppmass[kg]:</t>
  </si>
  <si>
    <t>µ[cP]:</t>
  </si>
  <si>
    <t>Vp[m^3]:</t>
  </si>
  <si>
    <t>Vr[m^3]:</t>
  </si>
  <si>
    <t>h[m]:</t>
  </si>
  <si>
    <t>Nprop:</t>
  </si>
  <si>
    <t>CfD,opt:</t>
  </si>
  <si>
    <t>Jdmax:</t>
  </si>
  <si>
    <t>Innentől SI:</t>
  </si>
  <si>
    <t>k[m^2]:</t>
  </si>
  <si>
    <t>µ[Pa*s]:</t>
  </si>
  <si>
    <t>Physical Opt.:</t>
  </si>
  <si>
    <t>Economic Opt.:</t>
  </si>
  <si>
    <t>Fúrás[HUF]:</t>
  </si>
  <si>
    <t>Kút vizsgálat[HUF]:</t>
  </si>
  <si>
    <t>Repesztés[HUF]:</t>
  </si>
  <si>
    <t>Felállás[HUF]:</t>
  </si>
  <si>
    <t>KIADÁSOK</t>
  </si>
  <si>
    <t>Kiképzés repesztés előtt[HUF]:</t>
  </si>
  <si>
    <t>Kiképzés repesztés után[HUF]:</t>
  </si>
  <si>
    <t>Egyéb[HUF]:</t>
  </si>
  <si>
    <t>Proppant ár[HUF/kg]:</t>
  </si>
  <si>
    <t>Proppant sűrűség[kg/m^3]:</t>
  </si>
  <si>
    <t>Felhasznált proppant ára[HUF]:</t>
  </si>
  <si>
    <t>Mérések:</t>
  </si>
  <si>
    <t>Q [m^3/nap]:</t>
  </si>
  <si>
    <t>J</t>
  </si>
  <si>
    <t>pi (bar)</t>
  </si>
  <si>
    <t>pwf (bar)</t>
  </si>
  <si>
    <t>Q m^3/nap</t>
  </si>
  <si>
    <t>Gp</t>
  </si>
  <si>
    <t>G (nm^3)</t>
  </si>
  <si>
    <t>zi</t>
  </si>
  <si>
    <t>T (K)</t>
  </si>
  <si>
    <t>relatív sűrűség</t>
  </si>
  <si>
    <t>Tpc</t>
  </si>
  <si>
    <t>Ppc</t>
  </si>
  <si>
    <t>Tpr</t>
  </si>
  <si>
    <t>Ppr</t>
  </si>
  <si>
    <t>t</t>
  </si>
  <si>
    <t>NPV[MHUF]:</t>
  </si>
  <si>
    <t>k=0,2 mD</t>
  </si>
  <si>
    <t>k=0,15 mD</t>
  </si>
  <si>
    <t>∟→</t>
  </si>
  <si>
    <t>Hidraulikus rétegrepesztés optimalizálása gazdasági szempontból (ellipszis repesztés esetén):</t>
  </si>
  <si>
    <t>1000Napos árbevétel[HUF]:</t>
  </si>
  <si>
    <t>Fluidum + egyéb költség a proppant 1kg-jához ár [HUF]</t>
  </si>
  <si>
    <t>Felhasznált proppant: 16/30-as Sinterball bauxite, amely sűrűsége: 2098,42 kg/m^3; permeabilitása 570 bar-on: közelítőleg: 3000, ára kb. 800 FT/kg!! A meghatározott optimális repesztés szélességek megfelelnek az iparban használatos "ökölszabálynak", azaz a proppant átmérőknek legalább háromszorosai!</t>
  </si>
  <si>
    <t>pwf[bar]:</t>
  </si>
  <si>
    <t>pe [bar]:</t>
  </si>
  <si>
    <t>k[mD]:</t>
  </si>
  <si>
    <t>kf[mD]:</t>
  </si>
  <si>
    <t>1000Napos árbevétel[HUF]</t>
  </si>
  <si>
    <t>Ez azt jelenti, hogy minnél kompaktabb a tároló annál hosszabb repedést kell létrehozni az optimum eléréséhez!!</t>
  </si>
  <si>
    <t>Bi:</t>
  </si>
  <si>
    <t>B</t>
  </si>
  <si>
    <t>Ji [m^3/nap/bar]:</t>
  </si>
  <si>
    <t>Tállandó (K)</t>
  </si>
  <si>
    <t>Zi</t>
  </si>
  <si>
    <t>κ:</t>
  </si>
  <si>
    <t>K:</t>
  </si>
  <si>
    <t>gáz ár[HUF/m^3]:</t>
  </si>
  <si>
    <t>Q1000[m^3]:</t>
  </si>
  <si>
    <t>xf,opt [m]:</t>
  </si>
  <si>
    <t>w,opt[m]:</t>
  </si>
  <si>
    <t>k=0,15 mD maximuma kb. 96 m-nél!</t>
  </si>
  <si>
    <t>k=0,25 mD maximuma kb. 87 m-nél!</t>
  </si>
  <si>
    <t>k=0,2 mD maximuma kb. 93 m-nél!</t>
  </si>
  <si>
    <t>fd:</t>
  </si>
  <si>
    <t>fv:</t>
  </si>
  <si>
    <t>fa:</t>
  </si>
  <si>
    <t>Xe[m]: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</si>
</sst>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0" fontId="4" fillId="2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2" fillId="2" borderId="12" xfId="0" applyFont="1" applyFill="1" applyBorder="1"/>
    <xf numFmtId="0" fontId="1" fillId="3" borderId="10" xfId="0" applyFont="1" applyFill="1" applyBorder="1" applyAlignment="1"/>
    <xf numFmtId="0" fontId="0" fillId="0" borderId="11" xfId="0" applyBorder="1" applyAlignment="1"/>
    <xf numFmtId="0" fontId="0" fillId="0" borderId="0" xfId="0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 sz="2000" u="sng"/>
            </a:pPr>
            <a:r>
              <a:rPr lang="hu-HU" sz="2000" u="sng"/>
              <a:t>Hidraulikus</a:t>
            </a:r>
            <a:r>
              <a:rPr lang="hu-HU" sz="2000" u="sng" baseline="0"/>
              <a:t> rétegrepesztés optimalizálása</a:t>
            </a:r>
            <a:r>
              <a:rPr lang="hu-HU" sz="2000" u="none" baseline="0"/>
              <a:t>  </a:t>
            </a:r>
          </a:p>
          <a:p>
            <a:pPr>
              <a:defRPr sz="2000" u="sng"/>
            </a:pPr>
            <a:r>
              <a:rPr lang="hu-HU" sz="1800" b="0" i="1" u="none" baseline="0"/>
              <a:t>(16/30-as bauxit proppant esetén)</a:t>
            </a:r>
            <a:endParaRPr lang="en-US" sz="1800" b="0" i="1" u="none"/>
          </a:p>
        </c:rich>
      </c:tx>
      <c:layout/>
    </c:title>
    <c:plotArea>
      <c:layout/>
      <c:lineChart>
        <c:grouping val="standard"/>
        <c:ser>
          <c:idx val="1"/>
          <c:order val="0"/>
          <c:tx>
            <c:v>k=0,20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'k=0,2-0,15 mD segédlap'!$B$1:$V$1</c:f>
              <c:numCache>
                <c:formatCode>General</c:formatCode>
                <c:ptCount val="21"/>
                <c:pt idx="0">
                  <c:v>637.46400339648051</c:v>
                </c:pt>
                <c:pt idx="1">
                  <c:v>863.23471080183458</c:v>
                </c:pt>
                <c:pt idx="2">
                  <c:v>1001.3607432873836</c:v>
                </c:pt>
                <c:pt idx="3">
                  <c:v>1090.2506804339066</c:v>
                </c:pt>
                <c:pt idx="4">
                  <c:v>1150.1715211955022</c:v>
                </c:pt>
                <c:pt idx="5">
                  <c:v>1190.7335067193967</c:v>
                </c:pt>
                <c:pt idx="6">
                  <c:v>1217.3196719595815</c:v>
                </c:pt>
                <c:pt idx="7">
                  <c:v>1233.2759695165435</c:v>
                </c:pt>
                <c:pt idx="8">
                  <c:v>1240.8369357462921</c:v>
                </c:pt>
                <c:pt idx="9">
                  <c:v>1241.575619201066</c:v>
                </c:pt>
                <c:pt idx="10">
                  <c:v>1236.6450684899846</c:v>
                </c:pt>
                <c:pt idx="11">
                  <c:v>1226.9179628040467</c:v>
                </c:pt>
                <c:pt idx="12">
                  <c:v>1213.0721817183314</c:v>
                </c:pt>
                <c:pt idx="13">
                  <c:v>1195.6457560155545</c:v>
                </c:pt>
                <c:pt idx="14">
                  <c:v>1175.0735403916808</c:v>
                </c:pt>
                <c:pt idx="15">
                  <c:v>1141.4470408779669</c:v>
                </c:pt>
                <c:pt idx="16">
                  <c:v>1098.4419021942672</c:v>
                </c:pt>
                <c:pt idx="17">
                  <c:v>1054.8276820978604</c:v>
                </c:pt>
                <c:pt idx="18">
                  <c:v>1010.6169242667237</c:v>
                </c:pt>
                <c:pt idx="19">
                  <c:v>965.82181830481238</c:v>
                </c:pt>
                <c:pt idx="20">
                  <c:v>920.45421270936106</c:v>
                </c:pt>
              </c:numCache>
            </c:numRef>
          </c:val>
        </c:ser>
        <c:ser>
          <c:idx val="2"/>
          <c:order val="1"/>
          <c:tx>
            <c:v>k=0,15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'k=0,2-0,15 mD segédlap'!$B$2:$V$2</c:f>
              <c:numCache>
                <c:formatCode>General</c:formatCode>
                <c:ptCount val="21"/>
                <c:pt idx="0">
                  <c:v>-63.047982070626261</c:v>
                </c:pt>
                <c:pt idx="1">
                  <c:v>122.19222952410078</c:v>
                </c:pt>
                <c:pt idx="2">
                  <c:v>232.447545402575</c:v>
                </c:pt>
                <c:pt idx="3">
                  <c:v>300.63771143662024</c:v>
                </c:pt>
                <c:pt idx="4">
                  <c:v>344.0029758108945</c:v>
                </c:pt>
                <c:pt idx="5">
                  <c:v>370.7416937027383</c:v>
                </c:pt>
                <c:pt idx="6">
                  <c:v>385.4563117093935</c:v>
                </c:pt>
                <c:pt idx="7">
                  <c:v>391.01287818396713</c:v>
                </c:pt>
                <c:pt idx="8">
                  <c:v>389.32846156782006</c:v>
                </c:pt>
                <c:pt idx="9">
                  <c:v>381.75449040749407</c:v>
                </c:pt>
                <c:pt idx="10">
                  <c:v>369.28278500741959</c:v>
                </c:pt>
                <c:pt idx="11">
                  <c:v>344.23969224627683</c:v>
                </c:pt>
                <c:pt idx="12">
                  <c:v>305.57160487787627</c:v>
                </c:pt>
                <c:pt idx="13">
                  <c:v>266.0600002823391</c:v>
                </c:pt>
                <c:pt idx="14">
                  <c:v>225.72699811322784</c:v>
                </c:pt>
                <c:pt idx="15">
                  <c:v>184.59392318050956</c:v>
                </c:pt>
                <c:pt idx="16">
                  <c:v>142.6813425106001</c:v>
                </c:pt>
                <c:pt idx="17">
                  <c:v>100.00910022487926</c:v>
                </c:pt>
                <c:pt idx="18">
                  <c:v>56.596350395141599</c:v>
                </c:pt>
                <c:pt idx="19">
                  <c:v>12.461588022172927</c:v>
                </c:pt>
                <c:pt idx="20">
                  <c:v>-32.377321731514932</c:v>
                </c:pt>
              </c:numCache>
            </c:numRef>
          </c:val>
        </c:ser>
        <c:ser>
          <c:idx val="0"/>
          <c:order val="2"/>
          <c:tx>
            <c:v>k=0,25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'fő munkalap'!$C$68:$W$68</c:f>
              <c:numCache>
                <c:formatCode>General</c:formatCode>
                <c:ptCount val="21"/>
                <c:pt idx="0">
                  <c:v>1280.9969891272269</c:v>
                </c:pt>
                <c:pt idx="1">
                  <c:v>1540.9389740293846</c:v>
                </c:pt>
                <c:pt idx="2">
                  <c:v>1702.3491599006061</c:v>
                </c:pt>
                <c:pt idx="3">
                  <c:v>1808.4189064056502</c:v>
                </c:pt>
                <c:pt idx="4">
                  <c:v>1882.0105038102035</c:v>
                </c:pt>
                <c:pt idx="5">
                  <c:v>1933.9400051939192</c:v>
                </c:pt>
                <c:pt idx="6">
                  <c:v>1970.2549573482322</c:v>
                </c:pt>
                <c:pt idx="7">
                  <c:v>1994.7087319201755</c:v>
                </c:pt>
                <c:pt idx="8">
                  <c:v>2009.804731363555</c:v>
                </c:pt>
                <c:pt idx="9">
                  <c:v>2017.3032887948705</c:v>
                </c:pt>
                <c:pt idx="10">
                  <c:v>2018.4934329443245</c:v>
                </c:pt>
                <c:pt idx="11">
                  <c:v>2014.3498709227647</c:v>
                </c:pt>
                <c:pt idx="12">
                  <c:v>2005.6291068992166</c:v>
                </c:pt>
                <c:pt idx="13">
                  <c:v>1992.9311173853216</c:v>
                </c:pt>
                <c:pt idx="14">
                  <c:v>1976.740481142456</c:v>
                </c:pt>
                <c:pt idx="15">
                  <c:v>1957.4547084543199</c:v>
                </c:pt>
                <c:pt idx="16">
                  <c:v>1935.4042973481387</c:v>
                </c:pt>
                <c:pt idx="17">
                  <c:v>1910.8672729419775</c:v>
                </c:pt>
                <c:pt idx="18">
                  <c:v>1884.0799469773892</c:v>
                </c:pt>
                <c:pt idx="19">
                  <c:v>1843.4229958940982</c:v>
                </c:pt>
                <c:pt idx="20">
                  <c:v>1796.7693138073569</c:v>
                </c:pt>
              </c:numCache>
            </c:numRef>
          </c:val>
        </c:ser>
        <c:marker val="1"/>
        <c:axId val="80332288"/>
        <c:axId val="80429056"/>
        <c:extLst>
          <c:ext xmlns:c15="http://schemas.microsoft.com/office/drawing/2012/chart" uri="{02D57815-91ED-43cb-92C2-25804820EDAC}">
            <c15:filteredLineSeries>
              <c15:ser>
                <c:idx val="3"/>
                <c:order val="1"/>
                <c:tx>
                  <c:v>k=0,20 mD</c:v>
                </c:tx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2"/>
                <c:tx>
                  <c:v>k=0,15 mD</c:v>
                </c:tx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'k=0,2-0,15 mD segédlap'!$B$2:$V$2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-371.57834220075608</c:v>
                      </c:pt>
                      <c:pt idx="1">
                        <c:v>-235.56462230425072</c:v>
                      </c:pt>
                      <c:pt idx="2">
                        <c:v>-157.82472011070348</c:v>
                      </c:pt>
                      <c:pt idx="3">
                        <c:v>-112.32687212750817</c:v>
                      </c:pt>
                      <c:pt idx="4">
                        <c:v>-85.774475853415495</c:v>
                      </c:pt>
                      <c:pt idx="5">
                        <c:v>-71.870021928328043</c:v>
                      </c:pt>
                      <c:pt idx="6">
                        <c:v>-67.089356590051167</c:v>
                      </c:pt>
                      <c:pt idx="7">
                        <c:v>-69.243665701549048</c:v>
                      </c:pt>
                      <c:pt idx="8">
                        <c:v>-76.872166887168888</c:v>
                      </c:pt>
                      <c:pt idx="9">
                        <c:v>-88.947117052165979</c:v>
                      </c:pt>
                      <c:pt idx="10">
                        <c:v>-104.71557356770229</c:v>
                      </c:pt>
                      <c:pt idx="11">
                        <c:v>-123.60794586617756</c:v>
                      </c:pt>
                      <c:pt idx="12">
                        <c:v>-145.18197892275239</c:v>
                      </c:pt>
                      <c:pt idx="13">
                        <c:v>-169.08679594589472</c:v>
                      </c:pt>
                      <c:pt idx="14">
                        <c:v>-195.03891071534395</c:v>
                      </c:pt>
                      <c:pt idx="15">
                        <c:v>-222.80570003881644</c:v>
                      </c:pt>
                      <c:pt idx="16">
                        <c:v>-252.19369919614124</c:v>
                      </c:pt>
                      <c:pt idx="17">
                        <c:v>-283.04011452874471</c:v>
                      </c:pt>
                      <c:pt idx="18">
                        <c:v>-315.20654082038544</c:v>
                      </c:pt>
                      <c:pt idx="19">
                        <c:v>-348.57422578482294</c:v>
                      </c:pt>
                      <c:pt idx="20">
                        <c:v>-383.04044298829746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5"/>
                <c:order val="4"/>
                <c:tx>
                  <c:v>k=0,15 mD</c:v>
                </c:tx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8033228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hu-HU" sz="1050"/>
                  <a:t>Proppant tömeg [kg]</a:t>
                </a:r>
              </a:p>
            </c:rich>
          </c:tx>
          <c:layout>
            <c:manualLayout>
              <c:xMode val="edge"/>
              <c:yMode val="edge"/>
              <c:x val="0.37314246294640935"/>
              <c:y val="0.93001637171590956"/>
            </c:manualLayout>
          </c:layout>
        </c:title>
        <c:numFmt formatCode="0" sourceLinked="0"/>
        <c:majorTickMark val="none"/>
        <c:tickLblPos val="low"/>
        <c:crossAx val="80429056"/>
        <c:crosses val="autoZero"/>
        <c:auto val="1"/>
        <c:lblAlgn val="ctr"/>
        <c:lblOffset val="100"/>
      </c:catAx>
      <c:valAx>
        <c:axId val="804290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hu-HU" sz="1050"/>
                  <a:t>NPV</a:t>
                </a:r>
                <a:r>
                  <a:rPr lang="hu-HU" sz="1050" baseline="0"/>
                  <a:t> [MHUF]</a:t>
                </a:r>
                <a:endParaRPr lang="hu-HU" sz="1050"/>
              </a:p>
            </c:rich>
          </c:tx>
          <c:layout>
            <c:manualLayout>
              <c:xMode val="edge"/>
              <c:yMode val="edge"/>
              <c:x val="1.2441679626749623E-2"/>
              <c:y val="0.36611522569579791"/>
            </c:manualLayout>
          </c:layout>
        </c:title>
        <c:numFmt formatCode="#,##0" sourceLinked="0"/>
        <c:tickLblPos val="nextTo"/>
        <c:crossAx val="803322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Optimális repedés félhossz </a:t>
            </a:r>
          </a:p>
          <a:p>
            <a:pPr>
              <a:defRPr/>
            </a:pPr>
            <a:r>
              <a:rPr lang="hu-HU" sz="1050" b="0" i="0" u="none" strike="noStrike" baseline="0"/>
              <a:t>(</a:t>
            </a:r>
            <a:r>
              <a:rPr lang="hu-HU" sz="1050" b="0" i="1" u="none" strike="noStrike" baseline="0"/>
              <a:t>16/30-as bauxit proppant esetén)</a:t>
            </a:r>
            <a:r>
              <a:rPr lang="hu-HU" sz="1050"/>
              <a:t> </a:t>
            </a:r>
            <a:endParaRPr lang="en-US" sz="105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k=0,25 mD</c:v>
          </c:tx>
          <c:marker>
            <c:symbol val="none"/>
          </c:marker>
          <c:cat>
            <c:numRef>
              <c:f>'fő munkalap'!$C$21:$W$21</c:f>
              <c:numCache>
                <c:formatCode>General</c:formatCode>
                <c:ptCount val="21"/>
                <c:pt idx="0">
                  <c:v>26.992038461702496</c:v>
                </c:pt>
                <c:pt idx="1">
                  <c:v>37.076416252241593</c:v>
                </c:pt>
                <c:pt idx="2">
                  <c:v>45.409150654512651</c:v>
                </c:pt>
                <c:pt idx="3">
                  <c:v>52.433970708110294</c:v>
                </c:pt>
                <c:pt idx="4">
                  <c:v>58.62296141678371</c:v>
                </c:pt>
                <c:pt idx="5">
                  <c:v>64.218236711454892</c:v>
                </c:pt>
                <c:pt idx="6">
                  <c:v>69.363623372652583</c:v>
                </c:pt>
                <c:pt idx="7">
                  <c:v>74.152832504483186</c:v>
                </c:pt>
                <c:pt idx="8">
                  <c:v>78.650956062165449</c:v>
                </c:pt>
                <c:pt idx="9">
                  <c:v>82.905387102090188</c:v>
                </c:pt>
                <c:pt idx="10">
                  <c:v>86.951903553643746</c:v>
                </c:pt>
                <c:pt idx="11">
                  <c:v>90.818301309025301</c:v>
                </c:pt>
                <c:pt idx="12">
                  <c:v>94.526684982134284</c:v>
                </c:pt>
                <c:pt idx="13">
                  <c:v>98.094976908944687</c:v>
                </c:pt>
                <c:pt idx="14">
                  <c:v>101.53794766401936</c:v>
                </c:pt>
                <c:pt idx="15">
                  <c:v>104.86794141622059</c:v>
                </c:pt>
                <c:pt idx="16">
                  <c:v>108.09539980004061</c:v>
                </c:pt>
                <c:pt idx="17">
                  <c:v>111.22924875672477</c:v>
                </c:pt>
                <c:pt idx="18">
                  <c:v>114.27718976261231</c:v>
                </c:pt>
                <c:pt idx="19">
                  <c:v>116.2008941233171</c:v>
                </c:pt>
                <c:pt idx="20">
                  <c:v>119.00290076995232</c:v>
                </c:pt>
              </c:numCache>
            </c:numRef>
          </c:cat>
          <c:val>
            <c:numRef>
              <c:f>'fő munkalap'!$C$68:$W$68</c:f>
              <c:numCache>
                <c:formatCode>General</c:formatCode>
                <c:ptCount val="21"/>
                <c:pt idx="0">
                  <c:v>1280.9969891272269</c:v>
                </c:pt>
                <c:pt idx="1">
                  <c:v>1540.9389740293846</c:v>
                </c:pt>
                <c:pt idx="2">
                  <c:v>1702.3491599006061</c:v>
                </c:pt>
                <c:pt idx="3">
                  <c:v>1808.4189064056502</c:v>
                </c:pt>
                <c:pt idx="4">
                  <c:v>1882.0105038102035</c:v>
                </c:pt>
                <c:pt idx="5">
                  <c:v>1933.9400051939192</c:v>
                </c:pt>
                <c:pt idx="6">
                  <c:v>1970.2549573482322</c:v>
                </c:pt>
                <c:pt idx="7">
                  <c:v>1994.7087319201755</c:v>
                </c:pt>
                <c:pt idx="8">
                  <c:v>2009.804731363555</c:v>
                </c:pt>
                <c:pt idx="9">
                  <c:v>2017.3032887948705</c:v>
                </c:pt>
                <c:pt idx="10">
                  <c:v>2018.4934329443245</c:v>
                </c:pt>
                <c:pt idx="11">
                  <c:v>2014.3498709227647</c:v>
                </c:pt>
                <c:pt idx="12">
                  <c:v>2005.6291068992166</c:v>
                </c:pt>
                <c:pt idx="13">
                  <c:v>1992.9311173853216</c:v>
                </c:pt>
                <c:pt idx="14">
                  <c:v>1976.740481142456</c:v>
                </c:pt>
                <c:pt idx="15">
                  <c:v>1957.4547084543199</c:v>
                </c:pt>
                <c:pt idx="16">
                  <c:v>1935.4042973481387</c:v>
                </c:pt>
                <c:pt idx="17">
                  <c:v>1910.8672729419775</c:v>
                </c:pt>
                <c:pt idx="18">
                  <c:v>1884.0799469773892</c:v>
                </c:pt>
                <c:pt idx="19">
                  <c:v>1843.4229958940982</c:v>
                </c:pt>
                <c:pt idx="20">
                  <c:v>1796.7693138073569</c:v>
                </c:pt>
              </c:numCache>
            </c:numRef>
          </c:val>
        </c:ser>
        <c:hiLowLines/>
        <c:marker val="1"/>
        <c:axId val="80476800"/>
        <c:axId val="80679680"/>
      </c:lineChart>
      <c:catAx>
        <c:axId val="80476800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7392013528871193"/>
              <c:y val="0.88280283146424876"/>
            </c:manualLayout>
          </c:layout>
        </c:title>
        <c:numFmt formatCode="#,##0.0" sourceLinked="0"/>
        <c:majorTickMark val="none"/>
        <c:tickLblPos val="low"/>
        <c:crossAx val="80679680"/>
        <c:crosses val="autoZero"/>
        <c:auto val="1"/>
        <c:lblAlgn val="ctr"/>
        <c:lblOffset val="100"/>
      </c:catAx>
      <c:valAx>
        <c:axId val="806796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8751114954654742E-2"/>
              <c:y val="0.34184681460272032"/>
            </c:manualLayout>
          </c:layout>
        </c:title>
        <c:numFmt formatCode="General" sourceLinked="1"/>
        <c:tickLblPos val="nextTo"/>
        <c:crossAx val="8047680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 sz="1800" b="1" i="0" baseline="0"/>
              <a:t>Optimális repedés félhossz </a:t>
            </a:r>
            <a:endParaRPr lang="hu-HU"/>
          </a:p>
          <a:p>
            <a:pPr>
              <a:defRPr/>
            </a:pPr>
            <a:r>
              <a:rPr lang="hu-HU" sz="1050" b="0" i="0" baseline="0"/>
              <a:t>(</a:t>
            </a:r>
            <a:r>
              <a:rPr lang="hu-HU" sz="1050" b="0" i="1" baseline="0"/>
              <a:t>16/30-as bauxit proppant esetén))</a:t>
            </a:r>
            <a:r>
              <a:rPr lang="hu-HU" sz="1050" b="1" i="0" baseline="0"/>
              <a:t> </a:t>
            </a:r>
            <a:endParaRPr lang="en-US" sz="1050" b="1" i="0" baseline="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k=0,15 mD</c:v>
          </c:tx>
          <c:spPr>
            <a:ln>
              <a:solidFill>
                <a:srgbClr val="9BBB59"/>
              </a:solidFill>
            </a:ln>
          </c:spPr>
          <c:marker>
            <c:symbol val="none"/>
          </c:marker>
          <c:cat>
            <c:numRef>
              <c:f>'k=0,2-0,15 mD segédlap'!$B$5:$V$5</c:f>
              <c:numCache>
                <c:formatCode>General</c:formatCode>
                <c:ptCount val="21"/>
                <c:pt idx="0">
                  <c:v>34.846571814121276</c:v>
                </c:pt>
                <c:pt idx="1">
                  <c:v>47.865447560661899</c:v>
                </c:pt>
                <c:pt idx="2">
                  <c:v>58.62296141678371</c:v>
                </c:pt>
                <c:pt idx="3">
                  <c:v>67.691965109346228</c:v>
                </c:pt>
                <c:pt idx="4">
                  <c:v>75.681917757521092</c:v>
                </c:pt>
                <c:pt idx="5">
                  <c:v>82.905387102090188</c:v>
                </c:pt>
                <c:pt idx="6">
                  <c:v>89.548052718295665</c:v>
                </c:pt>
                <c:pt idx="7">
                  <c:v>95.730895121323798</c:v>
                </c:pt>
                <c:pt idx="8">
                  <c:v>101.53794766401936</c:v>
                </c:pt>
                <c:pt idx="9">
                  <c:v>107.0303945190915</c:v>
                </c:pt>
                <c:pt idx="10">
                  <c:v>112.25442479476524</c:v>
                </c:pt>
                <c:pt idx="11">
                  <c:v>116.2008941233171</c:v>
                </c:pt>
                <c:pt idx="12">
                  <c:v>120.83081555368796</c:v>
                </c:pt>
                <c:pt idx="13">
                  <c:v>125.27031138360259</c:v>
                </c:pt>
                <c:pt idx="14">
                  <c:v>129.53862614526537</c:v>
                </c:pt>
                <c:pt idx="15">
                  <c:v>133.65186155927702</c:v>
                </c:pt>
                <c:pt idx="16">
                  <c:v>137.62365435257306</c:v>
                </c:pt>
                <c:pt idx="17">
                  <c:v>141.46567686795183</c:v>
                </c:pt>
                <c:pt idx="18">
                  <c:v>145.18801400944582</c:v>
                </c:pt>
                <c:pt idx="19">
                  <c:v>148.79945193564978</c:v>
                </c:pt>
                <c:pt idx="20">
                  <c:v>152.30770251741973</c:v>
                </c:pt>
              </c:numCache>
            </c:numRef>
          </c:cat>
          <c:val>
            <c:numRef>
              <c:f>'k=0,2-0,15 mD segédlap'!$B$2:$V$2</c:f>
              <c:numCache>
                <c:formatCode>General</c:formatCode>
                <c:ptCount val="21"/>
                <c:pt idx="0">
                  <c:v>-63.047982070626261</c:v>
                </c:pt>
                <c:pt idx="1">
                  <c:v>122.19222952410078</c:v>
                </c:pt>
                <c:pt idx="2">
                  <c:v>232.447545402575</c:v>
                </c:pt>
                <c:pt idx="3">
                  <c:v>300.63771143662024</c:v>
                </c:pt>
                <c:pt idx="4">
                  <c:v>344.0029758108945</c:v>
                </c:pt>
                <c:pt idx="5">
                  <c:v>370.7416937027383</c:v>
                </c:pt>
                <c:pt idx="6">
                  <c:v>385.4563117093935</c:v>
                </c:pt>
                <c:pt idx="7">
                  <c:v>391.01287818396713</c:v>
                </c:pt>
                <c:pt idx="8">
                  <c:v>389.32846156782006</c:v>
                </c:pt>
                <c:pt idx="9">
                  <c:v>381.75449040749407</c:v>
                </c:pt>
                <c:pt idx="10">
                  <c:v>369.28278500741959</c:v>
                </c:pt>
                <c:pt idx="11">
                  <c:v>344.23969224627683</c:v>
                </c:pt>
                <c:pt idx="12">
                  <c:v>305.57160487787627</c:v>
                </c:pt>
                <c:pt idx="13">
                  <c:v>266.0600002823391</c:v>
                </c:pt>
                <c:pt idx="14">
                  <c:v>225.72699811322784</c:v>
                </c:pt>
                <c:pt idx="15">
                  <c:v>184.59392318050956</c:v>
                </c:pt>
                <c:pt idx="16">
                  <c:v>142.6813425106001</c:v>
                </c:pt>
                <c:pt idx="17">
                  <c:v>100.00910022487926</c:v>
                </c:pt>
                <c:pt idx="18">
                  <c:v>56.596350395141599</c:v>
                </c:pt>
                <c:pt idx="19">
                  <c:v>12.461588022172927</c:v>
                </c:pt>
                <c:pt idx="20">
                  <c:v>-32.377321731514932</c:v>
                </c:pt>
              </c:numCache>
            </c:numRef>
          </c:val>
        </c:ser>
        <c:hiLowLines/>
        <c:marker val="1"/>
        <c:axId val="80708736"/>
        <c:axId val="80710656"/>
      </c:lineChart>
      <c:catAx>
        <c:axId val="80708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9357590276277904"/>
              <c:y val="0.88498121749651315"/>
            </c:manualLayout>
          </c:layout>
        </c:title>
        <c:numFmt formatCode="#,##0.0" sourceLinked="0"/>
        <c:majorTickMark val="none"/>
        <c:tickLblPos val="low"/>
        <c:crossAx val="80710656"/>
        <c:crosses val="autoZero"/>
        <c:auto val="1"/>
        <c:lblAlgn val="ctr"/>
        <c:lblOffset val="100"/>
      </c:catAx>
      <c:valAx>
        <c:axId val="807106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6600166251039076E-2"/>
              <c:y val="0.34964259579076845"/>
            </c:manualLayout>
          </c:layout>
        </c:title>
        <c:numFmt formatCode="General" sourceLinked="1"/>
        <c:tickLblPos val="nextTo"/>
        <c:crossAx val="8070873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Optimális repedés félhossz </a:t>
            </a:r>
          </a:p>
          <a:p>
            <a:pPr>
              <a:defRPr/>
            </a:pPr>
            <a:r>
              <a:rPr lang="hu-HU" sz="1050" b="0" i="0" u="none" strike="noStrike" baseline="0"/>
              <a:t>(</a:t>
            </a:r>
            <a:r>
              <a:rPr lang="hu-HU" sz="1050" b="0" i="1" u="none" strike="noStrike" baseline="0"/>
              <a:t>16/30-as bauxit proppant esetén)</a:t>
            </a:r>
            <a:r>
              <a:rPr lang="hu-HU" sz="1050"/>
              <a:t> </a:t>
            </a:r>
            <a:endParaRPr lang="en-US" sz="105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k=0,20 mD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'k=0,2-0,15 mD segédlap'!$B$4:$V$4</c:f>
              <c:numCache>
                <c:formatCode>General</c:formatCode>
                <c:ptCount val="21"/>
                <c:pt idx="0">
                  <c:v>30.178016425827813</c:v>
                </c:pt>
                <c:pt idx="1">
                  <c:v>41.452693551045094</c:v>
                </c:pt>
                <c:pt idx="2">
                  <c:v>50.768973832009678</c:v>
                </c:pt>
                <c:pt idx="3">
                  <c:v>58.622961416783703</c:v>
                </c:pt>
                <c:pt idx="4">
                  <c:v>65.542463385137879</c:v>
                </c:pt>
                <c:pt idx="5">
                  <c:v>71.798171340992852</c:v>
                </c:pt>
                <c:pt idx="6">
                  <c:v>77.550888513472202</c:v>
                </c:pt>
                <c:pt idx="7">
                  <c:v>82.905387102090188</c:v>
                </c:pt>
                <c:pt idx="8">
                  <c:v>87.934442125175551</c:v>
                </c:pt>
                <c:pt idx="9">
                  <c:v>92.691040630603979</c:v>
                </c:pt>
                <c:pt idx="10">
                  <c:v>97.215183559476472</c:v>
                </c:pt>
                <c:pt idx="11">
                  <c:v>101.53794766401936</c:v>
                </c:pt>
                <c:pt idx="12">
                  <c:v>105.68404665388036</c:v>
                </c:pt>
                <c:pt idx="13">
                  <c:v>109.67351830983625</c:v>
                </c:pt>
                <c:pt idx="14">
                  <c:v>113.52287663628161</c:v>
                </c:pt>
                <c:pt idx="15">
                  <c:v>116.20089412331708</c:v>
                </c:pt>
                <c:pt idx="16">
                  <c:v>119.69202042808875</c:v>
                </c:pt>
                <c:pt idx="17">
                  <c:v>123.07308075968044</c:v>
                </c:pt>
                <c:pt idx="18">
                  <c:v>126.35276158104838</c:v>
                </c:pt>
                <c:pt idx="19">
                  <c:v>129.53862614526537</c:v>
                </c:pt>
                <c:pt idx="20">
                  <c:v>132.6373087216673</c:v>
                </c:pt>
              </c:numCache>
            </c:numRef>
          </c:cat>
          <c:val>
            <c:numRef>
              <c:f>'k=0,2-0,15 mD segédlap'!$B$1:$V$1</c:f>
              <c:numCache>
                <c:formatCode>General</c:formatCode>
                <c:ptCount val="21"/>
                <c:pt idx="0">
                  <c:v>637.46400339648051</c:v>
                </c:pt>
                <c:pt idx="1">
                  <c:v>863.23471080183458</c:v>
                </c:pt>
                <c:pt idx="2">
                  <c:v>1001.3607432873836</c:v>
                </c:pt>
                <c:pt idx="3">
                  <c:v>1090.2506804339066</c:v>
                </c:pt>
                <c:pt idx="4">
                  <c:v>1150.1715211955022</c:v>
                </c:pt>
                <c:pt idx="5">
                  <c:v>1190.7335067193967</c:v>
                </c:pt>
                <c:pt idx="6">
                  <c:v>1217.3196719595815</c:v>
                </c:pt>
                <c:pt idx="7">
                  <c:v>1233.2759695165435</c:v>
                </c:pt>
                <c:pt idx="8">
                  <c:v>1240.8369357462921</c:v>
                </c:pt>
                <c:pt idx="9">
                  <c:v>1241.575619201066</c:v>
                </c:pt>
                <c:pt idx="10">
                  <c:v>1236.6450684899846</c:v>
                </c:pt>
                <c:pt idx="11">
                  <c:v>1226.9179628040467</c:v>
                </c:pt>
                <c:pt idx="12">
                  <c:v>1213.0721817183314</c:v>
                </c:pt>
                <c:pt idx="13">
                  <c:v>1195.6457560155545</c:v>
                </c:pt>
                <c:pt idx="14">
                  <c:v>1175.0735403916808</c:v>
                </c:pt>
                <c:pt idx="15">
                  <c:v>1141.4470408779669</c:v>
                </c:pt>
                <c:pt idx="16">
                  <c:v>1098.4419021942672</c:v>
                </c:pt>
                <c:pt idx="17">
                  <c:v>1054.8276820978604</c:v>
                </c:pt>
                <c:pt idx="18">
                  <c:v>1010.6169242667237</c:v>
                </c:pt>
                <c:pt idx="19">
                  <c:v>965.82181830481238</c:v>
                </c:pt>
                <c:pt idx="20">
                  <c:v>920.45421270936106</c:v>
                </c:pt>
              </c:numCache>
            </c:numRef>
          </c:val>
        </c:ser>
        <c:hiLowLines/>
        <c:marker val="1"/>
        <c:axId val="80706944"/>
        <c:axId val="82777600"/>
      </c:lineChart>
      <c:catAx>
        <c:axId val="8070694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7392013528871193"/>
              <c:y val="0.88280283146424876"/>
            </c:manualLayout>
          </c:layout>
        </c:title>
        <c:numFmt formatCode="#,##0.0" sourceLinked="0"/>
        <c:majorTickMark val="none"/>
        <c:tickLblPos val="low"/>
        <c:crossAx val="82777600"/>
        <c:crosses val="autoZero"/>
        <c:auto val="1"/>
        <c:lblAlgn val="ctr"/>
        <c:lblOffset val="100"/>
      </c:catAx>
      <c:valAx>
        <c:axId val="827776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8751114954654742E-2"/>
              <c:y val="0.34184681460272032"/>
            </c:manualLayout>
          </c:layout>
        </c:title>
        <c:numFmt formatCode="General" sourceLinked="1"/>
        <c:tickLblPos val="nextTo"/>
        <c:crossAx val="8070694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Hozamcsökkenés maximális NPV értéknél</a:t>
            </a:r>
            <a:r>
              <a:rPr lang="hu-HU" baseline="0"/>
              <a:t> </a:t>
            </a:r>
          </a:p>
          <a:p>
            <a:pPr>
              <a:defRPr/>
            </a:pPr>
            <a:r>
              <a:rPr lang="hu-HU" sz="1400" b="0" i="1" baseline="0"/>
              <a:t>(16/30-as bauxit proppant használata esetén; 0,25 mD tároló permeabilitás értéknél)</a:t>
            </a:r>
            <a:endParaRPr lang="en-US" b="0" i="1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'J változás 10.'!$G$3:$G$102</c:f>
              <c:strCache>
                <c:ptCount val="1"/>
                <c:pt idx="0">
                  <c:v>282737,8969 282504,76 282047,2932 281338,4638 280348,8032 279046,6524 277398,6118 275370,2501 272927,1314 270036,2067 266667,6022 262796,7996 258407,1536 253492,6174 248060,4676 242133,7304 235752,9472 228976,8941 221881,915 214559,6595 207113,2269 199651</c:v>
                </c:pt>
              </c:strCache>
            </c:strRef>
          </c:tx>
          <c:marker>
            <c:symbol val="none"/>
          </c:marker>
          <c:cat>
            <c:numRef>
              <c:f>'J változás 10.'!$A$3:$A$102</c:f>
              <c:numCache>
                <c:formatCode>General</c:formatCode>
                <c:ptCount val="10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  <c:pt idx="50">
                  <c:v>510</c:v>
                </c:pt>
                <c:pt idx="51">
                  <c:v>520</c:v>
                </c:pt>
                <c:pt idx="52">
                  <c:v>530</c:v>
                </c:pt>
                <c:pt idx="53">
                  <c:v>540</c:v>
                </c:pt>
                <c:pt idx="54">
                  <c:v>550</c:v>
                </c:pt>
                <c:pt idx="55">
                  <c:v>560</c:v>
                </c:pt>
                <c:pt idx="56">
                  <c:v>570</c:v>
                </c:pt>
                <c:pt idx="57">
                  <c:v>580</c:v>
                </c:pt>
                <c:pt idx="58">
                  <c:v>590</c:v>
                </c:pt>
                <c:pt idx="59">
                  <c:v>600</c:v>
                </c:pt>
                <c:pt idx="60">
                  <c:v>610</c:v>
                </c:pt>
                <c:pt idx="61">
                  <c:v>620</c:v>
                </c:pt>
                <c:pt idx="62">
                  <c:v>630</c:v>
                </c:pt>
                <c:pt idx="63">
                  <c:v>640</c:v>
                </c:pt>
                <c:pt idx="64">
                  <c:v>650</c:v>
                </c:pt>
                <c:pt idx="65">
                  <c:v>660</c:v>
                </c:pt>
                <c:pt idx="66">
                  <c:v>670</c:v>
                </c:pt>
                <c:pt idx="67">
                  <c:v>680</c:v>
                </c:pt>
                <c:pt idx="68">
                  <c:v>690</c:v>
                </c:pt>
                <c:pt idx="69">
                  <c:v>700</c:v>
                </c:pt>
                <c:pt idx="70">
                  <c:v>710</c:v>
                </c:pt>
                <c:pt idx="71">
                  <c:v>720</c:v>
                </c:pt>
                <c:pt idx="72">
                  <c:v>730</c:v>
                </c:pt>
                <c:pt idx="73">
                  <c:v>740</c:v>
                </c:pt>
                <c:pt idx="74">
                  <c:v>750</c:v>
                </c:pt>
                <c:pt idx="75">
                  <c:v>760</c:v>
                </c:pt>
                <c:pt idx="76">
                  <c:v>770</c:v>
                </c:pt>
                <c:pt idx="77">
                  <c:v>780</c:v>
                </c:pt>
                <c:pt idx="78">
                  <c:v>790</c:v>
                </c:pt>
                <c:pt idx="79">
                  <c:v>800</c:v>
                </c:pt>
                <c:pt idx="80">
                  <c:v>810</c:v>
                </c:pt>
                <c:pt idx="81">
                  <c:v>820</c:v>
                </c:pt>
                <c:pt idx="82">
                  <c:v>830</c:v>
                </c:pt>
                <c:pt idx="83">
                  <c:v>840</c:v>
                </c:pt>
                <c:pt idx="84">
                  <c:v>850</c:v>
                </c:pt>
                <c:pt idx="85">
                  <c:v>860</c:v>
                </c:pt>
                <c:pt idx="86">
                  <c:v>870</c:v>
                </c:pt>
                <c:pt idx="87">
                  <c:v>880</c:v>
                </c:pt>
                <c:pt idx="88">
                  <c:v>890</c:v>
                </c:pt>
                <c:pt idx="89">
                  <c:v>900</c:v>
                </c:pt>
                <c:pt idx="90">
                  <c:v>910</c:v>
                </c:pt>
                <c:pt idx="91">
                  <c:v>920</c:v>
                </c:pt>
                <c:pt idx="92">
                  <c:v>930</c:v>
                </c:pt>
                <c:pt idx="93">
                  <c:v>940</c:v>
                </c:pt>
                <c:pt idx="94">
                  <c:v>950</c:v>
                </c:pt>
                <c:pt idx="95">
                  <c:v>960</c:v>
                </c:pt>
                <c:pt idx="96">
                  <c:v>970</c:v>
                </c:pt>
                <c:pt idx="97">
                  <c:v>980</c:v>
                </c:pt>
                <c:pt idx="98">
                  <c:v>990</c:v>
                </c:pt>
                <c:pt idx="99">
                  <c:v>1000</c:v>
                </c:pt>
              </c:numCache>
            </c:numRef>
          </c:cat>
          <c:val>
            <c:numRef>
              <c:f>'J változás 10.'!$G$3:$G$102</c:f>
              <c:numCache>
                <c:formatCode>General</c:formatCode>
                <c:ptCount val="100"/>
                <c:pt idx="0">
                  <c:v>282737.89688944246</c:v>
                </c:pt>
                <c:pt idx="1">
                  <c:v>282504.76000499021</c:v>
                </c:pt>
                <c:pt idx="2">
                  <c:v>282047.2932085779</c:v>
                </c:pt>
                <c:pt idx="3">
                  <c:v>281338.46375805617</c:v>
                </c:pt>
                <c:pt idx="4">
                  <c:v>280348.80316486472</c:v>
                </c:pt>
                <c:pt idx="5">
                  <c:v>279046.65244871809</c:v>
                </c:pt>
                <c:pt idx="6">
                  <c:v>277398.61175335239</c:v>
                </c:pt>
                <c:pt idx="7">
                  <c:v>275370.25006175513</c:v>
                </c:pt>
                <c:pt idx="8">
                  <c:v>272927.13139354601</c:v>
                </c:pt>
                <c:pt idx="9">
                  <c:v>270036.2067315256</c:v>
                </c:pt>
                <c:pt idx="10">
                  <c:v>266667.60217805766</c:v>
                </c:pt>
                <c:pt idx="11">
                  <c:v>262796.79960743088</c:v>
                </c:pt>
                <c:pt idx="12">
                  <c:v>258407.15356429707</c:v>
                </c:pt>
                <c:pt idx="13">
                  <c:v>253492.61739516701</c:v>
                </c:pt>
                <c:pt idx="14">
                  <c:v>248060.46762256214</c:v>
                </c:pt>
                <c:pt idx="15">
                  <c:v>242133.73039831081</c:v>
                </c:pt>
                <c:pt idx="16">
                  <c:v>235752.94719899161</c:v>
                </c:pt>
                <c:pt idx="17">
                  <c:v>228976.89408721097</c:v>
                </c:pt>
                <c:pt idx="18">
                  <c:v>221881.91495126666</c:v>
                </c:pt>
                <c:pt idx="19">
                  <c:v>214559.65952891434</c:v>
                </c:pt>
                <c:pt idx="20">
                  <c:v>207113.22687760065</c:v>
                </c:pt>
                <c:pt idx="21">
                  <c:v>199651.97258840656</c:v>
                </c:pt>
                <c:pt idx="22">
                  <c:v>192285.48755308765</c:v>
                </c:pt>
                <c:pt idx="23">
                  <c:v>185117.4317109726</c:v>
                </c:pt>
                <c:pt idx="24">
                  <c:v>178239.95482544837</c:v>
                </c:pt>
                <c:pt idx="25">
                  <c:v>171729.33886959433</c:v>
                </c:pt>
                <c:pt idx="26">
                  <c:v>165643.27724448682</c:v>
                </c:pt>
                <c:pt idx="27">
                  <c:v>160019.92404169872</c:v>
                </c:pt>
                <c:pt idx="28">
                  <c:v>154878.57395147104</c:v>
                </c:pt>
                <c:pt idx="29">
                  <c:v>150221.62988648421</c:v>
                </c:pt>
                <c:pt idx="30">
                  <c:v>146037.4114132509</c:v>
                </c:pt>
                <c:pt idx="31">
                  <c:v>142303.35102434887</c:v>
                </c:pt>
                <c:pt idx="32">
                  <c:v>138989.19226640585</c:v>
                </c:pt>
                <c:pt idx="33">
                  <c:v>136059.90951039037</c:v>
                </c:pt>
                <c:pt idx="34">
                  <c:v>133478.18225934685</c:v>
                </c:pt>
                <c:pt idx="35">
                  <c:v>131206.35554794347</c:v>
                </c:pt>
                <c:pt idx="36">
                  <c:v>129207.89150390841</c:v>
                </c:pt>
                <c:pt idx="37">
                  <c:v>127448.36377335541</c:v>
                </c:pt>
                <c:pt idx="38">
                  <c:v>125896.0700130823</c:v>
                </c:pt>
                <c:pt idx="39">
                  <c:v>124522.34407815992</c:v>
                </c:pt>
                <c:pt idx="40">
                  <c:v>123301.64503339282</c:v>
                </c:pt>
                <c:pt idx="41">
                  <c:v>122211.48977933126</c:v>
                </c:pt>
                <c:pt idx="42">
                  <c:v>121232.28355761102</c:v>
                </c:pt>
                <c:pt idx="43">
                  <c:v>120347.09018995368</c:v>
                </c:pt>
                <c:pt idx="44">
                  <c:v>119541.37285725199</c:v>
                </c:pt>
                <c:pt idx="45">
                  <c:v>118802.72705671204</c:v>
                </c:pt>
                <c:pt idx="46">
                  <c:v>118120.62015259221</c:v>
                </c:pt>
                <c:pt idx="47">
                  <c:v>117486.14648413705</c:v>
                </c:pt>
                <c:pt idx="48">
                  <c:v>116891.80303300801</c:v>
                </c:pt>
                <c:pt idx="49">
                  <c:v>116331.2878807368</c:v>
                </c:pt>
                <c:pt idx="50">
                  <c:v>115799.32182602465</c:v>
                </c:pt>
                <c:pt idx="51">
                  <c:v>115291.49234538843</c:v>
                </c:pt>
                <c:pt idx="52">
                  <c:v>114804.11837836582</c:v>
                </c:pt>
                <c:pt idx="53">
                  <c:v>114334.13405314169</c:v>
                </c:pt>
                <c:pt idx="54">
                  <c:v>113878.98933003579</c:v>
                </c:pt>
                <c:pt idx="55">
                  <c:v>113436.56554867554</c:v>
                </c:pt>
                <c:pt idx="56">
                  <c:v>113005.10396288621</c:v>
                </c:pt>
                <c:pt idx="57">
                  <c:v>112583.14549596561</c:v>
                </c:pt>
                <c:pt idx="58">
                  <c:v>112169.48012143378</c:v>
                </c:pt>
                <c:pt idx="59">
                  <c:v>111763.10445316673</c:v>
                </c:pt>
                <c:pt idx="60">
                  <c:v>111363.18630320254</c:v>
                </c:pt>
                <c:pt idx="61">
                  <c:v>110969.03512897846</c:v>
                </c:pt>
                <c:pt idx="62">
                  <c:v>110580.07744108814</c:v>
                </c:pt>
                <c:pt idx="63">
                  <c:v>110195.83637633522</c:v>
                </c:pt>
                <c:pt idx="64">
                  <c:v>109815.9147589701</c:v>
                </c:pt>
                <c:pt idx="65">
                  <c:v>109439.98107606405</c:v>
                </c:pt>
                <c:pt idx="66">
                  <c:v>109067.75788225504</c:v>
                </c:pt>
                <c:pt idx="67">
                  <c:v>108699.01222578131</c:v>
                </c:pt>
                <c:pt idx="68">
                  <c:v>108333.54775328946</c:v>
                </c:pt>
                <c:pt idx="69">
                  <c:v>107971.19820663634</c:v>
                </c:pt>
                <c:pt idx="70">
                  <c:v>107611.82207214317</c:v>
                </c:pt>
                <c:pt idx="71">
                  <c:v>107255.29818258324</c:v>
                </c:pt>
                <c:pt idx="72">
                  <c:v>106901.52210575558</c:v>
                </c:pt>
                <c:pt idx="73">
                  <c:v>106550.40318160832</c:v>
                </c:pt>
                <c:pt idx="74">
                  <c:v>106201.86209345475</c:v>
                </c:pt>
                <c:pt idx="75">
                  <c:v>105855.8288785099</c:v>
                </c:pt>
                <c:pt idx="76">
                  <c:v>105512.24129937023</c:v>
                </c:pt>
                <c:pt idx="77">
                  <c:v>105171.04351173858</c:v>
                </c:pt>
                <c:pt idx="78">
                  <c:v>104832.18497502485</c:v>
                </c:pt>
                <c:pt idx="79">
                  <c:v>104495.61956188</c:v>
                </c:pt>
                <c:pt idx="80">
                  <c:v>104161.30483050505</c:v>
                </c:pt>
                <c:pt idx="81">
                  <c:v>103829.20143004147</c:v>
                </c:pt>
                <c:pt idx="82">
                  <c:v>103499.27261464787</c:v>
                </c:pt>
                <c:pt idx="83">
                  <c:v>103171.48384630104</c:v>
                </c:pt>
                <c:pt idx="84">
                  <c:v>102845.80246993199</c:v>
                </c:pt>
                <c:pt idx="85">
                  <c:v>102522.19744752608</c:v>
                </c:pt>
                <c:pt idx="86">
                  <c:v>102200.63914023127</c:v>
                </c:pt>
                <c:pt idx="87">
                  <c:v>101881.09912955608</c:v>
                </c:pt>
                <c:pt idx="88">
                  <c:v>101563.55007035928</c:v>
                </c:pt>
                <c:pt idx="89">
                  <c:v>101247.96556969963</c:v>
                </c:pt>
                <c:pt idx="90">
                  <c:v>100934.32008670783</c:v>
                </c:pt>
                <c:pt idx="91">
                  <c:v>100622.58884955448</c:v>
                </c:pt>
                <c:pt idx="92">
                  <c:v>100312.74778630988</c:v>
                </c:pt>
                <c:pt idx="93">
                  <c:v>100004.77346710421</c:v>
                </c:pt>
                <c:pt idx="94">
                  <c:v>99698.643055480774</c:v>
                </c:pt>
                <c:pt idx="95">
                  <c:v>99394.334267232727</c:v>
                </c:pt>
                <c:pt idx="96">
                  <c:v>99091.825335337664</c:v>
                </c:pt>
                <c:pt idx="97">
                  <c:v>98791.094979865389</c:v>
                </c:pt>
                <c:pt idx="98">
                  <c:v>98492.122381956593</c:v>
                </c:pt>
                <c:pt idx="99">
                  <c:v>98194.887161129809</c:v>
                </c:pt>
              </c:numCache>
            </c:numRef>
          </c:val>
        </c:ser>
        <c:hiLowLines/>
        <c:marker val="1"/>
        <c:axId val="82818176"/>
        <c:axId val="82820096"/>
      </c:lineChart>
      <c:catAx>
        <c:axId val="8281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Napok </a:t>
                </a:r>
              </a:p>
            </c:rich>
          </c:tx>
        </c:title>
        <c:numFmt formatCode="General" sourceLinked="1"/>
        <c:majorTickMark val="none"/>
        <c:tickLblPos val="nextTo"/>
        <c:crossAx val="82820096"/>
        <c:crosses val="autoZero"/>
        <c:auto val="1"/>
        <c:lblAlgn val="ctr"/>
        <c:lblOffset val="100"/>
      </c:catAx>
      <c:valAx>
        <c:axId val="828200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Hozam [m^3/nap]</a:t>
                </a:r>
              </a:p>
            </c:rich>
          </c:tx>
        </c:title>
        <c:numFmt formatCode="General" sourceLinked="1"/>
        <c:tickLblPos val="nextTo"/>
        <c:crossAx val="82818176"/>
        <c:crosses val="autoZero"/>
        <c:crossBetween val="between"/>
      </c:valAx>
    </c:plotArea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Hozamcsökkenés</a:t>
            </a:r>
            <a:r>
              <a:rPr lang="hu-HU" baseline="0"/>
              <a:t> </a:t>
            </a:r>
          </a:p>
          <a:p>
            <a:pPr>
              <a:defRPr/>
            </a:pPr>
            <a:r>
              <a:rPr lang="hu-HU" sz="1400" b="0" i="1" baseline="0"/>
              <a:t>(16/30-as bauxit proppant használata esetén; 0,25 mD tároló permeabilitás értéknél)</a:t>
            </a:r>
            <a:endParaRPr lang="en-US" b="0" i="1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'J változás 10.'!$G$3:$G$102</c:f>
              <c:strCache>
                <c:ptCount val="1"/>
                <c:pt idx="0">
                  <c:v>282737,8969 282504,76 282047,2932 281338,4638 280348,8032 279046,6524 277398,6118 275370,2501 272927,1314 270036,2067 266667,6022 262796,7996 258407,1536 253492,6174 248060,4676 242133,7304 235752,9472 228976,8941 221881,915 214559,6595 207113,2269 199651</c:v>
                </c:pt>
              </c:strCache>
            </c:strRef>
          </c:tx>
          <c:marker>
            <c:symbol val="none"/>
          </c:marker>
          <c:cat>
            <c:numRef>
              <c:f>'J változás 10.'!$A$3:$A$102</c:f>
              <c:numCache>
                <c:formatCode>General</c:formatCode>
                <c:ptCount val="10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  <c:pt idx="50">
                  <c:v>510</c:v>
                </c:pt>
                <c:pt idx="51">
                  <c:v>520</c:v>
                </c:pt>
                <c:pt idx="52">
                  <c:v>530</c:v>
                </c:pt>
                <c:pt idx="53">
                  <c:v>540</c:v>
                </c:pt>
                <c:pt idx="54">
                  <c:v>550</c:v>
                </c:pt>
                <c:pt idx="55">
                  <c:v>560</c:v>
                </c:pt>
                <c:pt idx="56">
                  <c:v>570</c:v>
                </c:pt>
                <c:pt idx="57">
                  <c:v>580</c:v>
                </c:pt>
                <c:pt idx="58">
                  <c:v>590</c:v>
                </c:pt>
                <c:pt idx="59">
                  <c:v>600</c:v>
                </c:pt>
                <c:pt idx="60">
                  <c:v>610</c:v>
                </c:pt>
                <c:pt idx="61">
                  <c:v>620</c:v>
                </c:pt>
                <c:pt idx="62">
                  <c:v>630</c:v>
                </c:pt>
                <c:pt idx="63">
                  <c:v>640</c:v>
                </c:pt>
                <c:pt idx="64">
                  <c:v>650</c:v>
                </c:pt>
                <c:pt idx="65">
                  <c:v>660</c:v>
                </c:pt>
                <c:pt idx="66">
                  <c:v>670</c:v>
                </c:pt>
                <c:pt idx="67">
                  <c:v>680</c:v>
                </c:pt>
                <c:pt idx="68">
                  <c:v>690</c:v>
                </c:pt>
                <c:pt idx="69">
                  <c:v>700</c:v>
                </c:pt>
                <c:pt idx="70">
                  <c:v>710</c:v>
                </c:pt>
                <c:pt idx="71">
                  <c:v>720</c:v>
                </c:pt>
                <c:pt idx="72">
                  <c:v>730</c:v>
                </c:pt>
                <c:pt idx="73">
                  <c:v>740</c:v>
                </c:pt>
                <c:pt idx="74">
                  <c:v>750</c:v>
                </c:pt>
                <c:pt idx="75">
                  <c:v>760</c:v>
                </c:pt>
                <c:pt idx="76">
                  <c:v>770</c:v>
                </c:pt>
                <c:pt idx="77">
                  <c:v>780</c:v>
                </c:pt>
                <c:pt idx="78">
                  <c:v>790</c:v>
                </c:pt>
                <c:pt idx="79">
                  <c:v>800</c:v>
                </c:pt>
                <c:pt idx="80">
                  <c:v>810</c:v>
                </c:pt>
                <c:pt idx="81">
                  <c:v>820</c:v>
                </c:pt>
                <c:pt idx="82">
                  <c:v>830</c:v>
                </c:pt>
                <c:pt idx="83">
                  <c:v>840</c:v>
                </c:pt>
                <c:pt idx="84">
                  <c:v>850</c:v>
                </c:pt>
                <c:pt idx="85">
                  <c:v>860</c:v>
                </c:pt>
                <c:pt idx="86">
                  <c:v>870</c:v>
                </c:pt>
                <c:pt idx="87">
                  <c:v>880</c:v>
                </c:pt>
                <c:pt idx="88">
                  <c:v>890</c:v>
                </c:pt>
                <c:pt idx="89">
                  <c:v>900</c:v>
                </c:pt>
                <c:pt idx="90">
                  <c:v>910</c:v>
                </c:pt>
                <c:pt idx="91">
                  <c:v>920</c:v>
                </c:pt>
                <c:pt idx="92">
                  <c:v>930</c:v>
                </c:pt>
                <c:pt idx="93">
                  <c:v>940</c:v>
                </c:pt>
                <c:pt idx="94">
                  <c:v>950</c:v>
                </c:pt>
                <c:pt idx="95">
                  <c:v>960</c:v>
                </c:pt>
                <c:pt idx="96">
                  <c:v>970</c:v>
                </c:pt>
                <c:pt idx="97">
                  <c:v>980</c:v>
                </c:pt>
                <c:pt idx="98">
                  <c:v>990</c:v>
                </c:pt>
                <c:pt idx="99">
                  <c:v>1000</c:v>
                </c:pt>
              </c:numCache>
            </c:numRef>
          </c:cat>
          <c:val>
            <c:numRef>
              <c:f>'J változás 10.'!$G$3:$G$102</c:f>
              <c:numCache>
                <c:formatCode>General</c:formatCode>
                <c:ptCount val="100"/>
                <c:pt idx="0">
                  <c:v>282737.89688944246</c:v>
                </c:pt>
                <c:pt idx="1">
                  <c:v>282504.76000499021</c:v>
                </c:pt>
                <c:pt idx="2">
                  <c:v>282047.2932085779</c:v>
                </c:pt>
                <c:pt idx="3">
                  <c:v>281338.46375805617</c:v>
                </c:pt>
                <c:pt idx="4">
                  <c:v>280348.80316486472</c:v>
                </c:pt>
                <c:pt idx="5">
                  <c:v>279046.65244871809</c:v>
                </c:pt>
                <c:pt idx="6">
                  <c:v>277398.61175335239</c:v>
                </c:pt>
                <c:pt idx="7">
                  <c:v>275370.25006175513</c:v>
                </c:pt>
                <c:pt idx="8">
                  <c:v>272927.13139354601</c:v>
                </c:pt>
                <c:pt idx="9">
                  <c:v>270036.2067315256</c:v>
                </c:pt>
                <c:pt idx="10">
                  <c:v>266667.60217805766</c:v>
                </c:pt>
                <c:pt idx="11">
                  <c:v>262796.79960743088</c:v>
                </c:pt>
                <c:pt idx="12">
                  <c:v>258407.15356429707</c:v>
                </c:pt>
                <c:pt idx="13">
                  <c:v>253492.61739516701</c:v>
                </c:pt>
                <c:pt idx="14">
                  <c:v>248060.46762256214</c:v>
                </c:pt>
                <c:pt idx="15">
                  <c:v>242133.73039831081</c:v>
                </c:pt>
                <c:pt idx="16">
                  <c:v>235752.94719899161</c:v>
                </c:pt>
                <c:pt idx="17">
                  <c:v>228976.89408721097</c:v>
                </c:pt>
                <c:pt idx="18">
                  <c:v>221881.91495126666</c:v>
                </c:pt>
                <c:pt idx="19">
                  <c:v>214559.65952891434</c:v>
                </c:pt>
                <c:pt idx="20">
                  <c:v>207113.22687760065</c:v>
                </c:pt>
                <c:pt idx="21">
                  <c:v>199651.97258840656</c:v>
                </c:pt>
                <c:pt idx="22">
                  <c:v>192285.48755308765</c:v>
                </c:pt>
                <c:pt idx="23">
                  <c:v>185117.4317109726</c:v>
                </c:pt>
                <c:pt idx="24">
                  <c:v>178239.95482544837</c:v>
                </c:pt>
                <c:pt idx="25">
                  <c:v>171729.33886959433</c:v>
                </c:pt>
                <c:pt idx="26">
                  <c:v>165643.27724448682</c:v>
                </c:pt>
                <c:pt idx="27">
                  <c:v>160019.92404169872</c:v>
                </c:pt>
                <c:pt idx="28">
                  <c:v>154878.57395147104</c:v>
                </c:pt>
                <c:pt idx="29">
                  <c:v>150221.62988648421</c:v>
                </c:pt>
                <c:pt idx="30">
                  <c:v>146037.4114132509</c:v>
                </c:pt>
                <c:pt idx="31">
                  <c:v>142303.35102434887</c:v>
                </c:pt>
                <c:pt idx="32">
                  <c:v>138989.19226640585</c:v>
                </c:pt>
                <c:pt idx="33">
                  <c:v>136059.90951039037</c:v>
                </c:pt>
                <c:pt idx="34">
                  <c:v>133478.18225934685</c:v>
                </c:pt>
                <c:pt idx="35">
                  <c:v>131206.35554794347</c:v>
                </c:pt>
                <c:pt idx="36">
                  <c:v>129207.89150390841</c:v>
                </c:pt>
                <c:pt idx="37">
                  <c:v>127448.36377335541</c:v>
                </c:pt>
                <c:pt idx="38">
                  <c:v>125896.0700130823</c:v>
                </c:pt>
                <c:pt idx="39">
                  <c:v>124522.34407815992</c:v>
                </c:pt>
                <c:pt idx="40">
                  <c:v>123301.64503339282</c:v>
                </c:pt>
                <c:pt idx="41">
                  <c:v>122211.48977933126</c:v>
                </c:pt>
                <c:pt idx="42">
                  <c:v>121232.28355761102</c:v>
                </c:pt>
                <c:pt idx="43">
                  <c:v>120347.09018995368</c:v>
                </c:pt>
                <c:pt idx="44">
                  <c:v>119541.37285725199</c:v>
                </c:pt>
                <c:pt idx="45">
                  <c:v>118802.72705671204</c:v>
                </c:pt>
                <c:pt idx="46">
                  <c:v>118120.62015259221</c:v>
                </c:pt>
                <c:pt idx="47">
                  <c:v>117486.14648413705</c:v>
                </c:pt>
                <c:pt idx="48">
                  <c:v>116891.80303300801</c:v>
                </c:pt>
                <c:pt idx="49">
                  <c:v>116331.2878807368</c:v>
                </c:pt>
                <c:pt idx="50">
                  <c:v>115799.32182602465</c:v>
                </c:pt>
                <c:pt idx="51">
                  <c:v>115291.49234538843</c:v>
                </c:pt>
                <c:pt idx="52">
                  <c:v>114804.11837836582</c:v>
                </c:pt>
                <c:pt idx="53">
                  <c:v>114334.13405314169</c:v>
                </c:pt>
                <c:pt idx="54">
                  <c:v>113878.98933003579</c:v>
                </c:pt>
                <c:pt idx="55">
                  <c:v>113436.56554867554</c:v>
                </c:pt>
                <c:pt idx="56">
                  <c:v>113005.10396288621</c:v>
                </c:pt>
                <c:pt idx="57">
                  <c:v>112583.14549596561</c:v>
                </c:pt>
                <c:pt idx="58">
                  <c:v>112169.48012143378</c:v>
                </c:pt>
                <c:pt idx="59">
                  <c:v>111763.10445316673</c:v>
                </c:pt>
                <c:pt idx="60">
                  <c:v>111363.18630320254</c:v>
                </c:pt>
                <c:pt idx="61">
                  <c:v>110969.03512897846</c:v>
                </c:pt>
                <c:pt idx="62">
                  <c:v>110580.07744108814</c:v>
                </c:pt>
                <c:pt idx="63">
                  <c:v>110195.83637633522</c:v>
                </c:pt>
                <c:pt idx="64">
                  <c:v>109815.9147589701</c:v>
                </c:pt>
                <c:pt idx="65">
                  <c:v>109439.98107606405</c:v>
                </c:pt>
                <c:pt idx="66">
                  <c:v>109067.75788225504</c:v>
                </c:pt>
                <c:pt idx="67">
                  <c:v>108699.01222578131</c:v>
                </c:pt>
                <c:pt idx="68">
                  <c:v>108333.54775328946</c:v>
                </c:pt>
                <c:pt idx="69">
                  <c:v>107971.19820663634</c:v>
                </c:pt>
                <c:pt idx="70">
                  <c:v>107611.82207214317</c:v>
                </c:pt>
                <c:pt idx="71">
                  <c:v>107255.29818258324</c:v>
                </c:pt>
                <c:pt idx="72">
                  <c:v>106901.52210575558</c:v>
                </c:pt>
                <c:pt idx="73">
                  <c:v>106550.40318160832</c:v>
                </c:pt>
                <c:pt idx="74">
                  <c:v>106201.86209345475</c:v>
                </c:pt>
                <c:pt idx="75">
                  <c:v>105855.8288785099</c:v>
                </c:pt>
                <c:pt idx="76">
                  <c:v>105512.24129937023</c:v>
                </c:pt>
                <c:pt idx="77">
                  <c:v>105171.04351173858</c:v>
                </c:pt>
                <c:pt idx="78">
                  <c:v>104832.18497502485</c:v>
                </c:pt>
                <c:pt idx="79">
                  <c:v>104495.61956188</c:v>
                </c:pt>
                <c:pt idx="80">
                  <c:v>104161.30483050505</c:v>
                </c:pt>
                <c:pt idx="81">
                  <c:v>103829.20143004147</c:v>
                </c:pt>
                <c:pt idx="82">
                  <c:v>103499.27261464787</c:v>
                </c:pt>
                <c:pt idx="83">
                  <c:v>103171.48384630104</c:v>
                </c:pt>
                <c:pt idx="84">
                  <c:v>102845.80246993199</c:v>
                </c:pt>
                <c:pt idx="85">
                  <c:v>102522.19744752608</c:v>
                </c:pt>
                <c:pt idx="86">
                  <c:v>102200.63914023127</c:v>
                </c:pt>
                <c:pt idx="87">
                  <c:v>101881.09912955608</c:v>
                </c:pt>
                <c:pt idx="88">
                  <c:v>101563.55007035928</c:v>
                </c:pt>
                <c:pt idx="89">
                  <c:v>101247.96556969963</c:v>
                </c:pt>
                <c:pt idx="90">
                  <c:v>100934.32008670783</c:v>
                </c:pt>
                <c:pt idx="91">
                  <c:v>100622.58884955448</c:v>
                </c:pt>
                <c:pt idx="92">
                  <c:v>100312.74778630988</c:v>
                </c:pt>
                <c:pt idx="93">
                  <c:v>100004.77346710421</c:v>
                </c:pt>
                <c:pt idx="94">
                  <c:v>99698.643055480774</c:v>
                </c:pt>
                <c:pt idx="95">
                  <c:v>99394.334267232727</c:v>
                </c:pt>
                <c:pt idx="96">
                  <c:v>99091.825335337664</c:v>
                </c:pt>
                <c:pt idx="97">
                  <c:v>98791.094979865389</c:v>
                </c:pt>
                <c:pt idx="98">
                  <c:v>98492.122381956593</c:v>
                </c:pt>
                <c:pt idx="99">
                  <c:v>98194.887161129809</c:v>
                </c:pt>
              </c:numCache>
            </c:numRef>
          </c:val>
        </c:ser>
        <c:hiLowLines/>
        <c:marker val="1"/>
        <c:axId val="82836864"/>
        <c:axId val="88069632"/>
      </c:lineChart>
      <c:catAx>
        <c:axId val="8283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Napok </a:t>
                </a:r>
              </a:p>
            </c:rich>
          </c:tx>
        </c:title>
        <c:numFmt formatCode="General" sourceLinked="1"/>
        <c:majorTickMark val="none"/>
        <c:tickLblPos val="nextTo"/>
        <c:crossAx val="88069632"/>
        <c:crosses val="autoZero"/>
        <c:auto val="1"/>
        <c:lblAlgn val="ctr"/>
        <c:lblOffset val="100"/>
      </c:catAx>
      <c:valAx>
        <c:axId val="880696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Hozam [m^3/nap]</a:t>
                </a:r>
              </a:p>
            </c:rich>
          </c:tx>
        </c:title>
        <c:numFmt formatCode="General" sourceLinked="1"/>
        <c:tickLblPos val="nextTo"/>
        <c:crossAx val="82836864"/>
        <c:crosses val="autoZero"/>
        <c:crossBetween val="between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1895476</xdr:colOff>
      <xdr:row>70</xdr:row>
      <xdr:rowOff>76200</xdr:rowOff>
    </xdr:from>
    <xdr:to>
      <xdr:col>5</xdr:col>
      <xdr:colOff>200025</xdr:colOff>
      <xdr:row>93</xdr:row>
      <xdr:rowOff>47625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190499</xdr:colOff>
      <xdr:row>93</xdr:row>
      <xdr:rowOff>38101</xdr:rowOff>
    </xdr:from>
    <xdr:to>
      <xdr:col>3</xdr:col>
      <xdr:colOff>123825</xdr:colOff>
      <xdr:row>106</xdr:row>
      <xdr:rowOff>76200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695325</xdr:colOff>
      <xdr:row>93</xdr:row>
      <xdr:rowOff>57149</xdr:rowOff>
    </xdr:from>
    <xdr:to>
      <xdr:col>12</xdr:col>
      <xdr:colOff>390526</xdr:colOff>
      <xdr:row>106</xdr:row>
      <xdr:rowOff>142874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857250</xdr:colOff>
      <xdr:row>93</xdr:row>
      <xdr:rowOff>66675</xdr:rowOff>
    </xdr:from>
    <xdr:to>
      <xdr:col>6</xdr:col>
      <xdr:colOff>647700</xdr:colOff>
      <xdr:row>106</xdr:row>
      <xdr:rowOff>133350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107</xdr:row>
      <xdr:rowOff>9525</xdr:rowOff>
    </xdr:from>
    <xdr:to>
      <xdr:col>6</xdr:col>
      <xdr:colOff>695326</xdr:colOff>
      <xdr:row>134</xdr:row>
      <xdr:rowOff>123824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171450</xdr:colOff>
      <xdr:row>6</xdr:row>
      <xdr:rowOff>180974</xdr:rowOff>
    </xdr:from>
    <xdr:to>
      <xdr:col>14</xdr:col>
      <xdr:colOff>523874</xdr:colOff>
      <xdr:row>27</xdr:row>
      <xdr:rowOff>28575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9"/>
  <sheetViews>
    <sheetView tabSelected="1" workbookViewId="0">
      <selection activeCell="D38" sqref="D38"/>
    </sheetView>
  </sheetViews>
  <sheetFormatPr defaultRowHeight="15"/>
  <cols>
    <col min="1" max="1" width="18.5703125" bestFit="1" customWidth="1"/>
    <col min="2" max="2" width="28.5703125" bestFit="1" customWidth="1"/>
    <col min="3" max="3" width="12" bestFit="1" customWidth="1"/>
    <col min="4" max="4" width="49.7109375" customWidth="1"/>
    <col min="5" max="8" width="12" bestFit="1" customWidth="1"/>
    <col min="9" max="23" width="10" bestFit="1" customWidth="1"/>
  </cols>
  <sheetData>
    <row r="1" spans="1:23" ht="23.25">
      <c r="A1" s="17" t="s">
        <v>44</v>
      </c>
      <c r="B1" s="18"/>
      <c r="C1" s="18"/>
      <c r="D1" s="18"/>
      <c r="E1" s="18"/>
      <c r="F1" s="18"/>
      <c r="G1" s="18"/>
      <c r="H1" s="18"/>
    </row>
    <row r="2" spans="1:23" ht="18.75">
      <c r="A2" s="5" t="s">
        <v>11</v>
      </c>
      <c r="B2" s="15" t="s">
        <v>4</v>
      </c>
      <c r="C2" s="14">
        <v>65</v>
      </c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</row>
    <row r="3" spans="1:23">
      <c r="B3" s="15" t="s">
        <v>49</v>
      </c>
      <c r="C3" s="14">
        <f>570</f>
        <v>570</v>
      </c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1"/>
    </row>
    <row r="4" spans="1:23">
      <c r="B4" s="15" t="s">
        <v>48</v>
      </c>
      <c r="C4" s="14">
        <v>475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</row>
    <row r="5" spans="1:23">
      <c r="B5" s="15" t="s">
        <v>50</v>
      </c>
      <c r="C5" s="14">
        <v>0.25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</row>
    <row r="6" spans="1:23">
      <c r="B6" s="15" t="s">
        <v>51</v>
      </c>
      <c r="C6" s="14">
        <v>3000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1"/>
    </row>
    <row r="7" spans="1:23">
      <c r="B7" s="15" t="s">
        <v>71</v>
      </c>
      <c r="C7" s="14">
        <v>650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</row>
    <row r="8" spans="1:23">
      <c r="B8" s="15" t="s">
        <v>0</v>
      </c>
      <c r="C8" s="14">
        <v>25000</v>
      </c>
      <c r="D8" s="12">
        <f>C8+25000</f>
        <v>50000</v>
      </c>
      <c r="E8" s="13">
        <f t="shared" ref="E8:W8" si="0">D8+25000</f>
        <v>75000</v>
      </c>
      <c r="F8" s="13">
        <f t="shared" si="0"/>
        <v>100000</v>
      </c>
      <c r="G8" s="13">
        <f t="shared" si="0"/>
        <v>125000</v>
      </c>
      <c r="H8" s="13">
        <f t="shared" si="0"/>
        <v>150000</v>
      </c>
      <c r="I8" s="13">
        <f t="shared" si="0"/>
        <v>175000</v>
      </c>
      <c r="J8" s="13">
        <f t="shared" si="0"/>
        <v>200000</v>
      </c>
      <c r="K8" s="13">
        <f t="shared" si="0"/>
        <v>225000</v>
      </c>
      <c r="L8" s="13">
        <f t="shared" si="0"/>
        <v>250000</v>
      </c>
      <c r="M8" s="13">
        <f t="shared" si="0"/>
        <v>275000</v>
      </c>
      <c r="N8" s="13">
        <f t="shared" si="0"/>
        <v>300000</v>
      </c>
      <c r="O8" s="13">
        <f t="shared" si="0"/>
        <v>325000</v>
      </c>
      <c r="P8" s="13">
        <f t="shared" si="0"/>
        <v>350000</v>
      </c>
      <c r="Q8" s="13">
        <f t="shared" si="0"/>
        <v>375000</v>
      </c>
      <c r="R8" s="13">
        <f t="shared" si="0"/>
        <v>400000</v>
      </c>
      <c r="S8" s="13">
        <f t="shared" si="0"/>
        <v>425000</v>
      </c>
      <c r="T8" s="13">
        <f t="shared" si="0"/>
        <v>450000</v>
      </c>
      <c r="U8" s="13">
        <f t="shared" si="0"/>
        <v>475000</v>
      </c>
      <c r="V8" s="13">
        <f t="shared" si="0"/>
        <v>500000</v>
      </c>
      <c r="W8" s="14">
        <f t="shared" si="0"/>
        <v>525000</v>
      </c>
    </row>
    <row r="9" spans="1:23">
      <c r="B9" s="15" t="s">
        <v>57</v>
      </c>
      <c r="C9" s="14">
        <v>478.15</v>
      </c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</row>
    <row r="10" spans="1:23">
      <c r="B10" s="15" t="s">
        <v>58</v>
      </c>
      <c r="C10" s="14">
        <f>'J változás 1.'!P3</f>
        <v>1.3573323264126083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1"/>
    </row>
    <row r="11" spans="1:23">
      <c r="B11" s="15" t="s">
        <v>22</v>
      </c>
      <c r="C11" s="14">
        <v>2098.42</v>
      </c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/>
    </row>
    <row r="12" spans="1:23">
      <c r="B12" s="15" t="s">
        <v>54</v>
      </c>
      <c r="C12" s="14">
        <f>1.01325/C3*C9/288.15*C10</f>
        <v>4.0038102344449114E-3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1"/>
    </row>
    <row r="13" spans="1:23">
      <c r="B13" s="16" t="s">
        <v>1</v>
      </c>
      <c r="C13" s="14">
        <v>0.03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</row>
    <row r="14" spans="1:23">
      <c r="B14" s="16" t="s">
        <v>2</v>
      </c>
      <c r="C14" s="14">
        <f>C8/$C$11*1.06</f>
        <v>12.628549098845799</v>
      </c>
      <c r="D14" s="12">
        <f t="shared" ref="D14:W14" si="1">D8/$C$11</f>
        <v>23.827451129897732</v>
      </c>
      <c r="E14" s="13">
        <f t="shared" si="1"/>
        <v>35.741176694846601</v>
      </c>
      <c r="F14" s="13">
        <f t="shared" si="1"/>
        <v>47.654902259795463</v>
      </c>
      <c r="G14" s="13">
        <f t="shared" si="1"/>
        <v>59.568627824744333</v>
      </c>
      <c r="H14" s="13">
        <f t="shared" si="1"/>
        <v>71.482353389693202</v>
      </c>
      <c r="I14" s="13">
        <f t="shared" si="1"/>
        <v>83.396078954642064</v>
      </c>
      <c r="J14" s="13">
        <f t="shared" si="1"/>
        <v>95.309804519590926</v>
      </c>
      <c r="K14" s="13">
        <f t="shared" si="1"/>
        <v>107.22353008453979</v>
      </c>
      <c r="L14" s="13">
        <f t="shared" si="1"/>
        <v>119.13725564948867</v>
      </c>
      <c r="M14" s="13">
        <f t="shared" si="1"/>
        <v>131.05098121443751</v>
      </c>
      <c r="N14" s="13">
        <f t="shared" si="1"/>
        <v>142.9647067793864</v>
      </c>
      <c r="O14" s="13">
        <f t="shared" si="1"/>
        <v>154.87843234433527</v>
      </c>
      <c r="P14" s="13">
        <f t="shared" si="1"/>
        <v>166.79215790928413</v>
      </c>
      <c r="Q14" s="13">
        <f t="shared" si="1"/>
        <v>178.70588347423299</v>
      </c>
      <c r="R14" s="13">
        <f t="shared" si="1"/>
        <v>190.61960903918185</v>
      </c>
      <c r="S14" s="13">
        <f t="shared" si="1"/>
        <v>202.53333460413072</v>
      </c>
      <c r="T14" s="13">
        <f t="shared" si="1"/>
        <v>214.44706016907958</v>
      </c>
      <c r="U14" s="13">
        <f t="shared" si="1"/>
        <v>226.36078573402844</v>
      </c>
      <c r="V14" s="13">
        <f t="shared" si="1"/>
        <v>238.27451129897733</v>
      </c>
      <c r="W14" s="14">
        <f t="shared" si="1"/>
        <v>250.18823686392619</v>
      </c>
    </row>
    <row r="15" spans="1:23">
      <c r="B15" s="16" t="s">
        <v>3</v>
      </c>
      <c r="C15" s="14">
        <f>(C7^2)*2*C2</f>
        <v>54925000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1"/>
    </row>
    <row r="16" spans="1:23">
      <c r="B16" s="15"/>
      <c r="C16" s="14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1"/>
    </row>
    <row r="17" spans="1:23">
      <c r="B17" s="15" t="s">
        <v>5</v>
      </c>
      <c r="C17" s="14">
        <f>(2*$C$6*C14)/($C$5*$C$15)</f>
        <v>5.5181643763732215E-3</v>
      </c>
      <c r="D17" s="12">
        <f t="shared" ref="D17:W17" si="2">(2*$C$6*D14)/($C$5*$C$15)</f>
        <v>1.0411630898817397E-2</v>
      </c>
      <c r="E17" s="13">
        <f t="shared" si="2"/>
        <v>1.5617446348226097E-2</v>
      </c>
      <c r="F17" s="13">
        <f t="shared" si="2"/>
        <v>2.0823261797634794E-2</v>
      </c>
      <c r="G17" s="13">
        <f t="shared" si="2"/>
        <v>2.6029077247043498E-2</v>
      </c>
      <c r="H17" s="13">
        <f t="shared" si="2"/>
        <v>3.1234892696452195E-2</v>
      </c>
      <c r="I17" s="13">
        <f t="shared" si="2"/>
        <v>3.6440708145860895E-2</v>
      </c>
      <c r="J17" s="13">
        <f t="shared" si="2"/>
        <v>4.1646523595269588E-2</v>
      </c>
      <c r="K17" s="13">
        <f t="shared" si="2"/>
        <v>4.6852339044678289E-2</v>
      </c>
      <c r="L17" s="13">
        <f t="shared" si="2"/>
        <v>5.2058154494086996E-2</v>
      </c>
      <c r="M17" s="13">
        <f t="shared" si="2"/>
        <v>5.7263969943495682E-2</v>
      </c>
      <c r="N17" s="13">
        <f t="shared" si="2"/>
        <v>6.2469785392904389E-2</v>
      </c>
      <c r="O17" s="13">
        <f t="shared" si="2"/>
        <v>6.7675600842313083E-2</v>
      </c>
      <c r="P17" s="13">
        <f t="shared" si="2"/>
        <v>7.288141629172179E-2</v>
      </c>
      <c r="Q17" s="13">
        <f t="shared" si="2"/>
        <v>7.8087231741130483E-2</v>
      </c>
      <c r="R17" s="13">
        <f t="shared" si="2"/>
        <v>8.3293047190539177E-2</v>
      </c>
      <c r="S17" s="13">
        <f t="shared" si="2"/>
        <v>8.849886263994787E-2</v>
      </c>
      <c r="T17" s="13">
        <f t="shared" si="2"/>
        <v>9.3704678089356577E-2</v>
      </c>
      <c r="U17" s="13">
        <f t="shared" si="2"/>
        <v>9.8910493538765271E-2</v>
      </c>
      <c r="V17" s="13">
        <f t="shared" si="2"/>
        <v>0.10411630898817399</v>
      </c>
      <c r="W17" s="14">
        <f t="shared" si="2"/>
        <v>0.10932212443758269</v>
      </c>
    </row>
    <row r="18" spans="1:23">
      <c r="B18" s="15"/>
      <c r="C18" s="14"/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1"/>
    </row>
    <row r="19" spans="1:23">
      <c r="B19" s="15" t="s">
        <v>6</v>
      </c>
      <c r="C19" s="14">
        <f>IF(C17&lt;0.1,1.6,IF(C17&gt;10,C17,(1.6+(2.71828182845904^(((-0.583)+1.48*LN(C17)))/(1+0.142*LN(C17))))))</f>
        <v>1.6</v>
      </c>
      <c r="D19" s="12">
        <f t="shared" ref="D19:W19" si="3">IF(D17&lt;0.1,1.6,IF(D17&gt;10,D17,(1.6+(2.71828182845904^(((-0.583)+1.48*LN(D17)))/(1+0.142*LN(D17))))))</f>
        <v>1.6</v>
      </c>
      <c r="E19" s="13">
        <f t="shared" si="3"/>
        <v>1.6</v>
      </c>
      <c r="F19" s="13">
        <f t="shared" si="3"/>
        <v>1.6</v>
      </c>
      <c r="G19" s="13">
        <f t="shared" si="3"/>
        <v>1.6</v>
      </c>
      <c r="H19" s="13">
        <f t="shared" si="3"/>
        <v>1.6</v>
      </c>
      <c r="I19" s="13">
        <f t="shared" si="3"/>
        <v>1.6</v>
      </c>
      <c r="J19" s="13">
        <f t="shared" si="3"/>
        <v>1.6</v>
      </c>
      <c r="K19" s="13">
        <f t="shared" si="3"/>
        <v>1.6</v>
      </c>
      <c r="L19" s="13">
        <f t="shared" si="3"/>
        <v>1.6</v>
      </c>
      <c r="M19" s="13">
        <f t="shared" si="3"/>
        <v>1.6</v>
      </c>
      <c r="N19" s="13">
        <f t="shared" si="3"/>
        <v>1.6</v>
      </c>
      <c r="O19" s="13">
        <f t="shared" si="3"/>
        <v>1.6</v>
      </c>
      <c r="P19" s="13">
        <f t="shared" si="3"/>
        <v>1.6</v>
      </c>
      <c r="Q19" s="13">
        <f t="shared" si="3"/>
        <v>1.6</v>
      </c>
      <c r="R19" s="13">
        <f t="shared" si="3"/>
        <v>1.6</v>
      </c>
      <c r="S19" s="13">
        <f t="shared" si="3"/>
        <v>1.6</v>
      </c>
      <c r="T19" s="13">
        <f t="shared" si="3"/>
        <v>1.6</v>
      </c>
      <c r="U19" s="13">
        <f t="shared" si="3"/>
        <v>1.6</v>
      </c>
      <c r="V19" s="13">
        <f t="shared" si="3"/>
        <v>1.6289079451366011</v>
      </c>
      <c r="W19" s="14">
        <f t="shared" si="3"/>
        <v>1.630758627588327</v>
      </c>
    </row>
    <row r="20" spans="1:23">
      <c r="B20" s="15"/>
      <c r="C20" s="14"/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</row>
    <row r="21" spans="1:23">
      <c r="B21" s="15" t="s">
        <v>63</v>
      </c>
      <c r="C21" s="14">
        <f>(($C$6*(C14/2))/(C19*$C$5*$C$2))^(0.5)</f>
        <v>26.992038461702496</v>
      </c>
      <c r="D21" s="12">
        <f t="shared" ref="D21:W21" si="4">(($C$6*(D14/2))/(D19*$C$5*$C$2))^(0.5)</f>
        <v>37.076416252241593</v>
      </c>
      <c r="E21" s="13">
        <f t="shared" si="4"/>
        <v>45.409150654512651</v>
      </c>
      <c r="F21" s="13">
        <f t="shared" si="4"/>
        <v>52.433970708110294</v>
      </c>
      <c r="G21" s="13">
        <f t="shared" si="4"/>
        <v>58.62296141678371</v>
      </c>
      <c r="H21" s="13">
        <f t="shared" si="4"/>
        <v>64.218236711454892</v>
      </c>
      <c r="I21" s="13">
        <f t="shared" si="4"/>
        <v>69.363623372652583</v>
      </c>
      <c r="J21" s="13">
        <f t="shared" si="4"/>
        <v>74.152832504483186</v>
      </c>
      <c r="K21" s="13">
        <f t="shared" si="4"/>
        <v>78.650956062165449</v>
      </c>
      <c r="L21" s="13">
        <f t="shared" si="4"/>
        <v>82.905387102090188</v>
      </c>
      <c r="M21" s="13">
        <f t="shared" si="4"/>
        <v>86.951903553643746</v>
      </c>
      <c r="N21" s="13">
        <f t="shared" si="4"/>
        <v>90.818301309025301</v>
      </c>
      <c r="O21" s="13">
        <f t="shared" si="4"/>
        <v>94.526684982134284</v>
      </c>
      <c r="P21" s="13">
        <f t="shared" si="4"/>
        <v>98.094976908944687</v>
      </c>
      <c r="Q21" s="13">
        <f t="shared" si="4"/>
        <v>101.53794766401936</v>
      </c>
      <c r="R21" s="13">
        <f t="shared" si="4"/>
        <v>104.86794141622059</v>
      </c>
      <c r="S21" s="13">
        <f t="shared" si="4"/>
        <v>108.09539980004061</v>
      </c>
      <c r="T21" s="13">
        <f t="shared" si="4"/>
        <v>111.22924875672477</v>
      </c>
      <c r="U21" s="13">
        <f t="shared" si="4"/>
        <v>114.27718976261231</v>
      </c>
      <c r="V21" s="13">
        <f t="shared" si="4"/>
        <v>116.2008941233171</v>
      </c>
      <c r="W21" s="14">
        <f t="shared" si="4"/>
        <v>119.00290076995232</v>
      </c>
    </row>
    <row r="22" spans="1:23">
      <c r="B22" s="15"/>
      <c r="C22" s="14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1"/>
    </row>
    <row r="23" spans="1:23">
      <c r="B23" s="15" t="s">
        <v>64</v>
      </c>
      <c r="C23" s="14">
        <f>((0.5*C14)/(C21*$C$2))</f>
        <v>3.5989384615603328E-3</v>
      </c>
      <c r="D23" s="12">
        <f t="shared" ref="D23:W23" si="5">((0.5*D14)/(D21*$C$2))</f>
        <v>4.9435221669655461E-3</v>
      </c>
      <c r="E23" s="13">
        <f t="shared" si="5"/>
        <v>6.054553420601687E-3</v>
      </c>
      <c r="F23" s="13">
        <f t="shared" si="5"/>
        <v>6.9911960944147077E-3</v>
      </c>
      <c r="G23" s="13">
        <f t="shared" si="5"/>
        <v>7.8163948555711616E-3</v>
      </c>
      <c r="H23" s="13">
        <f t="shared" si="5"/>
        <v>8.5624315615273217E-3</v>
      </c>
      <c r="I23" s="13">
        <f t="shared" si="5"/>
        <v>9.2484831163536785E-3</v>
      </c>
      <c r="J23" s="13">
        <f t="shared" si="5"/>
        <v>9.8870443339310922E-3</v>
      </c>
      <c r="K23" s="13">
        <f t="shared" si="5"/>
        <v>1.048679414162206E-2</v>
      </c>
      <c r="L23" s="13">
        <f t="shared" si="5"/>
        <v>1.1054051613612026E-2</v>
      </c>
      <c r="M23" s="13">
        <f t="shared" si="5"/>
        <v>1.1593587140485832E-2</v>
      </c>
      <c r="N23" s="13">
        <f t="shared" si="5"/>
        <v>1.2109106841203374E-2</v>
      </c>
      <c r="O23" s="13">
        <f t="shared" si="5"/>
        <v>1.2603557997617903E-2</v>
      </c>
      <c r="P23" s="13">
        <f t="shared" si="5"/>
        <v>1.3079330254525959E-2</v>
      </c>
      <c r="Q23" s="13">
        <f t="shared" si="5"/>
        <v>1.3538393021869249E-2</v>
      </c>
      <c r="R23" s="13">
        <f t="shared" si="5"/>
        <v>1.3982392188829415E-2</v>
      </c>
      <c r="S23" s="13">
        <f t="shared" si="5"/>
        <v>1.4412719973338747E-2</v>
      </c>
      <c r="T23" s="13">
        <f t="shared" si="5"/>
        <v>1.4830566500896638E-2</v>
      </c>
      <c r="U23" s="13">
        <f t="shared" si="5"/>
        <v>1.5236958635014973E-2</v>
      </c>
      <c r="V23" s="13">
        <f t="shared" si="5"/>
        <v>1.5773379972454017E-2</v>
      </c>
      <c r="W23" s="14">
        <f t="shared" si="5"/>
        <v>1.6172083928219772E-2</v>
      </c>
    </row>
    <row r="24" spans="1:23">
      <c r="B24" s="15"/>
      <c r="C24" s="14"/>
      <c r="D24" s="9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1"/>
    </row>
    <row r="25" spans="1:23">
      <c r="B25" s="15" t="s">
        <v>7</v>
      </c>
      <c r="C25" s="14">
        <f>IF(C17&gt;0.1,(6/PI()-(2.71828182845904^((0.423-0.311*C17-0.089*C17^2)/(1+0.667*C17+0.015*C17^2)))),(1/(0.99-0.5*LN(C17))))</f>
        <v>0.27856278261354683</v>
      </c>
      <c r="D25" s="12">
        <f t="shared" ref="D25:W25" si="6">IF(D17&gt;0.1,(6/PI()-(2.71828182845904^((0.423-0.311*D17-0.089*D17^2)/(1+0.667*D17+0.015*D17^2)))),(1/(0.99-0.5*LN(D17))))</f>
        <v>0.30558463209116621</v>
      </c>
      <c r="E25" s="13">
        <f t="shared" si="6"/>
        <v>0.32576650316587313</v>
      </c>
      <c r="F25" s="13">
        <f t="shared" si="6"/>
        <v>0.34178192262004381</v>
      </c>
      <c r="G25" s="13">
        <f t="shared" si="6"/>
        <v>0.35533186955127155</v>
      </c>
      <c r="H25" s="13">
        <f t="shared" si="6"/>
        <v>0.36722721460472696</v>
      </c>
      <c r="I25" s="13">
        <f t="shared" si="6"/>
        <v>0.37792403794629492</v>
      </c>
      <c r="J25" s="13">
        <f t="shared" si="6"/>
        <v>0.3877067959969745</v>
      </c>
      <c r="K25" s="13">
        <f t="shared" si="6"/>
        <v>0.39676601218745211</v>
      </c>
      <c r="L25" s="13">
        <f t="shared" si="6"/>
        <v>0.40523615116370215</v>
      </c>
      <c r="M25" s="13">
        <f t="shared" si="6"/>
        <v>0.41321599887396732</v>
      </c>
      <c r="N25" s="13">
        <f t="shared" si="6"/>
        <v>0.42078047317442807</v>
      </c>
      <c r="O25" s="13">
        <f t="shared" si="6"/>
        <v>0.42798787641023378</v>
      </c>
      <c r="P25" s="13">
        <f t="shared" si="6"/>
        <v>0.43488456142336696</v>
      </c>
      <c r="Q25" s="13">
        <f t="shared" si="6"/>
        <v>0.44150805077659505</v>
      </c>
      <c r="R25" s="13">
        <f t="shared" si="6"/>
        <v>0.44788919002506283</v>
      </c>
      <c r="S25" s="13">
        <f t="shared" si="6"/>
        <v>0.45405367534818675</v>
      </c>
      <c r="T25" s="13">
        <f t="shared" si="6"/>
        <v>0.46002316313714897</v>
      </c>
      <c r="U25" s="13">
        <f t="shared" si="6"/>
        <v>0.46581609262616785</v>
      </c>
      <c r="V25" s="13">
        <f t="shared" si="6"/>
        <v>0.47035763710718825</v>
      </c>
      <c r="W25" s="14">
        <f t="shared" si="6"/>
        <v>0.47436152050016633</v>
      </c>
    </row>
    <row r="26" spans="1:23">
      <c r="B26" s="15"/>
      <c r="C26" s="14"/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/>
    </row>
    <row r="27" spans="1:23" ht="15.75">
      <c r="A27" s="2" t="s">
        <v>8</v>
      </c>
      <c r="B27" s="15"/>
      <c r="C27" s="14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1"/>
    </row>
    <row r="28" spans="1:23">
      <c r="B28" s="15" t="s">
        <v>9</v>
      </c>
      <c r="C28" s="14">
        <f>0.000000000000001*C5</f>
        <v>2.5000000000000002E-16</v>
      </c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1"/>
    </row>
    <row r="29" spans="1:23">
      <c r="B29" s="16" t="s">
        <v>10</v>
      </c>
      <c r="C29" s="14">
        <f>0.03*10^-3</f>
        <v>3.0000000000000001E-5</v>
      </c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/>
    </row>
    <row r="30" spans="1:23">
      <c r="B30" s="15"/>
      <c r="C30" s="14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1"/>
    </row>
    <row r="31" spans="1:23">
      <c r="B31" s="15" t="s">
        <v>56</v>
      </c>
      <c r="C31" s="14">
        <f>24*3600*(C25*(($C$12*$C$29)/(2*PI()*$C$28*$C$2))^-1)*10^5</f>
        <v>2045.8572529843902</v>
      </c>
      <c r="D31" s="12">
        <f t="shared" ref="D31:W31" si="7">24*3600*(D25*(($C$12*$C$29)/(2*PI()*$C$28*$C$2))^-1)*10^5</f>
        <v>2244.31465717946</v>
      </c>
      <c r="E31" s="13">
        <f t="shared" si="7"/>
        <v>2392.5369966090097</v>
      </c>
      <c r="F31" s="13">
        <f t="shared" si="7"/>
        <v>2510.1595366428592</v>
      </c>
      <c r="G31" s="13">
        <f t="shared" si="7"/>
        <v>2609.6748306341024</v>
      </c>
      <c r="H31" s="13">
        <f t="shared" si="7"/>
        <v>2697.0381809210126</v>
      </c>
      <c r="I31" s="13">
        <f t="shared" si="7"/>
        <v>2775.5991911604874</v>
      </c>
      <c r="J31" s="13">
        <f t="shared" si="7"/>
        <v>2847.4470034360425</v>
      </c>
      <c r="K31" s="13">
        <f t="shared" si="7"/>
        <v>2913.9808848675561</v>
      </c>
      <c r="L31" s="13">
        <f t="shared" si="7"/>
        <v>2976.1883883099208</v>
      </c>
      <c r="M31" s="13">
        <f t="shared" si="7"/>
        <v>3034.7950304556721</v>
      </c>
      <c r="N31" s="13">
        <f t="shared" si="7"/>
        <v>3090.3510328311991</v>
      </c>
      <c r="O31" s="13">
        <f t="shared" si="7"/>
        <v>3143.2845871517434</v>
      </c>
      <c r="P31" s="13">
        <f t="shared" si="7"/>
        <v>3193.9361240271551</v>
      </c>
      <c r="Q31" s="13">
        <f t="shared" si="7"/>
        <v>3242.5812215747542</v>
      </c>
      <c r="R31" s="13">
        <f t="shared" si="7"/>
        <v>3289.4464197584343</v>
      </c>
      <c r="S31" s="13">
        <f t="shared" si="7"/>
        <v>3334.7204398227914</v>
      </c>
      <c r="T31" s="13">
        <f t="shared" si="7"/>
        <v>3378.5623334708484</v>
      </c>
      <c r="U31" s="13">
        <f t="shared" si="7"/>
        <v>3421.1075245403185</v>
      </c>
      <c r="V31" s="13">
        <f t="shared" si="7"/>
        <v>3454.4621300230497</v>
      </c>
      <c r="W31" s="14">
        <f t="shared" si="7"/>
        <v>3483.8679745611266</v>
      </c>
    </row>
    <row r="32" spans="1:23">
      <c r="B32" s="15"/>
      <c r="C32" s="14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</row>
    <row r="33" spans="1:23">
      <c r="B33" s="15" t="s">
        <v>25</v>
      </c>
      <c r="C33" s="14">
        <f>C31*($C$3-$C$4)</f>
        <v>194356.43903351706</v>
      </c>
      <c r="D33" s="12">
        <f t="shared" ref="D33:W33" si="8">D31*($C$3-$C$4)</f>
        <v>213209.89243204871</v>
      </c>
      <c r="E33" s="13">
        <f t="shared" si="8"/>
        <v>227291.01467785591</v>
      </c>
      <c r="F33" s="13">
        <f t="shared" si="8"/>
        <v>238465.15598107161</v>
      </c>
      <c r="G33" s="13">
        <f t="shared" si="8"/>
        <v>247919.10891023974</v>
      </c>
      <c r="H33" s="13">
        <f t="shared" si="8"/>
        <v>256218.6271874962</v>
      </c>
      <c r="I33" s="13">
        <f t="shared" si="8"/>
        <v>263681.92316024628</v>
      </c>
      <c r="J33" s="13">
        <f t="shared" si="8"/>
        <v>270507.46532642405</v>
      </c>
      <c r="K33" s="13">
        <f t="shared" si="8"/>
        <v>276828.18406241783</v>
      </c>
      <c r="L33" s="13">
        <f t="shared" si="8"/>
        <v>282737.89688944246</v>
      </c>
      <c r="M33" s="13">
        <f t="shared" si="8"/>
        <v>288305.52789328888</v>
      </c>
      <c r="N33" s="13">
        <f t="shared" si="8"/>
        <v>293583.34811896388</v>
      </c>
      <c r="O33" s="13">
        <f t="shared" si="8"/>
        <v>298612.03577941563</v>
      </c>
      <c r="P33" s="13">
        <f t="shared" si="8"/>
        <v>303423.93178257975</v>
      </c>
      <c r="Q33" s="13">
        <f t="shared" si="8"/>
        <v>308045.21604960167</v>
      </c>
      <c r="R33" s="13">
        <f t="shared" si="8"/>
        <v>312497.40987705125</v>
      </c>
      <c r="S33" s="13">
        <f t="shared" si="8"/>
        <v>316798.44178316521</v>
      </c>
      <c r="T33" s="13">
        <f t="shared" si="8"/>
        <v>320963.42167973059</v>
      </c>
      <c r="U33" s="13">
        <f t="shared" si="8"/>
        <v>325005.21483133029</v>
      </c>
      <c r="V33" s="13">
        <f t="shared" si="8"/>
        <v>328173.9023521897</v>
      </c>
      <c r="W33" s="14">
        <f t="shared" si="8"/>
        <v>330967.45758330706</v>
      </c>
    </row>
    <row r="34" spans="1:23" ht="18.75">
      <c r="A34" s="5" t="s">
        <v>12</v>
      </c>
      <c r="B34" s="15"/>
      <c r="C34" s="14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</row>
    <row r="35" spans="1:23">
      <c r="B35" s="15" t="s">
        <v>62</v>
      </c>
      <c r="C35" s="14">
        <f>('J változás 1.'!$H$102)*$A$37</f>
        <v>109527020.34564407</v>
      </c>
      <c r="D35" s="14">
        <f>('J változás 2.'!$H$102)*$A$37</f>
        <v>118190170.7299303</v>
      </c>
      <c r="E35" s="14">
        <f>('J változás 3.'!$H$102)*$A$37</f>
        <v>124511618.75015415</v>
      </c>
      <c r="F35" s="14">
        <f>('J változás 4.'!$H$102)*$A$37</f>
        <v>129441588.89665005</v>
      </c>
      <c r="G35" s="14">
        <f>('J változás 5.'!$H$102)*$A$37</f>
        <v>133554929.71438442</v>
      </c>
      <c r="H35" s="14">
        <f>('J változás 6.'!$H$102)*$A$37</f>
        <v>137123599.62497038</v>
      </c>
      <c r="I35" s="14">
        <f>('J változás 7.'!$H$102)*$A$37</f>
        <v>140299657.91176376</v>
      </c>
      <c r="J35" s="14">
        <f>('J változás 8.'!$H$102)*$A$37</f>
        <v>143177479.20674327</v>
      </c>
      <c r="K35" s="14">
        <f>('J változás 9.'!$H$102)*$A$37</f>
        <v>145820008.96468672</v>
      </c>
      <c r="L35" s="14">
        <f>('J változás 10.'!$H$102)*$A$37</f>
        <v>148271508.93360433</v>
      </c>
      <c r="M35" s="14">
        <f>('J változás 11.'!$H$102)*$A$37</f>
        <v>150564390.40218878</v>
      </c>
      <c r="N35" s="14">
        <f>('J változás 12.'!$H$102)*$A$37</f>
        <v>152723161.36845461</v>
      </c>
      <c r="O35" s="14">
        <f>('J változás 13.'!$H$102)*$A$37</f>
        <v>154766843.34406012</v>
      </c>
      <c r="P35" s="14">
        <f>('J változás 14.'!$H$102)*$A$37</f>
        <v>156710522.11528152</v>
      </c>
      <c r="Q35" s="14">
        <f>('J változás 15.'!$H$102)*$A$37</f>
        <v>158566381.91181144</v>
      </c>
      <c r="R35" s="14">
        <f>('J változás 16.'!$H$102)*$A$37</f>
        <v>160344417.71689698</v>
      </c>
      <c r="S35" s="14">
        <f>('J változás 17.'!$H$102)*$A$37</f>
        <v>162052939.56019202</v>
      </c>
      <c r="T35" s="14">
        <f>('J változás 18.'!$H$102)*$A$37</f>
        <v>163698938.09454581</v>
      </c>
      <c r="U35" s="14">
        <f>('J változás 19.'!$H$102)*$A$37</f>
        <v>165288355.13327664</v>
      </c>
      <c r="V35" s="14">
        <f>('J változás 20.'!$H$102)*$A$37</f>
        <v>166529034.85277739</v>
      </c>
      <c r="W35" s="14">
        <f>('J változás 21.'!$H$102)*$A$37</f>
        <v>167618932.99913621</v>
      </c>
    </row>
    <row r="36" spans="1:23">
      <c r="B36" s="15"/>
      <c r="C36" s="14"/>
      <c r="D36" s="9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1"/>
    </row>
    <row r="37" spans="1:23">
      <c r="A37">
        <v>1</v>
      </c>
      <c r="B37" s="15"/>
      <c r="C37" s="14"/>
      <c r="D37" s="9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1"/>
    </row>
    <row r="38" spans="1:23">
      <c r="B38" s="15"/>
      <c r="C38" s="14"/>
      <c r="D38" s="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/>
    </row>
    <row r="39" spans="1:23">
      <c r="B39" s="15"/>
      <c r="C39" s="14"/>
      <c r="D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1"/>
    </row>
    <row r="40" spans="1:23">
      <c r="B40" s="16" t="s">
        <v>59</v>
      </c>
      <c r="C40" s="14">
        <v>5.8106999999999999E-2</v>
      </c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1"/>
    </row>
    <row r="41" spans="1:23">
      <c r="B41" s="15" t="s">
        <v>60</v>
      </c>
      <c r="C41" s="14">
        <f>1+C40</f>
        <v>1.0581069999999999</v>
      </c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  <row r="42" spans="1:23">
      <c r="B42" s="15" t="s">
        <v>68</v>
      </c>
      <c r="C42" s="14">
        <f>(('J változás 11.'!H38*'fő munkalap'!C45/'fő munkalap'!C41^1)+(('J változás 11.'!H74-'J változás 11.'!H38)*'fő munkalap'!C45/'fő munkalap'!C41^2)+(('J változás 11.'!H102-'J változás 11.'!H74)*'fő munkalap'!C45/'fő munkalap'!C41^2.74))/('J változás 11.'!H102*'fő munkalap'!C45)</f>
        <v>0.91349421847232459</v>
      </c>
      <c r="D42" s="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1"/>
    </row>
    <row r="43" spans="1:23">
      <c r="B43" s="15" t="s">
        <v>69</v>
      </c>
      <c r="C43" s="14">
        <v>0.28999999999999998</v>
      </c>
      <c r="D43" s="9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1"/>
    </row>
    <row r="44" spans="1:23">
      <c r="B44" s="15" t="s">
        <v>70</v>
      </c>
      <c r="C44" s="14">
        <v>0.16</v>
      </c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/>
    </row>
    <row r="45" spans="1:23">
      <c r="B45" s="15" t="s">
        <v>61</v>
      </c>
      <c r="C45" s="14">
        <v>73</v>
      </c>
      <c r="D45" s="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1"/>
    </row>
    <row r="46" spans="1:23">
      <c r="B46" s="15"/>
      <c r="C46" s="14"/>
      <c r="D46" s="9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1"/>
    </row>
    <row r="47" spans="1:23">
      <c r="B47" s="15" t="s">
        <v>45</v>
      </c>
      <c r="C47" s="14">
        <f>C35*$C$45*$C$42*(1-$C$43)*(1-$C$44)</f>
        <v>4355996989.1272268</v>
      </c>
      <c r="D47" s="14">
        <f t="shared" ref="D47:W47" si="9">D35*$C$45*$C$42*(1-$C$43)*(1-$C$44)</f>
        <v>4700538974.0293846</v>
      </c>
      <c r="E47" s="14">
        <f t="shared" si="9"/>
        <v>4951949159.9006062</v>
      </c>
      <c r="F47" s="14">
        <f t="shared" si="9"/>
        <v>5148018906.4056501</v>
      </c>
      <c r="G47" s="14">
        <f t="shared" si="9"/>
        <v>5311610503.8102036</v>
      </c>
      <c r="H47" s="14">
        <f t="shared" si="9"/>
        <v>5453540005.1939192</v>
      </c>
      <c r="I47" s="14">
        <f t="shared" si="9"/>
        <v>5579854957.3482323</v>
      </c>
      <c r="J47" s="14">
        <f t="shared" si="9"/>
        <v>5694308731.9201756</v>
      </c>
      <c r="K47" s="14">
        <f t="shared" si="9"/>
        <v>5799404731.363555</v>
      </c>
      <c r="L47" s="14">
        <f t="shared" si="9"/>
        <v>5896903288.7948704</v>
      </c>
      <c r="M47" s="14">
        <f t="shared" si="9"/>
        <v>5988093432.9443245</v>
      </c>
      <c r="N47" s="14">
        <f t="shared" si="9"/>
        <v>6073949870.9227648</v>
      </c>
      <c r="O47" s="14">
        <f t="shared" si="9"/>
        <v>6155229106.8992167</v>
      </c>
      <c r="P47" s="14">
        <f t="shared" si="9"/>
        <v>6232531117.3853216</v>
      </c>
      <c r="Q47" s="14">
        <f t="shared" si="9"/>
        <v>6306340481.1424561</v>
      </c>
      <c r="R47" s="14">
        <f t="shared" si="9"/>
        <v>6377054708.45432</v>
      </c>
      <c r="S47" s="14">
        <f t="shared" si="9"/>
        <v>6445004297.3481388</v>
      </c>
      <c r="T47" s="14">
        <f t="shared" si="9"/>
        <v>6510467272.9419775</v>
      </c>
      <c r="U47" s="14">
        <f t="shared" si="9"/>
        <v>6573679946.9773893</v>
      </c>
      <c r="V47" s="14">
        <f t="shared" si="9"/>
        <v>6623022995.8940983</v>
      </c>
      <c r="W47" s="14">
        <f t="shared" si="9"/>
        <v>6666369313.8073568</v>
      </c>
    </row>
    <row r="48" spans="1:23"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2:23">
      <c r="B49" s="1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2:23">
      <c r="B50" s="15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2:23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2:23">
      <c r="B52" s="15" t="s">
        <v>52</v>
      </c>
      <c r="C52" s="14">
        <f>SUM(C35:C39)*$C$45*$C$42*(1-$C$43)*(1-$C$44)</f>
        <v>4355996989.1272268</v>
      </c>
      <c r="D52" s="14">
        <f t="shared" ref="D52:W52" si="10">SUM(D35:D39)*$C$45*$C$42*(1-$C$43)*(1-$C$44)</f>
        <v>4700538974.0293846</v>
      </c>
      <c r="E52" s="14">
        <f t="shared" si="10"/>
        <v>4951949159.9006062</v>
      </c>
      <c r="F52" s="14">
        <f t="shared" si="10"/>
        <v>5148018906.4056501</v>
      </c>
      <c r="G52" s="14">
        <f t="shared" si="10"/>
        <v>5311610503.8102036</v>
      </c>
      <c r="H52" s="14">
        <f t="shared" si="10"/>
        <v>5453540005.1939192</v>
      </c>
      <c r="I52" s="14">
        <f t="shared" si="10"/>
        <v>5579854957.3482323</v>
      </c>
      <c r="J52" s="14">
        <f t="shared" si="10"/>
        <v>5694308731.9201756</v>
      </c>
      <c r="K52" s="14">
        <f t="shared" si="10"/>
        <v>5799404731.363555</v>
      </c>
      <c r="L52" s="14">
        <f t="shared" si="10"/>
        <v>5896903288.7948704</v>
      </c>
      <c r="M52" s="14">
        <f t="shared" si="10"/>
        <v>5988093432.9443245</v>
      </c>
      <c r="N52" s="14">
        <f t="shared" si="10"/>
        <v>6073949870.9227648</v>
      </c>
      <c r="O52" s="14">
        <f t="shared" si="10"/>
        <v>6155229106.8992167</v>
      </c>
      <c r="P52" s="14">
        <f t="shared" si="10"/>
        <v>6232531117.3853216</v>
      </c>
      <c r="Q52" s="14">
        <f t="shared" si="10"/>
        <v>6306340481.1424561</v>
      </c>
      <c r="R52" s="14">
        <f t="shared" si="10"/>
        <v>6377054708.45432</v>
      </c>
      <c r="S52" s="14">
        <f t="shared" si="10"/>
        <v>6445004297.3481388</v>
      </c>
      <c r="T52" s="14">
        <f t="shared" si="10"/>
        <v>6510467272.9419775</v>
      </c>
      <c r="U52" s="14">
        <f t="shared" si="10"/>
        <v>6573679946.9773893</v>
      </c>
      <c r="V52" s="14">
        <f t="shared" si="10"/>
        <v>6623022995.8940983</v>
      </c>
      <c r="W52" s="14">
        <f t="shared" si="10"/>
        <v>6666369313.8073568</v>
      </c>
    </row>
    <row r="53" spans="2:23">
      <c r="B53" s="15"/>
      <c r="C53" s="14"/>
      <c r="D53" s="9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1"/>
    </row>
    <row r="54" spans="2:23">
      <c r="B54" s="15" t="s">
        <v>17</v>
      </c>
      <c r="C54" s="14"/>
      <c r="D54" s="9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1"/>
    </row>
    <row r="55" spans="2:23">
      <c r="B55" s="15" t="s">
        <v>13</v>
      </c>
      <c r="C55" s="14">
        <v>2000000000</v>
      </c>
      <c r="D55" s="9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1"/>
    </row>
    <row r="56" spans="2:23">
      <c r="B56" s="15" t="s">
        <v>14</v>
      </c>
      <c r="C56" s="14">
        <v>50000000</v>
      </c>
      <c r="D56" s="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"/>
    </row>
    <row r="57" spans="2:23">
      <c r="B57" s="15" t="s">
        <v>15</v>
      </c>
      <c r="C57" s="14">
        <v>100000000</v>
      </c>
      <c r="D57" s="9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1"/>
    </row>
    <row r="58" spans="2:23">
      <c r="B58" s="15" t="s">
        <v>18</v>
      </c>
      <c r="C58" s="14">
        <v>600000000</v>
      </c>
      <c r="D58" s="9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1"/>
    </row>
    <row r="59" spans="2:23">
      <c r="B59" s="15" t="s">
        <v>19</v>
      </c>
      <c r="C59" s="14">
        <v>200000000</v>
      </c>
      <c r="D59" s="9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</row>
    <row r="60" spans="2:23">
      <c r="B60" s="15" t="s">
        <v>24</v>
      </c>
      <c r="C60" s="14">
        <v>10000000</v>
      </c>
      <c r="D60" s="9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1"/>
    </row>
    <row r="61" spans="2:23">
      <c r="B61" s="15" t="s">
        <v>16</v>
      </c>
      <c r="C61" s="14">
        <f>40000*240</f>
        <v>9600000</v>
      </c>
      <c r="D61" s="9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1"/>
    </row>
    <row r="62" spans="2:23">
      <c r="B62" s="15" t="s">
        <v>20</v>
      </c>
      <c r="C62" s="14">
        <v>10000000</v>
      </c>
      <c r="D62" s="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1"/>
    </row>
    <row r="63" spans="2:23">
      <c r="B63" s="15"/>
      <c r="C63" s="14"/>
      <c r="D63" s="9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1"/>
    </row>
    <row r="64" spans="2:23">
      <c r="B64" s="15" t="s">
        <v>21</v>
      </c>
      <c r="C64" s="14">
        <v>800</v>
      </c>
      <c r="D64" s="4" t="s">
        <v>46</v>
      </c>
      <c r="E64" s="3">
        <v>2800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1"/>
    </row>
    <row r="65" spans="2:23">
      <c r="B65" s="15"/>
      <c r="C65" s="14"/>
      <c r="D65" s="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1"/>
    </row>
    <row r="66" spans="2:23">
      <c r="B66" s="15" t="s">
        <v>23</v>
      </c>
      <c r="C66" s="14">
        <f>C14*$C$11*($C$64+$E64)</f>
        <v>95400000</v>
      </c>
      <c r="D66" s="12">
        <f t="shared" ref="D66:W66" si="11">D14*$C$11*($C$64+$E64)</f>
        <v>180000000</v>
      </c>
      <c r="E66" s="13">
        <f t="shared" si="11"/>
        <v>270000000</v>
      </c>
      <c r="F66" s="13">
        <f t="shared" si="11"/>
        <v>360000000</v>
      </c>
      <c r="G66" s="13">
        <f t="shared" si="11"/>
        <v>450000000</v>
      </c>
      <c r="H66" s="13">
        <f t="shared" si="11"/>
        <v>540000000</v>
      </c>
      <c r="I66" s="13">
        <f t="shared" si="11"/>
        <v>630000000</v>
      </c>
      <c r="J66" s="13">
        <f t="shared" si="11"/>
        <v>720000000</v>
      </c>
      <c r="K66" s="13">
        <f t="shared" si="11"/>
        <v>810000000</v>
      </c>
      <c r="L66" s="13">
        <f t="shared" si="11"/>
        <v>900000000</v>
      </c>
      <c r="M66" s="13">
        <f t="shared" si="11"/>
        <v>990000000</v>
      </c>
      <c r="N66" s="13">
        <f t="shared" si="11"/>
        <v>1080000000</v>
      </c>
      <c r="O66" s="13">
        <f t="shared" si="11"/>
        <v>1170000000</v>
      </c>
      <c r="P66" s="13">
        <f t="shared" si="11"/>
        <v>1260000000</v>
      </c>
      <c r="Q66" s="13">
        <f t="shared" si="11"/>
        <v>1350000000</v>
      </c>
      <c r="R66" s="13">
        <f t="shared" si="11"/>
        <v>1440000000</v>
      </c>
      <c r="S66" s="13">
        <f t="shared" si="11"/>
        <v>1530000000</v>
      </c>
      <c r="T66" s="13">
        <f t="shared" si="11"/>
        <v>1620000000</v>
      </c>
      <c r="U66" s="13">
        <f t="shared" si="11"/>
        <v>1710000000</v>
      </c>
      <c r="V66" s="13">
        <f t="shared" si="11"/>
        <v>1800000000</v>
      </c>
      <c r="W66" s="14">
        <f t="shared" si="11"/>
        <v>1890000000</v>
      </c>
    </row>
    <row r="67" spans="2:23">
      <c r="B67" s="15"/>
      <c r="C67" s="14"/>
      <c r="D67" s="9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1"/>
    </row>
    <row r="68" spans="2:23">
      <c r="B68" s="15" t="s">
        <v>40</v>
      </c>
      <c r="C68" s="14">
        <f>(C52-$C$55-$C$56-$C$57-$C$58-$C$59-$C$60-$C$61-$C$62-C66)/10^6</f>
        <v>1280.9969891272269</v>
      </c>
      <c r="D68" s="12">
        <f t="shared" ref="D68:W68" si="12">(D52-$C$55-$C$56-$C$57-$C$58-$C$59-$C$60-$C$61-$C$62-D66)/10^6</f>
        <v>1540.9389740293846</v>
      </c>
      <c r="E68" s="13">
        <f t="shared" si="12"/>
        <v>1702.3491599006061</v>
      </c>
      <c r="F68" s="13">
        <f t="shared" si="12"/>
        <v>1808.4189064056502</v>
      </c>
      <c r="G68" s="13">
        <f t="shared" si="12"/>
        <v>1882.0105038102035</v>
      </c>
      <c r="H68" s="13">
        <f t="shared" si="12"/>
        <v>1933.9400051939192</v>
      </c>
      <c r="I68" s="13">
        <f t="shared" si="12"/>
        <v>1970.2549573482322</v>
      </c>
      <c r="J68" s="13">
        <f t="shared" si="12"/>
        <v>1994.7087319201755</v>
      </c>
      <c r="K68" s="13">
        <f t="shared" si="12"/>
        <v>2009.804731363555</v>
      </c>
      <c r="L68" s="13">
        <f t="shared" si="12"/>
        <v>2017.3032887948705</v>
      </c>
      <c r="M68" s="13">
        <f t="shared" si="12"/>
        <v>2018.4934329443245</v>
      </c>
      <c r="N68" s="13">
        <f t="shared" si="12"/>
        <v>2014.3498709227647</v>
      </c>
      <c r="O68" s="13">
        <f t="shared" si="12"/>
        <v>2005.6291068992166</v>
      </c>
      <c r="P68" s="13">
        <f t="shared" si="12"/>
        <v>1992.9311173853216</v>
      </c>
      <c r="Q68" s="13">
        <f t="shared" si="12"/>
        <v>1976.740481142456</v>
      </c>
      <c r="R68" s="13">
        <f t="shared" si="12"/>
        <v>1957.4547084543199</v>
      </c>
      <c r="S68" s="13">
        <f t="shared" si="12"/>
        <v>1935.4042973481387</v>
      </c>
      <c r="T68" s="13">
        <f t="shared" si="12"/>
        <v>1910.8672729419775</v>
      </c>
      <c r="U68" s="13">
        <f t="shared" si="12"/>
        <v>1884.0799469773892</v>
      </c>
      <c r="V68" s="13">
        <f t="shared" si="12"/>
        <v>1843.4229958940982</v>
      </c>
      <c r="W68" s="14">
        <f t="shared" si="12"/>
        <v>1796.7693138073569</v>
      </c>
    </row>
    <row r="80" spans="2:23">
      <c r="J80" s="20" t="s">
        <v>66</v>
      </c>
      <c r="K80" s="20"/>
      <c r="L80" s="20"/>
      <c r="M80" s="20"/>
    </row>
    <row r="81" spans="10:20">
      <c r="J81" s="20" t="s">
        <v>67</v>
      </c>
      <c r="K81" s="20"/>
      <c r="L81" s="20"/>
      <c r="M81" s="20"/>
    </row>
    <row r="82" spans="10:20">
      <c r="J82" s="20" t="s">
        <v>65</v>
      </c>
      <c r="K82" s="20"/>
      <c r="L82" s="20"/>
      <c r="M82" s="20"/>
    </row>
    <row r="84" spans="10:20">
      <c r="L84" s="1" t="s">
        <v>43</v>
      </c>
      <c r="M84" s="21" t="s">
        <v>53</v>
      </c>
      <c r="N84" s="21"/>
      <c r="O84" s="21"/>
      <c r="P84" s="21"/>
      <c r="Q84" s="21"/>
      <c r="R84" s="22"/>
      <c r="S84" s="22"/>
      <c r="T84" s="22"/>
    </row>
    <row r="85" spans="10:20">
      <c r="M85" s="21"/>
      <c r="N85" s="21"/>
      <c r="O85" s="21"/>
      <c r="P85" s="21"/>
      <c r="Q85" s="21"/>
      <c r="R85" s="22"/>
      <c r="S85" s="22"/>
      <c r="T85" s="22"/>
    </row>
    <row r="87" spans="10:20">
      <c r="J87" s="19" t="s">
        <v>47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10:20"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spans="10:20"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</sheetData>
  <mergeCells count="6">
    <mergeCell ref="A1:H1"/>
    <mergeCell ref="J87:T89"/>
    <mergeCell ref="J80:M80"/>
    <mergeCell ref="J81:M81"/>
    <mergeCell ref="J82:M82"/>
    <mergeCell ref="M84:T85"/>
  </mergeCell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V102"/>
  <sheetViews>
    <sheetView workbookViewId="0">
      <selection activeCell="C3" sqref="C3"/>
    </sheetView>
  </sheetViews>
  <sheetFormatPr defaultRowHeight="15"/>
  <cols>
    <col min="3" max="3" width="27.140625" customWidth="1"/>
    <col min="8" max="8" width="15.85546875" customWidth="1"/>
    <col min="9" max="9" width="12" bestFit="1" customWidth="1"/>
  </cols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('fő munkalap'!C31)</f>
        <v>2045.8572529843902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194356.43903351706</v>
      </c>
      <c r="H3">
        <f>G3*A3</f>
        <v>1943564.3903351706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(B$3*C$3/C4)</f>
        <v>2045.6915756800317</v>
      </c>
      <c r="C4">
        <f>1.01325/D4*Q3/288.15*P4</f>
        <v>4.0041344966624875E-3</v>
      </c>
      <c r="D4">
        <f>P4*(D$3/P$3)*(1-H3/I$3)</f>
        <v>569.95384034572953</v>
      </c>
      <c r="F4">
        <f>D4/D$3</f>
        <v>0.99991901815040274</v>
      </c>
      <c r="G4">
        <f t="shared" ref="G4:G67" si="0">$B4*((D4)-(E$3))</f>
        <v>194246.27127372561</v>
      </c>
      <c r="H4">
        <f>H3+G4*(A4-A3)</f>
        <v>3886027.1030724267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0.70894258386863551</v>
      </c>
      <c r="S4">
        <f t="shared" ref="S4:S67" si="2">103.9+183.3*R4-39.7*R4^2</f>
        <v>213.89597201039413</v>
      </c>
      <c r="U4">
        <f t="shared" ref="U4:U67" si="3">Q4/S4</f>
        <v>2.235432465164723</v>
      </c>
      <c r="V4">
        <f t="shared" ref="V4:V67" si="4">D4/T$3</f>
        <v>12.450754064280687</v>
      </c>
    </row>
    <row r="5" spans="1:22">
      <c r="A5">
        <v>30</v>
      </c>
      <c r="B5">
        <f t="shared" ref="B5:B68" si="5">(B$3*C$3/C5)</f>
        <v>2045.5259922871358</v>
      </c>
      <c r="C5">
        <f t="shared" ref="C5:C68" si="6">1.01325/D5*Q4/288.15*P5</f>
        <v>4.004458627559904E-3</v>
      </c>
      <c r="D5">
        <f t="shared" ref="D5:D68" si="7">P5*(D$3/P$3)*(1-H4/I$3)</f>
        <v>569.85581930256069</v>
      </c>
      <c r="F5">
        <f t="shared" ref="F5:F68" si="8">D5/D$3</f>
        <v>0.99974705140800124</v>
      </c>
      <c r="G5">
        <f t="shared" si="0"/>
        <v>194030.0439030797</v>
      </c>
      <c r="H5">
        <f t="shared" ref="H5:H68" si="9">H4+G5*(A5-A4)</f>
        <v>5826327.5421032235</v>
      </c>
      <c r="P5">
        <f t="shared" ref="P5:P68" si="10">1-((3.52*V4)/(10^(0.9813*U4)))+((0.274*V4^2)/(10^(0.8157*U4)))</f>
        <v>1.3572087473607999</v>
      </c>
      <c r="Q5">
        <f t="shared" si="1"/>
        <v>478.15</v>
      </c>
      <c r="R5">
        <f t="shared" ref="R5:R68" si="11">0.709*F5</f>
        <v>0.70882065944827288</v>
      </c>
      <c r="S5">
        <f t="shared" si="2"/>
        <v>213.88048580461927</v>
      </c>
      <c r="U5">
        <f t="shared" si="3"/>
        <v>2.2355943236298428</v>
      </c>
      <c r="V5">
        <f t="shared" si="4"/>
        <v>12.448612775258265</v>
      </c>
    </row>
    <row r="6" spans="1:22">
      <c r="A6">
        <v>40</v>
      </c>
      <c r="B6">
        <f t="shared" si="5"/>
        <v>2045.3605932152125</v>
      </c>
      <c r="C6">
        <f t="shared" si="6"/>
        <v>4.0047824500402777E-3</v>
      </c>
      <c r="D6">
        <f t="shared" si="7"/>
        <v>569.69960822268365</v>
      </c>
      <c r="F6">
        <f t="shared" si="8"/>
        <v>0.99947299688190117</v>
      </c>
      <c r="G6">
        <f t="shared" si="0"/>
        <v>193694.84685159643</v>
      </c>
      <c r="H6">
        <f t="shared" si="9"/>
        <v>7763276.0106191877</v>
      </c>
      <c r="P6">
        <f t="shared" si="10"/>
        <v>1.3569464253080814</v>
      </c>
      <c r="Q6">
        <f t="shared" si="1"/>
        <v>478.15</v>
      </c>
      <c r="R6">
        <f t="shared" si="11"/>
        <v>0.70862635478926794</v>
      </c>
      <c r="S6">
        <f t="shared" si="2"/>
        <v>213.85580379800638</v>
      </c>
      <c r="U6">
        <f t="shared" si="3"/>
        <v>2.2358523430658348</v>
      </c>
      <c r="V6">
        <f t="shared" si="4"/>
        <v>12.445200313406119</v>
      </c>
    </row>
    <row r="7" spans="1:22">
      <c r="A7">
        <v>50</v>
      </c>
      <c r="B7">
        <f t="shared" si="5"/>
        <v>2045.195479878839</v>
      </c>
      <c r="C7">
        <f t="shared" si="6"/>
        <v>4.0051057653410797E-3</v>
      </c>
      <c r="D7">
        <f t="shared" si="7"/>
        <v>569.478238302156</v>
      </c>
      <c r="F7">
        <f t="shared" si="8"/>
        <v>0.99908462860027369</v>
      </c>
      <c r="G7">
        <f t="shared" si="0"/>
        <v>193226.46592248525</v>
      </c>
      <c r="H7">
        <f t="shared" si="9"/>
        <v>9695540.6698440406</v>
      </c>
      <c r="P7">
        <f t="shared" si="10"/>
        <v>1.3565286593210288</v>
      </c>
      <c r="Q7">
        <f t="shared" si="1"/>
        <v>478.15</v>
      </c>
      <c r="R7">
        <f t="shared" si="11"/>
        <v>0.70835100167759402</v>
      </c>
      <c r="S7">
        <f t="shared" si="2"/>
        <v>213.82082128687026</v>
      </c>
      <c r="U7">
        <f t="shared" si="3"/>
        <v>2.2362181434075379</v>
      </c>
      <c r="V7">
        <f t="shared" si="4"/>
        <v>12.440364443827546</v>
      </c>
    </row>
    <row r="8" spans="1:22">
      <c r="A8">
        <v>60</v>
      </c>
      <c r="B8">
        <f t="shared" si="5"/>
        <v>2045.0307658093482</v>
      </c>
      <c r="C8">
        <f t="shared" si="6"/>
        <v>4.0054283508397332E-3</v>
      </c>
      <c r="D8">
        <f t="shared" si="7"/>
        <v>569.18410897492129</v>
      </c>
      <c r="F8">
        <f t="shared" si="8"/>
        <v>0.99856861223670401</v>
      </c>
      <c r="G8">
        <f t="shared" si="0"/>
        <v>192609.40050405439</v>
      </c>
      <c r="H8">
        <f t="shared" si="9"/>
        <v>11621634.674884584</v>
      </c>
      <c r="P8">
        <f t="shared" si="10"/>
        <v>1.3559372302199115</v>
      </c>
      <c r="Q8">
        <f t="shared" si="1"/>
        <v>478.15</v>
      </c>
      <c r="R8">
        <f t="shared" si="11"/>
        <v>0.70798514607582308</v>
      </c>
      <c r="S8">
        <f t="shared" si="2"/>
        <v>213.77433148325741</v>
      </c>
      <c r="U8">
        <f t="shared" si="3"/>
        <v>2.2367044569027139</v>
      </c>
      <c r="V8">
        <f t="shared" si="4"/>
        <v>12.43393913065785</v>
      </c>
    </row>
    <row r="9" spans="1:22">
      <c r="A9">
        <v>70</v>
      </c>
      <c r="B9">
        <f t="shared" si="5"/>
        <v>2044.8665777514263</v>
      </c>
      <c r="C9">
        <f t="shared" si="6"/>
        <v>4.0057499578869732E-3</v>
      </c>
      <c r="D9">
        <f t="shared" si="7"/>
        <v>568.80902645689605</v>
      </c>
      <c r="F9">
        <f t="shared" si="8"/>
        <v>0.99791057273139661</v>
      </c>
      <c r="G9">
        <f t="shared" si="0"/>
        <v>191826.94289310602</v>
      </c>
      <c r="H9">
        <f t="shared" si="9"/>
        <v>13539904.103815645</v>
      </c>
      <c r="P9">
        <f t="shared" si="10"/>
        <v>1.3551524912031416</v>
      </c>
      <c r="Q9">
        <f t="shared" si="1"/>
        <v>478.15</v>
      </c>
      <c r="R9">
        <f t="shared" si="11"/>
        <v>0.7075185960665602</v>
      </c>
      <c r="S9">
        <f t="shared" si="2"/>
        <v>213.71503087693463</v>
      </c>
      <c r="U9">
        <f t="shared" si="3"/>
        <v>2.2373250867662988</v>
      </c>
      <c r="V9">
        <f t="shared" si="4"/>
        <v>12.425745379067527</v>
      </c>
    </row>
    <row r="10" spans="1:22">
      <c r="A10">
        <v>80</v>
      </c>
      <c r="B10">
        <f t="shared" si="5"/>
        <v>2044.7030566920778</v>
      </c>
      <c r="C10">
        <f t="shared" si="6"/>
        <v>4.0060703097710548E-3</v>
      </c>
      <c r="D10">
        <f t="shared" si="7"/>
        <v>568.34428254819727</v>
      </c>
      <c r="F10">
        <f t="shared" si="8"/>
        <v>0.99709523254069699</v>
      </c>
      <c r="G10">
        <f t="shared" si="0"/>
        <v>190861.33985102794</v>
      </c>
      <c r="H10">
        <f t="shared" si="9"/>
        <v>15448517.502325924</v>
      </c>
      <c r="P10">
        <f t="shared" si="10"/>
        <v>1.3541535545256398</v>
      </c>
      <c r="Q10">
        <f t="shared" si="1"/>
        <v>478.15</v>
      </c>
      <c r="R10">
        <f t="shared" si="11"/>
        <v>0.70694051987135409</v>
      </c>
      <c r="S10">
        <f t="shared" si="2"/>
        <v>213.64153081657079</v>
      </c>
      <c r="U10">
        <f t="shared" si="3"/>
        <v>2.2380948038166415</v>
      </c>
      <c r="V10">
        <f t="shared" si="4"/>
        <v>12.415592956712462</v>
      </c>
    </row>
    <row r="11" spans="1:22">
      <c r="A11">
        <v>90</v>
      </c>
      <c r="B11">
        <f t="shared" si="5"/>
        <v>2044.5403587518908</v>
      </c>
      <c r="C11">
        <f t="shared" si="6"/>
        <v>4.0063890999503995E-3</v>
      </c>
      <c r="D11">
        <f t="shared" si="7"/>
        <v>567.78078514395077</v>
      </c>
      <c r="F11">
        <f t="shared" si="8"/>
        <v>0.99610664060342236</v>
      </c>
      <c r="G11">
        <f t="shared" si="0"/>
        <v>189694.05974349519</v>
      </c>
      <c r="H11">
        <f t="shared" si="9"/>
        <v>17345458.099760875</v>
      </c>
      <c r="P11">
        <f t="shared" si="10"/>
        <v>1.3529186016243084</v>
      </c>
      <c r="Q11">
        <f t="shared" si="1"/>
        <v>478.15</v>
      </c>
      <c r="R11">
        <f t="shared" si="11"/>
        <v>0.70623960818782638</v>
      </c>
      <c r="S11">
        <f t="shared" si="2"/>
        <v>213.55237712914879</v>
      </c>
      <c r="U11">
        <f t="shared" si="3"/>
        <v>2.2390291619691598</v>
      </c>
      <c r="V11">
        <f t="shared" si="4"/>
        <v>12.403283244768284</v>
      </c>
    </row>
    <row r="12" spans="1:22">
      <c r="A12">
        <v>100</v>
      </c>
      <c r="B12">
        <f t="shared" si="5"/>
        <v>2044.3786558485685</v>
      </c>
      <c r="C12">
        <f t="shared" si="6"/>
        <v>4.0067059907315898E-3</v>
      </c>
      <c r="D12">
        <f t="shared" si="7"/>
        <v>567.1092526350061</v>
      </c>
      <c r="F12">
        <f t="shared" si="8"/>
        <v>0.99492851339474753</v>
      </c>
      <c r="G12">
        <f t="shared" si="0"/>
        <v>188306.19009316998</v>
      </c>
      <c r="H12">
        <f t="shared" si="9"/>
        <v>19228520.000692576</v>
      </c>
      <c r="P12">
        <f t="shared" si="10"/>
        <v>1.3514253458549756</v>
      </c>
      <c r="Q12">
        <f t="shared" si="1"/>
        <v>478.15</v>
      </c>
      <c r="R12">
        <f t="shared" si="11"/>
        <v>0.70540431599687592</v>
      </c>
      <c r="S12">
        <f t="shared" si="2"/>
        <v>213.44607973585465</v>
      </c>
      <c r="U12">
        <f t="shared" si="3"/>
        <v>2.2401442115578964</v>
      </c>
      <c r="V12">
        <f t="shared" si="4"/>
        <v>12.38861348465233</v>
      </c>
    </row>
    <row r="13" spans="1:22">
      <c r="A13">
        <v>110</v>
      </c>
      <c r="B13">
        <f t="shared" si="5"/>
        <v>2044.2181360215752</v>
      </c>
      <c r="C13">
        <f t="shared" si="6"/>
        <v>4.0070206126112768E-3</v>
      </c>
      <c r="D13">
        <f t="shared" si="7"/>
        <v>566.32048399984103</v>
      </c>
      <c r="F13">
        <f t="shared" si="8"/>
        <v>0.99354470877165091</v>
      </c>
      <c r="G13">
        <f t="shared" si="0"/>
        <v>186678.98958274312</v>
      </c>
      <c r="H13">
        <f t="shared" si="9"/>
        <v>21095309.896520007</v>
      </c>
      <c r="P13">
        <f t="shared" si="10"/>
        <v>1.3496516761289796</v>
      </c>
      <c r="Q13">
        <f t="shared" si="1"/>
        <v>478.15</v>
      </c>
      <c r="R13">
        <f t="shared" si="11"/>
        <v>0.70442319851910051</v>
      </c>
      <c r="S13">
        <f t="shared" si="2"/>
        <v>213.32115419685951</v>
      </c>
      <c r="U13">
        <f t="shared" si="3"/>
        <v>2.2414560890606658</v>
      </c>
      <c r="V13">
        <f t="shared" si="4"/>
        <v>12.371382678234564</v>
      </c>
    </row>
    <row r="14" spans="1:22">
      <c r="A14">
        <v>120</v>
      </c>
      <c r="B14">
        <f t="shared" si="5"/>
        <v>2044.0590032862342</v>
      </c>
      <c r="C14">
        <f t="shared" si="6"/>
        <v>4.0073325645410534E-3</v>
      </c>
      <c r="D14">
        <f t="shared" si="7"/>
        <v>565.40571426461838</v>
      </c>
      <c r="F14">
        <f t="shared" si="8"/>
        <v>0.99193984958704984</v>
      </c>
      <c r="G14">
        <f t="shared" si="0"/>
        <v>184794.61419111592</v>
      </c>
      <c r="H14">
        <f t="shared" si="9"/>
        <v>22943256.038431168</v>
      </c>
      <c r="P14">
        <f t="shared" si="10"/>
        <v>1.3475765047003598</v>
      </c>
      <c r="Q14">
        <f t="shared" si="1"/>
        <v>478.15</v>
      </c>
      <c r="R14">
        <f t="shared" si="11"/>
        <v>0.70328535335721831</v>
      </c>
      <c r="S14">
        <f t="shared" si="2"/>
        <v>213.17617682698068</v>
      </c>
      <c r="U14">
        <f t="shared" si="3"/>
        <v>2.2429804639384208</v>
      </c>
      <c r="V14">
        <f t="shared" si="4"/>
        <v>12.351399352932651</v>
      </c>
    </row>
    <row r="15" spans="1:22">
      <c r="A15">
        <v>130</v>
      </c>
      <c r="B15">
        <f t="shared" si="5"/>
        <v>2043.9014768688364</v>
      </c>
      <c r="C15">
        <f t="shared" si="6"/>
        <v>4.0076414154075739E-3</v>
      </c>
      <c r="D15">
        <f t="shared" si="7"/>
        <v>564.35706042398056</v>
      </c>
      <c r="F15">
        <f t="shared" si="8"/>
        <v>0.99010010600698339</v>
      </c>
      <c r="G15">
        <f t="shared" si="0"/>
        <v>182637.0277692317</v>
      </c>
      <c r="H15">
        <f t="shared" si="9"/>
        <v>24769626.316123486</v>
      </c>
      <c r="P15">
        <f t="shared" si="10"/>
        <v>1.3451808314442379</v>
      </c>
      <c r="Q15">
        <f t="shared" si="1"/>
        <v>478.15</v>
      </c>
      <c r="R15">
        <f t="shared" si="11"/>
        <v>0.70198097515895119</v>
      </c>
      <c r="S15">
        <f t="shared" si="2"/>
        <v>213.00985435407682</v>
      </c>
      <c r="U15">
        <f t="shared" si="3"/>
        <v>2.2447318291913034</v>
      </c>
      <c r="V15">
        <f t="shared" si="4"/>
        <v>12.328491302939646</v>
      </c>
    </row>
    <row r="16" spans="1:22">
      <c r="A16">
        <v>140</v>
      </c>
      <c r="B16">
        <f t="shared" si="5"/>
        <v>2043.7457896655339</v>
      </c>
      <c r="C16">
        <f t="shared" si="6"/>
        <v>4.0079467070377557E-3</v>
      </c>
      <c r="D16">
        <f t="shared" si="7"/>
        <v>563.16805519363936</v>
      </c>
      <c r="F16">
        <f t="shared" si="8"/>
        <v>0.98801413191866549</v>
      </c>
      <c r="G16">
        <f t="shared" si="0"/>
        <v>180193.09158499885</v>
      </c>
      <c r="H16">
        <f t="shared" si="9"/>
        <v>26571557.231973473</v>
      </c>
      <c r="P16">
        <f t="shared" si="10"/>
        <v>1.3424490185614548</v>
      </c>
      <c r="Q16">
        <f t="shared" si="1"/>
        <v>478.15</v>
      </c>
      <c r="R16">
        <f t="shared" si="11"/>
        <v>0.70050201953033375</v>
      </c>
      <c r="S16">
        <f t="shared" si="2"/>
        <v>212.82110792907696</v>
      </c>
      <c r="U16">
        <f t="shared" si="3"/>
        <v>2.2467226331673098</v>
      </c>
      <c r="V16">
        <f t="shared" si="4"/>
        <v>12.30251724915462</v>
      </c>
    </row>
    <row r="17" spans="1:22">
      <c r="A17">
        <v>150</v>
      </c>
      <c r="B17">
        <f t="shared" si="5"/>
        <v>2043.5921857724691</v>
      </c>
      <c r="C17">
        <f t="shared" si="6"/>
        <v>4.0082479590300485E-3</v>
      </c>
      <c r="D17">
        <f t="shared" si="7"/>
        <v>561.8342546804372</v>
      </c>
      <c r="F17">
        <f t="shared" si="8"/>
        <v>0.98567413101831092</v>
      </c>
      <c r="G17">
        <f t="shared" si="0"/>
        <v>177453.80432231791</v>
      </c>
      <c r="H17">
        <f t="shared" si="9"/>
        <v>28346095.275196653</v>
      </c>
      <c r="P17">
        <f t="shared" si="10"/>
        <v>1.3393702427172751</v>
      </c>
      <c r="Q17">
        <f t="shared" si="1"/>
        <v>478.15</v>
      </c>
      <c r="R17">
        <f t="shared" si="11"/>
        <v>0.69884295889198245</v>
      </c>
      <c r="S17">
        <f t="shared" si="2"/>
        <v>212.60916956154222</v>
      </c>
      <c r="U17">
        <f t="shared" si="3"/>
        <v>2.2489622671781984</v>
      </c>
      <c r="V17">
        <f t="shared" si="4"/>
        <v>12.273380113855</v>
      </c>
    </row>
    <row r="18" spans="1:22">
      <c r="A18">
        <v>160</v>
      </c>
      <c r="B18">
        <f t="shared" si="5"/>
        <v>2043.4409169588678</v>
      </c>
      <c r="C18">
        <f t="shared" si="6"/>
        <v>4.0085446756653815E-3</v>
      </c>
      <c r="D18">
        <f t="shared" si="7"/>
        <v>560.35389133412798</v>
      </c>
      <c r="F18">
        <f t="shared" si="8"/>
        <v>0.98307700234057538</v>
      </c>
      <c r="G18">
        <f t="shared" si="0"/>
        <v>174415.63397381804</v>
      </c>
      <c r="H18">
        <f t="shared" si="9"/>
        <v>30090251.614934832</v>
      </c>
      <c r="P18">
        <f t="shared" si="10"/>
        <v>1.3359400564681079</v>
      </c>
      <c r="Q18">
        <f t="shared" si="1"/>
        <v>478.15</v>
      </c>
      <c r="R18">
        <f t="shared" si="11"/>
        <v>0.69700159465946787</v>
      </c>
      <c r="S18">
        <f t="shared" si="2"/>
        <v>212.37368674965421</v>
      </c>
      <c r="U18">
        <f t="shared" si="3"/>
        <v>2.2514559469113635</v>
      </c>
      <c r="V18">
        <f t="shared" si="4"/>
        <v>12.241041284557015</v>
      </c>
    </row>
    <row r="19" spans="1:22">
      <c r="A19">
        <v>170</v>
      </c>
      <c r="B19">
        <f t="shared" si="5"/>
        <v>2043.2922380047842</v>
      </c>
      <c r="C19">
        <f t="shared" si="6"/>
        <v>4.008836355053523E-3</v>
      </c>
      <c r="D19">
        <f t="shared" si="7"/>
        <v>558.728526428534</v>
      </c>
      <c r="F19">
        <f t="shared" si="8"/>
        <v>0.9802254849623403</v>
      </c>
      <c r="G19">
        <f t="shared" si="0"/>
        <v>171081.84815100193</v>
      </c>
      <c r="H19">
        <f t="shared" si="9"/>
        <v>31801070.096444853</v>
      </c>
      <c r="P19">
        <f t="shared" si="10"/>
        <v>1.3321619499239046</v>
      </c>
      <c r="Q19">
        <f t="shared" si="1"/>
        <v>478.15</v>
      </c>
      <c r="R19">
        <f t="shared" si="11"/>
        <v>0.69497986883829921</v>
      </c>
      <c r="S19">
        <f t="shared" si="2"/>
        <v>212.11482833986742</v>
      </c>
      <c r="U19">
        <f t="shared" si="3"/>
        <v>2.2542035544722485</v>
      </c>
      <c r="V19">
        <f t="shared" si="4"/>
        <v>12.20553486759527</v>
      </c>
    </row>
    <row r="20" spans="1:22">
      <c r="A20">
        <v>180</v>
      </c>
      <c r="B20">
        <f t="shared" si="5"/>
        <v>2043.1464009048289</v>
      </c>
      <c r="C20">
        <f t="shared" si="6"/>
        <v>4.0091225005142485E-3</v>
      </c>
      <c r="D20">
        <f t="shared" si="7"/>
        <v>556.96363907369255</v>
      </c>
      <c r="F20">
        <f t="shared" si="8"/>
        <v>0.97712919135735532</v>
      </c>
      <c r="G20">
        <f t="shared" si="0"/>
        <v>167463.71417847733</v>
      </c>
      <c r="H20">
        <f t="shared" si="9"/>
        <v>33475707.238229625</v>
      </c>
      <c r="P20">
        <f t="shared" si="10"/>
        <v>1.328048762335021</v>
      </c>
      <c r="Q20">
        <f t="shared" si="1"/>
        <v>478.15</v>
      </c>
      <c r="R20">
        <f t="shared" si="11"/>
        <v>0.69278459667236492</v>
      </c>
      <c r="S20">
        <f t="shared" si="2"/>
        <v>211.83338182380081</v>
      </c>
      <c r="U20">
        <f t="shared" si="3"/>
        <v>2.2571985391694143</v>
      </c>
      <c r="V20">
        <f t="shared" si="4"/>
        <v>12.166980555209269</v>
      </c>
    </row>
    <row r="21" spans="1:22">
      <c r="A21">
        <v>190</v>
      </c>
      <c r="B21">
        <f t="shared" si="5"/>
        <v>2043.0036480488857</v>
      </c>
      <c r="C21">
        <f t="shared" si="6"/>
        <v>4.0094026339772115E-3</v>
      </c>
      <c r="D21">
        <f t="shared" si="7"/>
        <v>555.06907496991187</v>
      </c>
      <c r="F21">
        <f t="shared" si="8"/>
        <v>0.97380539468405591</v>
      </c>
      <c r="G21">
        <f t="shared" si="0"/>
        <v>163581.41225942966</v>
      </c>
      <c r="H21">
        <f t="shared" si="9"/>
        <v>35111521.360823922</v>
      </c>
      <c r="P21">
        <f t="shared" si="10"/>
        <v>1.3236237602351242</v>
      </c>
      <c r="Q21">
        <f t="shared" si="1"/>
        <v>478.15</v>
      </c>
      <c r="R21">
        <f t="shared" si="11"/>
        <v>0.69042802483099563</v>
      </c>
      <c r="S21">
        <f t="shared" si="2"/>
        <v>211.53082990988193</v>
      </c>
      <c r="U21">
        <f t="shared" si="3"/>
        <v>2.2604270034949767</v>
      </c>
      <c r="V21">
        <f t="shared" si="4"/>
        <v>12.125593428664287</v>
      </c>
    </row>
    <row r="22" spans="1:22">
      <c r="A22">
        <v>200</v>
      </c>
      <c r="B22">
        <f t="shared" si="5"/>
        <v>2042.8642046244172</v>
      </c>
      <c r="C22">
        <f t="shared" si="6"/>
        <v>4.0096763109216159E-3</v>
      </c>
      <c r="D22">
        <f t="shared" si="7"/>
        <v>553.05927234894534</v>
      </c>
      <c r="F22">
        <f t="shared" si="8"/>
        <v>0.97027942517358834</v>
      </c>
      <c r="G22">
        <f t="shared" si="0"/>
        <v>159464.49332068898</v>
      </c>
      <c r="H22">
        <f t="shared" si="9"/>
        <v>36706166.294030815</v>
      </c>
      <c r="P22">
        <f t="shared" si="10"/>
        <v>1.318921184830923</v>
      </c>
      <c r="Q22">
        <f t="shared" si="1"/>
        <v>478.15</v>
      </c>
      <c r="R22">
        <f t="shared" si="11"/>
        <v>0.68792811244807406</v>
      </c>
      <c r="S22">
        <f t="shared" si="2"/>
        <v>211.2093930222461</v>
      </c>
      <c r="U22">
        <f t="shared" si="3"/>
        <v>2.2638671185880344</v>
      </c>
      <c r="V22">
        <f t="shared" si="4"/>
        <v>12.081688893980878</v>
      </c>
    </row>
    <row r="23" spans="1:22">
      <c r="A23">
        <v>210</v>
      </c>
      <c r="B23">
        <f t="shared" si="5"/>
        <v>2042.7282706284782</v>
      </c>
      <c r="C23">
        <f t="shared" si="6"/>
        <v>4.0099431360942064E-3</v>
      </c>
      <c r="D23">
        <f t="shared" si="7"/>
        <v>550.95318943443249</v>
      </c>
      <c r="F23">
        <f t="shared" si="8"/>
        <v>0.96658454286742546</v>
      </c>
      <c r="G23">
        <f t="shared" si="0"/>
        <v>155151.72730211547</v>
      </c>
      <c r="H23">
        <f t="shared" si="9"/>
        <v>38257683.567051969</v>
      </c>
      <c r="P23">
        <f t="shared" si="10"/>
        <v>1.3139860875713114</v>
      </c>
      <c r="Q23">
        <f t="shared" si="1"/>
        <v>478.15</v>
      </c>
      <c r="R23">
        <f t="shared" si="11"/>
        <v>0.68530844089300458</v>
      </c>
      <c r="S23">
        <f t="shared" si="2"/>
        <v>210.87202514706749</v>
      </c>
      <c r="U23">
        <f t="shared" si="3"/>
        <v>2.2674890121936566</v>
      </c>
      <c r="V23">
        <f t="shared" si="4"/>
        <v>12.03568109729391</v>
      </c>
    </row>
    <row r="24" spans="1:22">
      <c r="A24">
        <v>220</v>
      </c>
      <c r="B24">
        <f t="shared" si="5"/>
        <v>2042.5960130090559</v>
      </c>
      <c r="C24">
        <f t="shared" si="6"/>
        <v>4.0102027789848324E-3</v>
      </c>
      <c r="D24">
        <f t="shared" si="7"/>
        <v>548.77388048066689</v>
      </c>
      <c r="F24">
        <f t="shared" si="8"/>
        <v>0.96276119382573133</v>
      </c>
      <c r="G24">
        <f t="shared" si="0"/>
        <v>150690.23413401679</v>
      </c>
      <c r="H24">
        <f t="shared" si="9"/>
        <v>39764585.908392139</v>
      </c>
      <c r="P24">
        <f t="shared" si="10"/>
        <v>1.308873326893996</v>
      </c>
      <c r="Q24">
        <f t="shared" si="1"/>
        <v>478.15</v>
      </c>
      <c r="R24">
        <f t="shared" si="11"/>
        <v>0.68259768642244345</v>
      </c>
      <c r="S24">
        <f t="shared" si="2"/>
        <v>210.52235374131575</v>
      </c>
      <c r="U24">
        <f t="shared" si="3"/>
        <v>2.2712552444076222</v>
      </c>
      <c r="V24">
        <f t="shared" si="4"/>
        <v>11.988073663335818</v>
      </c>
    </row>
    <row r="25" spans="1:22">
      <c r="A25">
        <v>230</v>
      </c>
      <c r="B25">
        <f t="shared" si="5"/>
        <v>2042.4675585471982</v>
      </c>
      <c r="C25">
        <f t="shared" si="6"/>
        <v>4.0104549878572614E-3</v>
      </c>
      <c r="D25">
        <f t="shared" si="7"/>
        <v>546.54770603167321</v>
      </c>
      <c r="F25">
        <f t="shared" si="8"/>
        <v>0.9588556246169706</v>
      </c>
      <c r="G25">
        <f t="shared" si="0"/>
        <v>146133.86845816424</v>
      </c>
      <c r="H25">
        <f t="shared" si="9"/>
        <v>41225924.592973784</v>
      </c>
      <c r="P25">
        <f t="shared" si="10"/>
        <v>1.3036456911167722</v>
      </c>
      <c r="Q25">
        <f t="shared" si="1"/>
        <v>478.15</v>
      </c>
      <c r="R25">
        <f t="shared" si="11"/>
        <v>0.67982863785343217</v>
      </c>
      <c r="S25">
        <f t="shared" si="2"/>
        <v>210.16456033776171</v>
      </c>
      <c r="U25">
        <f t="shared" si="3"/>
        <v>2.2751219293659735</v>
      </c>
      <c r="V25">
        <f t="shared" si="4"/>
        <v>11.939442443390369</v>
      </c>
    </row>
    <row r="26" spans="1:22">
      <c r="A26">
        <v>240</v>
      </c>
      <c r="B26">
        <f t="shared" si="5"/>
        <v>2042.3429881160771</v>
      </c>
      <c r="C26">
        <f t="shared" si="6"/>
        <v>4.0106996010832166E-3</v>
      </c>
      <c r="D26">
        <f t="shared" si="7"/>
        <v>544.30321303872074</v>
      </c>
      <c r="F26">
        <f t="shared" si="8"/>
        <v>0.95491791761179079</v>
      </c>
      <c r="G26">
        <f t="shared" si="0"/>
        <v>141540.931203546</v>
      </c>
      <c r="H26">
        <f t="shared" si="9"/>
        <v>42641333.90500924</v>
      </c>
      <c r="P26">
        <f t="shared" si="10"/>
        <v>1.2983712317490026</v>
      </c>
      <c r="Q26">
        <f t="shared" si="1"/>
        <v>478.15</v>
      </c>
      <c r="R26">
        <f t="shared" si="11"/>
        <v>0.67703680358675966</v>
      </c>
      <c r="S26">
        <f t="shared" si="2"/>
        <v>209.80320641103728</v>
      </c>
      <c r="U26">
        <f t="shared" si="3"/>
        <v>2.2790404788343861</v>
      </c>
      <c r="V26">
        <f t="shared" si="4"/>
        <v>11.890411051238857</v>
      </c>
    </row>
    <row r="27" spans="1:22">
      <c r="A27">
        <v>250</v>
      </c>
      <c r="B27">
        <f t="shared" si="5"/>
        <v>2042.2223328907869</v>
      </c>
      <c r="C27">
        <f t="shared" si="6"/>
        <v>4.0109365546490191E-3</v>
      </c>
      <c r="D27">
        <f t="shared" si="7"/>
        <v>542.06977295093259</v>
      </c>
      <c r="F27">
        <f t="shared" si="8"/>
        <v>0.95099960166830277</v>
      </c>
      <c r="G27">
        <f t="shared" si="0"/>
        <v>136971.38818230896</v>
      </c>
      <c r="H27">
        <f t="shared" si="9"/>
        <v>44011047.786832333</v>
      </c>
      <c r="P27">
        <f t="shared" si="10"/>
        <v>1.293120016850642</v>
      </c>
      <c r="Q27">
        <f t="shared" si="1"/>
        <v>478.15</v>
      </c>
      <c r="R27">
        <f t="shared" si="11"/>
        <v>0.67425871758282663</v>
      </c>
      <c r="S27">
        <f t="shared" si="2"/>
        <v>209.44301764894556</v>
      </c>
      <c r="U27">
        <f t="shared" si="3"/>
        <v>2.2829598492581078</v>
      </c>
      <c r="V27">
        <f t="shared" si="4"/>
        <v>11.841621111980816</v>
      </c>
    </row>
    <row r="28" spans="1:22">
      <c r="A28">
        <v>260</v>
      </c>
      <c r="B28">
        <f t="shared" si="5"/>
        <v>2042.1055729291352</v>
      </c>
      <c r="C28">
        <f t="shared" si="6"/>
        <v>4.0111658850051557E-3</v>
      </c>
      <c r="D28">
        <f t="shared" si="7"/>
        <v>539.87610917894142</v>
      </c>
      <c r="F28">
        <f t="shared" si="8"/>
        <v>0.94715106873498489</v>
      </c>
      <c r="G28">
        <f t="shared" si="0"/>
        <v>132483.8641042753</v>
      </c>
      <c r="H28">
        <f t="shared" si="9"/>
        <v>45335886.427875087</v>
      </c>
      <c r="P28">
        <f t="shared" si="10"/>
        <v>1.2879606176022806</v>
      </c>
      <c r="Q28">
        <f t="shared" si="1"/>
        <v>478.15</v>
      </c>
      <c r="R28">
        <f t="shared" si="11"/>
        <v>0.67153010773310429</v>
      </c>
      <c r="S28">
        <f t="shared" si="2"/>
        <v>209.08864712947425</v>
      </c>
      <c r="U28">
        <f t="shared" si="3"/>
        <v>2.2868290869179257</v>
      </c>
      <c r="V28">
        <f t="shared" si="4"/>
        <v>11.793700094187134</v>
      </c>
    </row>
    <row r="29" spans="1:22">
      <c r="A29">
        <v>270</v>
      </c>
      <c r="B29">
        <f t="shared" si="5"/>
        <v>2041.9926383148509</v>
      </c>
      <c r="C29">
        <f t="shared" si="6"/>
        <v>4.011387726878409E-3</v>
      </c>
      <c r="D29">
        <f t="shared" si="7"/>
        <v>537.74886833408777</v>
      </c>
      <c r="F29">
        <f t="shared" si="8"/>
        <v>0.94341906725278557</v>
      </c>
      <c r="G29">
        <f t="shared" si="0"/>
        <v>128132.7272007951</v>
      </c>
      <c r="H29">
        <f t="shared" si="9"/>
        <v>46617213.699883036</v>
      </c>
      <c r="P29">
        <f t="shared" si="10"/>
        <v>1.2829566964646868</v>
      </c>
      <c r="Q29">
        <f t="shared" si="1"/>
        <v>478.15</v>
      </c>
      <c r="R29">
        <f t="shared" si="11"/>
        <v>0.66888411868222497</v>
      </c>
      <c r="S29">
        <f t="shared" si="2"/>
        <v>208.74444217470756</v>
      </c>
      <c r="U29">
        <f t="shared" si="3"/>
        <v>2.2905999078040837</v>
      </c>
      <c r="V29">
        <f t="shared" si="4"/>
        <v>11.747230098338525</v>
      </c>
    </row>
    <row r="30" spans="1:22">
      <c r="A30">
        <v>280</v>
      </c>
      <c r="B30">
        <f t="shared" si="5"/>
        <v>2041.8834127859811</v>
      </c>
      <c r="C30">
        <f t="shared" si="6"/>
        <v>4.0116023061943611E-3</v>
      </c>
      <c r="D30">
        <f t="shared" si="7"/>
        <v>535.71138562939575</v>
      </c>
      <c r="F30">
        <f t="shared" si="8"/>
        <v>0.93984453619192232</v>
      </c>
      <c r="G30">
        <f t="shared" si="0"/>
        <v>123965.57128391636</v>
      </c>
      <c r="H30">
        <f t="shared" si="9"/>
        <v>47856869.4127222</v>
      </c>
      <c r="P30">
        <f t="shared" si="10"/>
        <v>1.2781640560649394</v>
      </c>
      <c r="Q30">
        <f t="shared" si="1"/>
        <v>478.15</v>
      </c>
      <c r="R30">
        <f t="shared" si="11"/>
        <v>0.66634977616007285</v>
      </c>
      <c r="S30">
        <f t="shared" si="2"/>
        <v>208.41423960985477</v>
      </c>
      <c r="U30">
        <f t="shared" si="3"/>
        <v>2.2942290358618607</v>
      </c>
      <c r="V30">
        <f t="shared" si="4"/>
        <v>11.702720886766308</v>
      </c>
    </row>
    <row r="31" spans="1:22">
      <c r="A31">
        <v>290</v>
      </c>
      <c r="B31">
        <f t="shared" si="5"/>
        <v>2041.7777395096759</v>
      </c>
      <c r="C31">
        <f t="shared" si="6"/>
        <v>4.0118099287728259E-3</v>
      </c>
      <c r="D31">
        <f t="shared" si="7"/>
        <v>533.78276402964161</v>
      </c>
      <c r="F31">
        <f t="shared" si="8"/>
        <v>0.93646098952568702</v>
      </c>
      <c r="G31">
        <f t="shared" si="0"/>
        <v>120021.33906257234</v>
      </c>
      <c r="H31">
        <f t="shared" si="9"/>
        <v>49057082.803347923</v>
      </c>
      <c r="P31">
        <f t="shared" si="10"/>
        <v>1.2736284347442992</v>
      </c>
      <c r="Q31">
        <f t="shared" si="1"/>
        <v>478.15</v>
      </c>
      <c r="R31">
        <f t="shared" si="11"/>
        <v>0.66395084157371209</v>
      </c>
      <c r="S31">
        <f t="shared" si="2"/>
        <v>208.10120967541175</v>
      </c>
      <c r="U31">
        <f t="shared" si="3"/>
        <v>2.2976800603216097</v>
      </c>
      <c r="V31">
        <f t="shared" si="4"/>
        <v>11.66058976750403</v>
      </c>
    </row>
    <row r="32" spans="1:22">
      <c r="A32">
        <v>300</v>
      </c>
      <c r="B32">
        <f t="shared" si="5"/>
        <v>2041.6754284567453</v>
      </c>
      <c r="C32">
        <f t="shared" si="6"/>
        <v>4.0120109658682672E-3</v>
      </c>
      <c r="D32">
        <f t="shared" si="7"/>
        <v>531.97733653436035</v>
      </c>
      <c r="F32">
        <f t="shared" si="8"/>
        <v>0.93329357286729886</v>
      </c>
      <c r="G32">
        <f t="shared" si="0"/>
        <v>116329.22798111432</v>
      </c>
      <c r="H32">
        <f t="shared" si="9"/>
        <v>50220375.083159067</v>
      </c>
      <c r="P32">
        <f t="shared" si="10"/>
        <v>1.2693842150921157</v>
      </c>
      <c r="Q32">
        <f t="shared" si="1"/>
        <v>478.15</v>
      </c>
      <c r="R32">
        <f t="shared" si="11"/>
        <v>0.66170514316291484</v>
      </c>
      <c r="S32">
        <f t="shared" si="2"/>
        <v>207.80776099117864</v>
      </c>
      <c r="U32">
        <f t="shared" si="3"/>
        <v>2.3009246513189527</v>
      </c>
      <c r="V32">
        <f t="shared" si="4"/>
        <v>11.621149847753685</v>
      </c>
    </row>
    <row r="33" spans="1:22">
      <c r="A33">
        <v>310</v>
      </c>
      <c r="B33">
        <f t="shared" si="5"/>
        <v>2041.5762647089125</v>
      </c>
      <c r="C33">
        <f t="shared" si="6"/>
        <v>4.012205837865262E-3</v>
      </c>
      <c r="D33">
        <f t="shared" si="7"/>
        <v>530.30452342659953</v>
      </c>
      <c r="F33">
        <f t="shared" si="8"/>
        <v>0.93035881302912193</v>
      </c>
      <c r="G33">
        <f t="shared" si="0"/>
        <v>112908.40235878361</v>
      </c>
      <c r="H33">
        <f t="shared" si="9"/>
        <v>51349459.106746905</v>
      </c>
      <c r="P33">
        <f t="shared" si="10"/>
        <v>1.2654540745153189</v>
      </c>
      <c r="Q33">
        <f t="shared" si="1"/>
        <v>478.15</v>
      </c>
      <c r="R33">
        <f t="shared" si="11"/>
        <v>0.65962439843764742</v>
      </c>
      <c r="S33">
        <f t="shared" si="2"/>
        <v>207.53550965715593</v>
      </c>
      <c r="U33">
        <f t="shared" si="3"/>
        <v>2.3039430735968662</v>
      </c>
      <c r="V33">
        <f t="shared" si="4"/>
        <v>11.584606915456568</v>
      </c>
    </row>
    <row r="34" spans="1:22">
      <c r="A34">
        <v>320</v>
      </c>
      <c r="B34">
        <f t="shared" si="5"/>
        <v>2041.480017011459</v>
      </c>
      <c r="C34">
        <f t="shared" si="6"/>
        <v>4.0123949974800446E-3</v>
      </c>
      <c r="D34">
        <f t="shared" si="7"/>
        <v>528.76904414320552</v>
      </c>
      <c r="F34">
        <f t="shared" si="8"/>
        <v>0.92766498972492195</v>
      </c>
      <c r="G34">
        <f t="shared" si="0"/>
        <v>109768.4291521611</v>
      </c>
      <c r="H34">
        <f t="shared" si="9"/>
        <v>52447143.398268513</v>
      </c>
      <c r="P34">
        <f t="shared" si="10"/>
        <v>1.261849482317821</v>
      </c>
      <c r="Q34">
        <f t="shared" si="1"/>
        <v>478.15</v>
      </c>
      <c r="R34">
        <f t="shared" si="11"/>
        <v>0.6577144777149696</v>
      </c>
      <c r="S34">
        <f t="shared" si="2"/>
        <v>207.28530689757767</v>
      </c>
      <c r="U34">
        <f t="shared" si="3"/>
        <v>2.3067240373012066</v>
      </c>
      <c r="V34">
        <f t="shared" si="4"/>
        <v>11.551064067641489</v>
      </c>
    </row>
    <row r="35" spans="1:22">
      <c r="A35">
        <v>330</v>
      </c>
      <c r="B35">
        <f t="shared" si="5"/>
        <v>2041.386445954405</v>
      </c>
      <c r="C35">
        <f t="shared" si="6"/>
        <v>4.0125789136816912E-3</v>
      </c>
      <c r="D35">
        <f t="shared" si="7"/>
        <v>527.3714061907433</v>
      </c>
      <c r="F35">
        <f t="shared" si="8"/>
        <v>0.9252129933170935</v>
      </c>
      <c r="G35">
        <f t="shared" si="0"/>
        <v>106910.27875335599</v>
      </c>
      <c r="H35">
        <f t="shared" si="9"/>
        <v>53516246.185802072</v>
      </c>
      <c r="P35">
        <f t="shared" si="10"/>
        <v>1.2585718587609911</v>
      </c>
      <c r="Q35">
        <f t="shared" si="1"/>
        <v>478.15</v>
      </c>
      <c r="R35">
        <f t="shared" si="11"/>
        <v>0.65597601226181923</v>
      </c>
      <c r="S35">
        <f t="shared" si="2"/>
        <v>207.05731325967361</v>
      </c>
      <c r="U35">
        <f t="shared" si="3"/>
        <v>2.3092640026693725</v>
      </c>
      <c r="V35">
        <f t="shared" si="4"/>
        <v>11.520532390889462</v>
      </c>
    </row>
    <row r="36" spans="1:22">
      <c r="A36">
        <v>340</v>
      </c>
      <c r="B36">
        <f t="shared" si="5"/>
        <v>2041.2953113005685</v>
      </c>
      <c r="C36">
        <f t="shared" si="6"/>
        <v>4.0127580572814755E-3</v>
      </c>
      <c r="D36">
        <f t="shared" si="7"/>
        <v>526.10857551240565</v>
      </c>
      <c r="F36">
        <f t="shared" si="8"/>
        <v>0.92299750089895727</v>
      </c>
      <c r="G36">
        <f t="shared" si="0"/>
        <v>104327.69556072471</v>
      </c>
      <c r="H36">
        <f t="shared" si="9"/>
        <v>54559523.141409323</v>
      </c>
      <c r="P36">
        <f t="shared" si="10"/>
        <v>1.255614168374418</v>
      </c>
      <c r="Q36">
        <f t="shared" si="1"/>
        <v>478.15</v>
      </c>
      <c r="R36">
        <f t="shared" si="11"/>
        <v>0.65440522813736068</v>
      </c>
      <c r="S36">
        <f t="shared" si="2"/>
        <v>206.85110407382183</v>
      </c>
      <c r="U36">
        <f t="shared" si="3"/>
        <v>2.3115661003644243</v>
      </c>
      <c r="V36">
        <f t="shared" si="4"/>
        <v>11.492945605631077</v>
      </c>
    </row>
    <row r="37" spans="1:22">
      <c r="A37">
        <v>350</v>
      </c>
      <c r="B37">
        <f t="shared" si="5"/>
        <v>2041.2063781452982</v>
      </c>
      <c r="C37">
        <f t="shared" si="6"/>
        <v>4.0129328888120798E-3</v>
      </c>
      <c r="D37">
        <f t="shared" si="7"/>
        <v>524.97473286682259</v>
      </c>
      <c r="F37">
        <f t="shared" si="8"/>
        <v>0.92100830327512739</v>
      </c>
      <c r="G37">
        <f t="shared" si="0"/>
        <v>102008.74347386575</v>
      </c>
      <c r="H37">
        <f t="shared" si="9"/>
        <v>55579610.576147981</v>
      </c>
      <c r="P37">
        <f t="shared" si="10"/>
        <v>1.252962719951195</v>
      </c>
      <c r="Q37">
        <f t="shared" si="1"/>
        <v>478.15</v>
      </c>
      <c r="R37">
        <f t="shared" si="11"/>
        <v>0.65299488702206532</v>
      </c>
      <c r="S37">
        <f t="shared" si="2"/>
        <v>206.66579058880927</v>
      </c>
      <c r="U37">
        <f t="shared" si="3"/>
        <v>2.313638839973021</v>
      </c>
      <c r="V37">
        <f t="shared" si="4"/>
        <v>11.468176589390771</v>
      </c>
    </row>
    <row r="38" spans="1:22">
      <c r="A38">
        <v>360</v>
      </c>
      <c r="B38">
        <f t="shared" si="5"/>
        <v>2041.1194217587549</v>
      </c>
      <c r="C38">
        <f t="shared" si="6"/>
        <v>4.0131038489919363E-3</v>
      </c>
      <c r="D38">
        <f t="shared" si="7"/>
        <v>523.96203439913734</v>
      </c>
      <c r="F38">
        <f t="shared" si="8"/>
        <v>0.91923163929673213</v>
      </c>
      <c r="G38">
        <f t="shared" si="0"/>
        <v>99937.359340899464</v>
      </c>
      <c r="H38">
        <f t="shared" si="9"/>
        <v>56578984.169556975</v>
      </c>
      <c r="P38">
        <f t="shared" si="10"/>
        <v>1.2505989779863511</v>
      </c>
      <c r="Q38">
        <f t="shared" si="1"/>
        <v>478.15</v>
      </c>
      <c r="R38">
        <f t="shared" si="11"/>
        <v>0.65173523226138308</v>
      </c>
      <c r="S38">
        <f t="shared" si="2"/>
        <v>206.50014319857081</v>
      </c>
      <c r="U38">
        <f t="shared" si="3"/>
        <v>2.31549476234605</v>
      </c>
      <c r="V38">
        <f t="shared" si="4"/>
        <v>11.446053991612018</v>
      </c>
    </row>
    <row r="39" spans="1:22">
      <c r="A39">
        <v>370</v>
      </c>
      <c r="B39">
        <f t="shared" si="5"/>
        <v>2041.0342311039835</v>
      </c>
      <c r="C39">
        <f t="shared" si="6"/>
        <v>4.0132713517899545E-3</v>
      </c>
      <c r="D39">
        <f t="shared" si="7"/>
        <v>523.06131553085163</v>
      </c>
      <c r="F39">
        <f t="shared" si="8"/>
        <v>0.91765143075588007</v>
      </c>
      <c r="G39">
        <f t="shared" si="0"/>
        <v>98094.7901903577</v>
      </c>
      <c r="H39">
        <f t="shared" si="9"/>
        <v>57559932.071460553</v>
      </c>
      <c r="P39">
        <f t="shared" si="10"/>
        <v>1.2485012401730464</v>
      </c>
      <c r="Q39">
        <f t="shared" si="1"/>
        <v>478.15</v>
      </c>
      <c r="R39">
        <f t="shared" si="11"/>
        <v>0.65061486440591898</v>
      </c>
      <c r="S39">
        <f t="shared" si="2"/>
        <v>206.35270648470345</v>
      </c>
      <c r="U39">
        <f t="shared" si="3"/>
        <v>2.3171491576023713</v>
      </c>
      <c r="V39">
        <f t="shared" si="4"/>
        <v>11.426377610269839</v>
      </c>
    </row>
    <row r="40" spans="1:22">
      <c r="A40">
        <v>380</v>
      </c>
      <c r="B40">
        <f t="shared" si="5"/>
        <v>2040.9506111298203</v>
      </c>
      <c r="C40">
        <f t="shared" si="6"/>
        <v>4.0134357798975806E-3</v>
      </c>
      <c r="D40">
        <f t="shared" si="7"/>
        <v>522.26269992448283</v>
      </c>
      <c r="F40">
        <f t="shared" si="8"/>
        <v>0.91625035074470673</v>
      </c>
      <c r="G40">
        <f t="shared" si="0"/>
        <v>96460.836294518551</v>
      </c>
      <c r="H40">
        <f t="shared" si="9"/>
        <v>58524540.434405737</v>
      </c>
      <c r="P40">
        <f t="shared" si="10"/>
        <v>1.2466460894955358</v>
      </c>
      <c r="Q40">
        <f t="shared" si="1"/>
        <v>478.15</v>
      </c>
      <c r="R40">
        <f t="shared" si="11"/>
        <v>0.64962149867799701</v>
      </c>
      <c r="S40">
        <f t="shared" si="2"/>
        <v>206.22189947335437</v>
      </c>
      <c r="U40">
        <f t="shared" si="3"/>
        <v>2.3186189304874532</v>
      </c>
      <c r="V40">
        <f t="shared" si="4"/>
        <v>11.40893169482384</v>
      </c>
    </row>
    <row r="41" spans="1:22">
      <c r="A41">
        <v>390</v>
      </c>
      <c r="B41">
        <f t="shared" si="5"/>
        <v>2040.8683840041695</v>
      </c>
      <c r="C41">
        <f t="shared" si="6"/>
        <v>4.0135974822840511E-3</v>
      </c>
      <c r="D41">
        <f t="shared" si="7"/>
        <v>521.55609555119452</v>
      </c>
      <c r="F41">
        <f t="shared" si="8"/>
        <v>0.9150106939494641</v>
      </c>
      <c r="G41">
        <f t="shared" si="0"/>
        <v>95014.863493110053</v>
      </c>
      <c r="H41">
        <f t="shared" si="9"/>
        <v>59474689.069336839</v>
      </c>
      <c r="P41">
        <f t="shared" si="10"/>
        <v>1.2450095778015609</v>
      </c>
      <c r="Q41">
        <f t="shared" si="1"/>
        <v>478.15</v>
      </c>
      <c r="R41">
        <f t="shared" si="11"/>
        <v>0.64874258201016999</v>
      </c>
      <c r="S41">
        <f t="shared" si="2"/>
        <v>206.10609785524926</v>
      </c>
      <c r="U41">
        <f t="shared" si="3"/>
        <v>2.3199216567372516</v>
      </c>
      <c r="V41">
        <f t="shared" si="4"/>
        <v>11.393495782913462</v>
      </c>
    </row>
    <row r="42" spans="1:22">
      <c r="A42">
        <v>400</v>
      </c>
      <c r="B42">
        <f t="shared" si="5"/>
        <v>2040.7873894843278</v>
      </c>
      <c r="C42">
        <f t="shared" si="6"/>
        <v>4.0137567734491132E-3</v>
      </c>
      <c r="D42">
        <f t="shared" si="7"/>
        <v>520.93157564316118</v>
      </c>
      <c r="F42">
        <f t="shared" si="8"/>
        <v>0.91391504498800202</v>
      </c>
      <c r="G42">
        <f t="shared" si="0"/>
        <v>93736.58035170885</v>
      </c>
      <c r="H42">
        <f t="shared" si="9"/>
        <v>60412054.872853927</v>
      </c>
      <c r="P42">
        <f t="shared" si="10"/>
        <v>1.2435681353314392</v>
      </c>
      <c r="Q42">
        <f t="shared" si="1"/>
        <v>478.15</v>
      </c>
      <c r="R42">
        <f t="shared" si="11"/>
        <v>0.64796576689649343</v>
      </c>
      <c r="S42">
        <f t="shared" si="2"/>
        <v>206.00369755985773</v>
      </c>
      <c r="U42">
        <f t="shared" si="3"/>
        <v>2.321074843139967</v>
      </c>
      <c r="V42">
        <f t="shared" si="4"/>
        <v>11.37985302233753</v>
      </c>
    </row>
    <row r="43" spans="1:22">
      <c r="A43">
        <v>410</v>
      </c>
      <c r="B43">
        <f t="shared" si="5"/>
        <v>2040.7074846248358</v>
      </c>
      <c r="C43">
        <f t="shared" si="6"/>
        <v>4.013913933979681E-3</v>
      </c>
      <c r="D43">
        <f t="shared" si="7"/>
        <v>520.37965297429889</v>
      </c>
      <c r="F43">
        <f t="shared" si="8"/>
        <v>0.91294675960403315</v>
      </c>
      <c r="G43">
        <f t="shared" si="0"/>
        <v>92606.59747432945</v>
      </c>
      <c r="H43">
        <f t="shared" si="9"/>
        <v>61338120.847597219</v>
      </c>
      <c r="P43">
        <f t="shared" si="10"/>
        <v>1.2422992261466308</v>
      </c>
      <c r="Q43">
        <f t="shared" si="1"/>
        <v>478.15</v>
      </c>
      <c r="R43">
        <f t="shared" si="11"/>
        <v>0.64727925255925944</v>
      </c>
      <c r="S43">
        <f t="shared" si="2"/>
        <v>205.91316089160344</v>
      </c>
      <c r="U43">
        <f t="shared" si="3"/>
        <v>2.3220953820028392</v>
      </c>
      <c r="V43">
        <f t="shared" si="4"/>
        <v>11.367796162770906</v>
      </c>
    </row>
    <row r="44" spans="1:22">
      <c r="A44">
        <v>420</v>
      </c>
      <c r="B44">
        <f t="shared" si="5"/>
        <v>2040.6285430085363</v>
      </c>
      <c r="C44">
        <f t="shared" si="6"/>
        <v>4.0140692120457068E-3</v>
      </c>
      <c r="D44">
        <f t="shared" si="7"/>
        <v>519.89146196168485</v>
      </c>
      <c r="F44">
        <f t="shared" si="8"/>
        <v>0.91209028414330673</v>
      </c>
      <c r="G44">
        <f t="shared" si="0"/>
        <v>91606.798616396089</v>
      </c>
      <c r="H44">
        <f t="shared" si="9"/>
        <v>62254188.833761178</v>
      </c>
      <c r="P44">
        <f t="shared" si="10"/>
        <v>1.2411817838684365</v>
      </c>
      <c r="Q44">
        <f t="shared" si="1"/>
        <v>478.15</v>
      </c>
      <c r="R44">
        <f t="shared" si="11"/>
        <v>0.64667201145760445</v>
      </c>
      <c r="S44">
        <f t="shared" si="2"/>
        <v>205.83304749119475</v>
      </c>
      <c r="U44">
        <f t="shared" si="3"/>
        <v>2.3229991773816328</v>
      </c>
      <c r="V44">
        <f t="shared" si="4"/>
        <v>11.357131533805932</v>
      </c>
    </row>
    <row r="45" spans="1:22">
      <c r="A45">
        <v>430</v>
      </c>
      <c r="B45">
        <f t="shared" si="5"/>
        <v>2040.5504536612989</v>
      </c>
      <c r="C45">
        <f t="shared" si="6"/>
        <v>4.0142228255199402E-3</v>
      </c>
      <c r="D45">
        <f t="shared" si="7"/>
        <v>519.4588655130508</v>
      </c>
      <c r="F45">
        <f t="shared" si="8"/>
        <v>0.91133134300535223</v>
      </c>
      <c r="G45">
        <f t="shared" si="0"/>
        <v>90720.558191922479</v>
      </c>
      <c r="H45">
        <f t="shared" si="9"/>
        <v>63161394.415680401</v>
      </c>
      <c r="P45">
        <f t="shared" si="10"/>
        <v>1.2401964679803736</v>
      </c>
      <c r="Q45">
        <f t="shared" si="1"/>
        <v>478.15</v>
      </c>
      <c r="R45">
        <f t="shared" si="11"/>
        <v>0.64613392219079469</v>
      </c>
      <c r="S45">
        <f t="shared" si="2"/>
        <v>205.76203283496795</v>
      </c>
      <c r="U45">
        <f t="shared" si="3"/>
        <v>2.3238009141535922</v>
      </c>
      <c r="V45">
        <f t="shared" si="4"/>
        <v>11.347681379056985</v>
      </c>
    </row>
    <row r="46" spans="1:22">
      <c r="A46">
        <v>440</v>
      </c>
      <c r="B46">
        <f t="shared" si="5"/>
        <v>2040.4731197813101</v>
      </c>
      <c r="C46">
        <f t="shared" si="6"/>
        <v>4.0143749644642015E-3</v>
      </c>
      <c r="D46">
        <f t="shared" si="7"/>
        <v>519.07450347908139</v>
      </c>
      <c r="F46">
        <f t="shared" si="8"/>
        <v>0.91065702364751122</v>
      </c>
      <c r="G46">
        <f t="shared" si="0"/>
        <v>89932.839616773403</v>
      </c>
      <c r="H46">
        <f t="shared" si="9"/>
        <v>64060722.811848134</v>
      </c>
      <c r="P46">
        <f t="shared" si="10"/>
        <v>1.2393257808236298</v>
      </c>
      <c r="Q46">
        <f t="shared" si="1"/>
        <v>478.15</v>
      </c>
      <c r="R46">
        <f t="shared" si="11"/>
        <v>0.64565582976608538</v>
      </c>
      <c r="S46">
        <f t="shared" si="2"/>
        <v>205.69891701083947</v>
      </c>
      <c r="U46">
        <f t="shared" si="3"/>
        <v>2.3245139398317956</v>
      </c>
      <c r="V46">
        <f t="shared" si="4"/>
        <v>11.3392849146105</v>
      </c>
    </row>
    <row r="47" spans="1:22">
      <c r="A47">
        <v>450</v>
      </c>
      <c r="B47">
        <f t="shared" si="5"/>
        <v>2040.3964573845556</v>
      </c>
      <c r="C47">
        <f t="shared" si="6"/>
        <v>4.0145257937822653E-3</v>
      </c>
      <c r="D47">
        <f t="shared" si="7"/>
        <v>518.73179799794536</v>
      </c>
      <c r="F47">
        <f t="shared" si="8"/>
        <v>0.91005578596130765</v>
      </c>
      <c r="G47">
        <f t="shared" si="0"/>
        <v>89230.205710064722</v>
      </c>
      <c r="H47">
        <f t="shared" si="9"/>
        <v>64953024.86894878</v>
      </c>
      <c r="P47">
        <f t="shared" si="10"/>
        <v>1.2385540816955742</v>
      </c>
      <c r="Q47">
        <f t="shared" si="1"/>
        <v>478.15</v>
      </c>
      <c r="R47">
        <f t="shared" si="11"/>
        <v>0.64522955224656708</v>
      </c>
      <c r="S47">
        <f t="shared" si="2"/>
        <v>205.64262627563124</v>
      </c>
      <c r="U47">
        <f t="shared" si="3"/>
        <v>2.3251502310572318</v>
      </c>
      <c r="V47">
        <f t="shared" si="4"/>
        <v>11.331798445777311</v>
      </c>
    </row>
    <row r="48" spans="1:22">
      <c r="A48">
        <v>460</v>
      </c>
      <c r="B48">
        <f t="shared" si="5"/>
        <v>2040.3203939414154</v>
      </c>
      <c r="C48">
        <f t="shared" si="6"/>
        <v>4.0146754558918812E-3</v>
      </c>
      <c r="D48">
        <f t="shared" si="7"/>
        <v>518.42492871391335</v>
      </c>
      <c r="F48">
        <f t="shared" si="8"/>
        <v>0.90951741879633918</v>
      </c>
      <c r="G48">
        <f t="shared" si="0"/>
        <v>88600.767660449565</v>
      </c>
      <c r="H48">
        <f t="shared" si="9"/>
        <v>65839032.545553274</v>
      </c>
      <c r="P48">
        <f t="shared" si="10"/>
        <v>1.2378675289840657</v>
      </c>
      <c r="Q48">
        <f t="shared" si="1"/>
        <v>478.15</v>
      </c>
      <c r="R48">
        <f t="shared" si="11"/>
        <v>0.64484784992660449</v>
      </c>
      <c r="S48">
        <f t="shared" si="2"/>
        <v>205.5922095342145</v>
      </c>
      <c r="U48">
        <f t="shared" si="3"/>
        <v>2.325720420454096</v>
      </c>
      <c r="V48">
        <f t="shared" si="4"/>
        <v>11.325094825738454</v>
      </c>
    </row>
    <row r="49" spans="1:22">
      <c r="A49">
        <v>470</v>
      </c>
      <c r="B49">
        <f t="shared" si="5"/>
        <v>2040.2448670567749</v>
      </c>
      <c r="C49">
        <f t="shared" si="6"/>
        <v>4.0148240733127224E-3</v>
      </c>
      <c r="D49">
        <f t="shared" si="7"/>
        <v>518.14878834358626</v>
      </c>
      <c r="F49">
        <f t="shared" si="8"/>
        <v>0.90903296200629169</v>
      </c>
      <c r="G49">
        <f t="shared" si="0"/>
        <v>88034.093937721074</v>
      </c>
      <c r="H49">
        <f t="shared" si="9"/>
        <v>66719373.484930485</v>
      </c>
      <c r="P49">
        <f t="shared" si="10"/>
        <v>1.2372539753035408</v>
      </c>
      <c r="Q49">
        <f t="shared" si="1"/>
        <v>478.15</v>
      </c>
      <c r="R49">
        <f t="shared" si="11"/>
        <v>0.64450437006246075</v>
      </c>
      <c r="S49">
        <f t="shared" si="2"/>
        <v>205.54683147617357</v>
      </c>
      <c r="U49">
        <f t="shared" si="3"/>
        <v>2.3262338639135183</v>
      </c>
      <c r="V49">
        <f t="shared" si="4"/>
        <v>11.319062484880682</v>
      </c>
    </row>
    <row r="50" spans="1:22">
      <c r="A50">
        <v>480</v>
      </c>
      <c r="B50">
        <f t="shared" si="5"/>
        <v>2040.1698232277772</v>
      </c>
      <c r="C50">
        <f t="shared" si="6"/>
        <v>4.0149717511029645E-3</v>
      </c>
      <c r="D50">
        <f t="shared" si="7"/>
        <v>517.89892667810136</v>
      </c>
      <c r="F50">
        <f t="shared" si="8"/>
        <v>0.9085946082071954</v>
      </c>
      <c r="G50">
        <f t="shared" si="0"/>
        <v>87521.09565752343</v>
      </c>
      <c r="H50">
        <f t="shared" si="9"/>
        <v>67594584.441505715</v>
      </c>
      <c r="P50">
        <f t="shared" si="10"/>
        <v>1.2367028349210318</v>
      </c>
      <c r="Q50">
        <f t="shared" si="1"/>
        <v>478.15</v>
      </c>
      <c r="R50">
        <f t="shared" si="11"/>
        <v>0.64419357721890147</v>
      </c>
      <c r="S50">
        <f t="shared" si="2"/>
        <v>205.50576371650027</v>
      </c>
      <c r="U50">
        <f t="shared" si="3"/>
        <v>2.3266987326915971</v>
      </c>
      <c r="V50">
        <f t="shared" si="4"/>
        <v>11.313604207513594</v>
      </c>
    </row>
    <row r="51" spans="1:22">
      <c r="A51">
        <v>490</v>
      </c>
      <c r="B51">
        <f t="shared" si="5"/>
        <v>2040.0952166993025</v>
      </c>
      <c r="C51">
        <f t="shared" si="6"/>
        <v>4.0151185791048255E-3</v>
      </c>
      <c r="D51">
        <f t="shared" si="7"/>
        <v>517.67148901827761</v>
      </c>
      <c r="F51">
        <f t="shared" si="8"/>
        <v>0.9081955947689081</v>
      </c>
      <c r="G51">
        <f t="shared" si="0"/>
        <v>87053.900635624974</v>
      </c>
      <c r="H51">
        <f t="shared" si="9"/>
        <v>68465123.447861969</v>
      </c>
      <c r="P51">
        <f t="shared" si="10"/>
        <v>1.2362049377792697</v>
      </c>
      <c r="Q51">
        <f t="shared" si="1"/>
        <v>478.15</v>
      </c>
      <c r="R51">
        <f t="shared" si="11"/>
        <v>0.64391067669115576</v>
      </c>
      <c r="S51">
        <f t="shared" si="2"/>
        <v>205.46837494308144</v>
      </c>
      <c r="U51">
        <f t="shared" si="3"/>
        <v>2.3271221185861641</v>
      </c>
      <c r="V51">
        <f t="shared" si="4"/>
        <v>11.30863578697325</v>
      </c>
    </row>
    <row r="52" spans="1:22">
      <c r="A52">
        <v>500</v>
      </c>
      <c r="B52">
        <f t="shared" si="5"/>
        <v>2040.0210084267956</v>
      </c>
      <c r="C52">
        <f t="shared" si="6"/>
        <v>4.0152646339799642E-3</v>
      </c>
      <c r="D52">
        <f t="shared" si="7"/>
        <v>517.46315330694972</v>
      </c>
      <c r="F52">
        <f t="shared" si="8"/>
        <v>0.90783009352096444</v>
      </c>
      <c r="G52">
        <f t="shared" si="0"/>
        <v>86625.724830225183</v>
      </c>
      <c r="H52">
        <f t="shared" si="9"/>
        <v>69331380.696164221</v>
      </c>
      <c r="P52">
        <f t="shared" si="10"/>
        <v>1.2357523802956836</v>
      </c>
      <c r="Q52">
        <f t="shared" si="1"/>
        <v>478.15</v>
      </c>
      <c r="R52">
        <f t="shared" si="11"/>
        <v>0.64365153630636374</v>
      </c>
      <c r="S52">
        <f t="shared" si="2"/>
        <v>205.43412078743165</v>
      </c>
      <c r="U52">
        <f t="shared" si="3"/>
        <v>2.3275101437251262</v>
      </c>
      <c r="V52">
        <f t="shared" si="4"/>
        <v>11.30408465226561</v>
      </c>
    </row>
    <row r="53" spans="1:22">
      <c r="A53">
        <v>510</v>
      </c>
      <c r="B53">
        <f t="shared" si="5"/>
        <v>2039.9471651486961</v>
      </c>
      <c r="C53">
        <f t="shared" si="6"/>
        <v>4.0154099810301601E-3</v>
      </c>
      <c r="D53">
        <f t="shared" si="7"/>
        <v>517.27106884875059</v>
      </c>
      <c r="F53">
        <f t="shared" si="8"/>
        <v>0.90749310324342214</v>
      </c>
      <c r="G53">
        <f t="shared" si="0"/>
        <v>86230.74706581411</v>
      </c>
      <c r="H53">
        <f t="shared" si="9"/>
        <v>70193688.166822359</v>
      </c>
      <c r="P53">
        <f t="shared" si="10"/>
        <v>1.2353383798413482</v>
      </c>
      <c r="Q53">
        <f t="shared" si="1"/>
        <v>478.15</v>
      </c>
      <c r="R53">
        <f t="shared" si="11"/>
        <v>0.64341261019958629</v>
      </c>
      <c r="S53">
        <f t="shared" si="2"/>
        <v>205.40253390711953</v>
      </c>
      <c r="U53">
        <f t="shared" si="3"/>
        <v>2.3278680691262235</v>
      </c>
      <c r="V53">
        <f t="shared" si="4"/>
        <v>11.299888529388085</v>
      </c>
    </row>
    <row r="54" spans="1:22">
      <c r="A54">
        <v>520</v>
      </c>
      <c r="B54">
        <f t="shared" si="5"/>
        <v>2039.8736585656482</v>
      </c>
      <c r="C54">
        <f t="shared" si="6"/>
        <v>4.0155546758086835E-3</v>
      </c>
      <c r="D54">
        <f t="shared" si="7"/>
        <v>517.09279845743322</v>
      </c>
      <c r="F54">
        <f t="shared" si="8"/>
        <v>0.90718034817093551</v>
      </c>
      <c r="G54">
        <f t="shared" si="0"/>
        <v>85863.990788630777</v>
      </c>
      <c r="H54">
        <f t="shared" si="9"/>
        <v>71052328.07470867</v>
      </c>
      <c r="P54">
        <f t="shared" si="10"/>
        <v>1.2349571373001156</v>
      </c>
      <c r="Q54">
        <f t="shared" si="1"/>
        <v>478.15</v>
      </c>
      <c r="R54">
        <f t="shared" si="11"/>
        <v>0.64319086685319327</v>
      </c>
      <c r="S54">
        <f t="shared" si="2"/>
        <v>205.37321459341683</v>
      </c>
      <c r="U54">
        <f t="shared" si="3"/>
        <v>2.3282003982194421</v>
      </c>
      <c r="V54">
        <f t="shared" si="4"/>
        <v>11.295994177526381</v>
      </c>
    </row>
    <row r="55" spans="1:22">
      <c r="A55">
        <v>530</v>
      </c>
      <c r="B55">
        <f t="shared" si="5"/>
        <v>2039.8004646205122</v>
      </c>
      <c r="C55">
        <f t="shared" si="6"/>
        <v>4.0156987655339919E-3</v>
      </c>
      <c r="D55">
        <f t="shared" si="7"/>
        <v>516.92626509458887</v>
      </c>
      <c r="F55">
        <f t="shared" si="8"/>
        <v>0.90688818437647167</v>
      </c>
      <c r="G55">
        <f t="shared" si="0"/>
        <v>85521.215019745141</v>
      </c>
      <c r="H55">
        <f t="shared" si="9"/>
        <v>71907540.224906117</v>
      </c>
      <c r="P55">
        <f t="shared" si="10"/>
        <v>1.2346037102567986</v>
      </c>
      <c r="Q55">
        <f t="shared" si="1"/>
        <v>478.15</v>
      </c>
      <c r="R55">
        <f t="shared" si="11"/>
        <v>0.64298372272291837</v>
      </c>
      <c r="S55">
        <f t="shared" si="2"/>
        <v>205.34582208795206</v>
      </c>
      <c r="U55">
        <f t="shared" si="3"/>
        <v>2.3285109730413831</v>
      </c>
      <c r="V55">
        <f t="shared" si="4"/>
        <v>11.292356223366768</v>
      </c>
    </row>
    <row r="56" spans="1:22">
      <c r="A56">
        <v>540</v>
      </c>
      <c r="B56">
        <f t="shared" si="5"/>
        <v>2039.7275628713323</v>
      </c>
      <c r="C56">
        <f t="shared" si="6"/>
        <v>4.0158422903210844E-3</v>
      </c>
      <c r="D56">
        <f t="shared" si="7"/>
        <v>516.76970350857641</v>
      </c>
      <c r="F56">
        <f t="shared" si="8"/>
        <v>0.906613514927327</v>
      </c>
      <c r="G56">
        <f t="shared" si="0"/>
        <v>85198.8155394067</v>
      </c>
      <c r="H56">
        <f t="shared" si="9"/>
        <v>72759528.380300179</v>
      </c>
      <c r="P56">
        <f t="shared" si="10"/>
        <v>1.2342738980389119</v>
      </c>
      <c r="Q56">
        <f t="shared" si="1"/>
        <v>478.15</v>
      </c>
      <c r="R56">
        <f t="shared" si="11"/>
        <v>0.64278898208347479</v>
      </c>
      <c r="S56">
        <f t="shared" si="2"/>
        <v>205.32006669903092</v>
      </c>
      <c r="U56">
        <f t="shared" si="3"/>
        <v>2.3288030619086917</v>
      </c>
      <c r="V56">
        <f t="shared" si="4"/>
        <v>11.288936104638957</v>
      </c>
    </row>
    <row r="57" spans="1:22">
      <c r="A57">
        <v>550</v>
      </c>
      <c r="B57">
        <f t="shared" si="5"/>
        <v>2039.6549359485334</v>
      </c>
      <c r="C57">
        <f t="shared" si="6"/>
        <v>4.0159852842475818E-3</v>
      </c>
      <c r="D57">
        <f t="shared" si="7"/>
        <v>516.62161699971034</v>
      </c>
      <c r="F57">
        <f t="shared" si="8"/>
        <v>0.90635371403457954</v>
      </c>
      <c r="G57">
        <f t="shared" si="0"/>
        <v>84893.736555618583</v>
      </c>
      <c r="H57">
        <f t="shared" si="9"/>
        <v>73608465.74585636</v>
      </c>
      <c r="P57">
        <f t="shared" si="10"/>
        <v>1.2339641389226896</v>
      </c>
      <c r="Q57">
        <f t="shared" si="1"/>
        <v>478.15</v>
      </c>
      <c r="R57">
        <f t="shared" si="11"/>
        <v>0.64260478325051684</v>
      </c>
      <c r="S57">
        <f t="shared" si="2"/>
        <v>205.29570274379893</v>
      </c>
      <c r="U57">
        <f t="shared" si="3"/>
        <v>2.3290794381444635</v>
      </c>
      <c r="V57">
        <f t="shared" si="4"/>
        <v>11.285701125643095</v>
      </c>
    </row>
    <row r="58" spans="1:22">
      <c r="A58">
        <v>560</v>
      </c>
      <c r="B58">
        <f t="shared" si="5"/>
        <v>2039.5825690874233</v>
      </c>
      <c r="C58">
        <f t="shared" si="6"/>
        <v>4.0161277762720236E-3</v>
      </c>
      <c r="D58">
        <f t="shared" si="7"/>
        <v>516.48073918514342</v>
      </c>
      <c r="F58">
        <f t="shared" si="8"/>
        <v>0.90610655997393585</v>
      </c>
      <c r="G58">
        <f t="shared" si="0"/>
        <v>84603.392594880163</v>
      </c>
      <c r="H58">
        <f t="shared" si="9"/>
        <v>74454499.671805158</v>
      </c>
      <c r="P58">
        <f t="shared" si="10"/>
        <v>1.2336714192105898</v>
      </c>
      <c r="Q58">
        <f t="shared" si="1"/>
        <v>478.15</v>
      </c>
      <c r="R58">
        <f t="shared" si="11"/>
        <v>0.64242955102152044</v>
      </c>
      <c r="S58">
        <f t="shared" si="2"/>
        <v>205.27252229962394</v>
      </c>
      <c r="U58">
        <f t="shared" si="3"/>
        <v>2.3293424499459952</v>
      </c>
      <c r="V58">
        <f t="shared" si="4"/>
        <v>11.282623621996095</v>
      </c>
    </row>
    <row r="59" spans="1:22">
      <c r="A59">
        <v>570</v>
      </c>
      <c r="B59">
        <f t="shared" si="5"/>
        <v>2039.5104497272705</v>
      </c>
      <c r="C59">
        <f t="shared" si="6"/>
        <v>4.0162697910214725E-3</v>
      </c>
      <c r="D59">
        <f t="shared" si="7"/>
        <v>516.34600047993979</v>
      </c>
      <c r="F59">
        <f t="shared" si="8"/>
        <v>0.90587017628059607</v>
      </c>
      <c r="G59">
        <f t="shared" si="0"/>
        <v>84325.600033265946</v>
      </c>
      <c r="H59">
        <f t="shared" si="9"/>
        <v>75297755.672137812</v>
      </c>
      <c r="P59">
        <f t="shared" si="10"/>
        <v>1.2333931935121394</v>
      </c>
      <c r="Q59">
        <f t="shared" si="1"/>
        <v>478.15</v>
      </c>
      <c r="R59">
        <f t="shared" si="11"/>
        <v>0.64226195498294258</v>
      </c>
      <c r="S59">
        <f t="shared" si="2"/>
        <v>205.25034972127847</v>
      </c>
      <c r="U59">
        <f t="shared" si="3"/>
        <v>2.3295940818094003</v>
      </c>
      <c r="V59">
        <f t="shared" si="4"/>
        <v>11.279680228404057</v>
      </c>
    </row>
    <row r="60" spans="1:22">
      <c r="A60">
        <v>580</v>
      </c>
      <c r="B60">
        <f t="shared" si="5"/>
        <v>2039.438567168753</v>
      </c>
      <c r="C60">
        <f t="shared" si="6"/>
        <v>4.0164113494645277E-3</v>
      </c>
      <c r="D60">
        <f t="shared" si="7"/>
        <v>516.21649892237429</v>
      </c>
      <c r="F60">
        <f t="shared" si="8"/>
        <v>0.90564298056556891</v>
      </c>
      <c r="G60">
        <f t="shared" si="0"/>
        <v>84058.517505959462</v>
      </c>
      <c r="H60">
        <f t="shared" si="9"/>
        <v>76138340.847197413</v>
      </c>
      <c r="P60">
        <f t="shared" si="10"/>
        <v>1.2331273153479669</v>
      </c>
      <c r="Q60">
        <f t="shared" si="1"/>
        <v>478.15</v>
      </c>
      <c r="R60">
        <f t="shared" si="11"/>
        <v>0.6421008732209883</v>
      </c>
      <c r="S60">
        <f t="shared" si="2"/>
        <v>205.2290368651783</v>
      </c>
      <c r="U60">
        <f t="shared" si="3"/>
        <v>2.3298360081186389</v>
      </c>
      <c r="V60">
        <f t="shared" si="4"/>
        <v>11.276851241335191</v>
      </c>
    </row>
    <row r="61" spans="1:22">
      <c r="A61">
        <v>590</v>
      </c>
      <c r="B61">
        <f t="shared" si="5"/>
        <v>2039.3669122822057</v>
      </c>
      <c r="C61">
        <f t="shared" si="6"/>
        <v>4.0165524694845888E-3</v>
      </c>
      <c r="D61">
        <f t="shared" si="7"/>
        <v>516.09147493067553</v>
      </c>
      <c r="F61">
        <f t="shared" si="8"/>
        <v>0.90542364022925537</v>
      </c>
      <c r="G61">
        <f t="shared" si="0"/>
        <v>83800.594350493426</v>
      </c>
      <c r="H61">
        <f t="shared" si="9"/>
        <v>76976346.790702343</v>
      </c>
      <c r="P61">
        <f t="shared" si="10"/>
        <v>1.2328719770985681</v>
      </c>
      <c r="Q61">
        <f t="shared" si="1"/>
        <v>478.15</v>
      </c>
      <c r="R61">
        <f t="shared" si="11"/>
        <v>0.64194536092254206</v>
      </c>
      <c r="S61">
        <f t="shared" si="2"/>
        <v>205.20845895462605</v>
      </c>
      <c r="U61">
        <f t="shared" si="3"/>
        <v>2.3300696396035234</v>
      </c>
      <c r="V61">
        <f t="shared" si="4"/>
        <v>11.27412006757587</v>
      </c>
    </row>
    <row r="62" spans="1:22">
      <c r="A62">
        <v>600</v>
      </c>
      <c r="B62">
        <f t="shared" si="5"/>
        <v>2039.2954772598068</v>
      </c>
      <c r="C62">
        <f t="shared" si="6"/>
        <v>4.0166931663668326E-3</v>
      </c>
      <c r="D62">
        <f t="shared" si="7"/>
        <v>515.97028956967654</v>
      </c>
      <c r="F62">
        <f t="shared" si="8"/>
        <v>0.90521103433276584</v>
      </c>
      <c r="G62">
        <f t="shared" si="0"/>
        <v>83550.526221466003</v>
      </c>
      <c r="H62">
        <f t="shared" si="9"/>
        <v>77811852.052917004</v>
      </c>
      <c r="P62">
        <f t="shared" si="10"/>
        <v>1.2326256582975998</v>
      </c>
      <c r="Q62">
        <f t="shared" si="1"/>
        <v>478.15</v>
      </c>
      <c r="R62">
        <f t="shared" si="11"/>
        <v>0.64179462334193094</v>
      </c>
      <c r="S62">
        <f t="shared" si="2"/>
        <v>205.18851101811669</v>
      </c>
      <c r="U62">
        <f t="shared" si="3"/>
        <v>2.3302961634035286</v>
      </c>
      <c r="V62">
        <f t="shared" si="4"/>
        <v>11.271472749461347</v>
      </c>
    </row>
    <row r="63" spans="1:22">
      <c r="A63">
        <v>610</v>
      </c>
      <c r="B63">
        <f t="shared" si="5"/>
        <v>2039.2242554056152</v>
      </c>
      <c r="C63">
        <f t="shared" si="6"/>
        <v>4.0168334532108465E-3</v>
      </c>
      <c r="D63">
        <f t="shared" si="7"/>
        <v>515.85240591778302</v>
      </c>
      <c r="F63">
        <f t="shared" si="8"/>
        <v>0.90500422090839128</v>
      </c>
      <c r="G63">
        <f t="shared" si="0"/>
        <v>83307.217039219016</v>
      </c>
      <c r="H63">
        <f t="shared" si="9"/>
        <v>78644924.223309189</v>
      </c>
      <c r="P63">
        <f t="shared" si="10"/>
        <v>1.232387081297226</v>
      </c>
      <c r="Q63">
        <f t="shared" si="1"/>
        <v>478.15</v>
      </c>
      <c r="R63">
        <f t="shared" si="11"/>
        <v>0.64164799262404937</v>
      </c>
      <c r="S63">
        <f t="shared" si="2"/>
        <v>205.16910483438093</v>
      </c>
      <c r="U63">
        <f t="shared" si="3"/>
        <v>2.3305165774641261</v>
      </c>
      <c r="V63">
        <f t="shared" si="4"/>
        <v>11.268897557833487</v>
      </c>
    </row>
    <row r="64" spans="1:22">
      <c r="A64">
        <v>620</v>
      </c>
      <c r="B64">
        <f t="shared" si="5"/>
        <v>2039.1532409580293</v>
      </c>
      <c r="C64">
        <f t="shared" si="6"/>
        <v>4.0169733412795776E-3</v>
      </c>
      <c r="D64">
        <f t="shared" si="7"/>
        <v>515.73737314915752</v>
      </c>
      <c r="F64">
        <f t="shared" si="8"/>
        <v>0.90480240903360964</v>
      </c>
      <c r="G64">
        <f t="shared" si="0"/>
        <v>83069.746485221156</v>
      </c>
      <c r="H64">
        <f t="shared" si="9"/>
        <v>79475621.688161403</v>
      </c>
      <c r="P64">
        <f t="shared" si="10"/>
        <v>1.2321551733907667</v>
      </c>
      <c r="Q64">
        <f t="shared" si="1"/>
        <v>478.15</v>
      </c>
      <c r="R64">
        <f t="shared" si="11"/>
        <v>0.64150490800482918</v>
      </c>
      <c r="S64">
        <f t="shared" si="2"/>
        <v>205.15016632161212</v>
      </c>
      <c r="U64">
        <f t="shared" si="3"/>
        <v>2.3307317199558515</v>
      </c>
      <c r="V64">
        <f t="shared" si="4"/>
        <v>11.266384644312945</v>
      </c>
    </row>
    <row r="65" spans="1:22">
      <c r="A65">
        <v>630</v>
      </c>
      <c r="B65">
        <f t="shared" si="5"/>
        <v>2039.0824289399666</v>
      </c>
      <c r="C65">
        <f t="shared" si="6"/>
        <v>4.0171128402938221E-3</v>
      </c>
      <c r="D65">
        <f t="shared" si="7"/>
        <v>515.62481297738213</v>
      </c>
      <c r="F65">
        <f t="shared" si="8"/>
        <v>0.90460493504803885</v>
      </c>
      <c r="G65">
        <f t="shared" si="0"/>
        <v>82837.342321152246</v>
      </c>
      <c r="H65">
        <f t="shared" si="9"/>
        <v>80303995.111372918</v>
      </c>
      <c r="P65">
        <f t="shared" si="10"/>
        <v>1.2319290345521114</v>
      </c>
      <c r="Q65">
        <f t="shared" si="1"/>
        <v>478.15</v>
      </c>
      <c r="R65">
        <f t="shared" si="11"/>
        <v>0.64136489894905946</v>
      </c>
      <c r="S65">
        <f t="shared" si="2"/>
        <v>205.13163331328627</v>
      </c>
      <c r="U65">
        <f t="shared" si="3"/>
        <v>2.3309422943547071</v>
      </c>
      <c r="V65">
        <f t="shared" si="4"/>
        <v>11.263925745158307</v>
      </c>
    </row>
    <row r="66" spans="1:22">
      <c r="A66">
        <v>640</v>
      </c>
      <c r="B66">
        <f t="shared" si="5"/>
        <v>2039.0118150326309</v>
      </c>
      <c r="C66">
        <f t="shared" si="6"/>
        <v>4.0172519586803707E-3</v>
      </c>
      <c r="D66">
        <f t="shared" si="7"/>
        <v>515.5144081411961</v>
      </c>
      <c r="F66">
        <f t="shared" si="8"/>
        <v>0.90441124235297565</v>
      </c>
      <c r="G66">
        <f t="shared" si="0"/>
        <v>82609.356878953055</v>
      </c>
      <c r="H66">
        <f t="shared" si="9"/>
        <v>81130088.680162445</v>
      </c>
      <c r="P66">
        <f t="shared" si="10"/>
        <v>1.2317079100327613</v>
      </c>
      <c r="Q66">
        <f t="shared" si="1"/>
        <v>478.15</v>
      </c>
      <c r="R66">
        <f t="shared" si="11"/>
        <v>0.64122757082825965</v>
      </c>
      <c r="S66">
        <f t="shared" si="2"/>
        <v>205.11345366848465</v>
      </c>
      <c r="U66">
        <f t="shared" si="3"/>
        <v>2.3311488907637021</v>
      </c>
      <c r="V66">
        <f t="shared" si="4"/>
        <v>11.261513929734754</v>
      </c>
    </row>
    <row r="67" spans="1:22">
      <c r="A67">
        <v>650</v>
      </c>
      <c r="B67">
        <f t="shared" si="5"/>
        <v>2038.941395469325</v>
      </c>
      <c r="C67">
        <f t="shared" si="6"/>
        <v>4.0173907037807689E-3</v>
      </c>
      <c r="D67">
        <f t="shared" si="7"/>
        <v>515.40589264768323</v>
      </c>
      <c r="F67">
        <f t="shared" si="8"/>
        <v>0.90422086429418114</v>
      </c>
      <c r="G67">
        <f t="shared" si="0"/>
        <v>82385.247140250984</v>
      </c>
      <c r="H67">
        <f t="shared" si="9"/>
        <v>81953941.151564956</v>
      </c>
      <c r="P67">
        <f t="shared" si="10"/>
        <v>1.2314911671398607</v>
      </c>
      <c r="Q67">
        <f t="shared" si="1"/>
        <v>478.15</v>
      </c>
      <c r="R67">
        <f t="shared" si="11"/>
        <v>0.64109259278457442</v>
      </c>
      <c r="S67">
        <f t="shared" si="2"/>
        <v>205.09558367023953</v>
      </c>
      <c r="U67">
        <f t="shared" si="3"/>
        <v>2.3313520039943314</v>
      </c>
      <c r="V67">
        <f t="shared" si="4"/>
        <v>11.259143387374563</v>
      </c>
    </row>
    <row r="68" spans="1:22">
      <c r="A68">
        <v>660</v>
      </c>
      <c r="B68">
        <f t="shared" si="5"/>
        <v>2038.8711669462405</v>
      </c>
      <c r="C68">
        <f t="shared" si="6"/>
        <v>4.0175290820267089E-3</v>
      </c>
      <c r="D68">
        <f t="shared" si="7"/>
        <v>515.29904352185042</v>
      </c>
      <c r="F68">
        <f t="shared" si="8"/>
        <v>0.90403340968745693</v>
      </c>
      <c r="G68">
        <f t="shared" ref="G68:G102" si="12">$B68*((D68)-(E$3))</f>
        <v>82164.557892212499</v>
      </c>
      <c r="H68">
        <f t="shared" si="9"/>
        <v>82775586.730487078</v>
      </c>
      <c r="P68">
        <f t="shared" si="10"/>
        <v>1.2312782755982812</v>
      </c>
      <c r="Q68">
        <f t="shared" ref="Q68:Q102" si="13">205+273.15</f>
        <v>478.15</v>
      </c>
      <c r="R68">
        <f t="shared" si="11"/>
        <v>0.64095968746840692</v>
      </c>
      <c r="S68">
        <f t="shared" ref="S68:S102" si="14">103.9+183.3*R68-39.7*R68^2</f>
        <v>205.07798667086297</v>
      </c>
      <c r="U68">
        <f t="shared" ref="U68:U102" si="15">Q68/S68</f>
        <v>2.3315520488671466</v>
      </c>
      <c r="V68">
        <f t="shared" ref="V68:V102" si="16">D68/T$3</f>
        <v>11.25680924714503</v>
      </c>
    </row>
    <row r="69" spans="1:22">
      <c r="A69">
        <v>670</v>
      </c>
      <c r="B69">
        <f t="shared" ref="B69:B102" si="17">(B$3*C$3/C69)</f>
        <v>2038.8011265476155</v>
      </c>
      <c r="C69">
        <f t="shared" ref="C69:C102" si="18">1.01325/D69*Q68/288.15*P69</f>
        <v>4.0176670990871906E-3</v>
      </c>
      <c r="D69">
        <f t="shared" ref="D69:D102" si="19">P69*(D$3/P$3)*(1-H68/I$3)</f>
        <v>515.19367384296982</v>
      </c>
      <c r="F69">
        <f t="shared" ref="F69:F102" si="20">D69/D$3</f>
        <v>0.90384855060170144</v>
      </c>
      <c r="G69">
        <f t="shared" si="12"/>
        <v>81946.907511134283</v>
      </c>
      <c r="H69">
        <f t="shared" ref="H69:H102" si="21">H68+G69*(A69-A68)</f>
        <v>83595055.805598423</v>
      </c>
      <c r="P69">
        <f t="shared" ref="P69:P102" si="22">1-((3.52*V68)/(10^(0.9813*U68)))+((0.274*V68^2)/(10^(0.8157*U68)))</f>
        <v>1.2310687909744757</v>
      </c>
      <c r="Q69">
        <f t="shared" si="13"/>
        <v>478.15</v>
      </c>
      <c r="R69">
        <f t="shared" ref="R69:R102" si="23">0.709*F69</f>
        <v>0.64082862237660632</v>
      </c>
      <c r="S69">
        <f t="shared" si="14"/>
        <v>205.0606319483251</v>
      </c>
      <c r="U69">
        <f t="shared" si="15"/>
        <v>2.3317493731341514</v>
      </c>
      <c r="V69">
        <f t="shared" si="16"/>
        <v>11.254507425725985</v>
      </c>
    </row>
    <row r="70" spans="1:22">
      <c r="A70">
        <v>680</v>
      </c>
      <c r="B70">
        <f t="shared" si="17"/>
        <v>2038.7312716829947</v>
      </c>
      <c r="C70">
        <f t="shared" si="18"/>
        <v>4.0178047599918896E-3</v>
      </c>
      <c r="D70">
        <f t="shared" si="19"/>
        <v>515.08962687681048</v>
      </c>
      <c r="F70">
        <f t="shared" si="20"/>
        <v>0.90366601206457975</v>
      </c>
      <c r="G70">
        <f t="shared" si="12"/>
        <v>81731.97598385661</v>
      </c>
      <c r="H70">
        <f t="shared" si="21"/>
        <v>84412375.565436989</v>
      </c>
      <c r="P70">
        <f t="shared" si="22"/>
        <v>1.2308623407081412</v>
      </c>
      <c r="Q70">
        <f t="shared" si="13"/>
        <v>478.15</v>
      </c>
      <c r="R70">
        <f t="shared" si="23"/>
        <v>0.64069920255378698</v>
      </c>
      <c r="S70">
        <f t="shared" si="14"/>
        <v>205.04349374243273</v>
      </c>
      <c r="U70">
        <f t="shared" si="15"/>
        <v>2.3319442683737748</v>
      </c>
      <c r="V70">
        <f t="shared" si="16"/>
        <v>11.252234499227239</v>
      </c>
    </row>
    <row r="71" spans="1:22">
      <c r="A71">
        <v>690</v>
      </c>
      <c r="B71">
        <f t="shared" si="17"/>
        <v>2038.6616000347153</v>
      </c>
      <c r="C71">
        <f t="shared" si="18"/>
        <v>4.0179420692344281E-3</v>
      </c>
      <c r="D71">
        <f t="shared" si="19"/>
        <v>514.98677113880092</v>
      </c>
      <c r="F71">
        <f t="shared" si="20"/>
        <v>0.90348556340140507</v>
      </c>
      <c r="G71">
        <f t="shared" si="12"/>
        <v>81519.494830049851</v>
      </c>
      <c r="H71">
        <f t="shared" si="21"/>
        <v>85227570.513737485</v>
      </c>
      <c r="P71">
        <f t="shared" si="22"/>
        <v>1.2306586123593068</v>
      </c>
      <c r="Q71">
        <f t="shared" si="13"/>
        <v>478.15</v>
      </c>
      <c r="R71">
        <f t="shared" si="23"/>
        <v>0.64057126445159618</v>
      </c>
      <c r="S71">
        <f t="shared" si="14"/>
        <v>205.02655044378525</v>
      </c>
      <c r="U71">
        <f t="shared" si="15"/>
        <v>2.3321369791621231</v>
      </c>
      <c r="V71">
        <f t="shared" si="16"/>
        <v>11.24998759534239</v>
      </c>
    </row>
    <row r="72" spans="1:22">
      <c r="A72">
        <v>700</v>
      </c>
      <c r="B72">
        <f t="shared" si="17"/>
        <v>2038.5921095139834</v>
      </c>
      <c r="C72">
        <f t="shared" si="18"/>
        <v>4.0180790308587564E-3</v>
      </c>
      <c r="D72">
        <f t="shared" si="19"/>
        <v>514.88499624619067</v>
      </c>
      <c r="F72">
        <f t="shared" si="20"/>
        <v>0.9033070109582293</v>
      </c>
      <c r="G72">
        <f t="shared" si="12"/>
        <v>81309.238635479138</v>
      </c>
      <c r="H72">
        <f t="shared" si="21"/>
        <v>86040662.900092274</v>
      </c>
      <c r="P72">
        <f t="shared" si="22"/>
        <v>1.2304573437332182</v>
      </c>
      <c r="Q72">
        <f t="shared" si="13"/>
        <v>478.15</v>
      </c>
      <c r="R72">
        <f t="shared" si="23"/>
        <v>0.64044467076938449</v>
      </c>
      <c r="S72">
        <f t="shared" si="14"/>
        <v>205.00978391224706</v>
      </c>
      <c r="U72">
        <f t="shared" si="15"/>
        <v>2.3323277107821769</v>
      </c>
      <c r="V72">
        <f t="shared" si="16"/>
        <v>11.247764302738483</v>
      </c>
    </row>
    <row r="73" spans="1:22">
      <c r="A73">
        <v>710</v>
      </c>
      <c r="B73">
        <f t="shared" si="17"/>
        <v>2038.5227982241513</v>
      </c>
      <c r="C73">
        <f t="shared" si="18"/>
        <v>4.0182156485313765E-3</v>
      </c>
      <c r="D73">
        <f t="shared" si="19"/>
        <v>514.78420943757419</v>
      </c>
      <c r="F73">
        <f t="shared" si="20"/>
        <v>0.90313019199574418</v>
      </c>
      <c r="G73">
        <f t="shared" si="12"/>
        <v>81101.017947819433</v>
      </c>
      <c r="H73">
        <f t="shared" si="21"/>
        <v>86851673.079570472</v>
      </c>
      <c r="P73">
        <f t="shared" si="22"/>
        <v>1.2302583145936319</v>
      </c>
      <c r="Q73">
        <f t="shared" si="13"/>
        <v>478.15</v>
      </c>
      <c r="R73">
        <f t="shared" si="23"/>
        <v>0.64031930612498256</v>
      </c>
      <c r="S73">
        <f t="shared" si="14"/>
        <v>204.99317890499304</v>
      </c>
      <c r="U73">
        <f t="shared" si="15"/>
        <v>2.3325166356954994</v>
      </c>
      <c r="V73">
        <f t="shared" si="16"/>
        <v>11.245562595024317</v>
      </c>
    </row>
    <row r="74" spans="1:22">
      <c r="A74">
        <v>720</v>
      </c>
      <c r="B74">
        <f t="shared" si="17"/>
        <v>2038.4536644300713</v>
      </c>
      <c r="C74">
        <f t="shared" si="18"/>
        <v>4.0183519256016195E-3</v>
      </c>
      <c r="D74">
        <f t="shared" si="19"/>
        <v>514.68433265587498</v>
      </c>
      <c r="F74">
        <f t="shared" si="20"/>
        <v>0.90295496957171051</v>
      </c>
      <c r="G74">
        <f t="shared" si="12"/>
        <v>80894.673322830306</v>
      </c>
      <c r="H74">
        <f t="shared" si="21"/>
        <v>87660619.812798768</v>
      </c>
      <c r="P74">
        <f t="shared" si="22"/>
        <v>1.2300613397173017</v>
      </c>
      <c r="Q74">
        <f t="shared" si="13"/>
        <v>478.15</v>
      </c>
      <c r="R74">
        <f t="shared" si="23"/>
        <v>0.64019507342634274</v>
      </c>
      <c r="S74">
        <f t="shared" si="14"/>
        <v>204.97672259708602</v>
      </c>
      <c r="U74">
        <f t="shared" si="15"/>
        <v>2.3327038989684645</v>
      </c>
      <c r="V74">
        <f t="shared" si="16"/>
        <v>11.243380767027661</v>
      </c>
    </row>
    <row r="75" spans="1:22">
      <c r="A75">
        <v>730</v>
      </c>
      <c r="B75">
        <f t="shared" si="17"/>
        <v>2038.3847065325108</v>
      </c>
      <c r="C75">
        <f t="shared" si="18"/>
        <v>4.0184878651519703E-3</v>
      </c>
      <c r="D75">
        <f t="shared" si="19"/>
        <v>514.58530010628431</v>
      </c>
      <c r="F75">
        <f t="shared" si="20"/>
        <v>0.90278122825663909</v>
      </c>
      <c r="G75">
        <f t="shared" si="12"/>
        <v>80690.070340149701</v>
      </c>
      <c r="H75">
        <f t="shared" si="21"/>
        <v>88467520.516200259</v>
      </c>
      <c r="P75">
        <f t="shared" si="22"/>
        <v>1.2298662630790642</v>
      </c>
      <c r="Q75">
        <f t="shared" si="13"/>
        <v>478.15</v>
      </c>
      <c r="R75">
        <f t="shared" si="23"/>
        <v>0.6400718908339571</v>
      </c>
      <c r="S75">
        <f t="shared" si="14"/>
        <v>204.96040418006481</v>
      </c>
      <c r="U75">
        <f t="shared" si="15"/>
        <v>2.3328896228167499</v>
      </c>
      <c r="V75">
        <f t="shared" si="16"/>
        <v>11.241217381447937</v>
      </c>
    </row>
    <row r="76" spans="1:22">
      <c r="A76">
        <v>740</v>
      </c>
      <c r="B76">
        <f t="shared" si="17"/>
        <v>2038.3159230468234</v>
      </c>
      <c r="C76">
        <f t="shared" si="18"/>
        <v>4.0186234700400215E-3</v>
      </c>
      <c r="D76">
        <f t="shared" si="19"/>
        <v>514.48705621395277</v>
      </c>
      <c r="F76">
        <f t="shared" si="20"/>
        <v>0.90260887055079431</v>
      </c>
      <c r="G76">
        <f t="shared" si="12"/>
        <v>80487.095435144947</v>
      </c>
      <c r="H76">
        <f t="shared" si="21"/>
        <v>89272391.470551714</v>
      </c>
      <c r="P76">
        <f t="shared" si="22"/>
        <v>1.2296729529885637</v>
      </c>
      <c r="Q76">
        <f t="shared" si="13"/>
        <v>478.15</v>
      </c>
      <c r="R76">
        <f t="shared" si="23"/>
        <v>0.6399496892205131</v>
      </c>
      <c r="S76">
        <f t="shared" si="14"/>
        <v>204.94421452620284</v>
      </c>
      <c r="U76">
        <f t="shared" si="15"/>
        <v>2.3330739104072968</v>
      </c>
      <c r="V76">
        <f t="shared" si="16"/>
        <v>11.239071224241599</v>
      </c>
    </row>
    <row r="77" spans="1:22">
      <c r="A77">
        <v>750</v>
      </c>
      <c r="B77">
        <f t="shared" si="17"/>
        <v>2038.24731258517</v>
      </c>
      <c r="C77">
        <f t="shared" si="18"/>
        <v>4.0187587429334473E-3</v>
      </c>
      <c r="D77">
        <f t="shared" si="19"/>
        <v>514.38955391768047</v>
      </c>
      <c r="F77">
        <f t="shared" si="20"/>
        <v>0.90243781389066746</v>
      </c>
      <c r="G77">
        <f t="shared" si="12"/>
        <v>80285.652416640878</v>
      </c>
      <c r="H77">
        <f t="shared" si="21"/>
        <v>90075247.99471812</v>
      </c>
      <c r="P77">
        <f t="shared" si="22"/>
        <v>1.2294812980268941</v>
      </c>
      <c r="Q77">
        <f t="shared" si="13"/>
        <v>478.15</v>
      </c>
      <c r="R77">
        <f t="shared" si="23"/>
        <v>0.63982841004848323</v>
      </c>
      <c r="S77">
        <f t="shared" si="14"/>
        <v>204.92814590797175</v>
      </c>
      <c r="U77">
        <f t="shared" si="15"/>
        <v>2.3332568490358838</v>
      </c>
      <c r="V77">
        <f t="shared" si="16"/>
        <v>11.236941267347454</v>
      </c>
    </row>
    <row r="78" spans="1:22">
      <c r="A78">
        <v>760</v>
      </c>
      <c r="B78">
        <f t="shared" si="17"/>
        <v>2038.1788738417088</v>
      </c>
      <c r="C78">
        <f t="shared" si="18"/>
        <v>4.0188936863391365E-3</v>
      </c>
      <c r="D78">
        <f t="shared" si="19"/>
        <v>514.29275324565765</v>
      </c>
      <c r="F78">
        <f t="shared" si="20"/>
        <v>0.90226798815027653</v>
      </c>
      <c r="G78">
        <f t="shared" si="12"/>
        <v>80085.659560374654</v>
      </c>
      <c r="H78">
        <f t="shared" si="21"/>
        <v>90876104.590321869</v>
      </c>
      <c r="P78">
        <f t="shared" si="22"/>
        <v>1.2292912036547607</v>
      </c>
      <c r="Q78">
        <f t="shared" si="13"/>
        <v>478.15</v>
      </c>
      <c r="R78">
        <f t="shared" si="23"/>
        <v>0.63970800359854607</v>
      </c>
      <c r="S78">
        <f t="shared" si="14"/>
        <v>204.91219176385243</v>
      </c>
      <c r="U78">
        <f t="shared" si="15"/>
        <v>2.3334385127803219</v>
      </c>
      <c r="V78">
        <f t="shared" si="16"/>
        <v>11.234826637573432</v>
      </c>
    </row>
    <row r="79" spans="1:22">
      <c r="A79">
        <v>770</v>
      </c>
      <c r="B79">
        <f t="shared" si="17"/>
        <v>2038.1106055802627</v>
      </c>
      <c r="C79">
        <f t="shared" si="18"/>
        <v>4.0190283026274535E-3</v>
      </c>
      <c r="D79">
        <f t="shared" si="19"/>
        <v>514.19662012768219</v>
      </c>
      <c r="F79">
        <f t="shared" si="20"/>
        <v>0.90209933355733718</v>
      </c>
      <c r="G79">
        <f t="shared" si="12"/>
        <v>79887.047185129879</v>
      </c>
      <c r="H79">
        <f t="shared" si="21"/>
        <v>91674975.062173173</v>
      </c>
      <c r="P79">
        <f t="shared" si="22"/>
        <v>1.2291025893836882</v>
      </c>
      <c r="Q79">
        <f t="shared" si="13"/>
        <v>478.15</v>
      </c>
      <c r="R79">
        <f t="shared" si="23"/>
        <v>0.63958842749215206</v>
      </c>
      <c r="S79">
        <f t="shared" si="14"/>
        <v>204.89634650301068</v>
      </c>
      <c r="U79">
        <f t="shared" si="15"/>
        <v>2.3336189647138204</v>
      </c>
      <c r="V79">
        <f t="shared" si="16"/>
        <v>11.232726590649248</v>
      </c>
    </row>
    <row r="80" spans="1:22">
      <c r="A80">
        <v>780</v>
      </c>
      <c r="B80">
        <f t="shared" si="17"/>
        <v>2038.042506624053</v>
      </c>
      <c r="C80">
        <f t="shared" si="18"/>
        <v>4.0191625940524346E-3</v>
      </c>
      <c r="D80">
        <f t="shared" si="19"/>
        <v>514.10112540542946</v>
      </c>
      <c r="F80">
        <f t="shared" si="20"/>
        <v>0.90193179895689379</v>
      </c>
      <c r="G80">
        <f t="shared" si="12"/>
        <v>79689.75563310289</v>
      </c>
      <c r="H80">
        <f t="shared" si="21"/>
        <v>92471872.618504196</v>
      </c>
      <c r="P80">
        <f t="shared" si="22"/>
        <v>1.2289153864188138</v>
      </c>
      <c r="Q80">
        <f t="shared" si="13"/>
        <v>478.15</v>
      </c>
      <c r="R80">
        <f t="shared" si="23"/>
        <v>0.63946964546043772</v>
      </c>
      <c r="S80">
        <f t="shared" si="14"/>
        <v>204.88060534252594</v>
      </c>
      <c r="U80">
        <f t="shared" si="15"/>
        <v>2.3337982587498387</v>
      </c>
      <c r="V80">
        <f t="shared" si="16"/>
        <v>11.230640489605548</v>
      </c>
    </row>
    <row r="81" spans="1:22">
      <c r="A81">
        <v>790</v>
      </c>
      <c r="B81">
        <f t="shared" si="17"/>
        <v>2037.974575847157</v>
      </c>
      <c r="C81">
        <f t="shared" si="18"/>
        <v>4.0192965627685907E-3</v>
      </c>
      <c r="D81">
        <f t="shared" si="19"/>
        <v>514.00624400841207</v>
      </c>
      <c r="F81">
        <f t="shared" si="20"/>
        <v>0.90176534036563516</v>
      </c>
      <c r="G81">
        <f t="shared" si="12"/>
        <v>79493.73358843429</v>
      </c>
      <c r="H81">
        <f t="shared" si="21"/>
        <v>93266809.954388544</v>
      </c>
      <c r="P81">
        <f t="shared" si="22"/>
        <v>1.228729535696224</v>
      </c>
      <c r="Q81">
        <f t="shared" si="13"/>
        <v>478.15</v>
      </c>
      <c r="R81">
        <f t="shared" si="23"/>
        <v>0.63935162631923526</v>
      </c>
      <c r="S81">
        <f t="shared" si="14"/>
        <v>204.86496417185691</v>
      </c>
      <c r="U81">
        <f t="shared" si="15"/>
        <v>2.3339764411785415</v>
      </c>
      <c r="V81">
        <f t="shared" si="16"/>
        <v>11.228567786772592</v>
      </c>
    </row>
    <row r="82" spans="1:22">
      <c r="A82">
        <v>800</v>
      </c>
      <c r="B82">
        <f t="shared" si="17"/>
        <v>2037.9068121673947</v>
      </c>
      <c r="C82">
        <f t="shared" si="18"/>
        <v>4.0194302108449024E-3</v>
      </c>
      <c r="D82">
        <f t="shared" si="19"/>
        <v>513.91195426841</v>
      </c>
      <c r="F82">
        <f t="shared" si="20"/>
        <v>0.90159991976914033</v>
      </c>
      <c r="G82">
        <f t="shared" si="12"/>
        <v>79298.936678338869</v>
      </c>
      <c r="H82">
        <f t="shared" si="21"/>
        <v>94059799.321171939</v>
      </c>
      <c r="P82">
        <f t="shared" si="22"/>
        <v>1.2285449862500433</v>
      </c>
      <c r="Q82">
        <f t="shared" si="13"/>
        <v>478.15</v>
      </c>
      <c r="R82">
        <f t="shared" si="23"/>
        <v>0.63923434311632044</v>
      </c>
      <c r="S82">
        <f t="shared" si="14"/>
        <v>204.84941944007321</v>
      </c>
      <c r="U82">
        <f t="shared" si="15"/>
        <v>2.3341535519454002</v>
      </c>
      <c r="V82">
        <f t="shared" si="16"/>
        <v>11.226508008803838</v>
      </c>
    </row>
    <row r="83" spans="1:22">
      <c r="A83">
        <v>810</v>
      </c>
      <c r="B83">
        <f t="shared" si="17"/>
        <v>2037.8392145404121</v>
      </c>
      <c r="C83">
        <f t="shared" si="18"/>
        <v>4.0195635402764576E-3</v>
      </c>
      <c r="D83">
        <f t="shared" si="19"/>
        <v>513.81823734952116</v>
      </c>
      <c r="F83">
        <f t="shared" si="20"/>
        <v>0.90143550412196694</v>
      </c>
      <c r="G83">
        <f t="shared" si="12"/>
        <v>79105.326310191478</v>
      </c>
      <c r="H83">
        <f t="shared" si="21"/>
        <v>94850852.58427386</v>
      </c>
      <c r="P83">
        <f t="shared" si="22"/>
        <v>1.2283616938548669</v>
      </c>
      <c r="Q83">
        <f t="shared" si="13"/>
        <v>478.15</v>
      </c>
      <c r="R83">
        <f t="shared" si="23"/>
        <v>0.63911777242247447</v>
      </c>
      <c r="S83">
        <f t="shared" si="14"/>
        <v>204.8339680620968</v>
      </c>
      <c r="U83">
        <f t="shared" si="15"/>
        <v>2.3343296257144499</v>
      </c>
      <c r="V83">
        <f t="shared" si="16"/>
        <v>11.22446074422529</v>
      </c>
    </row>
    <row r="84" spans="1:22">
      <c r="A84">
        <v>820</v>
      </c>
      <c r="B84">
        <f t="shared" si="17"/>
        <v>2037.7717819547538</v>
      </c>
      <c r="C84">
        <f t="shared" si="18"/>
        <v>4.0196965529941424E-3</v>
      </c>
      <c r="D84">
        <f t="shared" si="19"/>
        <v>513.72507677465126</v>
      </c>
      <c r="F84">
        <f t="shared" si="20"/>
        <v>0.90127206451693198</v>
      </c>
      <c r="G84">
        <f t="shared" si="12"/>
        <v>78912.868705415734</v>
      </c>
      <c r="H84">
        <f t="shared" si="21"/>
        <v>95639981.271328017</v>
      </c>
      <c r="P84">
        <f t="shared" si="22"/>
        <v>1.2281796198978761</v>
      </c>
      <c r="Q84">
        <f t="shared" si="13"/>
        <v>478.15</v>
      </c>
      <c r="R84">
        <f t="shared" si="23"/>
        <v>0.63900189374250471</v>
      </c>
      <c r="S84">
        <f t="shared" si="14"/>
        <v>204.8186073408028</v>
      </c>
      <c r="U84">
        <f t="shared" si="15"/>
        <v>2.3345046927518371</v>
      </c>
      <c r="V84">
        <f t="shared" si="16"/>
        <v>11.222425633091573</v>
      </c>
    </row>
    <row r="85" spans="1:22">
      <c r="A85">
        <v>830</v>
      </c>
      <c r="B85">
        <f t="shared" si="17"/>
        <v>2037.7045134277555</v>
      </c>
      <c r="C85">
        <f t="shared" si="18"/>
        <v>4.0198292508727201E-3</v>
      </c>
      <c r="D85">
        <f t="shared" si="19"/>
        <v>513.63245803238067</v>
      </c>
      <c r="F85">
        <f t="shared" si="20"/>
        <v>0.90110957549540471</v>
      </c>
      <c r="G85">
        <f t="shared" si="12"/>
        <v>78721.534097390439</v>
      </c>
      <c r="H85">
        <f t="shared" si="21"/>
        <v>96427196.612301916</v>
      </c>
      <c r="P85">
        <f t="shared" si="22"/>
        <v>1.2279987304423858</v>
      </c>
      <c r="Q85">
        <f t="shared" si="13"/>
        <v>478.15</v>
      </c>
      <c r="R85">
        <f t="shared" si="23"/>
        <v>0.63888668902624191</v>
      </c>
      <c r="S85">
        <f t="shared" si="14"/>
        <v>204.80333490233807</v>
      </c>
      <c r="U85">
        <f t="shared" si="15"/>
        <v>2.3346787796595656</v>
      </c>
      <c r="V85">
        <f t="shared" si="16"/>
        <v>11.220402358397864</v>
      </c>
    </row>
    <row r="86" spans="1:22">
      <c r="A86">
        <v>840</v>
      </c>
      <c r="B86">
        <f t="shared" si="17"/>
        <v>2037.6374080021305</v>
      </c>
      <c r="C86">
        <f t="shared" si="18"/>
        <v>4.0199616357375441E-3</v>
      </c>
      <c r="D86">
        <f t="shared" si="19"/>
        <v>513.54036825075696</v>
      </c>
      <c r="F86">
        <f t="shared" si="20"/>
        <v>0.90094801447501216</v>
      </c>
      <c r="G86">
        <f t="shared" si="12"/>
        <v>78531.296065920003</v>
      </c>
      <c r="H86">
        <f t="shared" si="21"/>
        <v>97212509.572961122</v>
      </c>
      <c r="P86">
        <f t="shared" si="22"/>
        <v>1.2278189954507992</v>
      </c>
      <c r="Q86">
        <f t="shared" si="13"/>
        <v>478.15</v>
      </c>
      <c r="R86">
        <f t="shared" si="23"/>
        <v>0.63877214226278356</v>
      </c>
      <c r="S86">
        <f t="shared" si="14"/>
        <v>204.78814864244811</v>
      </c>
      <c r="U86">
        <f t="shared" si="15"/>
        <v>2.3348519099844527</v>
      </c>
      <c r="V86">
        <f t="shared" si="16"/>
        <v>11.218390638953823</v>
      </c>
    </row>
    <row r="87" spans="1:22">
      <c r="A87">
        <v>850</v>
      </c>
      <c r="B87">
        <f t="shared" si="17"/>
        <v>2037.5704647431135</v>
      </c>
      <c r="C87">
        <f t="shared" si="18"/>
        <v>4.0200937093701752E-3</v>
      </c>
      <c r="D87">
        <f t="shared" si="19"/>
        <v>513.44879592676818</v>
      </c>
      <c r="F87">
        <f t="shared" si="20"/>
        <v>0.90078736127503189</v>
      </c>
      <c r="G87">
        <f t="shared" si="12"/>
        <v>78342.130985318174</v>
      </c>
      <c r="H87">
        <f t="shared" si="21"/>
        <v>97995930.882814303</v>
      </c>
      <c r="P87">
        <f t="shared" si="22"/>
        <v>1.2276403881401901</v>
      </c>
      <c r="Q87">
        <f t="shared" si="13"/>
        <v>478.15</v>
      </c>
      <c r="R87">
        <f t="shared" si="23"/>
        <v>0.63865823914399755</v>
      </c>
      <c r="S87">
        <f t="shared" si="14"/>
        <v>204.77304668196226</v>
      </c>
      <c r="U87">
        <f t="shared" si="15"/>
        <v>2.3350241047232441</v>
      </c>
      <c r="V87">
        <f t="shared" si="16"/>
        <v>11.216390223473882</v>
      </c>
    </row>
    <row r="88" spans="1:22">
      <c r="A88">
        <v>860</v>
      </c>
      <c r="B88">
        <f t="shared" si="17"/>
        <v>2037.5036827360755</v>
      </c>
      <c r="C88">
        <f t="shared" si="18"/>
        <v>4.0202254735130661E-3</v>
      </c>
      <c r="D88">
        <f t="shared" si="19"/>
        <v>513.35773070210382</v>
      </c>
      <c r="F88">
        <f t="shared" si="20"/>
        <v>0.90062759772298917</v>
      </c>
      <c r="G88">
        <f t="shared" si="12"/>
        <v>78154.017566935174</v>
      </c>
      <c r="H88">
        <f t="shared" si="21"/>
        <v>98777471.05848366</v>
      </c>
      <c r="P88">
        <f t="shared" si="22"/>
        <v>1.2274628844481437</v>
      </c>
      <c r="Q88">
        <f t="shared" si="13"/>
        <v>478.15</v>
      </c>
      <c r="R88">
        <f t="shared" si="23"/>
        <v>0.63854496678559924</v>
      </c>
      <c r="S88">
        <f t="shared" si="14"/>
        <v>204.75802732989365</v>
      </c>
      <c r="U88">
        <f t="shared" si="15"/>
        <v>2.3351953827413752</v>
      </c>
      <c r="V88">
        <f t="shared" si="16"/>
        <v>11.214400885678709</v>
      </c>
    </row>
    <row r="89" spans="1:22">
      <c r="A89">
        <v>870</v>
      </c>
      <c r="B89">
        <f t="shared" si="17"/>
        <v>2037.4370610845383</v>
      </c>
      <c r="C89">
        <f t="shared" si="18"/>
        <v>4.0203569298734674E-3</v>
      </c>
      <c r="D89">
        <f t="shared" si="19"/>
        <v>513.26716317736191</v>
      </c>
      <c r="F89">
        <f t="shared" si="20"/>
        <v>0.9004687073287051</v>
      </c>
      <c r="G89">
        <f t="shared" si="12"/>
        <v>77966.936480126707</v>
      </c>
      <c r="H89">
        <f t="shared" si="21"/>
        <v>99557140.423284933</v>
      </c>
      <c r="P89">
        <f t="shared" si="22"/>
        <v>1.2272864625901825</v>
      </c>
      <c r="Q89">
        <f t="shared" si="13"/>
        <v>478.15</v>
      </c>
      <c r="R89">
        <f t="shared" si="23"/>
        <v>0.6384323134960519</v>
      </c>
      <c r="S89">
        <f t="shared" si="14"/>
        <v>204.74308905286426</v>
      </c>
      <c r="U89">
        <f t="shared" si="15"/>
        <v>2.3353657611199887</v>
      </c>
      <c r="V89">
        <f t="shared" si="16"/>
        <v>11.212422420236509</v>
      </c>
    </row>
    <row r="90" spans="1:22">
      <c r="A90">
        <v>880</v>
      </c>
      <c r="B90">
        <f t="shared" si="17"/>
        <v>2037.3705989085004</v>
      </c>
      <c r="C90">
        <f t="shared" si="18"/>
        <v>4.020488080126716E-3</v>
      </c>
      <c r="D90">
        <f t="shared" si="19"/>
        <v>513.17708475816744</v>
      </c>
      <c r="F90">
        <f t="shared" si="20"/>
        <v>0.90031067501432882</v>
      </c>
      <c r="G90">
        <f t="shared" si="12"/>
        <v>77780.870038328183</v>
      </c>
      <c r="H90">
        <f t="shared" si="21"/>
        <v>100334949.12366821</v>
      </c>
      <c r="P90">
        <f t="shared" si="22"/>
        <v>1.2271111026932129</v>
      </c>
      <c r="Q90">
        <f t="shared" si="13"/>
        <v>478.15</v>
      </c>
      <c r="R90">
        <f t="shared" si="23"/>
        <v>0.63832026858515911</v>
      </c>
      <c r="S90">
        <f t="shared" si="14"/>
        <v>204.72823044978048</v>
      </c>
      <c r="U90">
        <f t="shared" si="15"/>
        <v>2.3355352554433835</v>
      </c>
      <c r="V90">
        <f t="shared" si="16"/>
        <v>11.210454639401471</v>
      </c>
    </row>
    <row r="91" spans="1:22">
      <c r="A91">
        <v>890</v>
      </c>
      <c r="B91">
        <f t="shared" si="17"/>
        <v>2037.3042953430372</v>
      </c>
      <c r="C91">
        <f t="shared" si="18"/>
        <v>4.020618925918984E-3</v>
      </c>
      <c r="D91">
        <f t="shared" si="19"/>
        <v>513.08748752775739</v>
      </c>
      <c r="F91">
        <f t="shared" si="20"/>
        <v>0.90015348689080243</v>
      </c>
      <c r="G91">
        <f t="shared" si="12"/>
        <v>77595.801939124489</v>
      </c>
      <c r="H91">
        <f t="shared" si="21"/>
        <v>101110907.14305945</v>
      </c>
      <c r="P91">
        <f t="shared" si="22"/>
        <v>1.226936786492024</v>
      </c>
      <c r="Q91">
        <f t="shared" si="13"/>
        <v>478.15</v>
      </c>
      <c r="R91">
        <f t="shared" si="23"/>
        <v>0.63820882220557884</v>
      </c>
      <c r="S91">
        <f t="shared" si="14"/>
        <v>204.71345023086366</v>
      </c>
      <c r="U91">
        <f t="shared" si="15"/>
        <v>2.3357038800370509</v>
      </c>
      <c r="V91">
        <f t="shared" si="16"/>
        <v>11.20849737023034</v>
      </c>
    </row>
    <row r="92" spans="1:22">
      <c r="A92">
        <v>900</v>
      </c>
      <c r="B92">
        <f t="shared" si="17"/>
        <v>2037.2381495371212</v>
      </c>
      <c r="C92">
        <f t="shared" si="18"/>
        <v>4.0207494688695939E-3</v>
      </c>
      <c r="D92">
        <f t="shared" si="19"/>
        <v>512.99836414149922</v>
      </c>
      <c r="F92">
        <f t="shared" si="20"/>
        <v>0.89999713007280568</v>
      </c>
      <c r="G92">
        <f t="shared" si="12"/>
        <v>77411.717049065584</v>
      </c>
      <c r="H92">
        <f t="shared" si="21"/>
        <v>101885024.3135501</v>
      </c>
      <c r="P92">
        <f t="shared" si="22"/>
        <v>1.2267634970780401</v>
      </c>
      <c r="Q92">
        <f t="shared" si="13"/>
        <v>478.15</v>
      </c>
      <c r="R92">
        <f t="shared" si="23"/>
        <v>0.63809796522161921</v>
      </c>
      <c r="S92">
        <f t="shared" si="14"/>
        <v>204.69874720028997</v>
      </c>
      <c r="U92">
        <f t="shared" si="15"/>
        <v>2.3358716481647459</v>
      </c>
      <c r="V92">
        <f t="shared" si="16"/>
        <v>11.20655045227817</v>
      </c>
    </row>
    <row r="93" spans="1:22">
      <c r="A93">
        <v>910</v>
      </c>
      <c r="B93">
        <f t="shared" si="17"/>
        <v>2037.1721606526251</v>
      </c>
      <c r="C93">
        <f t="shared" si="18"/>
        <v>4.0208797105729778E-3</v>
      </c>
      <c r="D93">
        <f t="shared" si="19"/>
        <v>512.90970773957417</v>
      </c>
      <c r="F93">
        <f t="shared" si="20"/>
        <v>0.89984159252556872</v>
      </c>
      <c r="G93">
        <f t="shared" si="12"/>
        <v>77228.601225537859</v>
      </c>
      <c r="H93">
        <f t="shared" si="21"/>
        <v>102657310.32580549</v>
      </c>
      <c r="P93">
        <f t="shared" si="22"/>
        <v>1.2265912186913548</v>
      </c>
      <c r="Q93">
        <f t="shared" si="13"/>
        <v>478.15</v>
      </c>
      <c r="R93">
        <f t="shared" si="23"/>
        <v>0.6379876891006282</v>
      </c>
      <c r="S93">
        <f t="shared" si="14"/>
        <v>204.68412024181995</v>
      </c>
      <c r="U93">
        <f t="shared" si="15"/>
        <v>2.336038572191625</v>
      </c>
      <c r="V93">
        <f t="shared" si="16"/>
        <v>11.204613735690872</v>
      </c>
    </row>
    <row r="94" spans="1:22">
      <c r="A94">
        <v>920</v>
      </c>
      <c r="B94">
        <f t="shared" si="17"/>
        <v>2037.1063278634774</v>
      </c>
      <c r="C94">
        <f t="shared" si="18"/>
        <v>4.0210096526003295E-3</v>
      </c>
      <c r="D94">
        <f t="shared" si="19"/>
        <v>512.82151187469776</v>
      </c>
      <c r="F94">
        <f t="shared" si="20"/>
        <v>0.89968686293806621</v>
      </c>
      <c r="G94">
        <f t="shared" si="12"/>
        <v>77046.441169310463</v>
      </c>
      <c r="H94">
        <f t="shared" si="21"/>
        <v>103427774.7374986</v>
      </c>
      <c r="P94">
        <f t="shared" si="22"/>
        <v>1.2264199365485877</v>
      </c>
      <c r="Q94">
        <f t="shared" si="13"/>
        <v>478.15</v>
      </c>
      <c r="R94">
        <f t="shared" si="23"/>
        <v>0.63787798582308897</v>
      </c>
      <c r="S94">
        <f t="shared" si="14"/>
        <v>204.6695683069027</v>
      </c>
      <c r="U94">
        <f t="shared" si="15"/>
        <v>2.3362046637192906</v>
      </c>
      <c r="V94">
        <f t="shared" si="16"/>
        <v>11.202687079626239</v>
      </c>
    </row>
    <row r="95" spans="1:22">
      <c r="A95">
        <v>930</v>
      </c>
      <c r="B95">
        <f t="shared" si="17"/>
        <v>2037.0406503549423</v>
      </c>
      <c r="C95">
        <f t="shared" si="18"/>
        <v>4.0211392965010207E-3</v>
      </c>
      <c r="D95">
        <f t="shared" si="19"/>
        <v>512.73377045227187</v>
      </c>
      <c r="F95">
        <f t="shared" si="20"/>
        <v>0.89953293061802087</v>
      </c>
      <c r="G95">
        <f t="shared" si="12"/>
        <v>76865.224302439994</v>
      </c>
      <c r="H95">
        <f t="shared" si="21"/>
        <v>104196426.98052299</v>
      </c>
      <c r="P95">
        <f t="shared" si="22"/>
        <v>1.2262496367003675</v>
      </c>
      <c r="Q95">
        <f t="shared" si="13"/>
        <v>478.15</v>
      </c>
      <c r="R95">
        <f t="shared" si="23"/>
        <v>0.63776884780817678</v>
      </c>
      <c r="S95">
        <f t="shared" si="14"/>
        <v>204.65509040482641</v>
      </c>
      <c r="U95">
        <f t="shared" si="15"/>
        <v>2.3363699336975969</v>
      </c>
      <c r="V95">
        <f t="shared" si="16"/>
        <v>11.200770350946575</v>
      </c>
    </row>
    <row r="96" spans="1:22">
      <c r="A96">
        <v>940</v>
      </c>
      <c r="B96">
        <f t="shared" si="17"/>
        <v>2036.9751273230086</v>
      </c>
      <c r="C96">
        <f t="shared" si="18"/>
        <v>4.0212686438037938E-3</v>
      </c>
      <c r="D96">
        <f t="shared" si="19"/>
        <v>512.64647768081932</v>
      </c>
      <c r="F96">
        <f t="shared" si="20"/>
        <v>0.89937978540494612</v>
      </c>
      <c r="G96">
        <f t="shared" si="12"/>
        <v>76684.938667149734</v>
      </c>
      <c r="H96">
        <f t="shared" si="21"/>
        <v>104963276.36719449</v>
      </c>
      <c r="P96">
        <f t="shared" si="22"/>
        <v>1.2260803059133079</v>
      </c>
      <c r="Q96">
        <f t="shared" si="13"/>
        <v>478.15</v>
      </c>
      <c r="R96">
        <f t="shared" si="23"/>
        <v>0.63766026785210672</v>
      </c>
      <c r="S96">
        <f t="shared" si="14"/>
        <v>204.64068559456155</v>
      </c>
      <c r="U96">
        <f t="shared" si="15"/>
        <v>2.3365343925172382</v>
      </c>
      <c r="V96">
        <f t="shared" si="16"/>
        <v>11.19886342313592</v>
      </c>
    </row>
    <row r="97" spans="1:22">
      <c r="A97">
        <v>950</v>
      </c>
      <c r="B97">
        <f t="shared" si="17"/>
        <v>2036.9097579738561</v>
      </c>
      <c r="C97">
        <f t="shared" si="18"/>
        <v>4.0213976960178071E-3</v>
      </c>
      <c r="D97">
        <f t="shared" si="19"/>
        <v>512.55962803090733</v>
      </c>
      <c r="F97">
        <f t="shared" si="20"/>
        <v>0.899227417598083</v>
      </c>
      <c r="G97">
        <f t="shared" si="12"/>
        <v>76505.572842023525</v>
      </c>
      <c r="H97">
        <f t="shared" si="21"/>
        <v>105728332.09561473</v>
      </c>
      <c r="P97">
        <f t="shared" si="22"/>
        <v>1.2259119315722187</v>
      </c>
      <c r="Q97">
        <f t="shared" si="13"/>
        <v>478.15</v>
      </c>
      <c r="R97">
        <f t="shared" si="23"/>
        <v>0.63755223907704084</v>
      </c>
      <c r="S97">
        <f t="shared" si="14"/>
        <v>204.62635297800131</v>
      </c>
      <c r="U97">
        <f t="shared" si="15"/>
        <v>2.3366980500864631</v>
      </c>
      <c r="V97">
        <f t="shared" si="16"/>
        <v>11.196966175402723</v>
      </c>
    </row>
    <row r="98" spans="1:22">
      <c r="A98">
        <v>960</v>
      </c>
      <c r="B98">
        <f t="shared" si="17"/>
        <v>2036.8445415234005</v>
      </c>
      <c r="C98">
        <f t="shared" si="18"/>
        <v>4.021526454633528E-3</v>
      </c>
      <c r="D98">
        <f t="shared" si="19"/>
        <v>512.4732162010846</v>
      </c>
      <c r="F98">
        <f t="shared" si="20"/>
        <v>0.8990758178966396</v>
      </c>
      <c r="G98">
        <f t="shared" si="12"/>
        <v>76327.115872505412</v>
      </c>
      <c r="H98">
        <f t="shared" si="21"/>
        <v>106491603.25433978</v>
      </c>
      <c r="P98">
        <f t="shared" si="22"/>
        <v>1.2257445015990243</v>
      </c>
      <c r="Q98">
        <f t="shared" si="13"/>
        <v>478.15</v>
      </c>
      <c r="R98">
        <f t="shared" si="23"/>
        <v>0.63744475488871744</v>
      </c>
      <c r="S98">
        <f t="shared" si="14"/>
        <v>204.61209169435699</v>
      </c>
      <c r="U98">
        <f t="shared" si="15"/>
        <v>2.3368609158946736</v>
      </c>
      <c r="V98">
        <f t="shared" si="16"/>
        <v>11.195078491935734</v>
      </c>
    </row>
    <row r="99" spans="1:22">
      <c r="A99">
        <v>970</v>
      </c>
      <c r="B99">
        <f t="shared" si="17"/>
        <v>2036.7794771968977</v>
      </c>
      <c r="C99">
        <f t="shared" si="18"/>
        <v>4.0216549211235008E-3</v>
      </c>
      <c r="D99">
        <f t="shared" si="19"/>
        <v>512.38723708960458</v>
      </c>
      <c r="F99">
        <f t="shared" si="20"/>
        <v>0.89892497735018351</v>
      </c>
      <c r="G99">
        <f t="shared" si="12"/>
        <v>76149.557213201289</v>
      </c>
      <c r="H99">
        <f t="shared" si="21"/>
        <v>107253098.82647179</v>
      </c>
      <c r="P99">
        <f t="shared" si="22"/>
        <v>1.22557800438547</v>
      </c>
      <c r="Q99">
        <f t="shared" si="13"/>
        <v>478.15</v>
      </c>
      <c r="R99">
        <f t="shared" si="23"/>
        <v>0.63733780894128012</v>
      </c>
      <c r="S99">
        <f t="shared" si="14"/>
        <v>204.59790091550559</v>
      </c>
      <c r="U99">
        <f t="shared" si="15"/>
        <v>2.3370229990652023</v>
      </c>
      <c r="V99">
        <f t="shared" si="16"/>
        <v>11.193200261286295</v>
      </c>
    </row>
    <row r="100" spans="1:22">
      <c r="A100">
        <v>980</v>
      </c>
      <c r="B100">
        <f t="shared" si="17"/>
        <v>2036.7145642285911</v>
      </c>
      <c r="C100">
        <f t="shared" si="18"/>
        <v>4.0217830969430388E-3</v>
      </c>
      <c r="D100">
        <f t="shared" si="19"/>
        <v>512.30168577092149</v>
      </c>
      <c r="F100">
        <f t="shared" si="20"/>
        <v>0.89877488731740618</v>
      </c>
      <c r="G100">
        <f t="shared" si="12"/>
        <v>75972.886679914212</v>
      </c>
      <c r="H100">
        <f t="shared" si="21"/>
        <v>108012827.69327094</v>
      </c>
      <c r="P100">
        <f t="shared" si="22"/>
        <v>1.2254124287372037</v>
      </c>
      <c r="Q100">
        <f t="shared" si="13"/>
        <v>478.15</v>
      </c>
      <c r="R100">
        <f t="shared" si="23"/>
        <v>0.63723139510804094</v>
      </c>
      <c r="S100">
        <f t="shared" si="14"/>
        <v>204.58377984212373</v>
      </c>
      <c r="U100">
        <f t="shared" si="15"/>
        <v>2.3371843083991601</v>
      </c>
      <c r="V100">
        <f t="shared" si="16"/>
        <v>11.191331375854885</v>
      </c>
    </row>
    <row r="101" spans="1:22">
      <c r="A101">
        <v>990</v>
      </c>
      <c r="B101">
        <f t="shared" si="17"/>
        <v>2036.6498018614056</v>
      </c>
      <c r="C101">
        <f t="shared" si="18"/>
        <v>4.0219109835308194E-3</v>
      </c>
      <c r="D101">
        <f t="shared" si="19"/>
        <v>512.2165574761234</v>
      </c>
      <c r="F101">
        <f t="shared" si="20"/>
        <v>0.89862553943179546</v>
      </c>
      <c r="G101">
        <f t="shared" si="12"/>
        <v>75797.094409710335</v>
      </c>
      <c r="H101">
        <f t="shared" si="21"/>
        <v>108770798.63736804</v>
      </c>
      <c r="P101">
        <f t="shared" si="22"/>
        <v>1.2252477638272372</v>
      </c>
      <c r="Q101">
        <f t="shared" si="13"/>
        <v>478.15</v>
      </c>
      <c r="R101">
        <f t="shared" si="23"/>
        <v>0.63712550745714291</v>
      </c>
      <c r="S101">
        <f t="shared" si="14"/>
        <v>204.5697277004692</v>
      </c>
      <c r="U101">
        <f t="shared" si="15"/>
        <v>2.3373448524119205</v>
      </c>
      <c r="V101">
        <f t="shared" si="16"/>
        <v>11.189471731463684</v>
      </c>
    </row>
    <row r="102" spans="1:22">
      <c r="A102">
        <v>1000</v>
      </c>
      <c r="B102">
        <f t="shared" si="17"/>
        <v>2036.5851893466759</v>
      </c>
      <c r="C102">
        <f t="shared" si="18"/>
        <v>4.0220385823094146E-3</v>
      </c>
      <c r="D102">
        <f t="shared" si="19"/>
        <v>512.13184757661065</v>
      </c>
      <c r="F102">
        <f t="shared" si="20"/>
        <v>0.89847692557300118</v>
      </c>
      <c r="G102">
        <f t="shared" si="12"/>
        <v>75622.170827603521</v>
      </c>
      <c r="H102">
        <f t="shared" si="21"/>
        <v>109527020.34564407</v>
      </c>
      <c r="P102">
        <f t="shared" si="22"/>
        <v>1.2250839991571403</v>
      </c>
      <c r="Q102">
        <f t="shared" si="13"/>
        <v>478.15</v>
      </c>
      <c r="R102">
        <f t="shared" si="23"/>
        <v>0.63702014023125786</v>
      </c>
      <c r="S102">
        <f t="shared" si="14"/>
        <v>204.55574373969759</v>
      </c>
      <c r="U102">
        <f t="shared" si="15"/>
        <v>2.3375046393635275</v>
      </c>
      <c r="V102">
        <f t="shared" si="16"/>
        <v>11.187621227000017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munkalap'!D31</f>
        <v>2244.31465717946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213209.89243204871</v>
      </c>
      <c r="H3">
        <f>G3*A3</f>
        <v>2132098.9243204873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2244.1152779766935</v>
      </c>
      <c r="C4">
        <f>1.01325/D4*Q3/288.15*P4</f>
        <v>4.004165954358414E-3</v>
      </c>
      <c r="D4">
        <f>P4*(D$3/P$3)*(1-H3/I$3)</f>
        <v>569.94936265054741</v>
      </c>
      <c r="F4">
        <f>D4/D$3</f>
        <v>0.99991116254482004</v>
      </c>
      <c r="G4">
        <f t="shared" ref="G4:G67" si="0">$B4*((D4)-(E$3))</f>
        <v>213077.3153582431</v>
      </c>
      <c r="H4">
        <f>H3+G4*(A4-A3)</f>
        <v>4262872.0779029187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0.70893701424427735</v>
      </c>
      <c r="S4">
        <f t="shared" ref="S4:S67" si="2">103.9+183.3*R4-39.7*R4^2</f>
        <v>213.8952646114021</v>
      </c>
      <c r="U4">
        <f t="shared" ref="U4:U67" si="3">Q4/S4</f>
        <v>2.2354398582347637</v>
      </c>
      <c r="V4">
        <f t="shared" ref="V4:V67" si="4">D4/T$3</f>
        <v>12.45065624814622</v>
      </c>
    </row>
    <row r="5" spans="1:22">
      <c r="A5">
        <v>30</v>
      </c>
      <c r="B5">
        <f t="shared" ref="B5:B68" si="5">B$3*C$3/C5</f>
        <v>2243.9160227508719</v>
      </c>
      <c r="C5">
        <f t="shared" ref="C5:C68" si="6">1.01325/D5*Q4/288.15*P5</f>
        <v>4.0045215162347828E-3</v>
      </c>
      <c r="D5">
        <f t="shared" ref="D5:D68" si="7">P5*(D$3/P$3)*(1-H4/I$3)</f>
        <v>569.84183747996633</v>
      </c>
      <c r="F5">
        <f t="shared" ref="F5:F68" si="8">D5/D$3</f>
        <v>0.99972252189467781</v>
      </c>
      <c r="G5">
        <f t="shared" si="0"/>
        <v>212817.11874843063</v>
      </c>
      <c r="H5">
        <f t="shared" ref="H5:H68" si="9">H4+G5*(A5-A4)</f>
        <v>6391043.265387225</v>
      </c>
      <c r="P5">
        <f t="shared" ref="P5:P68" si="10">1-((3.52*V4)/(10^(0.9813*U4)))+((0.274*V4^2)/(10^(0.8157*U4)))</f>
        <v>1.3571967612511227</v>
      </c>
      <c r="Q5">
        <f t="shared" si="1"/>
        <v>478.15</v>
      </c>
      <c r="R5">
        <f t="shared" ref="R5:R68" si="11">0.709*F5</f>
        <v>0.70880326802332649</v>
      </c>
      <c r="S5">
        <f t="shared" si="2"/>
        <v>213.87827674008201</v>
      </c>
      <c r="U5">
        <f t="shared" si="3"/>
        <v>2.235617414203674</v>
      </c>
      <c r="V5">
        <f t="shared" si="4"/>
        <v>12.448307339585813</v>
      </c>
    </row>
    <row r="6" spans="1:22">
      <c r="A6">
        <v>40</v>
      </c>
      <c r="B6">
        <f t="shared" si="5"/>
        <v>2243.7170108429941</v>
      </c>
      <c r="C6">
        <f t="shared" si="6"/>
        <v>4.0048767069576913E-3</v>
      </c>
      <c r="D6">
        <f t="shared" si="7"/>
        <v>569.67049559046791</v>
      </c>
      <c r="F6">
        <f t="shared" si="8"/>
        <v>0.99942192208854019</v>
      </c>
      <c r="G6">
        <f t="shared" si="0"/>
        <v>212413.8013812695</v>
      </c>
      <c r="H6">
        <f t="shared" si="9"/>
        <v>8515181.2791999206</v>
      </c>
      <c r="P6">
        <f t="shared" si="10"/>
        <v>1.3569090185864063</v>
      </c>
      <c r="Q6">
        <f t="shared" si="1"/>
        <v>478.15</v>
      </c>
      <c r="R6">
        <f t="shared" si="11"/>
        <v>0.70859014276077492</v>
      </c>
      <c r="S6">
        <f t="shared" si="2"/>
        <v>213.85120354846597</v>
      </c>
      <c r="U6">
        <f t="shared" si="3"/>
        <v>2.2359004394924291</v>
      </c>
      <c r="V6">
        <f t="shared" si="4"/>
        <v>12.444564342212974</v>
      </c>
    </row>
    <row r="7" spans="1:22">
      <c r="A7">
        <v>50</v>
      </c>
      <c r="B7">
        <f t="shared" si="5"/>
        <v>2243.518376089733</v>
      </c>
      <c r="C7">
        <f t="shared" si="6"/>
        <v>4.0052312873814604E-3</v>
      </c>
      <c r="D7">
        <f t="shared" si="7"/>
        <v>569.42772311295096</v>
      </c>
      <c r="F7">
        <f t="shared" si="8"/>
        <v>0.9989960054613175</v>
      </c>
      <c r="G7">
        <f t="shared" si="0"/>
        <v>211850.33201621869</v>
      </c>
      <c r="H7">
        <f t="shared" si="9"/>
        <v>10633684.599362107</v>
      </c>
      <c r="P7">
        <f t="shared" si="10"/>
        <v>1.3564508398696216</v>
      </c>
      <c r="Q7">
        <f t="shared" si="1"/>
        <v>478.15</v>
      </c>
      <c r="R7">
        <f t="shared" si="11"/>
        <v>0.70828816787207405</v>
      </c>
      <c r="S7">
        <f t="shared" si="2"/>
        <v>213.81283765967228</v>
      </c>
      <c r="U7">
        <f t="shared" si="3"/>
        <v>2.2363016422852748</v>
      </c>
      <c r="V7">
        <f t="shared" si="4"/>
        <v>12.43926092955537</v>
      </c>
    </row>
    <row r="8" spans="1:22">
      <c r="A8">
        <v>60</v>
      </c>
      <c r="B8">
        <f t="shared" si="5"/>
        <v>2243.3202682542028</v>
      </c>
      <c r="C8">
        <f t="shared" si="6"/>
        <v>4.0055849897539528E-3</v>
      </c>
      <c r="D8">
        <f t="shared" si="7"/>
        <v>569.10524171628958</v>
      </c>
      <c r="F8">
        <f t="shared" si="8"/>
        <v>0.99843024862506946</v>
      </c>
      <c r="G8">
        <f t="shared" si="0"/>
        <v>211108.19609111335</v>
      </c>
      <c r="H8">
        <f t="shared" si="9"/>
        <v>12744766.560273241</v>
      </c>
      <c r="P8">
        <f t="shared" si="10"/>
        <v>1.355802367741886</v>
      </c>
      <c r="Q8">
        <f t="shared" si="1"/>
        <v>478.15</v>
      </c>
      <c r="R8">
        <f t="shared" si="11"/>
        <v>0.70788704627517418</v>
      </c>
      <c r="S8">
        <f t="shared" si="2"/>
        <v>213.76186399195709</v>
      </c>
      <c r="U8">
        <f t="shared" si="3"/>
        <v>2.2368349109174619</v>
      </c>
      <c r="V8">
        <f t="shared" si="4"/>
        <v>12.432216259836677</v>
      </c>
    </row>
    <row r="9" spans="1:22">
      <c r="A9">
        <v>70</v>
      </c>
      <c r="B9">
        <f t="shared" si="5"/>
        <v>2243.1228544130627</v>
      </c>
      <c r="C9">
        <f t="shared" si="6"/>
        <v>4.0059375152151798E-3</v>
      </c>
      <c r="D9">
        <f t="shared" si="7"/>
        <v>568.69416633253377</v>
      </c>
      <c r="F9">
        <f t="shared" si="8"/>
        <v>0.99770906374128732</v>
      </c>
      <c r="G9">
        <f t="shared" si="0"/>
        <v>210167.52582568541</v>
      </c>
      <c r="H9">
        <f t="shared" si="9"/>
        <v>14846441.818530096</v>
      </c>
      <c r="P9">
        <f t="shared" si="10"/>
        <v>1.3549422821996266</v>
      </c>
      <c r="Q9">
        <f t="shared" si="1"/>
        <v>478.15</v>
      </c>
      <c r="R9">
        <f t="shared" si="11"/>
        <v>0.70737572619257272</v>
      </c>
      <c r="S9">
        <f t="shared" si="2"/>
        <v>213.69686801624175</v>
      </c>
      <c r="U9">
        <f t="shared" si="3"/>
        <v>2.2375152450229585</v>
      </c>
      <c r="V9">
        <f t="shared" si="4"/>
        <v>12.423236236994969</v>
      </c>
    </row>
    <row r="10" spans="1:22">
      <c r="A10">
        <v>80</v>
      </c>
      <c r="B10">
        <f t="shared" si="5"/>
        <v>2242.9263202219477</v>
      </c>
      <c r="C10">
        <f t="shared" si="6"/>
        <v>4.0062885315112172E-3</v>
      </c>
      <c r="D10">
        <f t="shared" si="7"/>
        <v>568.18511198539477</v>
      </c>
      <c r="F10">
        <f t="shared" si="8"/>
        <v>0.99681598593928911</v>
      </c>
      <c r="G10">
        <f t="shared" si="0"/>
        <v>209007.34032487159</v>
      </c>
      <c r="H10">
        <f t="shared" si="9"/>
        <v>16936515.22177881</v>
      </c>
      <c r="P10">
        <f t="shared" si="10"/>
        <v>1.3538480539654336</v>
      </c>
      <c r="Q10">
        <f t="shared" si="1"/>
        <v>478.15</v>
      </c>
      <c r="R10">
        <f t="shared" si="11"/>
        <v>0.70674253403095599</v>
      </c>
      <c r="S10">
        <f t="shared" si="2"/>
        <v>213.61635161435692</v>
      </c>
      <c r="U10">
        <f t="shared" si="3"/>
        <v>2.2383586105955384</v>
      </c>
      <c r="V10">
        <f t="shared" si="4"/>
        <v>12.412115844372059</v>
      </c>
    </row>
    <row r="11" spans="1:22">
      <c r="A11">
        <v>90</v>
      </c>
      <c r="B11">
        <f t="shared" si="5"/>
        <v>2242.7308709563863</v>
      </c>
      <c r="C11">
        <f t="shared" si="6"/>
        <v>4.0066376711076135E-3</v>
      </c>
      <c r="D11">
        <f t="shared" si="7"/>
        <v>567.56836290355841</v>
      </c>
      <c r="F11">
        <f t="shared" si="8"/>
        <v>0.99573397000624286</v>
      </c>
      <c r="G11">
        <f t="shared" si="0"/>
        <v>207605.92515770439</v>
      </c>
      <c r="H11">
        <f t="shared" si="9"/>
        <v>19012574.473355852</v>
      </c>
      <c r="P11">
        <f t="shared" si="10"/>
        <v>1.3524963466200495</v>
      </c>
      <c r="Q11">
        <f t="shared" si="1"/>
        <v>478.15</v>
      </c>
      <c r="R11">
        <f t="shared" si="11"/>
        <v>0.70597538473442611</v>
      </c>
      <c r="S11">
        <f t="shared" si="2"/>
        <v>213.51875864093876</v>
      </c>
      <c r="U11">
        <f t="shared" si="3"/>
        <v>2.239381696687714</v>
      </c>
      <c r="V11">
        <f t="shared" si="4"/>
        <v>12.398642839027174</v>
      </c>
    </row>
    <row r="12" spans="1:22">
      <c r="A12">
        <v>100</v>
      </c>
      <c r="B12">
        <f t="shared" si="5"/>
        <v>2242.5367321977405</v>
      </c>
      <c r="C12">
        <f t="shared" si="6"/>
        <v>4.0069845299361192E-3</v>
      </c>
      <c r="D12">
        <f t="shared" si="7"/>
        <v>566.83411748361334</v>
      </c>
      <c r="F12">
        <f t="shared" si="8"/>
        <v>0.99444582014669003</v>
      </c>
      <c r="G12">
        <f t="shared" si="0"/>
        <v>205941.38172596565</v>
      </c>
      <c r="H12">
        <f t="shared" si="9"/>
        <v>21071988.29061551</v>
      </c>
      <c r="P12">
        <f t="shared" si="10"/>
        <v>1.3508636000009329</v>
      </c>
      <c r="Q12">
        <f t="shared" si="1"/>
        <v>478.15</v>
      </c>
      <c r="R12">
        <f t="shared" si="11"/>
        <v>0.70506208648400315</v>
      </c>
      <c r="S12">
        <f t="shared" si="2"/>
        <v>213.40251238436989</v>
      </c>
      <c r="U12">
        <f t="shared" si="3"/>
        <v>2.2406015498954401</v>
      </c>
      <c r="V12">
        <f t="shared" si="4"/>
        <v>12.382603103000454</v>
      </c>
    </row>
    <row r="13" spans="1:22">
      <c r="A13">
        <v>110</v>
      </c>
      <c r="B13">
        <f t="shared" si="5"/>
        <v>2242.3441500054378</v>
      </c>
      <c r="C13">
        <f t="shared" si="6"/>
        <v>4.0073286670594494E-3</v>
      </c>
      <c r="D13">
        <f t="shared" si="7"/>
        <v>565.97282149441673</v>
      </c>
      <c r="F13">
        <f t="shared" si="8"/>
        <v>0.99293477455160828</v>
      </c>
      <c r="G13">
        <f t="shared" si="0"/>
        <v>203992.3740874943</v>
      </c>
      <c r="H13">
        <f t="shared" si="9"/>
        <v>23111912.031490453</v>
      </c>
      <c r="P13">
        <f t="shared" si="10"/>
        <v>1.3489268246119932</v>
      </c>
      <c r="Q13">
        <f t="shared" si="1"/>
        <v>478.15</v>
      </c>
      <c r="R13">
        <f t="shared" si="11"/>
        <v>0.7039907551570902</v>
      </c>
      <c r="S13">
        <f t="shared" si="2"/>
        <v>213.26606698143263</v>
      </c>
      <c r="U13">
        <f t="shared" si="3"/>
        <v>2.2420350633728745</v>
      </c>
      <c r="V13">
        <f t="shared" si="4"/>
        <v>12.363787922228036</v>
      </c>
    </row>
    <row r="14" spans="1:22">
      <c r="A14">
        <v>120</v>
      </c>
      <c r="B14">
        <f t="shared" si="5"/>
        <v>2242.1533903908053</v>
      </c>
      <c r="C14">
        <f t="shared" si="6"/>
        <v>4.0076696055855602E-3</v>
      </c>
      <c r="D14">
        <f t="shared" si="7"/>
        <v>564.97559840062934</v>
      </c>
      <c r="F14">
        <f t="shared" si="8"/>
        <v>0.99118526035198129</v>
      </c>
      <c r="G14">
        <f t="shared" si="0"/>
        <v>201739.09300641259</v>
      </c>
      <c r="H14">
        <f t="shared" si="9"/>
        <v>25129302.961554579</v>
      </c>
      <c r="P14">
        <f t="shared" si="10"/>
        <v>1.3466646284406267</v>
      </c>
      <c r="Q14">
        <f t="shared" si="1"/>
        <v>478.15</v>
      </c>
      <c r="R14">
        <f t="shared" si="11"/>
        <v>0.70275034958955473</v>
      </c>
      <c r="S14">
        <f t="shared" si="2"/>
        <v>213.10797434199023</v>
      </c>
      <c r="U14">
        <f t="shared" si="3"/>
        <v>2.2436983011845304</v>
      </c>
      <c r="V14">
        <f t="shared" si="4"/>
        <v>12.342003387044562</v>
      </c>
    </row>
    <row r="15" spans="1:22">
      <c r="A15">
        <v>130</v>
      </c>
      <c r="B15">
        <f t="shared" si="5"/>
        <v>2241.9647378894047</v>
      </c>
      <c r="C15">
        <f t="shared" si="6"/>
        <v>4.0080068351963129E-3</v>
      </c>
      <c r="D15">
        <f t="shared" si="7"/>
        <v>563.83477899636057</v>
      </c>
      <c r="F15">
        <f t="shared" si="8"/>
        <v>0.98918382280063255</v>
      </c>
      <c r="G15">
        <f t="shared" si="0"/>
        <v>199164.44200803872</v>
      </c>
      <c r="H15">
        <f t="shared" si="9"/>
        <v>27120947.381634966</v>
      </c>
      <c r="P15">
        <f t="shared" si="10"/>
        <v>1.3440584816510106</v>
      </c>
      <c r="Q15">
        <f t="shared" si="1"/>
        <v>478.15</v>
      </c>
      <c r="R15">
        <f t="shared" si="11"/>
        <v>0.70133133036564843</v>
      </c>
      <c r="S15">
        <f t="shared" si="2"/>
        <v>212.92696714841108</v>
      </c>
      <c r="U15">
        <f t="shared" si="3"/>
        <v>2.2456056478122246</v>
      </c>
      <c r="V15">
        <f t="shared" si="4"/>
        <v>12.317081962134619</v>
      </c>
    </row>
    <row r="16" spans="1:22">
      <c r="A16">
        <v>140</v>
      </c>
      <c r="B16">
        <f t="shared" si="5"/>
        <v>2241.7784930242433</v>
      </c>
      <c r="C16">
        <f t="shared" si="6"/>
        <v>4.0083398166638889E-3</v>
      </c>
      <c r="D16">
        <f t="shared" si="7"/>
        <v>562.54452199106049</v>
      </c>
      <c r="F16">
        <f t="shared" si="8"/>
        <v>0.98692021401940433</v>
      </c>
      <c r="G16">
        <f t="shared" si="0"/>
        <v>196255.42658164731</v>
      </c>
      <c r="H16">
        <f t="shared" si="9"/>
        <v>29083501.647451438</v>
      </c>
      <c r="P16">
        <f t="shared" si="10"/>
        <v>1.3410941994626477</v>
      </c>
      <c r="Q16">
        <f t="shared" si="1"/>
        <v>478.15</v>
      </c>
      <c r="R16">
        <f t="shared" si="11"/>
        <v>0.69972643173975768</v>
      </c>
      <c r="S16">
        <f t="shared" si="2"/>
        <v>212.72205689067002</v>
      </c>
      <c r="U16">
        <f t="shared" si="3"/>
        <v>2.2477687880093624</v>
      </c>
      <c r="V16">
        <f t="shared" si="4"/>
        <v>12.288896043353965</v>
      </c>
    </row>
    <row r="17" spans="1:22">
      <c r="A17">
        <v>150</v>
      </c>
      <c r="B17">
        <f t="shared" si="5"/>
        <v>2241.594968469898</v>
      </c>
      <c r="C17">
        <f t="shared" si="6"/>
        <v>4.0086679886971351E-3</v>
      </c>
      <c r="D17">
        <f t="shared" si="7"/>
        <v>561.10150253499</v>
      </c>
      <c r="F17">
        <f t="shared" si="8"/>
        <v>0.98438860093857894</v>
      </c>
      <c r="G17">
        <f t="shared" si="0"/>
        <v>193004.69486013177</v>
      </c>
      <c r="H17">
        <f t="shared" si="9"/>
        <v>31013548.596052755</v>
      </c>
      <c r="P17">
        <f t="shared" si="10"/>
        <v>1.3377635885364767</v>
      </c>
      <c r="Q17">
        <f t="shared" si="1"/>
        <v>478.15</v>
      </c>
      <c r="R17">
        <f t="shared" si="11"/>
        <v>0.69793151806545239</v>
      </c>
      <c r="S17">
        <f t="shared" si="2"/>
        <v>212.49264362620428</v>
      </c>
      <c r="U17">
        <f t="shared" si="3"/>
        <v>2.2501955448449005</v>
      </c>
      <c r="V17">
        <f t="shared" si="4"/>
        <v>12.257372998704232</v>
      </c>
    </row>
    <row r="18" spans="1:22">
      <c r="A18">
        <v>160</v>
      </c>
      <c r="B18">
        <f t="shared" si="5"/>
        <v>2241.4144837759072</v>
      </c>
      <c r="C18">
        <f t="shared" si="6"/>
        <v>4.0089907773738784E-3</v>
      </c>
      <c r="D18">
        <f t="shared" si="7"/>
        <v>559.5056275130396</v>
      </c>
      <c r="F18">
        <f t="shared" si="8"/>
        <v>0.98158882019831506</v>
      </c>
      <c r="G18">
        <f t="shared" si="0"/>
        <v>189412.13746829875</v>
      </c>
      <c r="H18">
        <f t="shared" si="9"/>
        <v>32907669.970735744</v>
      </c>
      <c r="P18">
        <f t="shared" si="10"/>
        <v>1.3340661588023184</v>
      </c>
      <c r="Q18">
        <f t="shared" si="1"/>
        <v>478.15</v>
      </c>
      <c r="R18">
        <f t="shared" si="11"/>
        <v>0.69594647352060535</v>
      </c>
      <c r="S18">
        <f t="shared" si="2"/>
        <v>212.23863128429804</v>
      </c>
      <c r="U18">
        <f t="shared" si="3"/>
        <v>2.2528886334529181</v>
      </c>
      <c r="V18">
        <f t="shared" si="4"/>
        <v>12.222510794067484</v>
      </c>
    </row>
    <row r="19" spans="1:22">
      <c r="A19">
        <v>170</v>
      </c>
      <c r="B19">
        <f t="shared" si="5"/>
        <v>2241.2373585940873</v>
      </c>
      <c r="C19">
        <f t="shared" si="6"/>
        <v>4.0093076082609036E-3</v>
      </c>
      <c r="D19">
        <f t="shared" si="7"/>
        <v>557.76071664092558</v>
      </c>
      <c r="F19">
        <f t="shared" si="8"/>
        <v>0.97852757305425542</v>
      </c>
      <c r="G19">
        <f t="shared" si="0"/>
        <v>185486.40995966177</v>
      </c>
      <c r="H19">
        <f t="shared" si="9"/>
        <v>34762534.070332363</v>
      </c>
      <c r="P19">
        <f t="shared" si="10"/>
        <v>1.3300107553173457</v>
      </c>
      <c r="Q19">
        <f t="shared" si="1"/>
        <v>478.15</v>
      </c>
      <c r="R19">
        <f t="shared" si="11"/>
        <v>0.6937760492954671</v>
      </c>
      <c r="S19">
        <f t="shared" si="2"/>
        <v>211.96053913479091</v>
      </c>
      <c r="U19">
        <f t="shared" si="3"/>
        <v>2.2558444225126859</v>
      </c>
      <c r="V19">
        <f t="shared" si="4"/>
        <v>12.184392871886974</v>
      </c>
    </row>
    <row r="20" spans="1:22">
      <c r="A20">
        <v>180</v>
      </c>
      <c r="B20">
        <f t="shared" si="5"/>
        <v>2241.0639044821787</v>
      </c>
      <c r="C20">
        <f t="shared" si="6"/>
        <v>4.0096179210945392E-3</v>
      </c>
      <c r="D20">
        <f t="shared" si="7"/>
        <v>555.87507037244848</v>
      </c>
      <c r="F20">
        <f t="shared" si="8"/>
        <v>0.97521942170604992</v>
      </c>
      <c r="G20">
        <f t="shared" si="0"/>
        <v>181246.20098415035</v>
      </c>
      <c r="H20">
        <f t="shared" si="9"/>
        <v>36574996.080173865</v>
      </c>
      <c r="P20">
        <f t="shared" si="10"/>
        <v>1.3256169215687081</v>
      </c>
      <c r="Q20">
        <f t="shared" si="1"/>
        <v>478.15</v>
      </c>
      <c r="R20">
        <f t="shared" si="11"/>
        <v>0.69143056998958941</v>
      </c>
      <c r="S20">
        <f t="shared" si="2"/>
        <v>211.65959702438144</v>
      </c>
      <c r="U20">
        <f t="shared" si="3"/>
        <v>2.2590518300236631</v>
      </c>
      <c r="V20">
        <f t="shared" si="4"/>
        <v>12.143200557213218</v>
      </c>
    </row>
    <row r="21" spans="1:22">
      <c r="A21">
        <v>190</v>
      </c>
      <c r="B21">
        <f t="shared" si="5"/>
        <v>2240.8944155215845</v>
      </c>
      <c r="C21">
        <f t="shared" si="6"/>
        <v>4.0099211865983128E-3</v>
      </c>
      <c r="D21">
        <f t="shared" si="7"/>
        <v>553.86183419965084</v>
      </c>
      <c r="F21">
        <f t="shared" si="8"/>
        <v>0.97168742842044009</v>
      </c>
      <c r="G21">
        <f t="shared" si="0"/>
        <v>176721.04385578667</v>
      </c>
      <c r="H21">
        <f t="shared" si="9"/>
        <v>38342206.518731728</v>
      </c>
      <c r="P21">
        <f t="shared" si="10"/>
        <v>1.320915778155813</v>
      </c>
      <c r="Q21">
        <f t="shared" si="1"/>
        <v>478.15</v>
      </c>
      <c r="R21">
        <f t="shared" si="11"/>
        <v>0.68892638675009199</v>
      </c>
      <c r="S21">
        <f t="shared" si="2"/>
        <v>211.33780990677852</v>
      </c>
      <c r="U21">
        <f t="shared" si="3"/>
        <v>2.2624915068955849</v>
      </c>
      <c r="V21">
        <f t="shared" si="4"/>
        <v>12.0992210159128</v>
      </c>
    </row>
    <row r="22" spans="1:22">
      <c r="A22">
        <v>200</v>
      </c>
      <c r="B22">
        <f t="shared" si="5"/>
        <v>2240.7291581761856</v>
      </c>
      <c r="C22">
        <f t="shared" si="6"/>
        <v>4.0102169246745267E-3</v>
      </c>
      <c r="D22">
        <f t="shared" si="7"/>
        <v>551.73906960468832</v>
      </c>
      <c r="F22">
        <f t="shared" si="8"/>
        <v>0.96796328000822518</v>
      </c>
      <c r="G22">
        <f t="shared" si="0"/>
        <v>171951.47083453697</v>
      </c>
      <c r="H22">
        <f t="shared" si="9"/>
        <v>40061721.227077097</v>
      </c>
      <c r="P22">
        <f t="shared" si="10"/>
        <v>1.315950202169708</v>
      </c>
      <c r="Q22">
        <f t="shared" si="1"/>
        <v>478.15</v>
      </c>
      <c r="R22">
        <f t="shared" si="11"/>
        <v>0.68628596552583165</v>
      </c>
      <c r="S22">
        <f t="shared" si="2"/>
        <v>210.99797694971937</v>
      </c>
      <c r="U22">
        <f t="shared" si="3"/>
        <v>2.2661354715924253</v>
      </c>
      <c r="V22">
        <f t="shared" si="4"/>
        <v>12.05284880462599</v>
      </c>
    </row>
    <row r="23" spans="1:22">
      <c r="A23">
        <v>210</v>
      </c>
      <c r="B23">
        <f t="shared" si="5"/>
        <v>2240.5683610068863</v>
      </c>
      <c r="C23">
        <f t="shared" si="6"/>
        <v>4.0105047228693892E-3</v>
      </c>
      <c r="D23">
        <f t="shared" si="7"/>
        <v>549.52945939925428</v>
      </c>
      <c r="F23">
        <f t="shared" si="8"/>
        <v>0.96408677087588468</v>
      </c>
      <c r="G23">
        <f t="shared" si="0"/>
        <v>166988.34869291645</v>
      </c>
      <c r="H23">
        <f t="shared" si="9"/>
        <v>41731604.71400626</v>
      </c>
      <c r="P23">
        <f t="shared" si="10"/>
        <v>1.3107741340745405</v>
      </c>
      <c r="Q23">
        <f t="shared" si="1"/>
        <v>478.15</v>
      </c>
      <c r="R23">
        <f t="shared" si="11"/>
        <v>0.68353752055100225</v>
      </c>
      <c r="S23">
        <f t="shared" si="2"/>
        <v>210.64365289955856</v>
      </c>
      <c r="U23">
        <f t="shared" si="3"/>
        <v>2.2699473419595355</v>
      </c>
      <c r="V23">
        <f t="shared" si="4"/>
        <v>12.004579433848356</v>
      </c>
    </row>
    <row r="24" spans="1:22">
      <c r="A24">
        <v>220</v>
      </c>
      <c r="B24">
        <f t="shared" si="5"/>
        <v>2240.4122050074911</v>
      </c>
      <c r="C24">
        <f t="shared" si="6"/>
        <v>4.0107842537395032E-3</v>
      </c>
      <c r="D24">
        <f t="shared" si="7"/>
        <v>547.25961134458453</v>
      </c>
      <c r="F24">
        <f t="shared" si="8"/>
        <v>0.96010458130628862</v>
      </c>
      <c r="G24">
        <f t="shared" si="0"/>
        <v>161891.31518550494</v>
      </c>
      <c r="H24">
        <f t="shared" si="9"/>
        <v>43350517.865861312</v>
      </c>
      <c r="P24">
        <f t="shared" si="10"/>
        <v>1.3054509250262316</v>
      </c>
      <c r="Q24">
        <f t="shared" si="1"/>
        <v>478.15</v>
      </c>
      <c r="R24">
        <f t="shared" si="11"/>
        <v>0.6807141481461586</v>
      </c>
      <c r="S24">
        <f t="shared" si="2"/>
        <v>210.27904482118279</v>
      </c>
      <c r="U24">
        <f t="shared" si="3"/>
        <v>2.2738832602488253</v>
      </c>
      <c r="V24">
        <f t="shared" si="4"/>
        <v>11.954994155372409</v>
      </c>
    </row>
    <row r="25" spans="1:22">
      <c r="A25">
        <v>230</v>
      </c>
      <c r="B25">
        <f t="shared" si="5"/>
        <v>2240.2608154026825</v>
      </c>
      <c r="C25">
        <f t="shared" si="6"/>
        <v>4.0110552896112962E-3</v>
      </c>
      <c r="D25">
        <f t="shared" si="7"/>
        <v>544.95897596636598</v>
      </c>
      <c r="F25">
        <f t="shared" si="8"/>
        <v>0.95606837888836138</v>
      </c>
      <c r="G25">
        <f t="shared" si="0"/>
        <v>156726.35254314772</v>
      </c>
      <c r="H25">
        <f t="shared" si="9"/>
        <v>44917781.391292788</v>
      </c>
      <c r="P25">
        <f t="shared" si="10"/>
        <v>1.3000507616664934</v>
      </c>
      <c r="Q25">
        <f t="shared" si="1"/>
        <v>478.15</v>
      </c>
      <c r="R25">
        <f t="shared" si="11"/>
        <v>0.67785248063184822</v>
      </c>
      <c r="S25">
        <f t="shared" si="2"/>
        <v>209.90884547551741</v>
      </c>
      <c r="U25">
        <f t="shared" si="3"/>
        <v>2.2778935252434072</v>
      </c>
      <c r="V25">
        <f t="shared" si="4"/>
        <v>11.904736321740817</v>
      </c>
    </row>
    <row r="26" spans="1:22">
      <c r="A26">
        <v>240</v>
      </c>
      <c r="B26">
        <f t="shared" si="5"/>
        <v>2240.1142557151074</v>
      </c>
      <c r="C26">
        <f t="shared" si="6"/>
        <v>4.0113177132839245E-3</v>
      </c>
      <c r="D26">
        <f t="shared" si="7"/>
        <v>542.65845406413132</v>
      </c>
      <c r="F26">
        <f t="shared" si="8"/>
        <v>0.95203237555110753</v>
      </c>
      <c r="G26">
        <f t="shared" si="0"/>
        <v>151562.66746870632</v>
      </c>
      <c r="H26">
        <f t="shared" si="9"/>
        <v>46433408.065979853</v>
      </c>
      <c r="P26">
        <f t="shared" si="10"/>
        <v>1.2946473477329188</v>
      </c>
      <c r="Q26">
        <f t="shared" si="1"/>
        <v>478.15</v>
      </c>
      <c r="R26">
        <f t="shared" si="11"/>
        <v>0.67499095426573519</v>
      </c>
      <c r="S26">
        <f t="shared" si="2"/>
        <v>209.53801421978875</v>
      </c>
      <c r="U26">
        <f t="shared" si="3"/>
        <v>2.2819248420406359</v>
      </c>
      <c r="V26">
        <f t="shared" si="4"/>
        <v>11.854480967014476</v>
      </c>
    </row>
    <row r="27" spans="1:22">
      <c r="A27">
        <v>250</v>
      </c>
      <c r="B27">
        <f t="shared" si="5"/>
        <v>2239.9725247500733</v>
      </c>
      <c r="C27">
        <f t="shared" si="6"/>
        <v>4.0115715235089517E-3</v>
      </c>
      <c r="D27">
        <f t="shared" si="7"/>
        <v>540.38882394757798</v>
      </c>
      <c r="F27">
        <f t="shared" si="8"/>
        <v>0.94805056832908419</v>
      </c>
      <c r="G27">
        <f t="shared" si="0"/>
        <v>146469.16906829429</v>
      </c>
      <c r="H27">
        <f t="shared" si="9"/>
        <v>47898099.756662793</v>
      </c>
      <c r="P27">
        <f t="shared" si="10"/>
        <v>1.2893141522233877</v>
      </c>
      <c r="Q27">
        <f t="shared" si="1"/>
        <v>478.15</v>
      </c>
      <c r="R27">
        <f t="shared" si="11"/>
        <v>0.67216785294532067</v>
      </c>
      <c r="S27">
        <f t="shared" si="2"/>
        <v>209.17152543031233</v>
      </c>
      <c r="U27">
        <f t="shared" si="3"/>
        <v>2.2859229955718834</v>
      </c>
      <c r="V27">
        <f t="shared" si="4"/>
        <v>11.804900449439669</v>
      </c>
    </row>
    <row r="28" spans="1:22">
      <c r="A28">
        <v>260</v>
      </c>
      <c r="B28">
        <f t="shared" si="5"/>
        <v>2239.835556873838</v>
      </c>
      <c r="C28">
        <f t="shared" si="6"/>
        <v>4.0118168345677279E-3</v>
      </c>
      <c r="D28">
        <f t="shared" si="7"/>
        <v>538.17915427162848</v>
      </c>
      <c r="F28">
        <f t="shared" si="8"/>
        <v>0.9441739548625061</v>
      </c>
      <c r="G28">
        <f t="shared" si="0"/>
        <v>141510.91619081108</v>
      </c>
      <c r="H28">
        <f t="shared" si="9"/>
        <v>49313208.918570906</v>
      </c>
      <c r="P28">
        <f t="shared" si="10"/>
        <v>1.2841206197560795</v>
      </c>
      <c r="Q28">
        <f t="shared" si="1"/>
        <v>478.15</v>
      </c>
      <c r="R28">
        <f t="shared" si="11"/>
        <v>0.66941933399751674</v>
      </c>
      <c r="S28">
        <f t="shared" si="2"/>
        <v>208.81411080597658</v>
      </c>
      <c r="U28">
        <f t="shared" si="3"/>
        <v>2.2898356732427998</v>
      </c>
      <c r="V28">
        <f t="shared" si="4"/>
        <v>11.756629779516896</v>
      </c>
    </row>
    <row r="29" spans="1:22">
      <c r="A29">
        <v>270</v>
      </c>
      <c r="B29">
        <f t="shared" si="5"/>
        <v>2239.7032256141056</v>
      </c>
      <c r="C29">
        <f t="shared" si="6"/>
        <v>4.0120538698898466E-3</v>
      </c>
      <c r="D29">
        <f t="shared" si="7"/>
        <v>536.05537530830941</v>
      </c>
      <c r="F29">
        <f t="shared" si="8"/>
        <v>0.94044802685668316</v>
      </c>
      <c r="G29">
        <f t="shared" si="0"/>
        <v>136745.92101910041</v>
      </c>
      <c r="H29">
        <f t="shared" si="9"/>
        <v>50680668.12876191</v>
      </c>
      <c r="P29">
        <f t="shared" si="10"/>
        <v>1.2791287558122422</v>
      </c>
      <c r="Q29">
        <f t="shared" si="1"/>
        <v>478.15</v>
      </c>
      <c r="R29">
        <f t="shared" si="11"/>
        <v>0.66677765104138831</v>
      </c>
      <c r="S29">
        <f t="shared" si="2"/>
        <v>208.47002372953412</v>
      </c>
      <c r="U29">
        <f t="shared" si="3"/>
        <v>2.2936151272297289</v>
      </c>
      <c r="V29">
        <f t="shared" si="4"/>
        <v>11.710235409153254</v>
      </c>
    </row>
    <row r="30" spans="1:22">
      <c r="A30">
        <v>280</v>
      </c>
      <c r="B30">
        <f t="shared" si="5"/>
        <v>2239.5753502495841</v>
      </c>
      <c r="C30">
        <f t="shared" si="6"/>
        <v>4.0122829503050402E-3</v>
      </c>
      <c r="D30">
        <f t="shared" si="7"/>
        <v>534.0391567231253</v>
      </c>
      <c r="F30">
        <f t="shared" si="8"/>
        <v>0.9369108012686409</v>
      </c>
      <c r="G30">
        <f t="shared" si="0"/>
        <v>132222.64009663343</v>
      </c>
      <c r="H30">
        <f t="shared" si="9"/>
        <v>52002894.529728241</v>
      </c>
      <c r="P30">
        <f t="shared" si="10"/>
        <v>1.2743904408186317</v>
      </c>
      <c r="Q30">
        <f t="shared" si="1"/>
        <v>478.15</v>
      </c>
      <c r="R30">
        <f t="shared" si="11"/>
        <v>0.66426975809946631</v>
      </c>
      <c r="S30">
        <f t="shared" si="2"/>
        <v>208.1428504920689</v>
      </c>
      <c r="U30">
        <f t="shared" si="3"/>
        <v>2.2972203891203051</v>
      </c>
      <c r="V30">
        <f t="shared" si="4"/>
        <v>11.66619071646598</v>
      </c>
    </row>
    <row r="31" spans="1:22">
      <c r="A31">
        <v>290</v>
      </c>
      <c r="B31">
        <f t="shared" si="5"/>
        <v>2239.4517047457593</v>
      </c>
      <c r="C31">
        <f t="shared" si="6"/>
        <v>4.0125044780771404E-3</v>
      </c>
      <c r="D31">
        <f t="shared" si="7"/>
        <v>532.14718924202566</v>
      </c>
      <c r="F31">
        <f t="shared" si="8"/>
        <v>0.93359156007372923</v>
      </c>
      <c r="G31">
        <f t="shared" si="0"/>
        <v>127978.37036948289</v>
      </c>
      <c r="H31">
        <f t="shared" si="9"/>
        <v>53282678.233423069</v>
      </c>
      <c r="P31">
        <f t="shared" si="10"/>
        <v>1.2699457063467858</v>
      </c>
      <c r="Q31">
        <f t="shared" si="1"/>
        <v>478.15</v>
      </c>
      <c r="R31">
        <f t="shared" si="11"/>
        <v>0.66191641609227403</v>
      </c>
      <c r="S31">
        <f t="shared" si="2"/>
        <v>207.83538539658394</v>
      </c>
      <c r="U31">
        <f t="shared" si="3"/>
        <v>2.3006188243046846</v>
      </c>
      <c r="V31">
        <f t="shared" si="4"/>
        <v>11.624860313655642</v>
      </c>
    </row>
    <row r="32" spans="1:22">
      <c r="A32">
        <v>300</v>
      </c>
      <c r="B32">
        <f t="shared" si="5"/>
        <v>2239.3320281905835</v>
      </c>
      <c r="C32">
        <f t="shared" si="6"/>
        <v>4.0127189182349726E-3</v>
      </c>
      <c r="D32">
        <f t="shared" si="7"/>
        <v>530.390903616174</v>
      </c>
      <c r="F32">
        <f t="shared" si="8"/>
        <v>0.93051035722135789</v>
      </c>
      <c r="G32">
        <f t="shared" si="0"/>
        <v>124038.62453811606</v>
      </c>
      <c r="H32">
        <f t="shared" si="9"/>
        <v>54523064.478804231</v>
      </c>
      <c r="P32">
        <f t="shared" si="10"/>
        <v>1.265822054135429</v>
      </c>
      <c r="Q32">
        <f t="shared" si="1"/>
        <v>478.15</v>
      </c>
      <c r="R32">
        <f t="shared" si="11"/>
        <v>0.65973184326994272</v>
      </c>
      <c r="S32">
        <f t="shared" si="2"/>
        <v>207.54957650191355</v>
      </c>
      <c r="U32">
        <f t="shared" si="3"/>
        <v>2.3037869219434017</v>
      </c>
      <c r="V32">
        <f t="shared" si="4"/>
        <v>11.586493907736093</v>
      </c>
    </row>
    <row r="33" spans="1:22">
      <c r="A33">
        <v>310</v>
      </c>
      <c r="B33">
        <f t="shared" si="5"/>
        <v>2239.2160358142887</v>
      </c>
      <c r="C33">
        <f t="shared" si="6"/>
        <v>4.0129267788412224E-3</v>
      </c>
      <c r="D33">
        <f t="shared" si="7"/>
        <v>528.77659805506278</v>
      </c>
      <c r="F33">
        <f t="shared" si="8"/>
        <v>0.92767824220186457</v>
      </c>
      <c r="G33">
        <f t="shared" si="0"/>
        <v>120417.42071643606</v>
      </c>
      <c r="H33">
        <f t="shared" si="9"/>
        <v>55727238.685968593</v>
      </c>
      <c r="P33">
        <f t="shared" si="10"/>
        <v>1.2620347500690703</v>
      </c>
      <c r="Q33">
        <f t="shared" si="1"/>
        <v>478.15</v>
      </c>
      <c r="R33">
        <f t="shared" si="11"/>
        <v>0.65772387372112195</v>
      </c>
      <c r="S33">
        <f t="shared" si="2"/>
        <v>207.28653849879174</v>
      </c>
      <c r="U33">
        <f t="shared" si="3"/>
        <v>2.3067103318085804</v>
      </c>
      <c r="V33">
        <f t="shared" si="4"/>
        <v>11.551229084336001</v>
      </c>
    </row>
    <row r="34" spans="1:22">
      <c r="A34">
        <v>320</v>
      </c>
      <c r="B34">
        <f t="shared" si="5"/>
        <v>2239.103429738333</v>
      </c>
      <c r="C34">
        <f t="shared" si="6"/>
        <v>4.0131285917327847E-3</v>
      </c>
      <c r="D34">
        <f t="shared" si="7"/>
        <v>527.30589742489758</v>
      </c>
      <c r="F34">
        <f t="shared" si="8"/>
        <v>0.92509806565771502</v>
      </c>
      <c r="G34">
        <f t="shared" si="0"/>
        <v>117118.31431962962</v>
      </c>
      <c r="H34">
        <f t="shared" si="9"/>
        <v>56898421.829164892</v>
      </c>
      <c r="P34">
        <f t="shared" si="10"/>
        <v>1.2585879108237297</v>
      </c>
      <c r="Q34">
        <f t="shared" si="1"/>
        <v>478.15</v>
      </c>
      <c r="R34">
        <f t="shared" si="11"/>
        <v>0.65589452855131991</v>
      </c>
      <c r="S34">
        <f t="shared" si="2"/>
        <v>207.04662106988968</v>
      </c>
      <c r="U34">
        <f t="shared" si="3"/>
        <v>2.309383256433815</v>
      </c>
      <c r="V34">
        <f t="shared" si="4"/>
        <v>11.519101338978128</v>
      </c>
    </row>
    <row r="35" spans="1:22">
      <c r="A35">
        <v>330</v>
      </c>
      <c r="B35">
        <f t="shared" si="5"/>
        <v>2238.9939087593939</v>
      </c>
      <c r="C35">
        <f t="shared" si="6"/>
        <v>4.0133248949787452E-3</v>
      </c>
      <c r="D35">
        <f t="shared" si="7"/>
        <v>525.97644089402274</v>
      </c>
      <c r="F35">
        <f t="shared" si="8"/>
        <v>0.92276568577898732</v>
      </c>
      <c r="G35">
        <f t="shared" si="0"/>
        <v>114135.94065195019</v>
      </c>
      <c r="H35">
        <f t="shared" si="9"/>
        <v>58039781.235684395</v>
      </c>
      <c r="P35">
        <f t="shared" si="10"/>
        <v>1.2554761371307404</v>
      </c>
      <c r="Q35">
        <f t="shared" si="1"/>
        <v>478.15</v>
      </c>
      <c r="R35">
        <f t="shared" si="11"/>
        <v>0.65424087121730201</v>
      </c>
      <c r="S35">
        <f t="shared" si="2"/>
        <v>206.82951632655585</v>
      </c>
      <c r="U35">
        <f t="shared" si="3"/>
        <v>2.3118073691429308</v>
      </c>
      <c r="V35">
        <f t="shared" si="4"/>
        <v>11.490059098829288</v>
      </c>
    </row>
    <row r="36" spans="1:22">
      <c r="A36">
        <v>340</v>
      </c>
      <c r="B36">
        <f t="shared" si="5"/>
        <v>2238.8871766908464</v>
      </c>
      <c r="C36">
        <f t="shared" si="6"/>
        <v>4.0135162179146455E-3</v>
      </c>
      <c r="D36">
        <f t="shared" si="7"/>
        <v>524.78268976663321</v>
      </c>
      <c r="F36">
        <f t="shared" si="8"/>
        <v>0.92067138555549688</v>
      </c>
      <c r="G36">
        <f t="shared" si="0"/>
        <v>111457.82573969373</v>
      </c>
      <c r="H36">
        <f t="shared" si="9"/>
        <v>59154359.493081331</v>
      </c>
      <c r="P36">
        <f t="shared" si="10"/>
        <v>1.2526864355624348</v>
      </c>
      <c r="Q36">
        <f t="shared" si="1"/>
        <v>478.15</v>
      </c>
      <c r="R36">
        <f t="shared" si="11"/>
        <v>0.65275601235884728</v>
      </c>
      <c r="S36">
        <f t="shared" si="2"/>
        <v>206.63438772205296</v>
      </c>
      <c r="U36">
        <f t="shared" si="3"/>
        <v>2.3139904508206386</v>
      </c>
      <c r="V36">
        <f t="shared" si="4"/>
        <v>11.463981369987126</v>
      </c>
    </row>
    <row r="37" spans="1:22">
      <c r="A37">
        <v>350</v>
      </c>
      <c r="B37">
        <f t="shared" si="5"/>
        <v>2238.7829490108611</v>
      </c>
      <c r="C37">
        <f t="shared" si="6"/>
        <v>4.0137030692055046E-3</v>
      </c>
      <c r="D37">
        <f t="shared" si="7"/>
        <v>523.71675941616058</v>
      </c>
      <c r="F37">
        <f t="shared" si="8"/>
        <v>0.9188013323090537</v>
      </c>
      <c r="G37">
        <f t="shared" si="0"/>
        <v>109066.25031196463</v>
      </c>
      <c r="H37">
        <f t="shared" si="9"/>
        <v>60245021.996200979</v>
      </c>
      <c r="P37">
        <f t="shared" si="10"/>
        <v>1.25020019956252</v>
      </c>
      <c r="Q37">
        <f t="shared" si="1"/>
        <v>478.15</v>
      </c>
      <c r="R37">
        <f t="shared" si="11"/>
        <v>0.65143014460711901</v>
      </c>
      <c r="S37">
        <f t="shared" si="2"/>
        <v>206.46000454436168</v>
      </c>
      <c r="U37">
        <f t="shared" si="3"/>
        <v>2.3159449262593657</v>
      </c>
      <c r="V37">
        <f t="shared" si="4"/>
        <v>11.440695911229033</v>
      </c>
    </row>
    <row r="38" spans="1:22">
      <c r="A38">
        <v>360</v>
      </c>
      <c r="B38">
        <f t="shared" si="5"/>
        <v>2238.680957767453</v>
      </c>
      <c r="C38">
        <f t="shared" si="6"/>
        <v>4.0138859280292594E-3</v>
      </c>
      <c r="D38">
        <f t="shared" si="7"/>
        <v>522.76920156744222</v>
      </c>
      <c r="F38">
        <f t="shared" si="8"/>
        <v>0.9171389501183197</v>
      </c>
      <c r="G38">
        <f t="shared" si="0"/>
        <v>106940.00191678808</v>
      </c>
      <c r="H38">
        <f t="shared" si="9"/>
        <v>61314422.015368856</v>
      </c>
      <c r="P38">
        <f t="shared" si="10"/>
        <v>1.2479950735851864</v>
      </c>
      <c r="Q38">
        <f t="shared" si="1"/>
        <v>478.15</v>
      </c>
      <c r="R38">
        <f t="shared" si="11"/>
        <v>0.65025151563388861</v>
      </c>
      <c r="S38">
        <f t="shared" si="2"/>
        <v>206.30486958240027</v>
      </c>
      <c r="U38">
        <f t="shared" si="3"/>
        <v>2.3176864461215345</v>
      </c>
      <c r="V38">
        <f t="shared" si="4"/>
        <v>11.419996323120433</v>
      </c>
    </row>
    <row r="39" spans="1:22">
      <c r="A39">
        <v>370</v>
      </c>
      <c r="B39">
        <f t="shared" si="5"/>
        <v>2238.5809548450611</v>
      </c>
      <c r="C39">
        <f t="shared" si="6"/>
        <v>4.0140652381954085E-3</v>
      </c>
      <c r="D39">
        <f t="shared" si="7"/>
        <v>521.92968882911305</v>
      </c>
      <c r="F39">
        <f t="shared" si="8"/>
        <v>0.91566612075282994</v>
      </c>
      <c r="G39">
        <f t="shared" si="0"/>
        <v>105055.90762965748</v>
      </c>
      <c r="H39">
        <f t="shared" si="9"/>
        <v>62364981.091665432</v>
      </c>
      <c r="P39">
        <f t="shared" si="10"/>
        <v>1.2460465853229512</v>
      </c>
      <c r="Q39">
        <f t="shared" si="1"/>
        <v>478.15</v>
      </c>
      <c r="R39">
        <f t="shared" si="11"/>
        <v>0.64920727961375635</v>
      </c>
      <c r="S39">
        <f t="shared" si="2"/>
        <v>206.16733170463283</v>
      </c>
      <c r="U39">
        <f t="shared" si="3"/>
        <v>2.3192326157910661</v>
      </c>
      <c r="V39">
        <f t="shared" si="4"/>
        <v>11.401657001759904</v>
      </c>
    </row>
    <row r="40" spans="1:22">
      <c r="A40">
        <v>380</v>
      </c>
      <c r="B40">
        <f t="shared" si="5"/>
        <v>2238.4827137978455</v>
      </c>
      <c r="C40">
        <f t="shared" si="6"/>
        <v>4.0142414048328192E-3</v>
      </c>
      <c r="D40">
        <f t="shared" si="7"/>
        <v>521.18757716244477</v>
      </c>
      <c r="F40">
        <f t="shared" si="8"/>
        <v>0.91436417046042939</v>
      </c>
      <c r="G40">
        <f t="shared" si="0"/>
        <v>103390.09307033675</v>
      </c>
      <c r="H40">
        <f t="shared" si="9"/>
        <v>63398882.022368796</v>
      </c>
      <c r="P40">
        <f t="shared" si="10"/>
        <v>1.2443294877199502</v>
      </c>
      <c r="Q40">
        <f t="shared" si="1"/>
        <v>478.15</v>
      </c>
      <c r="R40">
        <f t="shared" si="11"/>
        <v>0.64828419685644445</v>
      </c>
      <c r="S40">
        <f t="shared" si="2"/>
        <v>206.04567900800222</v>
      </c>
      <c r="U40">
        <f t="shared" si="3"/>
        <v>2.3206019281842352</v>
      </c>
      <c r="V40">
        <f t="shared" si="4"/>
        <v>11.385445426021921</v>
      </c>
    </row>
    <row r="41" spans="1:22">
      <c r="A41">
        <v>390</v>
      </c>
      <c r="B41">
        <f t="shared" si="5"/>
        <v>2238.3860305056432</v>
      </c>
      <c r="C41">
        <f t="shared" si="6"/>
        <v>4.0144147931891723E-3</v>
      </c>
      <c r="D41">
        <f t="shared" si="7"/>
        <v>520.53234091969466</v>
      </c>
      <c r="F41">
        <f t="shared" si="8"/>
        <v>0.91321463319244678</v>
      </c>
      <c r="G41">
        <f t="shared" si="0"/>
        <v>101918.95585086501</v>
      </c>
      <c r="H41">
        <f t="shared" si="9"/>
        <v>64418071.580877446</v>
      </c>
      <c r="P41">
        <f t="shared" si="10"/>
        <v>1.2428187976822005</v>
      </c>
      <c r="Q41">
        <f t="shared" si="1"/>
        <v>478.15</v>
      </c>
      <c r="R41">
        <f t="shared" si="11"/>
        <v>0.64746917493344469</v>
      </c>
      <c r="S41">
        <f t="shared" si="2"/>
        <v>205.93821136548729</v>
      </c>
      <c r="U41">
        <f t="shared" si="3"/>
        <v>2.3218129206308724</v>
      </c>
      <c r="V41">
        <f t="shared" si="4"/>
        <v>11.371131661055381</v>
      </c>
    </row>
    <row r="42" spans="1:22">
      <c r="A42">
        <v>400</v>
      </c>
      <c r="B42">
        <f t="shared" si="5"/>
        <v>2238.2907229196185</v>
      </c>
      <c r="C42">
        <f t="shared" si="6"/>
        <v>4.014585729064179E-3</v>
      </c>
      <c r="D42">
        <f t="shared" si="7"/>
        <v>519.95388820183609</v>
      </c>
      <c r="F42">
        <f t="shared" si="8"/>
        <v>0.91219980386287036</v>
      </c>
      <c r="G42">
        <f t="shared" si="0"/>
        <v>100619.87092133542</v>
      </c>
      <c r="H42">
        <f t="shared" si="9"/>
        <v>65424270.290090799</v>
      </c>
      <c r="P42">
        <f t="shared" si="10"/>
        <v>1.2414905497261164</v>
      </c>
      <c r="Q42">
        <f t="shared" si="1"/>
        <v>478.15</v>
      </c>
      <c r="R42">
        <f t="shared" si="11"/>
        <v>0.64674966093877506</v>
      </c>
      <c r="S42">
        <f t="shared" si="2"/>
        <v>205.84329343027798</v>
      </c>
      <c r="U42">
        <f t="shared" si="3"/>
        <v>2.3228835490914652</v>
      </c>
      <c r="V42">
        <f t="shared" si="4"/>
        <v>11.358495247335451</v>
      </c>
    </row>
    <row r="43" spans="1:22">
      <c r="A43">
        <v>410</v>
      </c>
      <c r="B43">
        <f t="shared" si="5"/>
        <v>2238.1966301483212</v>
      </c>
      <c r="C43">
        <f t="shared" si="6"/>
        <v>4.0147545004275923E-3</v>
      </c>
      <c r="D43">
        <f t="shared" si="7"/>
        <v>519.44277195001939</v>
      </c>
      <c r="F43">
        <f t="shared" si="8"/>
        <v>0.91130310868424458</v>
      </c>
      <c r="G43">
        <f t="shared" si="0"/>
        <v>99471.662412983744</v>
      </c>
      <c r="H43">
        <f t="shared" si="9"/>
        <v>66418986.914220639</v>
      </c>
      <c r="P43">
        <f t="shared" si="10"/>
        <v>1.2403223011389504</v>
      </c>
      <c r="Q43">
        <f t="shared" si="1"/>
        <v>478.15</v>
      </c>
      <c r="R43">
        <f t="shared" si="11"/>
        <v>0.64611390405712932</v>
      </c>
      <c r="S43">
        <f t="shared" si="2"/>
        <v>205.75939048613878</v>
      </c>
      <c r="U43">
        <f t="shared" si="3"/>
        <v>2.3238307562551372</v>
      </c>
      <c r="V43">
        <f t="shared" si="4"/>
        <v>11.347329811998149</v>
      </c>
    </row>
    <row r="44" spans="1:22">
      <c r="A44">
        <v>420</v>
      </c>
      <c r="B44">
        <f t="shared" si="5"/>
        <v>2238.1036111025192</v>
      </c>
      <c r="C44">
        <f t="shared" si="6"/>
        <v>4.0149213598307532E-3</v>
      </c>
      <c r="D44">
        <f t="shared" si="7"/>
        <v>518.99031549188669</v>
      </c>
      <c r="F44">
        <f t="shared" si="8"/>
        <v>0.91050932542436258</v>
      </c>
      <c r="G44">
        <f t="shared" si="0"/>
        <v>98454.883955930694</v>
      </c>
      <c r="H44">
        <f t="shared" si="9"/>
        <v>67403535.753779948</v>
      </c>
      <c r="P44">
        <f t="shared" si="10"/>
        <v>1.2392934331619607</v>
      </c>
      <c r="Q44">
        <f t="shared" si="1"/>
        <v>478.15</v>
      </c>
      <c r="R44">
        <f t="shared" si="11"/>
        <v>0.64555111172587298</v>
      </c>
      <c r="S44">
        <f t="shared" si="2"/>
        <v>205.68509013668725</v>
      </c>
      <c r="U44">
        <f t="shared" si="3"/>
        <v>2.3246702018228311</v>
      </c>
      <c r="V44">
        <f t="shared" si="4"/>
        <v>11.337445811424368</v>
      </c>
    </row>
    <row r="45" spans="1:22">
      <c r="A45">
        <v>430</v>
      </c>
      <c r="B45">
        <f t="shared" si="5"/>
        <v>2238.0115428778799</v>
      </c>
      <c r="C45">
        <f t="shared" si="6"/>
        <v>4.0150865272906089E-3</v>
      </c>
      <c r="D45">
        <f t="shared" si="7"/>
        <v>518.58867151284323</v>
      </c>
      <c r="F45">
        <f t="shared" si="8"/>
        <v>0.90980468686463722</v>
      </c>
      <c r="G45">
        <f t="shared" si="0"/>
        <v>97551.949984455379</v>
      </c>
      <c r="H45">
        <f t="shared" si="9"/>
        <v>68379055.253624499</v>
      </c>
      <c r="P45">
        <f t="shared" si="10"/>
        <v>1.2383852933446104</v>
      </c>
      <c r="Q45">
        <f t="shared" si="1"/>
        <v>478.15</v>
      </c>
      <c r="R45">
        <f t="shared" si="11"/>
        <v>0.64505152298702773</v>
      </c>
      <c r="S45">
        <f t="shared" si="2"/>
        <v>205.61911291139921</v>
      </c>
      <c r="U45">
        <f t="shared" si="3"/>
        <v>2.3254161212437174</v>
      </c>
      <c r="V45">
        <f t="shared" si="4"/>
        <v>11.328671819478924</v>
      </c>
    </row>
    <row r="46" spans="1:22">
      <c r="A46">
        <v>440</v>
      </c>
      <c r="B46">
        <f t="shared" si="5"/>
        <v>2237.9203190148855</v>
      </c>
      <c r="C46">
        <f t="shared" si="6"/>
        <v>4.015250193396218E-3</v>
      </c>
      <c r="D46">
        <f t="shared" si="7"/>
        <v>518.23083180264155</v>
      </c>
      <c r="F46">
        <f t="shared" si="8"/>
        <v>0.90917689789937117</v>
      </c>
      <c r="G46">
        <f t="shared" si="0"/>
        <v>96747.156899046429</v>
      </c>
      <c r="H46">
        <f t="shared" si="9"/>
        <v>69346526.822614968</v>
      </c>
      <c r="P46">
        <f t="shared" si="10"/>
        <v>1.2375812203900978</v>
      </c>
      <c r="Q46">
        <f t="shared" si="1"/>
        <v>478.15</v>
      </c>
      <c r="R46">
        <f t="shared" si="11"/>
        <v>0.6446064206106541</v>
      </c>
      <c r="S46">
        <f t="shared" si="2"/>
        <v>205.56031462948147</v>
      </c>
      <c r="U46">
        <f t="shared" si="3"/>
        <v>2.3260812811162319</v>
      </c>
      <c r="V46">
        <f t="shared" si="4"/>
        <v>11.320854740426606</v>
      </c>
    </row>
    <row r="47" spans="1:22">
      <c r="A47">
        <v>450</v>
      </c>
      <c r="B47">
        <f t="shared" si="5"/>
        <v>2237.8298477389403</v>
      </c>
      <c r="C47">
        <f t="shared" si="6"/>
        <v>4.0154125224529163E-3</v>
      </c>
      <c r="D47">
        <f t="shared" si="7"/>
        <v>517.91060257260096</v>
      </c>
      <c r="F47">
        <f t="shared" si="8"/>
        <v>0.90861509223263326</v>
      </c>
      <c r="G47">
        <f t="shared" si="0"/>
        <v>96026.627221429793</v>
      </c>
      <c r="H47">
        <f t="shared" si="9"/>
        <v>70306793.094829261</v>
      </c>
      <c r="P47">
        <f t="shared" si="10"/>
        <v>1.2368664867453549</v>
      </c>
      <c r="Q47">
        <f t="shared" si="1"/>
        <v>478.15</v>
      </c>
      <c r="R47">
        <f t="shared" si="11"/>
        <v>0.64420810039293697</v>
      </c>
      <c r="S47">
        <f t="shared" si="2"/>
        <v>205.50768296053386</v>
      </c>
      <c r="U47">
        <f t="shared" si="3"/>
        <v>2.3266770035640221</v>
      </c>
      <c r="V47">
        <f t="shared" si="4"/>
        <v>11.313859269731978</v>
      </c>
    </row>
    <row r="48" spans="1:22">
      <c r="A48">
        <v>460</v>
      </c>
      <c r="B48">
        <f t="shared" si="5"/>
        <v>2237.7400502527094</v>
      </c>
      <c r="C48">
        <f t="shared" si="6"/>
        <v>4.0155736555347755E-3</v>
      </c>
      <c r="D48">
        <f t="shared" si="7"/>
        <v>517.62255729819242</v>
      </c>
      <c r="F48">
        <f t="shared" si="8"/>
        <v>0.90810974964595159</v>
      </c>
      <c r="G48">
        <f t="shared" si="0"/>
        <v>95378.203510356092</v>
      </c>
      <c r="H48">
        <f t="shared" si="9"/>
        <v>71260575.129932821</v>
      </c>
      <c r="P48">
        <f t="shared" si="10"/>
        <v>1.2362281874329042</v>
      </c>
      <c r="Q48">
        <f t="shared" si="1"/>
        <v>478.15</v>
      </c>
      <c r="R48">
        <f t="shared" si="11"/>
        <v>0.64384981249897966</v>
      </c>
      <c r="S48">
        <f t="shared" si="2"/>
        <v>205.46033016318063</v>
      </c>
      <c r="U48">
        <f t="shared" si="3"/>
        <v>2.3272132368338152</v>
      </c>
      <c r="V48">
        <f t="shared" si="4"/>
        <v>11.307566863896334</v>
      </c>
    </row>
    <row r="49" spans="1:22">
      <c r="A49">
        <v>470</v>
      </c>
      <c r="B49">
        <f t="shared" si="5"/>
        <v>2237.6508591276629</v>
      </c>
      <c r="C49">
        <f t="shared" si="6"/>
        <v>4.0157337133608587E-3</v>
      </c>
      <c r="D49">
        <f t="shared" si="7"/>
        <v>517.36197631675509</v>
      </c>
      <c r="F49">
        <f t="shared" si="8"/>
        <v>0.90765259002939491</v>
      </c>
      <c r="G49">
        <f t="shared" si="0"/>
        <v>94791.312699532733</v>
      </c>
      <c r="H49">
        <f t="shared" si="9"/>
        <v>72208488.256928146</v>
      </c>
      <c r="P49">
        <f t="shared" si="10"/>
        <v>1.2356550971358669</v>
      </c>
      <c r="Q49">
        <f t="shared" si="1"/>
        <v>478.15</v>
      </c>
      <c r="R49">
        <f t="shared" si="11"/>
        <v>0.64352568633084095</v>
      </c>
      <c r="S49">
        <f t="shared" si="2"/>
        <v>205.41748353843025</v>
      </c>
      <c r="U49">
        <f t="shared" si="3"/>
        <v>2.3276986542897937</v>
      </c>
      <c r="V49">
        <f t="shared" si="4"/>
        <v>11.301874420957907</v>
      </c>
    </row>
    <row r="50" spans="1:22">
      <c r="A50">
        <v>480</v>
      </c>
      <c r="B50">
        <f t="shared" si="5"/>
        <v>2237.5622168224686</v>
      </c>
      <c r="C50">
        <f t="shared" si="6"/>
        <v>4.0158927989454836E-3</v>
      </c>
      <c r="D50">
        <f t="shared" si="7"/>
        <v>517.12478001274792</v>
      </c>
      <c r="F50">
        <f t="shared" si="8"/>
        <v>0.90723645616271564</v>
      </c>
      <c r="G50">
        <f t="shared" si="0"/>
        <v>94256.816148483049</v>
      </c>
      <c r="H50">
        <f t="shared" si="9"/>
        <v>73151056.418412983</v>
      </c>
      <c r="P50">
        <f t="shared" si="10"/>
        <v>1.2351375118379708</v>
      </c>
      <c r="Q50">
        <f t="shared" si="1"/>
        <v>478.15</v>
      </c>
      <c r="R50">
        <f t="shared" si="11"/>
        <v>0.64323064741936531</v>
      </c>
      <c r="S50">
        <f t="shared" si="2"/>
        <v>205.37847474052211</v>
      </c>
      <c r="U50">
        <f t="shared" si="3"/>
        <v>2.3281407684232782</v>
      </c>
      <c r="V50">
        <f t="shared" si="4"/>
        <v>11.29669282091051</v>
      </c>
    </row>
    <row r="51" spans="1:22">
      <c r="A51">
        <v>490</v>
      </c>
      <c r="B51">
        <f t="shared" si="5"/>
        <v>2237.4740743416264</v>
      </c>
      <c r="C51">
        <f t="shared" si="6"/>
        <v>4.0160509999982484E-3</v>
      </c>
      <c r="D51">
        <f t="shared" si="7"/>
        <v>516.90746043590639</v>
      </c>
      <c r="F51">
        <f t="shared" si="8"/>
        <v>0.90685519374720414</v>
      </c>
      <c r="G51">
        <f t="shared" si="0"/>
        <v>93766.856246837982</v>
      </c>
      <c r="H51">
        <f t="shared" si="9"/>
        <v>74088724.980881363</v>
      </c>
      <c r="P51">
        <f t="shared" si="10"/>
        <v>1.2346670865861167</v>
      </c>
      <c r="Q51">
        <f t="shared" si="1"/>
        <v>478.15</v>
      </c>
      <c r="R51">
        <f t="shared" si="11"/>
        <v>0.64296033236676775</v>
      </c>
      <c r="S51">
        <f t="shared" si="2"/>
        <v>205.34272875964032</v>
      </c>
      <c r="U51">
        <f t="shared" si="3"/>
        <v>2.3285460502460187</v>
      </c>
      <c r="V51">
        <f t="shared" si="4"/>
        <v>11.29194543188868</v>
      </c>
    </row>
    <row r="52" spans="1:22">
      <c r="A52">
        <v>500</v>
      </c>
      <c r="B52">
        <f t="shared" si="5"/>
        <v>2237.38639003753</v>
      </c>
      <c r="C52">
        <f t="shared" si="6"/>
        <v>4.0162083910678997E-3</v>
      </c>
      <c r="D52">
        <f t="shared" si="7"/>
        <v>516.70701462424688</v>
      </c>
      <c r="F52">
        <f t="shared" si="8"/>
        <v>0.90650353442850329</v>
      </c>
      <c r="G52">
        <f t="shared" si="0"/>
        <v>93314.706889386202</v>
      </c>
      <c r="H52">
        <f t="shared" si="9"/>
        <v>75021872.049775228</v>
      </c>
      <c r="P52">
        <f t="shared" si="10"/>
        <v>1.2342366771928364</v>
      </c>
      <c r="Q52">
        <f t="shared" si="1"/>
        <v>478.15</v>
      </c>
      <c r="R52">
        <f t="shared" si="11"/>
        <v>0.64271100590980879</v>
      </c>
      <c r="S52">
        <f t="shared" si="2"/>
        <v>205.30975312969932</v>
      </c>
      <c r="U52">
        <f t="shared" si="3"/>
        <v>2.3289200474462635</v>
      </c>
      <c r="V52">
        <f t="shared" si="4"/>
        <v>11.287566653595558</v>
      </c>
    </row>
    <row r="53" spans="1:22">
      <c r="A53">
        <v>510</v>
      </c>
      <c r="B53">
        <f t="shared" si="5"/>
        <v>2237.2991285523622</v>
      </c>
      <c r="C53">
        <f t="shared" si="6"/>
        <v>4.0163650354363154E-3</v>
      </c>
      <c r="D53">
        <f t="shared" si="7"/>
        <v>516.52088170455386</v>
      </c>
      <c r="F53">
        <f t="shared" si="8"/>
        <v>0.90617698544658576</v>
      </c>
      <c r="G53">
        <f t="shared" si="0"/>
        <v>92894.632454324063</v>
      </c>
      <c r="H53">
        <f t="shared" si="9"/>
        <v>75950818.374318466</v>
      </c>
      <c r="P53">
        <f t="shared" si="10"/>
        <v>1.2338401908363952</v>
      </c>
      <c r="Q53">
        <f t="shared" si="1"/>
        <v>478.15</v>
      </c>
      <c r="R53">
        <f t="shared" si="11"/>
        <v>0.64247948268162924</v>
      </c>
      <c r="S53">
        <f t="shared" si="2"/>
        <v>205.27912771456857</v>
      </c>
      <c r="U53">
        <f t="shared" si="3"/>
        <v>2.3292674970094676</v>
      </c>
      <c r="V53">
        <f t="shared" si="4"/>
        <v>11.283500543250623</v>
      </c>
    </row>
    <row r="54" spans="1:22">
      <c r="A54">
        <v>520</v>
      </c>
      <c r="B54">
        <f t="shared" si="5"/>
        <v>2237.2122598918663</v>
      </c>
      <c r="C54">
        <f t="shared" si="6"/>
        <v>4.0165209867767159E-3</v>
      </c>
      <c r="D54">
        <f t="shared" si="7"/>
        <v>516.34688495984494</v>
      </c>
      <c r="F54">
        <f t="shared" si="8"/>
        <v>0.90587172799972793</v>
      </c>
      <c r="G54">
        <f t="shared" si="0"/>
        <v>92501.757940503725</v>
      </c>
      <c r="H54">
        <f t="shared" si="9"/>
        <v>76875835.953723505</v>
      </c>
      <c r="P54">
        <f t="shared" si="10"/>
        <v>1.2334724484097341</v>
      </c>
      <c r="Q54">
        <f t="shared" si="1"/>
        <v>478.15</v>
      </c>
      <c r="R54">
        <f t="shared" si="11"/>
        <v>0.64226305515180704</v>
      </c>
      <c r="S54">
        <f t="shared" si="2"/>
        <v>205.25049527841281</v>
      </c>
      <c r="U54">
        <f t="shared" si="3"/>
        <v>2.3295924297352442</v>
      </c>
      <c r="V54">
        <f t="shared" si="4"/>
        <v>11.279699550042046</v>
      </c>
    </row>
    <row r="55" spans="1:22">
      <c r="A55">
        <v>530</v>
      </c>
      <c r="B55">
        <f t="shared" si="5"/>
        <v>2237.1257586205488</v>
      </c>
      <c r="C55">
        <f t="shared" si="6"/>
        <v>4.0166762905947022E-3</v>
      </c>
      <c r="D55">
        <f t="shared" si="7"/>
        <v>516.18317942484771</v>
      </c>
      <c r="F55">
        <f t="shared" si="8"/>
        <v>0.90558452530675038</v>
      </c>
      <c r="G55">
        <f t="shared" si="0"/>
        <v>92131.951513218606</v>
      </c>
      <c r="H55">
        <f t="shared" si="9"/>
        <v>77797155.468855694</v>
      </c>
      <c r="P55">
        <f t="shared" si="10"/>
        <v>1.2331290599697025</v>
      </c>
      <c r="Q55">
        <f t="shared" si="1"/>
        <v>478.15</v>
      </c>
      <c r="R55">
        <f t="shared" si="11"/>
        <v>0.64205942844248598</v>
      </c>
      <c r="S55">
        <f t="shared" si="2"/>
        <v>205.22355294032761</v>
      </c>
      <c r="U55">
        <f t="shared" si="3"/>
        <v>2.3298982653274236</v>
      </c>
      <c r="V55">
        <f t="shared" si="4"/>
        <v>11.276123370339537</v>
      </c>
    </row>
    <row r="56" spans="1:22">
      <c r="A56">
        <v>540</v>
      </c>
      <c r="B56">
        <f t="shared" si="5"/>
        <v>2237.039603166726</v>
      </c>
      <c r="C56">
        <f t="shared" si="6"/>
        <v>4.016830985472784E-3</v>
      </c>
      <c r="D56">
        <f t="shared" si="7"/>
        <v>516.02820513967083</v>
      </c>
      <c r="F56">
        <f t="shared" si="8"/>
        <v>0.90531264059591376</v>
      </c>
      <c r="G56">
        <f t="shared" si="0"/>
        <v>91781.719744292262</v>
      </c>
      <c r="H56">
        <f t="shared" si="9"/>
        <v>78714972.666298613</v>
      </c>
      <c r="P56">
        <f t="shared" si="10"/>
        <v>1.2328063136092449</v>
      </c>
      <c r="Q56">
        <f t="shared" si="1"/>
        <v>478.15</v>
      </c>
      <c r="R56">
        <f t="shared" si="11"/>
        <v>0.64186666218250288</v>
      </c>
      <c r="S56">
        <f t="shared" si="2"/>
        <v>205.19804454080688</v>
      </c>
      <c r="U56">
        <f t="shared" si="3"/>
        <v>2.3301878975991523</v>
      </c>
      <c r="V56">
        <f t="shared" si="4"/>
        <v>11.272737926511569</v>
      </c>
    </row>
    <row r="57" spans="1:22">
      <c r="A57">
        <v>550</v>
      </c>
      <c r="B57">
        <f t="shared" si="5"/>
        <v>2236.9537752255242</v>
      </c>
      <c r="C57">
        <f t="shared" si="6"/>
        <v>4.0169851041396316E-3</v>
      </c>
      <c r="D57">
        <f t="shared" si="7"/>
        <v>515.88064590963984</v>
      </c>
      <c r="F57">
        <f t="shared" si="8"/>
        <v>0.9050537647537541</v>
      </c>
      <c r="G57">
        <f t="shared" si="0"/>
        <v>91448.115201226712</v>
      </c>
      <c r="H57">
        <f t="shared" si="9"/>
        <v>79629453.818310887</v>
      </c>
      <c r="P57">
        <f t="shared" si="10"/>
        <v>1.2325010774008187</v>
      </c>
      <c r="Q57">
        <f t="shared" si="1"/>
        <v>478.15</v>
      </c>
      <c r="R57">
        <f t="shared" si="11"/>
        <v>0.64168311921041166</v>
      </c>
      <c r="S57">
        <f t="shared" si="2"/>
        <v>205.17375389972821</v>
      </c>
      <c r="U57">
        <f t="shared" si="3"/>
        <v>2.3304637699112321</v>
      </c>
      <c r="V57">
        <f t="shared" si="4"/>
        <v>11.269514466025864</v>
      </c>
    </row>
    <row r="58" spans="1:22">
      <c r="A58">
        <v>560</v>
      </c>
      <c r="B58">
        <f t="shared" si="5"/>
        <v>2236.8682592483087</v>
      </c>
      <c r="C58">
        <f t="shared" si="6"/>
        <v>4.017138674384647E-3</v>
      </c>
      <c r="D58">
        <f t="shared" si="7"/>
        <v>515.73939324572166</v>
      </c>
      <c r="F58">
        <f t="shared" si="8"/>
        <v>0.90480595306266953</v>
      </c>
      <c r="G58">
        <f t="shared" si="0"/>
        <v>91128.655652389716</v>
      </c>
      <c r="H58">
        <f t="shared" si="9"/>
        <v>80540740.374834791</v>
      </c>
      <c r="P58">
        <f t="shared" si="10"/>
        <v>1.2322107136440532</v>
      </c>
      <c r="Q58">
        <f t="shared" si="1"/>
        <v>478.15</v>
      </c>
      <c r="R58">
        <f t="shared" si="11"/>
        <v>0.64150742072143263</v>
      </c>
      <c r="S58">
        <f t="shared" si="2"/>
        <v>205.1504989158642</v>
      </c>
      <c r="U58">
        <f t="shared" si="3"/>
        <v>2.330727941325152</v>
      </c>
      <c r="V58">
        <f t="shared" si="4"/>
        <v>11.266428773720847</v>
      </c>
    </row>
    <row r="59" spans="1:22">
      <c r="A59">
        <v>570</v>
      </c>
      <c r="B59">
        <f t="shared" si="5"/>
        <v>2236.7830420076548</v>
      </c>
      <c r="C59">
        <f t="shared" si="6"/>
        <v>4.0172917198373027E-3</v>
      </c>
      <c r="D59">
        <f t="shared" si="7"/>
        <v>515.60351506373411</v>
      </c>
      <c r="F59">
        <f t="shared" si="8"/>
        <v>0.90456757028725288</v>
      </c>
      <c r="G59">
        <f t="shared" si="0"/>
        <v>90821.253940462819</v>
      </c>
      <c r="H59">
        <f t="shared" si="9"/>
        <v>81448952.914239421</v>
      </c>
      <c r="P59">
        <f t="shared" si="10"/>
        <v>1.2319330044199046</v>
      </c>
      <c r="Q59">
        <f t="shared" si="1"/>
        <v>478.15</v>
      </c>
      <c r="R59">
        <f t="shared" si="11"/>
        <v>0.64133840733366221</v>
      </c>
      <c r="S59">
        <f t="shared" si="2"/>
        <v>205.12812644122556</v>
      </c>
      <c r="U59">
        <f t="shared" si="3"/>
        <v>2.3309821441624785</v>
      </c>
      <c r="V59">
        <f t="shared" si="4"/>
        <v>11.263460488033708</v>
      </c>
    </row>
    <row r="60" spans="1:22">
      <c r="A60">
        <v>580</v>
      </c>
      <c r="B60">
        <f t="shared" si="5"/>
        <v>2236.6981122279039</v>
      </c>
      <c r="C60">
        <f t="shared" si="6"/>
        <v>4.0174442606290594E-3</v>
      </c>
      <c r="D60">
        <f t="shared" si="7"/>
        <v>515.47222867770768</v>
      </c>
      <c r="F60">
        <f t="shared" si="8"/>
        <v>0.90433724329422405</v>
      </c>
      <c r="G60">
        <f t="shared" si="0"/>
        <v>90524.157481084796</v>
      </c>
      <c r="H60">
        <f t="shared" si="9"/>
        <v>82354194.489050269</v>
      </c>
      <c r="P60">
        <f t="shared" si="10"/>
        <v>1.2316660873502245</v>
      </c>
      <c r="Q60">
        <f t="shared" si="1"/>
        <v>478.15</v>
      </c>
      <c r="R60">
        <f t="shared" si="11"/>
        <v>0.64117510549560486</v>
      </c>
      <c r="S60">
        <f t="shared" si="2"/>
        <v>205.10650785582459</v>
      </c>
      <c r="U60">
        <f t="shared" si="3"/>
        <v>2.3312278337657903</v>
      </c>
      <c r="V60">
        <f t="shared" si="4"/>
        <v>11.260592511035059</v>
      </c>
    </row>
    <row r="61" spans="1:22">
      <c r="A61">
        <v>590</v>
      </c>
      <c r="B61">
        <f t="shared" si="5"/>
        <v>2236.6134602722941</v>
      </c>
      <c r="C61">
        <f t="shared" si="6"/>
        <v>4.0175963139539887E-3</v>
      </c>
      <c r="D61">
        <f t="shared" si="7"/>
        <v>515.34487761557455</v>
      </c>
      <c r="F61">
        <f t="shared" si="8"/>
        <v>0.90411382037820098</v>
      </c>
      <c r="G61">
        <f t="shared" si="0"/>
        <v>90235.89632803241</v>
      </c>
      <c r="H61">
        <f t="shared" si="9"/>
        <v>83256553.452330589</v>
      </c>
      <c r="P61">
        <f t="shared" si="10"/>
        <v>1.2314084004434667</v>
      </c>
      <c r="Q61">
        <f t="shared" si="1"/>
        <v>478.15</v>
      </c>
      <c r="R61">
        <f t="shared" si="11"/>
        <v>0.64101669864814448</v>
      </c>
      <c r="S61">
        <f t="shared" si="2"/>
        <v>205.08553526675797</v>
      </c>
      <c r="U61">
        <f t="shared" si="3"/>
        <v>2.3314662312876564</v>
      </c>
      <c r="V61">
        <f t="shared" si="4"/>
        <v>11.257810501963091</v>
      </c>
    </row>
    <row r="62" spans="1:22">
      <c r="A62">
        <v>600</v>
      </c>
      <c r="B62">
        <f t="shared" si="5"/>
        <v>2236.5290778786557</v>
      </c>
      <c r="C62">
        <f t="shared" si="6"/>
        <v>4.0177478945424092E-3</v>
      </c>
      <c r="D62">
        <f t="shared" si="7"/>
        <v>515.22091180091491</v>
      </c>
      <c r="F62">
        <f t="shared" si="8"/>
        <v>0.90389633649283319</v>
      </c>
      <c r="G62">
        <f t="shared" si="0"/>
        <v>89955.238781538952</v>
      </c>
      <c r="H62">
        <f t="shared" si="9"/>
        <v>84156105.840145975</v>
      </c>
      <c r="P62">
        <f t="shared" si="10"/>
        <v>1.2311586349434203</v>
      </c>
      <c r="Q62">
        <f t="shared" si="1"/>
        <v>478.15</v>
      </c>
      <c r="R62">
        <f t="shared" si="11"/>
        <v>0.6408625025734187</v>
      </c>
      <c r="S62">
        <f t="shared" si="2"/>
        <v>205.06511825768249</v>
      </c>
      <c r="U62">
        <f t="shared" si="3"/>
        <v>2.3316983603187067</v>
      </c>
      <c r="V62">
        <f t="shared" si="4"/>
        <v>11.255102444289912</v>
      </c>
    </row>
    <row r="63" spans="1:22">
      <c r="A63">
        <v>610</v>
      </c>
      <c r="B63">
        <f t="shared" si="5"/>
        <v>2236.4449579366192</v>
      </c>
      <c r="C63">
        <f t="shared" si="6"/>
        <v>4.0178990150601789E-3</v>
      </c>
      <c r="D63">
        <f t="shared" si="7"/>
        <v>515.09987067361169</v>
      </c>
      <c r="F63">
        <f t="shared" si="8"/>
        <v>0.90368398363791524</v>
      </c>
      <c r="G63">
        <f t="shared" si="0"/>
        <v>89681.15358190937</v>
      </c>
      <c r="H63">
        <f t="shared" si="9"/>
        <v>85052917.375965074</v>
      </c>
      <c r="P63">
        <f t="shared" si="10"/>
        <v>1.2309156951665119</v>
      </c>
      <c r="Q63">
        <f t="shared" si="1"/>
        <v>478.15</v>
      </c>
      <c r="R63">
        <f t="shared" si="11"/>
        <v>0.64071194439928192</v>
      </c>
      <c r="S63">
        <f t="shared" si="2"/>
        <v>205.04518111926083</v>
      </c>
      <c r="U63">
        <f t="shared" si="3"/>
        <v>2.3319250781216492</v>
      </c>
      <c r="V63">
        <f t="shared" si="4"/>
        <v>11.252458276988923</v>
      </c>
    </row>
    <row r="64" spans="1:22">
      <c r="A64">
        <v>620</v>
      </c>
      <c r="B64">
        <f t="shared" si="5"/>
        <v>2236.361094300179</v>
      </c>
      <c r="C64">
        <f t="shared" si="6"/>
        <v>4.0180496864446486E-3</v>
      </c>
      <c r="D64">
        <f t="shared" si="7"/>
        <v>514.981368858618</v>
      </c>
      <c r="F64">
        <f t="shared" si="8"/>
        <v>0.90347608571687366</v>
      </c>
      <c r="G64">
        <f t="shared" si="0"/>
        <v>89412.777812278044</v>
      </c>
      <c r="H64">
        <f t="shared" si="9"/>
        <v>85947045.154087856</v>
      </c>
      <c r="P64">
        <f t="shared" si="10"/>
        <v>1.2306786643992207</v>
      </c>
      <c r="Q64">
        <f t="shared" si="1"/>
        <v>478.15</v>
      </c>
      <c r="R64">
        <f t="shared" si="11"/>
        <v>0.64056454477326341</v>
      </c>
      <c r="S64">
        <f t="shared" si="2"/>
        <v>205.02566049692223</v>
      </c>
      <c r="U64">
        <f t="shared" si="3"/>
        <v>2.3321471021778652</v>
      </c>
      <c r="V64">
        <f t="shared" si="4"/>
        <v>11.249869581466209</v>
      </c>
    </row>
    <row r="65" spans="1:22">
      <c r="A65">
        <v>630</v>
      </c>
      <c r="B65">
        <f t="shared" si="5"/>
        <v>2236.2774816302694</v>
      </c>
      <c r="C65">
        <f t="shared" si="6"/>
        <v>4.0181999181868504E-3</v>
      </c>
      <c r="D65">
        <f t="shared" si="7"/>
        <v>514.86508403132461</v>
      </c>
      <c r="F65">
        <f t="shared" si="8"/>
        <v>0.9032720772479379</v>
      </c>
      <c r="G65">
        <f t="shared" si="0"/>
        <v>89149.389722549677</v>
      </c>
      <c r="H65">
        <f t="shared" si="9"/>
        <v>86838539.051313356</v>
      </c>
      <c r="P65">
        <f t="shared" si="10"/>
        <v>1.2304467760202558</v>
      </c>
      <c r="Q65">
        <f t="shared" si="1"/>
        <v>478.15</v>
      </c>
      <c r="R65">
        <f t="shared" si="11"/>
        <v>0.64041990276878791</v>
      </c>
      <c r="S65">
        <f t="shared" si="2"/>
        <v>205.0065033985822</v>
      </c>
      <c r="U65">
        <f t="shared" si="3"/>
        <v>2.3323650326856256</v>
      </c>
      <c r="V65">
        <f t="shared" si="4"/>
        <v>11.247329316477101</v>
      </c>
    </row>
    <row r="66" spans="1:22">
      <c r="A66">
        <v>640</v>
      </c>
      <c r="B66">
        <f t="shared" si="5"/>
        <v>2236.1941152627551</v>
      </c>
      <c r="C66">
        <f t="shared" si="6"/>
        <v>4.0183497185681495E-3</v>
      </c>
      <c r="D66">
        <f t="shared" si="7"/>
        <v>514.75074666741796</v>
      </c>
      <c r="F66">
        <f t="shared" si="8"/>
        <v>0.903071485381435</v>
      </c>
      <c r="G66">
        <f t="shared" si="0"/>
        <v>88890.385774980605</v>
      </c>
      <c r="H66">
        <f t="shared" si="9"/>
        <v>87727442.90906316</v>
      </c>
      <c r="P66">
        <f t="shared" si="10"/>
        <v>1.2302193891056117</v>
      </c>
      <c r="Q66">
        <f t="shared" si="1"/>
        <v>478.15</v>
      </c>
      <c r="R66">
        <f t="shared" si="11"/>
        <v>0.64027768313543743</v>
      </c>
      <c r="S66">
        <f t="shared" si="2"/>
        <v>204.98766551133073</v>
      </c>
      <c r="U66">
        <f t="shared" si="3"/>
        <v>2.3325793715796532</v>
      </c>
      <c r="V66">
        <f t="shared" si="4"/>
        <v>11.24483159420981</v>
      </c>
    </row>
    <row r="67" spans="1:22">
      <c r="A67">
        <v>650</v>
      </c>
      <c r="B67">
        <f t="shared" si="5"/>
        <v>2236.1109910978894</v>
      </c>
      <c r="C67">
        <f t="shared" si="6"/>
        <v>4.018499094858425E-3</v>
      </c>
      <c r="D67">
        <f t="shared" si="7"/>
        <v>514.63813140292109</v>
      </c>
      <c r="F67">
        <f t="shared" si="8"/>
        <v>0.90287391474196688</v>
      </c>
      <c r="G67">
        <f t="shared" si="0"/>
        <v>88635.261296654251</v>
      </c>
      <c r="H67">
        <f t="shared" si="9"/>
        <v>88613795.522029698</v>
      </c>
      <c r="P67">
        <f t="shared" si="10"/>
        <v>1.2299959678643562</v>
      </c>
      <c r="Q67">
        <f t="shared" si="1"/>
        <v>478.15</v>
      </c>
      <c r="R67">
        <f t="shared" si="11"/>
        <v>0.64013760555205446</v>
      </c>
      <c r="S67">
        <f t="shared" si="2"/>
        <v>204.96910978222746</v>
      </c>
      <c r="U67">
        <f t="shared" si="3"/>
        <v>2.332790538574411</v>
      </c>
      <c r="V67">
        <f t="shared" si="4"/>
        <v>11.242371491543803</v>
      </c>
    </row>
    <row r="68" spans="1:22">
      <c r="A68">
        <v>660</v>
      </c>
      <c r="B68">
        <f t="shared" si="5"/>
        <v>2236.0281055078608</v>
      </c>
      <c r="C68">
        <f t="shared" si="6"/>
        <v>4.0186480534818375E-3</v>
      </c>
      <c r="D68">
        <f t="shared" si="7"/>
        <v>514.52704976527468</v>
      </c>
      <c r="F68">
        <f t="shared" si="8"/>
        <v>0.90267903467592048</v>
      </c>
      <c r="G68">
        <f t="shared" ref="G68:G102" si="12">$B68*((D68)-(E$3))</f>
        <v>88383.594202962078</v>
      </c>
      <c r="H68">
        <f t="shared" si="9"/>
        <v>89497631.464059323</v>
      </c>
      <c r="P68">
        <f t="shared" si="10"/>
        <v>1.229776064336513</v>
      </c>
      <c r="Q68">
        <f t="shared" ref="Q68:Q102" si="13">205+273.15</f>
        <v>478.15</v>
      </c>
      <c r="R68">
        <f t="shared" si="11"/>
        <v>0.63999943558522754</v>
      </c>
      <c r="S68">
        <f t="shared" ref="S68:S102" si="14">103.9+183.3*R68-39.7*R68^2</f>
        <v>204.95080522406064</v>
      </c>
      <c r="U68">
        <f t="shared" ref="U68:U102" si="15">Q68/S68</f>
        <v>2.3329988846702348</v>
      </c>
      <c r="V68">
        <f t="shared" ref="V68:V102" si="16">D68/T$3</f>
        <v>11.239944891258851</v>
      </c>
    </row>
    <row r="69" spans="1:22">
      <c r="A69">
        <v>670</v>
      </c>
      <c r="B69">
        <f t="shared" ref="B69:B102" si="17">B$3*C$3/C69</f>
        <v>2235.9454552595589</v>
      </c>
      <c r="C69">
        <f t="shared" ref="C69:C102" si="18">1.01325/D69*Q68/288.15*P69</f>
        <v>4.0187966001553159E-3</v>
      </c>
      <c r="D69">
        <f t="shared" ref="D69:D102" si="19">P69*(D$3/P$3)*(1-H68/I$3)</f>
        <v>514.41734406834007</v>
      </c>
      <c r="F69">
        <f t="shared" ref="F69:F102" si="20">D69/D$3</f>
        <v>0.90248656854094744</v>
      </c>
      <c r="G69">
        <f t="shared" si="12"/>
        <v>88135.031328007317</v>
      </c>
      <c r="H69">
        <f t="shared" ref="H69:H102" si="21">H68+G69*(A69-A68)</f>
        <v>90378981.777339399</v>
      </c>
      <c r="P69">
        <f t="shared" ref="P69:P102" si="22">1-((3.52*V68)/(10^(0.9813*U68)))+((0.274*V68^2)/(10^(0.8157*U68)))</f>
        <v>1.2295593038604875</v>
      </c>
      <c r="Q69">
        <f t="shared" si="13"/>
        <v>478.15</v>
      </c>
      <c r="R69">
        <f t="shared" ref="R69:R102" si="23">0.709*F69</f>
        <v>0.63986297709553175</v>
      </c>
      <c r="S69">
        <f t="shared" si="14"/>
        <v>204.93272591214597</v>
      </c>
      <c r="U69">
        <f t="shared" si="15"/>
        <v>2.3332047035034384</v>
      </c>
      <c r="V69">
        <f t="shared" si="16"/>
        <v>11.237548348670149</v>
      </c>
    </row>
    <row r="70" spans="1:22">
      <c r="A70">
        <v>680</v>
      </c>
      <c r="B70">
        <f t="shared" si="17"/>
        <v>2235.8630374501336</v>
      </c>
      <c r="C70">
        <f t="shared" si="18"/>
        <v>4.0189447400041179E-3</v>
      </c>
      <c r="D70">
        <f t="shared" si="19"/>
        <v>514.30888229292771</v>
      </c>
      <c r="F70">
        <f t="shared" si="20"/>
        <v>0.90229628472443457</v>
      </c>
      <c r="G70">
        <f t="shared" si="12"/>
        <v>87889.276962235104</v>
      </c>
      <c r="H70">
        <f t="shared" si="21"/>
        <v>91257874.546961755</v>
      </c>
      <c r="P70">
        <f t="shared" si="22"/>
        <v>1.229345372885724</v>
      </c>
      <c r="Q70">
        <f t="shared" si="13"/>
        <v>478.15</v>
      </c>
      <c r="R70">
        <f t="shared" si="23"/>
        <v>0.63972806586962405</v>
      </c>
      <c r="S70">
        <f t="shared" si="14"/>
        <v>204.91485014292888</v>
      </c>
      <c r="U70">
        <f t="shared" si="15"/>
        <v>2.3334082408692614</v>
      </c>
      <c r="V70">
        <f t="shared" si="16"/>
        <v>11.23517897979246</v>
      </c>
    </row>
    <row r="71" spans="1:22">
      <c r="A71">
        <v>690</v>
      </c>
      <c r="B71">
        <f t="shared" si="17"/>
        <v>2235.780849453261</v>
      </c>
      <c r="C71">
        <f t="shared" si="18"/>
        <v>4.0190924776581927E-3</v>
      </c>
      <c r="D71">
        <f t="shared" si="19"/>
        <v>514.20155379987227</v>
      </c>
      <c r="F71">
        <f t="shared" si="20"/>
        <v>0.90210798912258294</v>
      </c>
      <c r="G71">
        <f t="shared" si="12"/>
        <v>87646.08325456614</v>
      </c>
      <c r="H71">
        <f t="shared" si="21"/>
        <v>92134335.379507422</v>
      </c>
      <c r="P71">
        <f t="shared" si="22"/>
        <v>1.2291340087667151</v>
      </c>
      <c r="Q71">
        <f t="shared" si="13"/>
        <v>478.15</v>
      </c>
      <c r="R71">
        <f t="shared" si="23"/>
        <v>0.63959456428791128</v>
      </c>
      <c r="S71">
        <f t="shared" si="14"/>
        <v>204.89715972930841</v>
      </c>
      <c r="U71">
        <f t="shared" si="15"/>
        <v>2.3336097027000693</v>
      </c>
      <c r="V71">
        <f t="shared" si="16"/>
        <v>11.232834367691394</v>
      </c>
    </row>
    <row r="72" spans="1:22">
      <c r="A72">
        <v>700</v>
      </c>
      <c r="B72">
        <f t="shared" si="17"/>
        <v>2235.698888874389</v>
      </c>
      <c r="C72">
        <f t="shared" si="18"/>
        <v>4.019239817332443E-3</v>
      </c>
      <c r="D72">
        <f t="shared" si="19"/>
        <v>514.09526574499102</v>
      </c>
      <c r="F72">
        <f t="shared" si="20"/>
        <v>0.90192151885086147</v>
      </c>
      <c r="G72">
        <f t="shared" si="12"/>
        <v>87405.242186325399</v>
      </c>
      <c r="H72">
        <f t="shared" si="21"/>
        <v>93008387.80137068</v>
      </c>
      <c r="P72">
        <f t="shared" si="22"/>
        <v>1.2289249912275166</v>
      </c>
      <c r="Q72">
        <f t="shared" si="13"/>
        <v>478.15</v>
      </c>
      <c r="R72">
        <f t="shared" si="23"/>
        <v>0.63946235686526076</v>
      </c>
      <c r="S72">
        <f t="shared" si="14"/>
        <v>204.87963941124966</v>
      </c>
      <c r="U72">
        <f t="shared" si="15"/>
        <v>2.3338092617403614</v>
      </c>
      <c r="V72">
        <f t="shared" si="16"/>
        <v>11.230512484167468</v>
      </c>
    </row>
    <row r="73" spans="1:22">
      <c r="A73">
        <v>710</v>
      </c>
      <c r="B73">
        <f t="shared" si="17"/>
        <v>2235.6171535134918</v>
      </c>
      <c r="C73">
        <f t="shared" si="18"/>
        <v>4.0193867628935311E-3</v>
      </c>
      <c r="D73">
        <f t="shared" si="19"/>
        <v>513.98994008467798</v>
      </c>
      <c r="F73">
        <f t="shared" si="20"/>
        <v>0.90173673699066315</v>
      </c>
      <c r="G73">
        <f t="shared" si="12"/>
        <v>87166.578867769378</v>
      </c>
      <c r="H73">
        <f t="shared" si="21"/>
        <v>93880053.590048373</v>
      </c>
      <c r="P73">
        <f t="shared" si="22"/>
        <v>1.2287181352320944</v>
      </c>
      <c r="Q73">
        <f t="shared" si="13"/>
        <v>478.15</v>
      </c>
      <c r="R73">
        <f t="shared" si="23"/>
        <v>0.63933134652638013</v>
      </c>
      <c r="S73">
        <f t="shared" si="14"/>
        <v>204.86227636343148</v>
      </c>
      <c r="U73">
        <f t="shared" si="15"/>
        <v>2.3340070631244396</v>
      </c>
      <c r="V73">
        <f t="shared" si="16"/>
        <v>11.228211624342714</v>
      </c>
    </row>
    <row r="74" spans="1:22">
      <c r="A74">
        <v>720</v>
      </c>
      <c r="B74">
        <f t="shared" si="17"/>
        <v>2235.5356413340874</v>
      </c>
      <c r="C74">
        <f t="shared" si="18"/>
        <v>4.0195333179154488E-3</v>
      </c>
      <c r="D74">
        <f t="shared" si="19"/>
        <v>513.88551107768956</v>
      </c>
      <c r="F74">
        <f t="shared" si="20"/>
        <v>0.90155352820647294</v>
      </c>
      <c r="G74">
        <f t="shared" si="12"/>
        <v>86929.945945666477</v>
      </c>
      <c r="H74">
        <f t="shared" si="21"/>
        <v>94749353.04950504</v>
      </c>
      <c r="P74">
        <f t="shared" si="22"/>
        <v>1.2285132850357889</v>
      </c>
      <c r="Q74">
        <f t="shared" si="13"/>
        <v>478.15</v>
      </c>
      <c r="R74">
        <f t="shared" si="23"/>
        <v>0.63920145149838925</v>
      </c>
      <c r="S74">
        <f t="shared" si="14"/>
        <v>204.84505978442814</v>
      </c>
      <c r="U74">
        <f t="shared" si="15"/>
        <v>2.3342032290316812</v>
      </c>
      <c r="V74">
        <f t="shared" si="16"/>
        <v>11.225930352086699</v>
      </c>
    </row>
    <row r="75" spans="1:22">
      <c r="A75">
        <v>730</v>
      </c>
      <c r="B75">
        <f t="shared" si="17"/>
        <v>2235.4543504374901</v>
      </c>
      <c r="C75">
        <f t="shared" si="18"/>
        <v>4.0196794857256983E-3</v>
      </c>
      <c r="D75">
        <f t="shared" si="19"/>
        <v>513.78192320314406</v>
      </c>
      <c r="F75">
        <f t="shared" si="20"/>
        <v>0.90137179509323517</v>
      </c>
      <c r="G75">
        <f t="shared" si="12"/>
        <v>86695.218942801032</v>
      </c>
      <c r="H75">
        <f t="shared" si="21"/>
        <v>95616305.238933057</v>
      </c>
      <c r="P75">
        <f t="shared" si="22"/>
        <v>1.2283103092275827</v>
      </c>
      <c r="Q75">
        <f t="shared" si="13"/>
        <v>478.15</v>
      </c>
      <c r="R75">
        <f t="shared" si="23"/>
        <v>0.63907260272110367</v>
      </c>
      <c r="S75">
        <f t="shared" si="14"/>
        <v>204.8279805542939</v>
      </c>
      <c r="U75">
        <f t="shared" si="15"/>
        <v>2.3343978625676898</v>
      </c>
      <c r="V75">
        <f t="shared" si="16"/>
        <v>11.223667454534811</v>
      </c>
    </row>
    <row r="76" spans="1:22">
      <c r="A76">
        <v>740</v>
      </c>
      <c r="B76">
        <f t="shared" si="17"/>
        <v>2235.3732790414151</v>
      </c>
      <c r="C76">
        <f t="shared" si="18"/>
        <v>4.0198252694436734E-3</v>
      </c>
      <c r="D76">
        <f t="shared" si="19"/>
        <v>513.67912942715304</v>
      </c>
      <c r="F76">
        <f t="shared" si="20"/>
        <v>0.90119145513535626</v>
      </c>
      <c r="G76">
        <f t="shared" si="12"/>
        <v>86462.292378042388</v>
      </c>
      <c r="H76">
        <f t="shared" si="21"/>
        <v>96480928.162713483</v>
      </c>
      <c r="P76">
        <f t="shared" si="22"/>
        <v>1.2281090966023467</v>
      </c>
      <c r="Q76">
        <f t="shared" si="13"/>
        <v>478.15</v>
      </c>
      <c r="R76">
        <f t="shared" si="23"/>
        <v>0.6389447416909676</v>
      </c>
      <c r="S76">
        <f t="shared" si="14"/>
        <v>204.81103094945325</v>
      </c>
      <c r="U76">
        <f t="shared" si="15"/>
        <v>2.3345910509966914</v>
      </c>
      <c r="V76">
        <f t="shared" si="16"/>
        <v>11.221421904222479</v>
      </c>
    </row>
    <row r="77" spans="1:22">
      <c r="A77">
        <v>750</v>
      </c>
      <c r="B77">
        <f t="shared" si="17"/>
        <v>2235.2924254622162</v>
      </c>
      <c r="C77">
        <f t="shared" si="18"/>
        <v>4.0199706720125215E-3</v>
      </c>
      <c r="D77">
        <f t="shared" si="19"/>
        <v>513.57708976109689</v>
      </c>
      <c r="F77">
        <f t="shared" si="20"/>
        <v>0.90101243817736298</v>
      </c>
      <c r="G77">
        <f t="shared" si="12"/>
        <v>86231.076539355883</v>
      </c>
      <c r="H77">
        <f t="shared" si="21"/>
        <v>97343238.928107038</v>
      </c>
      <c r="P77">
        <f t="shared" si="22"/>
        <v>1.2279095527274348</v>
      </c>
      <c r="Q77">
        <f t="shared" si="13"/>
        <v>478.15</v>
      </c>
      <c r="R77">
        <f t="shared" si="23"/>
        <v>0.63881781866775034</v>
      </c>
      <c r="S77">
        <f t="shared" si="14"/>
        <v>204.79420440553596</v>
      </c>
      <c r="U77">
        <f t="shared" si="15"/>
        <v>2.3347828684309913</v>
      </c>
      <c r="V77">
        <f t="shared" si="16"/>
        <v>11.219192827590421</v>
      </c>
    </row>
    <row r="78" spans="1:22">
      <c r="A78">
        <v>760</v>
      </c>
      <c r="B78">
        <f t="shared" si="17"/>
        <v>2235.21178810014</v>
      </c>
      <c r="C78">
        <f t="shared" si="18"/>
        <v>4.0201156962255923E-3</v>
      </c>
      <c r="D78">
        <f t="shared" si="19"/>
        <v>513.47577006356425</v>
      </c>
      <c r="F78">
        <f t="shared" si="20"/>
        <v>0.9008346843220425</v>
      </c>
      <c r="G78">
        <f t="shared" si="12"/>
        <v>86001.494802309302</v>
      </c>
      <c r="H78">
        <f t="shared" si="21"/>
        <v>98203253.876130134</v>
      </c>
      <c r="P78">
        <f t="shared" si="22"/>
        <v>1.2277115970894343</v>
      </c>
      <c r="Q78">
        <f t="shared" si="13"/>
        <v>478.15</v>
      </c>
      <c r="R78">
        <f t="shared" si="23"/>
        <v>0.63869179118432806</v>
      </c>
      <c r="S78">
        <f t="shared" si="14"/>
        <v>204.77749532027539</v>
      </c>
      <c r="U78">
        <f t="shared" si="15"/>
        <v>2.334973378066596</v>
      </c>
      <c r="V78">
        <f t="shared" si="16"/>
        <v>11.216979478812771</v>
      </c>
    </row>
    <row r="79" spans="1:22">
      <c r="A79">
        <v>770</v>
      </c>
      <c r="B79">
        <f t="shared" si="17"/>
        <v>2235.1313654270884</v>
      </c>
      <c r="C79">
        <f t="shared" si="18"/>
        <v>4.020260344748389E-3</v>
      </c>
      <c r="D79">
        <f t="shared" si="19"/>
        <v>513.37514104563866</v>
      </c>
      <c r="F79">
        <f t="shared" si="20"/>
        <v>0.90065814218533102</v>
      </c>
      <c r="G79">
        <f t="shared" si="12"/>
        <v>85773.481403795435</v>
      </c>
      <c r="H79">
        <f t="shared" si="21"/>
        <v>99060988.690168083</v>
      </c>
      <c r="P79">
        <f t="shared" si="22"/>
        <v>1.2275151607251016</v>
      </c>
      <c r="Q79">
        <f t="shared" si="13"/>
        <v>478.15</v>
      </c>
      <c r="R79">
        <f t="shared" si="23"/>
        <v>0.63856662280939969</v>
      </c>
      <c r="S79">
        <f t="shared" si="14"/>
        <v>204.76089888984475</v>
      </c>
      <c r="U79">
        <f t="shared" si="15"/>
        <v>2.3351626340399609</v>
      </c>
      <c r="V79">
        <f t="shared" si="16"/>
        <v>11.214781218067372</v>
      </c>
    </row>
    <row r="80" spans="1:22">
      <c r="A80">
        <v>780</v>
      </c>
      <c r="B80">
        <f t="shared" si="17"/>
        <v>2235.0511559764586</v>
      </c>
      <c r="C80">
        <f t="shared" si="18"/>
        <v>4.0204046201367978E-3</v>
      </c>
      <c r="D80">
        <f t="shared" si="19"/>
        <v>513.27517744569309</v>
      </c>
      <c r="F80">
        <f t="shared" si="20"/>
        <v>0.90048276744858435</v>
      </c>
      <c r="G80">
        <f t="shared" si="12"/>
        <v>85546.979595200421</v>
      </c>
      <c r="H80">
        <f t="shared" si="21"/>
        <v>99916458.48612009</v>
      </c>
      <c r="P80">
        <f t="shared" si="22"/>
        <v>1.2273201842559422</v>
      </c>
      <c r="Q80">
        <f t="shared" si="13"/>
        <v>478.15</v>
      </c>
      <c r="R80">
        <f t="shared" si="23"/>
        <v>0.63844228212104626</v>
      </c>
      <c r="S80">
        <f t="shared" si="14"/>
        <v>204.74441097307059</v>
      </c>
      <c r="U80">
        <f t="shared" si="15"/>
        <v>2.3353506829687753</v>
      </c>
      <c r="V80">
        <f t="shared" si="16"/>
        <v>11.212597493508998</v>
      </c>
    </row>
    <row r="81" spans="1:22">
      <c r="A81">
        <v>790</v>
      </c>
      <c r="B81">
        <f t="shared" si="17"/>
        <v>2234.9711583347157</v>
      </c>
      <c r="C81">
        <f t="shared" si="18"/>
        <v>4.0205485248521961E-3</v>
      </c>
      <c r="D81">
        <f t="shared" si="19"/>
        <v>513.1758573453377</v>
      </c>
      <c r="F81">
        <f t="shared" si="20"/>
        <v>0.90030852165848718</v>
      </c>
      <c r="G81">
        <f t="shared" si="12"/>
        <v>85321.940111530275</v>
      </c>
      <c r="H81">
        <f t="shared" si="21"/>
        <v>100769677.88723539</v>
      </c>
      <c r="P81">
        <f t="shared" si="22"/>
        <v>1.2271266162589209</v>
      </c>
      <c r="Q81">
        <f t="shared" si="13"/>
        <v>478.15</v>
      </c>
      <c r="R81">
        <f t="shared" si="23"/>
        <v>0.63831874185586734</v>
      </c>
      <c r="S81">
        <f t="shared" si="14"/>
        <v>204.72802797886357</v>
      </c>
      <c r="U81">
        <f t="shared" si="15"/>
        <v>2.3355375652295391</v>
      </c>
      <c r="V81">
        <f t="shared" si="16"/>
        <v>11.2104278263261</v>
      </c>
    </row>
    <row r="82" spans="1:22">
      <c r="A82">
        <v>800</v>
      </c>
      <c r="B82">
        <f t="shared" si="17"/>
        <v>2234.8913711343948</v>
      </c>
      <c r="C82">
        <f t="shared" si="18"/>
        <v>4.0206920612740086E-3</v>
      </c>
      <c r="D82">
        <f t="shared" si="19"/>
        <v>513.07716160279301</v>
      </c>
      <c r="F82">
        <f t="shared" si="20"/>
        <v>0.90013537123297016</v>
      </c>
      <c r="G82">
        <f t="shared" si="12"/>
        <v>85098.319903372001</v>
      </c>
      <c r="H82">
        <f t="shared" si="21"/>
        <v>101620661.08626911</v>
      </c>
      <c r="P82">
        <f t="shared" si="22"/>
        <v>1.2269344119168251</v>
      </c>
      <c r="Q82">
        <f t="shared" si="13"/>
        <v>478.15</v>
      </c>
      <c r="R82">
        <f t="shared" si="23"/>
        <v>0.63819597820417584</v>
      </c>
      <c r="S82">
        <f t="shared" si="14"/>
        <v>204.71174677296486</v>
      </c>
      <c r="U82">
        <f t="shared" si="15"/>
        <v>2.3357233160161113</v>
      </c>
      <c r="V82">
        <f t="shared" si="16"/>
        <v>11.20827179836273</v>
      </c>
    </row>
    <row r="83" spans="1:22">
      <c r="A83">
        <v>810</v>
      </c>
      <c r="B83">
        <f t="shared" si="17"/>
        <v>2234.8117930482858</v>
      </c>
      <c r="C83">
        <f t="shared" si="18"/>
        <v>4.0208352317101341E-3</v>
      </c>
      <c r="D83">
        <f t="shared" si="19"/>
        <v>512.9790733838455</v>
      </c>
      <c r="F83">
        <f t="shared" si="20"/>
        <v>0.89996328663832548</v>
      </c>
      <c r="G83">
        <f t="shared" si="12"/>
        <v>84876.081087264203</v>
      </c>
      <c r="H83">
        <f t="shared" si="21"/>
        <v>102469421.89714175</v>
      </c>
      <c r="P83">
        <f t="shared" si="22"/>
        <v>1.2267435319010307</v>
      </c>
      <c r="Q83">
        <f t="shared" si="13"/>
        <v>478.15</v>
      </c>
      <c r="R83">
        <f t="shared" si="23"/>
        <v>0.63807397022657275</v>
      </c>
      <c r="S83">
        <f t="shared" si="14"/>
        <v>204.69556460074696</v>
      </c>
      <c r="U83">
        <f t="shared" si="15"/>
        <v>2.3359079662161628</v>
      </c>
      <c r="V83">
        <f t="shared" si="16"/>
        <v>11.206129041872174</v>
      </c>
    </row>
    <row r="84" spans="1:22">
      <c r="A84">
        <v>820</v>
      </c>
      <c r="B84">
        <f t="shared" si="17"/>
        <v>2234.732422784607</v>
      </c>
      <c r="C84">
        <f t="shared" si="18"/>
        <v>4.0209780384056005E-3</v>
      </c>
      <c r="D84">
        <f t="shared" si="19"/>
        <v>512.88157777383105</v>
      </c>
      <c r="F84">
        <f t="shared" si="20"/>
        <v>0.89979224170847549</v>
      </c>
      <c r="G84">
        <f t="shared" si="12"/>
        <v>84655.190077416992</v>
      </c>
      <c r="H84">
        <f t="shared" si="21"/>
        <v>103315973.79791592</v>
      </c>
      <c r="P84">
        <f t="shared" si="22"/>
        <v>1.2265539414472546</v>
      </c>
      <c r="Q84">
        <f t="shared" si="13"/>
        <v>478.15</v>
      </c>
      <c r="R84">
        <f t="shared" si="23"/>
        <v>0.63795269937130905</v>
      </c>
      <c r="S84">
        <f t="shared" si="14"/>
        <v>204.67947902334592</v>
      </c>
      <c r="U84">
        <f t="shared" si="15"/>
        <v>2.3360915431363871</v>
      </c>
      <c r="V84">
        <f t="shared" si="16"/>
        <v>11.203999231040649</v>
      </c>
    </row>
    <row r="85" spans="1:22">
      <c r="A85">
        <v>830</v>
      </c>
      <c r="B85">
        <f t="shared" si="17"/>
        <v>2234.6532590829838</v>
      </c>
      <c r="C85">
        <f t="shared" si="18"/>
        <v>4.0211204835497736E-3</v>
      </c>
      <c r="D85">
        <f t="shared" si="19"/>
        <v>512.78466145682899</v>
      </c>
      <c r="F85">
        <f t="shared" si="20"/>
        <v>0.89962221308215606</v>
      </c>
      <c r="G85">
        <f t="shared" si="12"/>
        <v>84435.616867850098</v>
      </c>
      <c r="H85">
        <f t="shared" si="21"/>
        <v>104160329.96659443</v>
      </c>
      <c r="P85">
        <f t="shared" si="22"/>
        <v>1.226365609591396</v>
      </c>
      <c r="Q85">
        <f t="shared" si="13"/>
        <v>478.15</v>
      </c>
      <c r="R85">
        <f t="shared" si="23"/>
        <v>0.63783214907524866</v>
      </c>
      <c r="S85">
        <f t="shared" si="14"/>
        <v>204.66348786485324</v>
      </c>
      <c r="U85">
        <f t="shared" si="15"/>
        <v>2.3362740711022174</v>
      </c>
      <c r="V85">
        <f t="shared" si="16"/>
        <v>11.201882074979245</v>
      </c>
    </row>
    <row r="86" spans="1:22">
      <c r="A86">
        <v>840</v>
      </c>
      <c r="B86">
        <f t="shared" si="17"/>
        <v>2234.5743007110982</v>
      </c>
      <c r="C86">
        <f t="shared" si="18"/>
        <v>4.0212625692823602E-3</v>
      </c>
      <c r="D86">
        <f t="shared" si="19"/>
        <v>512.68831245056185</v>
      </c>
      <c r="F86">
        <f t="shared" si="20"/>
        <v>0.89945317973782779</v>
      </c>
      <c r="G86">
        <f t="shared" si="12"/>
        <v>84217.334439195634</v>
      </c>
      <c r="H86">
        <f t="shared" si="21"/>
        <v>105002503.31098638</v>
      </c>
      <c r="P86">
        <f t="shared" si="22"/>
        <v>1.2261785085380668</v>
      </c>
      <c r="Q86">
        <f t="shared" si="13"/>
        <v>478.15</v>
      </c>
      <c r="R86">
        <f t="shared" si="23"/>
        <v>0.63771230443411986</v>
      </c>
      <c r="S86">
        <f t="shared" si="14"/>
        <v>204.64758916867515</v>
      </c>
      <c r="U86">
        <f t="shared" si="15"/>
        <v>2.3364555719534912</v>
      </c>
      <c r="V86">
        <f t="shared" si="16"/>
        <v>11.199777311932746</v>
      </c>
    </row>
    <row r="87" spans="1:22">
      <c r="A87">
        <v>850</v>
      </c>
      <c r="B87">
        <f t="shared" si="17"/>
        <v>2234.4955464619029</v>
      </c>
      <c r="C87">
        <f t="shared" si="18"/>
        <v>4.021404297698406E-3</v>
      </c>
      <c r="D87">
        <f t="shared" si="19"/>
        <v>512.59251988742835</v>
      </c>
      <c r="F87">
        <f t="shared" si="20"/>
        <v>0.89928512260952342</v>
      </c>
      <c r="G87">
        <f t="shared" si="12"/>
        <v>84000.318268739167</v>
      </c>
      <c r="H87">
        <f t="shared" si="21"/>
        <v>105842506.49367377</v>
      </c>
      <c r="P87">
        <f t="shared" si="22"/>
        <v>1.2259926131390142</v>
      </c>
      <c r="Q87">
        <f t="shared" si="13"/>
        <v>478.15</v>
      </c>
      <c r="R87">
        <f t="shared" si="23"/>
        <v>0.63759315193015209</v>
      </c>
      <c r="S87">
        <f t="shared" si="14"/>
        <v>204.6317811614843</v>
      </c>
      <c r="U87">
        <f t="shared" si="15"/>
        <v>2.3366360654539284</v>
      </c>
      <c r="V87">
        <f t="shared" si="16"/>
        <v>11.197684704496258</v>
      </c>
    </row>
    <row r="88" spans="1:22">
      <c r="A88">
        <v>860</v>
      </c>
      <c r="B88">
        <f t="shared" si="17"/>
        <v>2234.4169951512786</v>
      </c>
      <c r="C88">
        <f t="shared" si="18"/>
        <v>4.021545670852486E-3</v>
      </c>
      <c r="D88">
        <f t="shared" si="19"/>
        <v>512.49727383370157</v>
      </c>
      <c r="F88">
        <f t="shared" si="20"/>
        <v>0.89911802426965193</v>
      </c>
      <c r="G88">
        <f t="shared" si="12"/>
        <v>83784.54592586412</v>
      </c>
      <c r="H88">
        <f t="shared" si="21"/>
        <v>106680351.95293242</v>
      </c>
      <c r="P88">
        <f t="shared" si="22"/>
        <v>1.2258079004624634</v>
      </c>
      <c r="Q88">
        <f t="shared" si="13"/>
        <v>478.15</v>
      </c>
      <c r="R88">
        <f t="shared" si="23"/>
        <v>0.63747467920718315</v>
      </c>
      <c r="S88">
        <f t="shared" si="14"/>
        <v>204.61606222345372</v>
      </c>
      <c r="U88">
        <f t="shared" si="15"/>
        <v>2.3368155696292789</v>
      </c>
      <c r="V88">
        <f t="shared" si="16"/>
        <v>11.195604035665557</v>
      </c>
    </row>
    <row r="89" spans="1:22">
      <c r="A89">
        <v>870</v>
      </c>
      <c r="B89">
        <f t="shared" si="17"/>
        <v>2234.3386456160838</v>
      </c>
      <c r="C89">
        <f t="shared" si="18"/>
        <v>4.0216866907622001E-3</v>
      </c>
      <c r="D89">
        <f t="shared" si="19"/>
        <v>512.40256514028636</v>
      </c>
      <c r="F89">
        <f t="shared" si="20"/>
        <v>0.89895186866716903</v>
      </c>
      <c r="G89">
        <f t="shared" si="12"/>
        <v>83569.996738114773</v>
      </c>
      <c r="H89">
        <f t="shared" si="21"/>
        <v>107516051.92031357</v>
      </c>
      <c r="P89">
        <f t="shared" si="22"/>
        <v>1.2256243494376404</v>
      </c>
      <c r="Q89">
        <f t="shared" si="13"/>
        <v>478.15</v>
      </c>
      <c r="R89">
        <f t="shared" si="23"/>
        <v>0.63735687488502279</v>
      </c>
      <c r="S89">
        <f t="shared" si="14"/>
        <v>204.60043086368555</v>
      </c>
      <c r="U89">
        <f t="shared" si="15"/>
        <v>2.3369941010464736</v>
      </c>
      <c r="V89">
        <f t="shared" si="16"/>
        <v>11.193535105576856</v>
      </c>
    </row>
    <row r="90" spans="1:22">
      <c r="A90">
        <v>880</v>
      </c>
      <c r="B90">
        <f t="shared" si="17"/>
        <v>2234.2604967125094</v>
      </c>
      <c r="C90">
        <f t="shared" si="18"/>
        <v>4.0218273594111184E-3</v>
      </c>
      <c r="D90">
        <f t="shared" si="19"/>
        <v>512.3083853195451</v>
      </c>
      <c r="F90">
        <f t="shared" si="20"/>
        <v>0.89878664091148264</v>
      </c>
      <c r="G90">
        <f t="shared" si="12"/>
        <v>83356.651515588514</v>
      </c>
      <c r="H90">
        <f t="shared" si="21"/>
        <v>108349618.43546945</v>
      </c>
      <c r="P90">
        <f t="shared" si="22"/>
        <v>1.2254419405614034</v>
      </c>
      <c r="Q90">
        <f t="shared" si="13"/>
        <v>478.15</v>
      </c>
      <c r="R90">
        <f t="shared" si="23"/>
        <v>0.6372397284062411</v>
      </c>
      <c r="S90">
        <f t="shared" si="14"/>
        <v>204.58488569993139</v>
      </c>
      <c r="U90">
        <f t="shared" si="15"/>
        <v>2.3371716750440297</v>
      </c>
      <c r="V90">
        <f t="shared" si="16"/>
        <v>11.191477728816036</v>
      </c>
    </row>
    <row r="91" spans="1:22">
      <c r="A91">
        <v>890</v>
      </c>
      <c r="B91">
        <f t="shared" si="17"/>
        <v>2234.1825473146882</v>
      </c>
      <c r="C91">
        <f t="shared" si="18"/>
        <v>4.0219676787512648E-3</v>
      </c>
      <c r="D91">
        <f t="shared" si="19"/>
        <v>512.21472644364553</v>
      </c>
      <c r="F91">
        <f t="shared" si="20"/>
        <v>0.89862232709411494</v>
      </c>
      <c r="G91">
        <f t="shared" si="12"/>
        <v>83144.492323483268</v>
      </c>
      <c r="H91">
        <f t="shared" si="21"/>
        <v>109181063.35870428</v>
      </c>
      <c r="P91">
        <f t="shared" si="22"/>
        <v>1.2252606556561476</v>
      </c>
      <c r="Q91">
        <f t="shared" si="13"/>
        <v>478.15</v>
      </c>
      <c r="R91">
        <f t="shared" si="23"/>
        <v>0.63712322990972747</v>
      </c>
      <c r="S91">
        <f t="shared" si="14"/>
        <v>204.56942544185608</v>
      </c>
      <c r="U91">
        <f t="shared" si="15"/>
        <v>2.3373483059221991</v>
      </c>
      <c r="V91">
        <f t="shared" si="16"/>
        <v>11.189431732198038</v>
      </c>
    </row>
    <row r="92" spans="1:22">
      <c r="A92">
        <v>900</v>
      </c>
      <c r="B92">
        <f t="shared" si="17"/>
        <v>2234.1047963135279</v>
      </c>
      <c r="C92">
        <f t="shared" si="18"/>
        <v>4.0221076507052098E-3</v>
      </c>
      <c r="D92">
        <f t="shared" si="19"/>
        <v>512.12158106066136</v>
      </c>
      <c r="F92">
        <f t="shared" si="20"/>
        <v>0.89845891414151113</v>
      </c>
      <c r="G92">
        <f t="shared" si="12"/>
        <v>82933.502294364953</v>
      </c>
      <c r="H92">
        <f t="shared" si="21"/>
        <v>110010398.38164793</v>
      </c>
      <c r="P92">
        <f t="shared" si="22"/>
        <v>1.2250804776700099</v>
      </c>
      <c r="Q92">
        <f t="shared" si="13"/>
        <v>478.15</v>
      </c>
      <c r="R92">
        <f t="shared" si="23"/>
        <v>0.63700737012633135</v>
      </c>
      <c r="S92">
        <f t="shared" si="14"/>
        <v>204.55404887722455</v>
      </c>
      <c r="U92">
        <f t="shared" si="15"/>
        <v>2.3375240070999062</v>
      </c>
      <c r="V92">
        <f t="shared" si="16"/>
        <v>11.187396952934062</v>
      </c>
    </row>
    <row r="93" spans="1:22">
      <c r="A93">
        <v>910</v>
      </c>
      <c r="B93">
        <f t="shared" si="17"/>
        <v>2234.0272426157067</v>
      </c>
      <c r="C93">
        <f t="shared" si="18"/>
        <v>4.0222472771678586E-3</v>
      </c>
      <c r="D93">
        <f t="shared" si="19"/>
        <v>512.02894212530771</v>
      </c>
      <c r="F93">
        <f t="shared" si="20"/>
        <v>0.89829638969352232</v>
      </c>
      <c r="G93">
        <f t="shared" si="12"/>
        <v>82723.665473177767</v>
      </c>
      <c r="H93">
        <f t="shared" si="21"/>
        <v>110837635.03637971</v>
      </c>
      <c r="P93">
        <f t="shared" si="22"/>
        <v>1.224901390511941</v>
      </c>
      <c r="Q93">
        <f t="shared" si="13"/>
        <v>478.15</v>
      </c>
      <c r="R93">
        <f t="shared" si="23"/>
        <v>0.63689214029270724</v>
      </c>
      <c r="S93">
        <f t="shared" si="14"/>
        <v>204.53875486049822</v>
      </c>
      <c r="U93">
        <f t="shared" si="15"/>
        <v>2.3376987912442955</v>
      </c>
      <c r="V93">
        <f t="shared" si="16"/>
        <v>11.185373237118469</v>
      </c>
    </row>
    <row r="94" spans="1:22">
      <c r="A94">
        <v>920</v>
      </c>
      <c r="B94">
        <f t="shared" si="17"/>
        <v>2233.9498851428243</v>
      </c>
      <c r="C94">
        <f t="shared" si="18"/>
        <v>4.0223865600079699E-3</v>
      </c>
      <c r="D94">
        <f t="shared" si="19"/>
        <v>511.93680294173595</v>
      </c>
      <c r="F94">
        <f t="shared" si="20"/>
        <v>0.89813474200304555</v>
      </c>
      <c r="G94">
        <f t="shared" si="12"/>
        <v>82514.966689234163</v>
      </c>
      <c r="H94">
        <f t="shared" si="21"/>
        <v>111662784.70327204</v>
      </c>
      <c r="P94">
        <f t="shared" si="22"/>
        <v>1.2247233789155132</v>
      </c>
      <c r="Q94">
        <f t="shared" si="13"/>
        <v>478.15</v>
      </c>
      <c r="R94">
        <f t="shared" si="23"/>
        <v>0.6367775320801593</v>
      </c>
      <c r="S94">
        <f t="shared" si="14"/>
        <v>204.52354230341791</v>
      </c>
      <c r="U94">
        <f t="shared" si="15"/>
        <v>2.3378726703777089</v>
      </c>
      <c r="V94">
        <f t="shared" si="16"/>
        <v>11.183360438479127</v>
      </c>
    </row>
    <row r="95" spans="1:22">
      <c r="A95">
        <v>930</v>
      </c>
      <c r="B95">
        <f t="shared" si="17"/>
        <v>2233.8727228306675</v>
      </c>
      <c r="C95">
        <f t="shared" si="18"/>
        <v>4.0225255010694671E-3</v>
      </c>
      <c r="D95">
        <f t="shared" si="19"/>
        <v>511.84515711625488</v>
      </c>
      <c r="F95">
        <f t="shared" si="20"/>
        <v>0.89797395985307871</v>
      </c>
      <c r="G95">
        <f t="shared" si="12"/>
        <v>82307.391450412033</v>
      </c>
      <c r="H95">
        <f t="shared" si="21"/>
        <v>112485858.61777617</v>
      </c>
      <c r="P95">
        <f t="shared" si="22"/>
        <v>1.2245464283263785</v>
      </c>
      <c r="Q95">
        <f t="shared" si="13"/>
        <v>478.15</v>
      </c>
      <c r="R95">
        <f t="shared" si="23"/>
        <v>0.63666353753583282</v>
      </c>
      <c r="S95">
        <f t="shared" si="14"/>
        <v>204.50841016722083</v>
      </c>
      <c r="U95">
        <f t="shared" si="15"/>
        <v>2.3380456559660798</v>
      </c>
      <c r="V95">
        <f t="shared" si="16"/>
        <v>11.18135841734459</v>
      </c>
    </row>
    <row r="96" spans="1:22">
      <c r="A96">
        <v>940</v>
      </c>
      <c r="B96">
        <f t="shared" si="17"/>
        <v>2233.7957546285729</v>
      </c>
      <c r="C96">
        <f t="shared" si="18"/>
        <v>4.0226641021725695E-3</v>
      </c>
      <c r="D96">
        <f t="shared" si="19"/>
        <v>511.75399851822186</v>
      </c>
      <c r="F96">
        <f t="shared" si="20"/>
        <v>0.89781403248810854</v>
      </c>
      <c r="G96">
        <f t="shared" si="12"/>
        <v>82100.925855628855</v>
      </c>
      <c r="H96">
        <f t="shared" si="21"/>
        <v>113306867.87633246</v>
      </c>
      <c r="P96">
        <f t="shared" si="22"/>
        <v>1.2243705248091969</v>
      </c>
      <c r="Q96">
        <f t="shared" si="13"/>
        <v>478.15</v>
      </c>
      <c r="R96">
        <f t="shared" si="23"/>
        <v>0.63655014903406892</v>
      </c>
      <c r="S96">
        <f t="shared" si="14"/>
        <v>204.4933574562036</v>
      </c>
      <c r="U96">
        <f t="shared" si="15"/>
        <v>2.3382177589920272</v>
      </c>
      <c r="V96">
        <f t="shared" si="16"/>
        <v>11.17936703978976</v>
      </c>
    </row>
    <row r="97" spans="1:22">
      <c r="A97">
        <v>950</v>
      </c>
      <c r="B97">
        <f t="shared" si="17"/>
        <v>2233.718979498879</v>
      </c>
      <c r="C97">
        <f t="shared" si="18"/>
        <v>4.0228023651147716E-3</v>
      </c>
      <c r="D97">
        <f t="shared" si="19"/>
        <v>511.66332124765432</v>
      </c>
      <c r="F97">
        <f t="shared" si="20"/>
        <v>0.89765494955728831</v>
      </c>
      <c r="G97">
        <f t="shared" si="12"/>
        <v>81895.556522349987</v>
      </c>
      <c r="H97">
        <f t="shared" si="21"/>
        <v>114125823.44155596</v>
      </c>
      <c r="P97">
        <f t="shared" si="22"/>
        <v>1.2241956549705755</v>
      </c>
      <c r="Q97">
        <f t="shared" si="13"/>
        <v>478.15</v>
      </c>
      <c r="R97">
        <f t="shared" si="23"/>
        <v>0.63643735923611733</v>
      </c>
      <c r="S97">
        <f t="shared" si="14"/>
        <v>204.47838321239203</v>
      </c>
      <c r="U97">
        <f t="shared" si="15"/>
        <v>2.338388990015364</v>
      </c>
      <c r="V97">
        <f t="shared" si="16"/>
        <v>11.177386176928355</v>
      </c>
    </row>
    <row r="98" spans="1:22">
      <c r="A98">
        <v>960</v>
      </c>
      <c r="B98">
        <f t="shared" si="17"/>
        <v>2233.6423964164364</v>
      </c>
      <c r="C98">
        <f t="shared" si="18"/>
        <v>4.0229402916717137E-3</v>
      </c>
      <c r="D98">
        <f t="shared" si="19"/>
        <v>511.57311960836637</v>
      </c>
      <c r="F98">
        <f t="shared" si="20"/>
        <v>0.89749670106730939</v>
      </c>
      <c r="G98">
        <f t="shared" si="12"/>
        <v>81691.270526456414</v>
      </c>
      <c r="H98">
        <f t="shared" si="21"/>
        <v>114942736.14682053</v>
      </c>
      <c r="P98">
        <f t="shared" si="22"/>
        <v>1.2240218058951744</v>
      </c>
      <c r="Q98">
        <f t="shared" si="13"/>
        <v>478.15</v>
      </c>
      <c r="R98">
        <f t="shared" si="23"/>
        <v>0.63632516105672232</v>
      </c>
      <c r="S98">
        <f t="shared" si="14"/>
        <v>204.46348651112083</v>
      </c>
      <c r="U98">
        <f t="shared" si="15"/>
        <v>2.3385593592232579</v>
      </c>
      <c r="V98">
        <f t="shared" si="16"/>
        <v>11.175415704326067</v>
      </c>
    </row>
    <row r="99" spans="1:22">
      <c r="A99">
        <v>970</v>
      </c>
      <c r="B99">
        <f t="shared" si="17"/>
        <v>2233.5660043681842</v>
      </c>
      <c r="C99">
        <f t="shared" si="18"/>
        <v>4.0230778835979326E-3</v>
      </c>
      <c r="D99">
        <f t="shared" si="19"/>
        <v>511.48338808564489</v>
      </c>
      <c r="F99">
        <f t="shared" si="20"/>
        <v>0.8973392773432366</v>
      </c>
      <c r="G99">
        <f t="shared" si="12"/>
        <v>81488.055352267678</v>
      </c>
      <c r="H99">
        <f t="shared" si="21"/>
        <v>115757616.70034321</v>
      </c>
      <c r="P99">
        <f t="shared" si="22"/>
        <v>1.2238489650926292</v>
      </c>
      <c r="Q99">
        <f t="shared" si="13"/>
        <v>478.15</v>
      </c>
      <c r="R99">
        <f t="shared" si="23"/>
        <v>0.63621354763635474</v>
      </c>
      <c r="S99">
        <f t="shared" si="14"/>
        <v>204.44866645736121</v>
      </c>
      <c r="U99">
        <f t="shared" si="15"/>
        <v>2.3387288764718872</v>
      </c>
      <c r="V99">
        <f t="shared" si="16"/>
        <v>11.173455501512905</v>
      </c>
    </row>
    <row r="100" spans="1:22">
      <c r="A100">
        <v>980</v>
      </c>
      <c r="B100">
        <f t="shared" si="17"/>
        <v>2233.4898023527626</v>
      </c>
      <c r="C100">
        <f t="shared" si="18"/>
        <v>4.0232151426275488E-3</v>
      </c>
      <c r="D100">
        <f t="shared" si="19"/>
        <v>511.39412132765733</v>
      </c>
      <c r="F100">
        <f t="shared" si="20"/>
        <v>0.89718266899589005</v>
      </c>
      <c r="G100">
        <f t="shared" si="12"/>
        <v>81285.898850911835</v>
      </c>
      <c r="H100">
        <f t="shared" si="21"/>
        <v>116570475.68885233</v>
      </c>
      <c r="P100">
        <f t="shared" si="22"/>
        <v>1.2236771204533654</v>
      </c>
      <c r="Q100">
        <f t="shared" si="13"/>
        <v>478.15</v>
      </c>
      <c r="R100">
        <f t="shared" si="23"/>
        <v>0.63610251231808601</v>
      </c>
      <c r="S100">
        <f t="shared" si="14"/>
        <v>204.43392218266314</v>
      </c>
      <c r="U100">
        <f t="shared" si="15"/>
        <v>2.3388975513211041</v>
      </c>
      <c r="V100">
        <f t="shared" si="16"/>
        <v>11.171505451577028</v>
      </c>
    </row>
    <row r="101" spans="1:22">
      <c r="A101">
        <v>990</v>
      </c>
      <c r="B101">
        <f t="shared" si="17"/>
        <v>2233.4137893801735</v>
      </c>
      <c r="C101">
        <f t="shared" si="18"/>
        <v>4.023352070474869E-3</v>
      </c>
      <c r="D101">
        <f t="shared" si="19"/>
        <v>511.30531412992445</v>
      </c>
      <c r="F101">
        <f t="shared" si="20"/>
        <v>0.89702686689460431</v>
      </c>
      <c r="G101">
        <f t="shared" si="12"/>
        <v>81084.789205552137</v>
      </c>
      <c r="H101">
        <f t="shared" si="21"/>
        <v>117381323.58090785</v>
      </c>
      <c r="P101">
        <f t="shared" si="22"/>
        <v>1.223506260211715</v>
      </c>
      <c r="Q101">
        <f t="shared" si="13"/>
        <v>478.15</v>
      </c>
      <c r="R101">
        <f t="shared" si="23"/>
        <v>0.63599204862827441</v>
      </c>
      <c r="S101">
        <f t="shared" si="14"/>
        <v>204.41925284260265</v>
      </c>
      <c r="U101">
        <f t="shared" si="15"/>
        <v>2.3390653930633563</v>
      </c>
      <c r="V101">
        <f t="shared" si="16"/>
        <v>11.169565440825563</v>
      </c>
    </row>
    <row r="102" spans="1:22">
      <c r="A102">
        <v>1000</v>
      </c>
      <c r="B102">
        <f t="shared" si="17"/>
        <v>2233.3379644714701</v>
      </c>
      <c r="C102">
        <f t="shared" si="18"/>
        <v>4.0234886688349375E-3</v>
      </c>
      <c r="D102">
        <f t="shared" si="19"/>
        <v>511.21696142231036</v>
      </c>
      <c r="F102">
        <f t="shared" si="20"/>
        <v>0.89687186214440417</v>
      </c>
      <c r="G102">
        <f t="shared" si="12"/>
        <v>80884.714902244377</v>
      </c>
      <c r="H102">
        <f t="shared" si="21"/>
        <v>118190170.7299303</v>
      </c>
      <c r="P102">
        <f t="shared" si="22"/>
        <v>1.2233363729150319</v>
      </c>
      <c r="Q102">
        <f t="shared" si="13"/>
        <v>478.15</v>
      </c>
      <c r="R102">
        <f t="shared" si="23"/>
        <v>0.63588215026038253</v>
      </c>
      <c r="S102">
        <f t="shared" si="14"/>
        <v>204.40465761464336</v>
      </c>
      <c r="U102">
        <f t="shared" si="15"/>
        <v>2.3392324107478935</v>
      </c>
      <c r="V102">
        <f t="shared" si="16"/>
        <v>11.167635358500389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H103" sqref="H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munkalap'!E31</f>
        <v>2392.5369966090097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227291.01467785591</v>
      </c>
      <c r="H3">
        <f>G3*A3</f>
        <v>2272910.1467785593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2392.310412375004</v>
      </c>
      <c r="C4">
        <f>1.01325/D4*Q3/288.15*P4</f>
        <v>4.0041894495628089E-3</v>
      </c>
      <c r="D4">
        <f>P4*(D$3/P$3)*(1-H3/I$3)</f>
        <v>569.946018384014</v>
      </c>
      <c r="F4">
        <f>D4/D$3</f>
        <v>0.99990529541055084</v>
      </c>
      <c r="G4">
        <f t="shared" ref="G4:G67" si="0">$B4*((D4)-(E$3))</f>
        <v>227140.34839362523</v>
      </c>
      <c r="H4">
        <f>H3+G4*(A4-A3)</f>
        <v>4544313.6307148114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0.70893285444608056</v>
      </c>
      <c r="S4">
        <f t="shared" ref="S4:S67" si="2">103.9+183.3*R4-39.7*R4^2</f>
        <v>213.8947362730778</v>
      </c>
      <c r="U4">
        <f t="shared" ref="U4:U67" si="3">Q4/S4</f>
        <v>2.2354453799627376</v>
      </c>
      <c r="V4">
        <f t="shared" ref="V4:V67" si="4">D4/T$3</f>
        <v>12.450583191984151</v>
      </c>
    </row>
    <row r="5" spans="1:22">
      <c r="A5">
        <v>30</v>
      </c>
      <c r="B5">
        <f t="shared" ref="B5:B68" si="5">B$3*C$3/C5</f>
        <v>2392.0839783387732</v>
      </c>
      <c r="C5">
        <f t="shared" ref="C5:C68" si="6">1.01325/D5*Q4/288.15*P5</f>
        <v>4.0045684850762387E-3</v>
      </c>
      <c r="D5">
        <f t="shared" ref="D5:D68" si="7">P5*(D$3/P$3)*(1-H4/I$3)</f>
        <v>569.83139534644602</v>
      </c>
      <c r="F5">
        <f t="shared" ref="F5:F68" si="8">D5/D$3</f>
        <v>0.99970420236218605</v>
      </c>
      <c r="G5">
        <f t="shared" si="0"/>
        <v>226844.66145174362</v>
      </c>
      <c r="H5">
        <f t="shared" ref="H5:H68" si="9">H4+G5*(A5-A4)</f>
        <v>6812760.2452322477</v>
      </c>
      <c r="P5">
        <f t="shared" ref="P5:P68" si="10">1-((3.52*V4)/(10^(0.9813*U4)))+((0.274*V4^2)/(10^(0.8157*U4)))</f>
        <v>1.3571878093442868</v>
      </c>
      <c r="Q5">
        <f t="shared" si="1"/>
        <v>478.15</v>
      </c>
      <c r="R5">
        <f t="shared" ref="R5:R68" si="11">0.709*F5</f>
        <v>0.7087902794747899</v>
      </c>
      <c r="S5">
        <f t="shared" si="2"/>
        <v>213.87662691469436</v>
      </c>
      <c r="U5">
        <f t="shared" si="3"/>
        <v>2.2356346595587193</v>
      </c>
      <c r="V5">
        <f t="shared" si="4"/>
        <v>12.448079229119379</v>
      </c>
    </row>
    <row r="6" spans="1:22">
      <c r="A6">
        <v>40</v>
      </c>
      <c r="B6">
        <f t="shared" si="5"/>
        <v>2391.8578390700204</v>
      </c>
      <c r="C6">
        <f t="shared" si="6"/>
        <v>4.0049470987940329E-3</v>
      </c>
      <c r="D6">
        <f t="shared" si="7"/>
        <v>569.6487552532875</v>
      </c>
      <c r="F6">
        <f t="shared" si="8"/>
        <v>0.99938378114611848</v>
      </c>
      <c r="G6">
        <f t="shared" si="0"/>
        <v>226386.36721079549</v>
      </c>
      <c r="H6">
        <f t="shared" si="9"/>
        <v>9076623.9173402023</v>
      </c>
      <c r="P6">
        <f t="shared" si="10"/>
        <v>1.3568810837047804</v>
      </c>
      <c r="Q6">
        <f t="shared" si="1"/>
        <v>478.15</v>
      </c>
      <c r="R6">
        <f t="shared" si="11"/>
        <v>0.70856310083259799</v>
      </c>
      <c r="S6">
        <f t="shared" si="2"/>
        <v>213.84776816851343</v>
      </c>
      <c r="U6">
        <f t="shared" si="3"/>
        <v>2.2359363583500889</v>
      </c>
      <c r="V6">
        <f t="shared" si="4"/>
        <v>12.444089420259044</v>
      </c>
    </row>
    <row r="7" spans="1:22">
      <c r="A7">
        <v>50</v>
      </c>
      <c r="B7">
        <f t="shared" si="5"/>
        <v>2391.6321566704041</v>
      </c>
      <c r="C7">
        <f t="shared" si="6"/>
        <v>4.0053250189809111E-3</v>
      </c>
      <c r="D7">
        <f t="shared" si="7"/>
        <v>569.39000601200587</v>
      </c>
      <c r="F7">
        <f t="shared" si="8"/>
        <v>0.99892983510878219</v>
      </c>
      <c r="G7">
        <f t="shared" si="0"/>
        <v>225746.173646626</v>
      </c>
      <c r="H7">
        <f t="shared" si="9"/>
        <v>11334085.653806463</v>
      </c>
      <c r="P7">
        <f t="shared" si="10"/>
        <v>1.3563927347919131</v>
      </c>
      <c r="Q7">
        <f t="shared" si="1"/>
        <v>478.15</v>
      </c>
      <c r="R7">
        <f t="shared" si="11"/>
        <v>0.70824125309212649</v>
      </c>
      <c r="S7">
        <f t="shared" si="2"/>
        <v>213.80687649030102</v>
      </c>
      <c r="U7">
        <f t="shared" si="3"/>
        <v>2.2363639928189607</v>
      </c>
      <c r="V7">
        <f t="shared" si="4"/>
        <v>12.438436992045624</v>
      </c>
    </row>
    <row r="8" spans="1:22">
      <c r="A8">
        <v>60</v>
      </c>
      <c r="B8">
        <f t="shared" si="5"/>
        <v>2391.4071124736156</v>
      </c>
      <c r="C8">
        <f t="shared" si="6"/>
        <v>4.0057019414827602E-3</v>
      </c>
      <c r="D8">
        <f t="shared" si="7"/>
        <v>569.04636990536471</v>
      </c>
      <c r="F8">
        <f t="shared" si="8"/>
        <v>0.99832696474625393</v>
      </c>
      <c r="G8">
        <f t="shared" si="0"/>
        <v>224903.15789401377</v>
      </c>
      <c r="H8">
        <f t="shared" si="9"/>
        <v>13583117.232746601</v>
      </c>
      <c r="P8">
        <f t="shared" si="10"/>
        <v>1.3557016965440392</v>
      </c>
      <c r="Q8">
        <f t="shared" si="1"/>
        <v>478.15</v>
      </c>
      <c r="R8">
        <f t="shared" si="11"/>
        <v>0.70781381800509402</v>
      </c>
      <c r="S8">
        <f t="shared" si="2"/>
        <v>213.75255692226352</v>
      </c>
      <c r="U8">
        <f t="shared" si="3"/>
        <v>2.2369323056747863</v>
      </c>
      <c r="V8">
        <f t="shared" si="4"/>
        <v>12.43093019351471</v>
      </c>
    </row>
    <row r="9" spans="1:22">
      <c r="A9">
        <v>70</v>
      </c>
      <c r="B9">
        <f t="shared" si="5"/>
        <v>2391.18290867115</v>
      </c>
      <c r="C9">
        <f t="shared" si="6"/>
        <v>4.00607752697376E-3</v>
      </c>
      <c r="D9">
        <f t="shared" si="7"/>
        <v>568.60845734886755</v>
      </c>
      <c r="F9">
        <f t="shared" si="8"/>
        <v>0.99755869710327638</v>
      </c>
      <c r="G9">
        <f t="shared" si="0"/>
        <v>223834.94331968439</v>
      </c>
      <c r="H9">
        <f t="shared" si="9"/>
        <v>15821466.665943446</v>
      </c>
      <c r="P9">
        <f t="shared" si="10"/>
        <v>1.3547854257916434</v>
      </c>
      <c r="Q9">
        <f t="shared" si="1"/>
        <v>478.15</v>
      </c>
      <c r="R9">
        <f t="shared" si="11"/>
        <v>0.70726911624622291</v>
      </c>
      <c r="S9">
        <f t="shared" si="2"/>
        <v>213.68331377694284</v>
      </c>
      <c r="U9">
        <f t="shared" si="3"/>
        <v>2.2376571738265225</v>
      </c>
      <c r="V9">
        <f t="shared" si="4"/>
        <v>12.421363907340904</v>
      </c>
    </row>
    <row r="10" spans="1:22">
      <c r="A10">
        <v>80</v>
      </c>
      <c r="B10">
        <f t="shared" si="5"/>
        <v>2390.9597697615563</v>
      </c>
      <c r="C10">
        <f t="shared" si="6"/>
        <v>4.0064513984969961E-3</v>
      </c>
      <c r="D10">
        <f t="shared" si="7"/>
        <v>568.06639682794821</v>
      </c>
      <c r="F10">
        <f t="shared" si="8"/>
        <v>0.99660771373324253</v>
      </c>
      <c r="G10">
        <f t="shared" si="0"/>
        <v>222518.01073228871</v>
      </c>
      <c r="H10">
        <f t="shared" si="9"/>
        <v>18046646.773266334</v>
      </c>
      <c r="P10">
        <f t="shared" si="10"/>
        <v>1.353620210645671</v>
      </c>
      <c r="Q10">
        <f t="shared" si="1"/>
        <v>478.15</v>
      </c>
      <c r="R10">
        <f t="shared" si="11"/>
        <v>0.70659486903686897</v>
      </c>
      <c r="S10">
        <f t="shared" si="2"/>
        <v>213.59757002917365</v>
      </c>
      <c r="U10">
        <f t="shared" si="3"/>
        <v>2.2385554289531155</v>
      </c>
      <c r="V10">
        <f t="shared" si="4"/>
        <v>12.409522488341379</v>
      </c>
    </row>
    <row r="11" spans="1:22">
      <c r="A11">
        <v>90</v>
      </c>
      <c r="B11">
        <f t="shared" si="5"/>
        <v>2390.7379436894366</v>
      </c>
      <c r="C11">
        <f t="shared" si="6"/>
        <v>4.006823139523324E-3</v>
      </c>
      <c r="D11">
        <f t="shared" si="7"/>
        <v>567.41003547068374</v>
      </c>
      <c r="F11">
        <f t="shared" si="8"/>
        <v>0.99545620258014689</v>
      </c>
      <c r="G11">
        <f t="shared" si="0"/>
        <v>220928.17817745035</v>
      </c>
      <c r="H11">
        <f t="shared" si="9"/>
        <v>20255928.555040836</v>
      </c>
      <c r="P11">
        <f t="shared" si="10"/>
        <v>1.352181647646987</v>
      </c>
      <c r="Q11">
        <f t="shared" si="1"/>
        <v>478.15</v>
      </c>
      <c r="R11">
        <f t="shared" si="11"/>
        <v>0.70577844762932407</v>
      </c>
      <c r="S11">
        <f t="shared" si="2"/>
        <v>213.49369773007419</v>
      </c>
      <c r="U11">
        <f t="shared" si="3"/>
        <v>2.2396445660168287</v>
      </c>
      <c r="V11">
        <f t="shared" si="4"/>
        <v>12.395184145026347</v>
      </c>
    </row>
    <row r="12" spans="1:22">
      <c r="A12">
        <v>100</v>
      </c>
      <c r="B12">
        <f t="shared" si="5"/>
        <v>2390.5177025061521</v>
      </c>
      <c r="C12">
        <f t="shared" si="6"/>
        <v>4.0071922928111387E-3</v>
      </c>
      <c r="D12">
        <f t="shared" si="7"/>
        <v>566.62922473344815</v>
      </c>
      <c r="F12">
        <f t="shared" si="8"/>
        <v>0.99408635918148802</v>
      </c>
      <c r="G12">
        <f t="shared" si="0"/>
        <v>219041.28379222236</v>
      </c>
      <c r="H12">
        <f t="shared" si="9"/>
        <v>22446341.392963059</v>
      </c>
      <c r="P12">
        <f t="shared" si="10"/>
        <v>1.3504453223948452</v>
      </c>
      <c r="Q12">
        <f t="shared" si="1"/>
        <v>478.15</v>
      </c>
      <c r="R12">
        <f t="shared" si="11"/>
        <v>0.70480722865967493</v>
      </c>
      <c r="S12">
        <f t="shared" si="2"/>
        <v>213.37006179935247</v>
      </c>
      <c r="U12">
        <f t="shared" si="3"/>
        <v>2.2409423138736284</v>
      </c>
      <c r="V12">
        <f t="shared" si="4"/>
        <v>12.378127180458527</v>
      </c>
    </row>
    <row r="13" spans="1:22">
      <c r="A13">
        <v>110</v>
      </c>
      <c r="B13">
        <f t="shared" si="5"/>
        <v>2390.2993423497942</v>
      </c>
      <c r="C13">
        <f t="shared" si="6"/>
        <v>4.0075583604078247E-3</v>
      </c>
      <c r="D13">
        <f t="shared" si="7"/>
        <v>565.7142037561614</v>
      </c>
      <c r="F13">
        <f t="shared" si="8"/>
        <v>0.99248105922133578</v>
      </c>
      <c r="G13">
        <f t="shared" si="0"/>
        <v>216834.10158013782</v>
      </c>
      <c r="H13">
        <f t="shared" si="9"/>
        <v>24614682.408764437</v>
      </c>
      <c r="P13">
        <f t="shared" si="10"/>
        <v>1.3483877238324795</v>
      </c>
      <c r="Q13">
        <f t="shared" si="1"/>
        <v>478.15</v>
      </c>
      <c r="R13">
        <f t="shared" si="11"/>
        <v>0.70366907098792708</v>
      </c>
      <c r="S13">
        <f t="shared" si="2"/>
        <v>213.22507930192603</v>
      </c>
      <c r="U13">
        <f t="shared" si="3"/>
        <v>2.2424660437008965</v>
      </c>
      <c r="V13">
        <f t="shared" si="4"/>
        <v>12.358138366724166</v>
      </c>
    </row>
    <row r="14" spans="1:22">
      <c r="A14">
        <v>120</v>
      </c>
      <c r="B14">
        <f t="shared" si="5"/>
        <v>2390.0831825122291</v>
      </c>
      <c r="C14">
        <f t="shared" si="6"/>
        <v>4.0079208051840391E-3</v>
      </c>
      <c r="D14">
        <f t="shared" si="7"/>
        <v>564.65608818051203</v>
      </c>
      <c r="F14">
        <f t="shared" si="8"/>
        <v>0.99062471610616143</v>
      </c>
      <c r="G14">
        <f t="shared" si="0"/>
        <v>214285.50857007524</v>
      </c>
      <c r="H14">
        <f t="shared" si="9"/>
        <v>26757537.494465187</v>
      </c>
      <c r="P14">
        <f t="shared" si="10"/>
        <v>1.3459874110412464</v>
      </c>
      <c r="Q14">
        <f t="shared" si="1"/>
        <v>478.15</v>
      </c>
      <c r="R14">
        <f t="shared" si="11"/>
        <v>0.70235292371926838</v>
      </c>
      <c r="S14">
        <f t="shared" si="2"/>
        <v>213.05729562829885</v>
      </c>
      <c r="U14">
        <f t="shared" si="3"/>
        <v>2.2442319967966906</v>
      </c>
      <c r="V14">
        <f t="shared" si="4"/>
        <v>12.335023623263531</v>
      </c>
    </row>
    <row r="15" spans="1:22">
      <c r="A15">
        <v>130</v>
      </c>
      <c r="B15">
        <f t="shared" si="5"/>
        <v>2389.8695633426078</v>
      </c>
      <c r="C15">
        <f t="shared" si="6"/>
        <v>4.0082790543234242E-3</v>
      </c>
      <c r="D15">
        <f t="shared" si="7"/>
        <v>563.4474637161311</v>
      </c>
      <c r="F15">
        <f t="shared" si="8"/>
        <v>0.98850432230900187</v>
      </c>
      <c r="G15">
        <f t="shared" si="0"/>
        <v>211377.90149003136</v>
      </c>
      <c r="H15">
        <f t="shared" si="9"/>
        <v>28871316.509365499</v>
      </c>
      <c r="P15">
        <f t="shared" si="10"/>
        <v>1.3432264311183548</v>
      </c>
      <c r="Q15">
        <f t="shared" si="1"/>
        <v>478.15</v>
      </c>
      <c r="R15">
        <f t="shared" si="11"/>
        <v>0.70084956451708225</v>
      </c>
      <c r="S15">
        <f t="shared" si="2"/>
        <v>212.86547772625497</v>
      </c>
      <c r="U15">
        <f t="shared" si="3"/>
        <v>2.246254325066749</v>
      </c>
      <c r="V15">
        <f t="shared" si="4"/>
        <v>12.308620983441065</v>
      </c>
    </row>
    <row r="16" spans="1:22">
      <c r="A16">
        <v>140</v>
      </c>
      <c r="B16">
        <f t="shared" si="5"/>
        <v>2389.6588427386155</v>
      </c>
      <c r="C16">
        <f t="shared" si="6"/>
        <v>4.0086325051877031E-3</v>
      </c>
      <c r="D16">
        <f t="shared" si="7"/>
        <v>562.08307083195825</v>
      </c>
      <c r="F16">
        <f t="shared" si="8"/>
        <v>0.9861106505823829</v>
      </c>
      <c r="G16">
        <f t="shared" si="0"/>
        <v>208098.83026642224</v>
      </c>
      <c r="H16">
        <f t="shared" si="9"/>
        <v>30952304.812029723</v>
      </c>
      <c r="P16">
        <f t="shared" si="10"/>
        <v>1.3400919559140219</v>
      </c>
      <c r="Q16">
        <f t="shared" si="1"/>
        <v>478.15</v>
      </c>
      <c r="R16">
        <f t="shared" si="11"/>
        <v>0.69915245126290948</v>
      </c>
      <c r="S16">
        <f t="shared" si="2"/>
        <v>212.648722557246</v>
      </c>
      <c r="U16">
        <f t="shared" si="3"/>
        <v>2.2485439566714529</v>
      </c>
      <c r="V16">
        <f t="shared" si="4"/>
        <v>12.278815551763323</v>
      </c>
    </row>
    <row r="17" spans="1:22">
      <c r="A17">
        <v>150</v>
      </c>
      <c r="B17">
        <f t="shared" si="5"/>
        <v>2389.4513910092969</v>
      </c>
      <c r="C17">
        <f t="shared" si="6"/>
        <v>4.0089805339228899E-3</v>
      </c>
      <c r="D17">
        <f t="shared" si="7"/>
        <v>560.56054961810048</v>
      </c>
      <c r="F17">
        <f t="shared" si="8"/>
        <v>0.98343956073350958</v>
      </c>
      <c r="G17">
        <f t="shared" si="0"/>
        <v>204442.77430049016</v>
      </c>
      <c r="H17">
        <f t="shared" si="9"/>
        <v>32996732.555034626</v>
      </c>
      <c r="P17">
        <f t="shared" si="10"/>
        <v>1.3365780640083691</v>
      </c>
      <c r="Q17">
        <f t="shared" si="1"/>
        <v>478.15</v>
      </c>
      <c r="R17">
        <f t="shared" si="11"/>
        <v>0.69725864856005826</v>
      </c>
      <c r="S17">
        <f t="shared" si="2"/>
        <v>212.40657624828427</v>
      </c>
      <c r="U17">
        <f t="shared" si="3"/>
        <v>2.2511073265504051</v>
      </c>
      <c r="V17">
        <f t="shared" si="4"/>
        <v>12.245555775533209</v>
      </c>
    </row>
    <row r="18" spans="1:22">
      <c r="A18">
        <v>160</v>
      </c>
      <c r="B18">
        <f t="shared" si="5"/>
        <v>2389.2475839671292</v>
      </c>
      <c r="C18">
        <f t="shared" si="6"/>
        <v>4.0093225070487433E-3</v>
      </c>
      <c r="D18">
        <f t="shared" si="7"/>
        <v>558.88119318498286</v>
      </c>
      <c r="F18">
        <f t="shared" si="8"/>
        <v>0.98049332137716294</v>
      </c>
      <c r="G18">
        <f t="shared" si="0"/>
        <v>200412.93815750032</v>
      </c>
      <c r="H18">
        <f t="shared" si="9"/>
        <v>35000861.936609626</v>
      </c>
      <c r="P18">
        <f t="shared" si="10"/>
        <v>1.3326875448742914</v>
      </c>
      <c r="Q18">
        <f t="shared" si="1"/>
        <v>478.15</v>
      </c>
      <c r="R18">
        <f t="shared" si="11"/>
        <v>0.69516976485640847</v>
      </c>
      <c r="S18">
        <f t="shared" si="2"/>
        <v>212.13915611995026</v>
      </c>
      <c r="U18">
        <f t="shared" si="3"/>
        <v>2.2539450460038535</v>
      </c>
      <c r="V18">
        <f t="shared" si="4"/>
        <v>12.20886990300302</v>
      </c>
    </row>
    <row r="19" spans="1:22">
      <c r="A19">
        <v>170</v>
      </c>
      <c r="B19">
        <f t="shared" si="5"/>
        <v>2389.0477942299872</v>
      </c>
      <c r="C19">
        <f t="shared" si="6"/>
        <v>4.0096577960671278E-3</v>
      </c>
      <c r="D19">
        <f t="shared" si="7"/>
        <v>557.05063656637003</v>
      </c>
      <c r="F19">
        <f t="shared" si="8"/>
        <v>0.9772818185374913</v>
      </c>
      <c r="G19">
        <f t="shared" si="0"/>
        <v>196022.89230405266</v>
      </c>
      <c r="H19">
        <f t="shared" si="9"/>
        <v>36961090.85965015</v>
      </c>
      <c r="P19">
        <f t="shared" si="10"/>
        <v>1.3284335509541085</v>
      </c>
      <c r="Q19">
        <f t="shared" si="1"/>
        <v>478.15</v>
      </c>
      <c r="R19">
        <f t="shared" si="11"/>
        <v>0.69289280934308128</v>
      </c>
      <c r="S19">
        <f t="shared" si="2"/>
        <v>211.84726427658472</v>
      </c>
      <c r="U19">
        <f t="shared" si="3"/>
        <v>2.2570506238670811</v>
      </c>
      <c r="V19">
        <f t="shared" si="4"/>
        <v>12.168881032596842</v>
      </c>
    </row>
    <row r="20" spans="1:22">
      <c r="A20">
        <v>180</v>
      </c>
      <c r="B20">
        <f t="shared" si="5"/>
        <v>2388.8523808874793</v>
      </c>
      <c r="C20">
        <f t="shared" si="6"/>
        <v>4.009985794832774E-3</v>
      </c>
      <c r="D20">
        <f t="shared" si="7"/>
        <v>555.07939033693458</v>
      </c>
      <c r="F20">
        <f t="shared" si="8"/>
        <v>0.97382349181918348</v>
      </c>
      <c r="G20">
        <f t="shared" si="0"/>
        <v>191297.84226640398</v>
      </c>
      <c r="H20">
        <f t="shared" si="9"/>
        <v>38874069.282314189</v>
      </c>
      <c r="P20">
        <f t="shared" si="10"/>
        <v>1.3238408807944637</v>
      </c>
      <c r="Q20">
        <f t="shared" si="1"/>
        <v>478.15</v>
      </c>
      <c r="R20">
        <f t="shared" si="11"/>
        <v>0.69044085569980107</v>
      </c>
      <c r="S20">
        <f t="shared" si="2"/>
        <v>211.53247841356045</v>
      </c>
      <c r="U20">
        <f t="shared" si="3"/>
        <v>2.2604093876552804</v>
      </c>
      <c r="V20">
        <f t="shared" si="4"/>
        <v>12.125818769891577</v>
      </c>
    </row>
    <row r="21" spans="1:22">
      <c r="A21">
        <v>190</v>
      </c>
      <c r="B21">
        <f t="shared" si="5"/>
        <v>2388.6616779020651</v>
      </c>
      <c r="C21">
        <f t="shared" si="6"/>
        <v>4.0103059390665169E-3</v>
      </c>
      <c r="D21">
        <f t="shared" si="7"/>
        <v>552.98311980249707</v>
      </c>
      <c r="F21">
        <f t="shared" si="8"/>
        <v>0.97014582421490714</v>
      </c>
      <c r="G21">
        <f t="shared" si="0"/>
        <v>186275.28979547042</v>
      </c>
      <c r="H21">
        <f t="shared" si="9"/>
        <v>40736822.180268891</v>
      </c>
      <c r="P21">
        <f t="shared" si="10"/>
        <v>1.3189466561949557</v>
      </c>
      <c r="Q21">
        <f t="shared" si="1"/>
        <v>478.15</v>
      </c>
      <c r="R21">
        <f t="shared" si="11"/>
        <v>0.68783338936836913</v>
      </c>
      <c r="S21">
        <f t="shared" si="2"/>
        <v>211.19720384148195</v>
      </c>
      <c r="U21">
        <f t="shared" si="3"/>
        <v>2.2639977769728641</v>
      </c>
      <c r="V21">
        <f t="shared" si="4"/>
        <v>12.080025326582822</v>
      </c>
    </row>
    <row r="22" spans="1:22">
      <c r="A22">
        <v>200</v>
      </c>
      <c r="B22">
        <f t="shared" si="5"/>
        <v>2388.4759818510697</v>
      </c>
      <c r="C22">
        <f t="shared" si="6"/>
        <v>4.0106177269939765E-3</v>
      </c>
      <c r="D22">
        <f t="shared" si="7"/>
        <v>550.78257768391336</v>
      </c>
      <c r="F22">
        <f t="shared" si="8"/>
        <v>0.96628522400686556</v>
      </c>
      <c r="G22">
        <f t="shared" si="0"/>
        <v>181004.86664078993</v>
      </c>
      <c r="H22">
        <f t="shared" si="9"/>
        <v>42546870.846676789</v>
      </c>
      <c r="P22">
        <f t="shared" si="10"/>
        <v>1.3138001729137168</v>
      </c>
      <c r="Q22">
        <f t="shared" si="1"/>
        <v>478.15</v>
      </c>
      <c r="R22">
        <f t="shared" si="11"/>
        <v>0.68509622382086766</v>
      </c>
      <c r="S22">
        <f t="shared" si="2"/>
        <v>210.84467144138867</v>
      </c>
      <c r="U22">
        <f t="shared" si="3"/>
        <v>2.2677831824311374</v>
      </c>
      <c r="V22">
        <f t="shared" si="4"/>
        <v>12.031954049951091</v>
      </c>
    </row>
    <row r="23" spans="1:22">
      <c r="A23">
        <v>210</v>
      </c>
      <c r="B23">
        <f t="shared" si="5"/>
        <v>2388.2955398344011</v>
      </c>
      <c r="C23">
        <f t="shared" si="6"/>
        <v>4.0109207397236307E-3</v>
      </c>
      <c r="D23">
        <f t="shared" si="7"/>
        <v>548.50312501450708</v>
      </c>
      <c r="F23">
        <f t="shared" si="8"/>
        <v>0.96228618423597734</v>
      </c>
      <c r="G23">
        <f t="shared" si="0"/>
        <v>175547.18563603764</v>
      </c>
      <c r="H23">
        <f t="shared" si="9"/>
        <v>44302342.703037165</v>
      </c>
      <c r="P23">
        <f t="shared" si="10"/>
        <v>1.3084617682012087</v>
      </c>
      <c r="Q23">
        <f t="shared" si="1"/>
        <v>478.15</v>
      </c>
      <c r="R23">
        <f t="shared" si="11"/>
        <v>0.68226090462330791</v>
      </c>
      <c r="S23">
        <f t="shared" si="2"/>
        <v>210.47887012094898</v>
      </c>
      <c r="U23">
        <f t="shared" si="3"/>
        <v>2.2717244715597209</v>
      </c>
      <c r="V23">
        <f t="shared" si="4"/>
        <v>11.982158956771737</v>
      </c>
    </row>
    <row r="24" spans="1:22">
      <c r="A24">
        <v>220</v>
      </c>
      <c r="B24">
        <f t="shared" si="5"/>
        <v>2388.1205385276157</v>
      </c>
      <c r="C24">
        <f t="shared" si="6"/>
        <v>4.0112146597161688E-3</v>
      </c>
      <c r="D24">
        <f t="shared" si="7"/>
        <v>546.17382181104563</v>
      </c>
      <c r="F24">
        <f t="shared" si="8"/>
        <v>0.95819968738779937</v>
      </c>
      <c r="G24">
        <f t="shared" si="0"/>
        <v>169971.66567246284</v>
      </c>
      <c r="H24">
        <f t="shared" si="9"/>
        <v>46002059.359761797</v>
      </c>
      <c r="P24">
        <f t="shared" si="10"/>
        <v>1.3030006600909836</v>
      </c>
      <c r="Q24">
        <f t="shared" si="1"/>
        <v>478.15</v>
      </c>
      <c r="R24">
        <f t="shared" si="11"/>
        <v>0.67936357835794969</v>
      </c>
      <c r="S24">
        <f t="shared" si="2"/>
        <v>210.10440951051925</v>
      </c>
      <c r="U24">
        <f t="shared" si="3"/>
        <v>2.2757732744112662</v>
      </c>
      <c r="V24">
        <f t="shared" si="4"/>
        <v>11.93127486884306</v>
      </c>
    </row>
    <row r="25" spans="1:22">
      <c r="A25">
        <v>230</v>
      </c>
      <c r="B25">
        <f t="shared" si="5"/>
        <v>2387.9510954032421</v>
      </c>
      <c r="C25">
        <f t="shared" si="6"/>
        <v>4.0114992856223625E-3</v>
      </c>
      <c r="D25">
        <f t="shared" si="7"/>
        <v>543.82613046005099</v>
      </c>
      <c r="F25">
        <f t="shared" si="8"/>
        <v>0.95408093063166843</v>
      </c>
      <c r="G25">
        <f t="shared" si="0"/>
        <v>164353.4336244452</v>
      </c>
      <c r="H25">
        <f t="shared" si="9"/>
        <v>47645593.696006246</v>
      </c>
      <c r="P25">
        <f t="shared" si="10"/>
        <v>1.2974918598917533</v>
      </c>
      <c r="Q25">
        <f t="shared" si="1"/>
        <v>478.15</v>
      </c>
      <c r="R25">
        <f t="shared" si="11"/>
        <v>0.67644337981785285</v>
      </c>
      <c r="S25">
        <f t="shared" si="2"/>
        <v>209.72631837046626</v>
      </c>
      <c r="U25">
        <f t="shared" si="3"/>
        <v>2.2798760008526102</v>
      </c>
      <c r="V25">
        <f t="shared" si="4"/>
        <v>11.879989088204505</v>
      </c>
    </row>
    <row r="26" spans="1:22">
      <c r="A26">
        <v>240</v>
      </c>
      <c r="B26">
        <f t="shared" si="5"/>
        <v>2387.7872530405475</v>
      </c>
      <c r="C26">
        <f t="shared" si="6"/>
        <v>4.0117745419376251E-3</v>
      </c>
      <c r="D26">
        <f t="shared" si="7"/>
        <v>541.49233926545617</v>
      </c>
      <c r="F26">
        <f t="shared" si="8"/>
        <v>0.9499865601148354</v>
      </c>
      <c r="G26">
        <f t="shared" si="0"/>
        <v>158769.56012290373</v>
      </c>
      <c r="H26">
        <f t="shared" si="9"/>
        <v>49233289.29723528</v>
      </c>
      <c r="P26">
        <f t="shared" si="10"/>
        <v>1.2920124134723181</v>
      </c>
      <c r="Q26">
        <f t="shared" si="1"/>
        <v>478.15</v>
      </c>
      <c r="R26">
        <f t="shared" si="11"/>
        <v>0.67354047112141824</v>
      </c>
      <c r="S26">
        <f t="shared" si="2"/>
        <v>209.34979473688904</v>
      </c>
      <c r="U26">
        <f t="shared" si="3"/>
        <v>2.28397644526444</v>
      </c>
      <c r="V26">
        <f t="shared" si="4"/>
        <v>11.829006959224275</v>
      </c>
    </row>
    <row r="27" spans="1:22">
      <c r="A27">
        <v>250</v>
      </c>
      <c r="B27">
        <f t="shared" si="5"/>
        <v>2387.6289771878269</v>
      </c>
      <c r="C27">
        <f t="shared" si="6"/>
        <v>4.0120404823507363E-3</v>
      </c>
      <c r="D27">
        <f t="shared" si="7"/>
        <v>539.20386621083549</v>
      </c>
      <c r="F27">
        <f t="shared" si="8"/>
        <v>0.94597169510672896</v>
      </c>
      <c r="G27">
        <f t="shared" si="0"/>
        <v>153295.0114124812</v>
      </c>
      <c r="H27">
        <f t="shared" si="9"/>
        <v>50766239.411360092</v>
      </c>
      <c r="P27">
        <f t="shared" si="10"/>
        <v>1.2866373528485875</v>
      </c>
      <c r="Q27">
        <f t="shared" si="1"/>
        <v>478.15</v>
      </c>
      <c r="R27">
        <f t="shared" si="11"/>
        <v>0.67069393183067083</v>
      </c>
      <c r="S27">
        <f t="shared" si="2"/>
        <v>208.97993280184096</v>
      </c>
      <c r="U27">
        <f t="shared" si="3"/>
        <v>2.2880187278717883</v>
      </c>
      <c r="V27">
        <f t="shared" si="4"/>
        <v>11.779014813950665</v>
      </c>
    </row>
    <row r="28" spans="1:22">
      <c r="A28">
        <v>260</v>
      </c>
      <c r="B28">
        <f t="shared" si="5"/>
        <v>2387.4761588602432</v>
      </c>
      <c r="C28">
        <f t="shared" si="6"/>
        <v>4.0122972863043315E-3</v>
      </c>
      <c r="D28">
        <f t="shared" si="7"/>
        <v>536.98962954816466</v>
      </c>
      <c r="F28">
        <f t="shared" si="8"/>
        <v>0.942087069382745</v>
      </c>
      <c r="G28">
        <f t="shared" si="0"/>
        <v>147998.76264282159</v>
      </c>
      <c r="H28">
        <f t="shared" si="9"/>
        <v>52246227.037788309</v>
      </c>
      <c r="P28">
        <f t="shared" si="10"/>
        <v>1.2814358034346616</v>
      </c>
      <c r="Q28">
        <f t="shared" si="1"/>
        <v>478.15</v>
      </c>
      <c r="R28">
        <f t="shared" si="11"/>
        <v>0.66793973219236613</v>
      </c>
      <c r="S28">
        <f t="shared" si="2"/>
        <v>208.62145652296471</v>
      </c>
      <c r="U28">
        <f t="shared" si="3"/>
        <v>2.2919502527170112</v>
      </c>
      <c r="V28">
        <f t="shared" si="4"/>
        <v>11.730644377302138</v>
      </c>
    </row>
    <row r="29" spans="1:22">
      <c r="A29">
        <v>270</v>
      </c>
      <c r="B29">
        <f t="shared" si="5"/>
        <v>2387.3286203122962</v>
      </c>
      <c r="C29">
        <f t="shared" si="6"/>
        <v>4.0125452490315898E-3</v>
      </c>
      <c r="D29">
        <f t="shared" si="7"/>
        <v>534.87466410353443</v>
      </c>
      <c r="F29">
        <f t="shared" si="8"/>
        <v>0.93837660369041132</v>
      </c>
      <c r="G29">
        <f t="shared" si="0"/>
        <v>142940.49924595302</v>
      </c>
      <c r="H29">
        <f t="shared" si="9"/>
        <v>53675632.030247837</v>
      </c>
      <c r="P29">
        <f t="shared" si="10"/>
        <v>1.2764676743683281</v>
      </c>
      <c r="Q29">
        <f t="shared" si="1"/>
        <v>478.15</v>
      </c>
      <c r="R29">
        <f t="shared" si="11"/>
        <v>0.66530901201650161</v>
      </c>
      <c r="S29">
        <f t="shared" si="2"/>
        <v>208.27848946825094</v>
      </c>
      <c r="U29">
        <f t="shared" si="3"/>
        <v>2.2957243507034706</v>
      </c>
      <c r="V29">
        <f t="shared" si="4"/>
        <v>11.684442539992698</v>
      </c>
    </row>
    <row r="30" spans="1:22">
      <c r="A30">
        <v>280</v>
      </c>
      <c r="B30">
        <f t="shared" si="5"/>
        <v>2387.1861242986456</v>
      </c>
      <c r="C30">
        <f t="shared" si="6"/>
        <v>4.012784766049873E-3</v>
      </c>
      <c r="D30">
        <f t="shared" si="7"/>
        <v>532.87912124654019</v>
      </c>
      <c r="F30">
        <f t="shared" si="8"/>
        <v>0.93487565130971961</v>
      </c>
      <c r="G30">
        <f t="shared" si="0"/>
        <v>138168.23512633968</v>
      </c>
      <c r="H30">
        <f t="shared" si="9"/>
        <v>55057314.381511234</v>
      </c>
      <c r="P30">
        <f t="shared" si="10"/>
        <v>1.2717812619921265</v>
      </c>
      <c r="Q30">
        <f t="shared" si="1"/>
        <v>478.15</v>
      </c>
      <c r="R30">
        <f t="shared" si="11"/>
        <v>0.66282683677859122</v>
      </c>
      <c r="S30">
        <f t="shared" si="2"/>
        <v>207.95438438402542</v>
      </c>
      <c r="U30">
        <f t="shared" si="3"/>
        <v>2.2993023273652624</v>
      </c>
      <c r="V30">
        <f t="shared" si="4"/>
        <v>11.640849512665968</v>
      </c>
    </row>
    <row r="31" spans="1:22">
      <c r="A31">
        <v>290</v>
      </c>
      <c r="B31">
        <f t="shared" si="5"/>
        <v>2387.0483857093554</v>
      </c>
      <c r="C31">
        <f t="shared" si="6"/>
        <v>4.0130163136448483E-3</v>
      </c>
      <c r="D31">
        <f t="shared" si="7"/>
        <v>531.01772659716778</v>
      </c>
      <c r="F31">
        <f t="shared" si="8"/>
        <v>0.93161004666169789</v>
      </c>
      <c r="G31">
        <f t="shared" si="0"/>
        <v>133717.02384487737</v>
      </c>
      <c r="H31">
        <f t="shared" si="9"/>
        <v>56394484.61996001</v>
      </c>
      <c r="P31">
        <f t="shared" si="10"/>
        <v>1.2674119443559846</v>
      </c>
      <c r="Q31">
        <f t="shared" si="1"/>
        <v>478.15</v>
      </c>
      <c r="R31">
        <f t="shared" si="11"/>
        <v>0.66051152308314376</v>
      </c>
      <c r="S31">
        <f t="shared" si="2"/>
        <v>207.65162593775338</v>
      </c>
      <c r="U31">
        <f t="shared" si="3"/>
        <v>2.3026547364639103</v>
      </c>
      <c r="V31">
        <f t="shared" si="4"/>
        <v>11.600186979395122</v>
      </c>
    </row>
    <row r="32" spans="1:22">
      <c r="A32">
        <v>300</v>
      </c>
      <c r="B32">
        <f t="shared" si="5"/>
        <v>2386.9150844899282</v>
      </c>
      <c r="C32">
        <f t="shared" si="6"/>
        <v>4.0132404271760189E-3</v>
      </c>
      <c r="D32">
        <f t="shared" si="7"/>
        <v>529.2996986674583</v>
      </c>
      <c r="F32">
        <f t="shared" si="8"/>
        <v>0.92859596257448829</v>
      </c>
      <c r="G32">
        <f t="shared" si="0"/>
        <v>129608.76983261388</v>
      </c>
      <c r="H32">
        <f t="shared" si="9"/>
        <v>57690572.318286151</v>
      </c>
      <c r="P32">
        <f t="shared" si="10"/>
        <v>1.2633819754863229</v>
      </c>
      <c r="Q32">
        <f t="shared" si="1"/>
        <v>478.15</v>
      </c>
      <c r="R32">
        <f t="shared" si="11"/>
        <v>0.65837453746531216</v>
      </c>
      <c r="S32">
        <f t="shared" si="2"/>
        <v>207.37180856355999</v>
      </c>
      <c r="U32">
        <f t="shared" si="3"/>
        <v>2.3057618261232733</v>
      </c>
      <c r="V32">
        <f t="shared" si="4"/>
        <v>11.56265632039403</v>
      </c>
    </row>
    <row r="33" spans="1:22">
      <c r="A33">
        <v>310</v>
      </c>
      <c r="B33">
        <f t="shared" si="5"/>
        <v>2386.7858787495493</v>
      </c>
      <c r="C33">
        <f t="shared" si="6"/>
        <v>4.0134576790482246E-3</v>
      </c>
      <c r="D33">
        <f t="shared" si="7"/>
        <v>527.72906982054246</v>
      </c>
      <c r="F33">
        <f t="shared" si="8"/>
        <v>0.9258404733693727</v>
      </c>
      <c r="G33">
        <f t="shared" si="0"/>
        <v>125852.99924726978</v>
      </c>
      <c r="H33">
        <f t="shared" si="9"/>
        <v>58949102.310758851</v>
      </c>
      <c r="P33">
        <f t="shared" si="10"/>
        <v>1.2597012405018431</v>
      </c>
      <c r="Q33">
        <f t="shared" si="1"/>
        <v>478.15</v>
      </c>
      <c r="R33">
        <f t="shared" si="11"/>
        <v>0.65642089561888517</v>
      </c>
      <c r="S33">
        <f t="shared" si="2"/>
        <v>207.11568099639922</v>
      </c>
      <c r="U33">
        <f t="shared" si="3"/>
        <v>2.3086132237776473</v>
      </c>
      <c r="V33">
        <f t="shared" si="4"/>
        <v>11.528345623430656</v>
      </c>
    </row>
    <row r="34" spans="1:22">
      <c r="A34">
        <v>320</v>
      </c>
      <c r="B34">
        <f t="shared" si="5"/>
        <v>2386.6604171008689</v>
      </c>
      <c r="C34">
        <f t="shared" si="6"/>
        <v>4.0136686579598929E-3</v>
      </c>
      <c r="D34">
        <f t="shared" si="7"/>
        <v>526.30530947476518</v>
      </c>
      <c r="F34">
        <f t="shared" si="8"/>
        <v>0.92334264820134238</v>
      </c>
      <c r="G34">
        <f t="shared" si="0"/>
        <v>122448.35131053223</v>
      </c>
      <c r="H34">
        <f t="shared" si="9"/>
        <v>60173585.823864177</v>
      </c>
      <c r="P34">
        <f t="shared" si="10"/>
        <v>1.2563687334678246</v>
      </c>
      <c r="Q34">
        <f t="shared" si="1"/>
        <v>478.15</v>
      </c>
      <c r="R34">
        <f t="shared" si="11"/>
        <v>0.65464993757475176</v>
      </c>
      <c r="S34">
        <f t="shared" si="2"/>
        <v>206.88324188901694</v>
      </c>
      <c r="U34">
        <f t="shared" si="3"/>
        <v>2.3112070152908024</v>
      </c>
      <c r="V34">
        <f t="shared" si="4"/>
        <v>11.497243297844088</v>
      </c>
    </row>
    <row r="35" spans="1:22">
      <c r="A35">
        <v>330</v>
      </c>
      <c r="B35">
        <f t="shared" si="5"/>
        <v>2386.5383495130841</v>
      </c>
      <c r="C35">
        <f t="shared" si="6"/>
        <v>4.0138739506388665E-3</v>
      </c>
      <c r="D35">
        <f t="shared" si="7"/>
        <v>525.02413249254346</v>
      </c>
      <c r="F35">
        <f t="shared" si="8"/>
        <v>0.92109496928516399</v>
      </c>
      <c r="G35">
        <f t="shared" si="0"/>
        <v>119384.5105945785</v>
      </c>
      <c r="H35">
        <f t="shared" si="9"/>
        <v>61367430.929809965</v>
      </c>
      <c r="P35">
        <f t="shared" si="10"/>
        <v>1.253374479039445</v>
      </c>
      <c r="Q35">
        <f t="shared" si="1"/>
        <v>478.15</v>
      </c>
      <c r="R35">
        <f t="shared" si="11"/>
        <v>0.65305633322318124</v>
      </c>
      <c r="S35">
        <f t="shared" si="2"/>
        <v>206.67386767760175</v>
      </c>
      <c r="U35">
        <f t="shared" si="3"/>
        <v>2.3135484198993361</v>
      </c>
      <c r="V35">
        <f t="shared" si="4"/>
        <v>11.469255733958592</v>
      </c>
    </row>
    <row r="36" spans="1:22">
      <c r="A36">
        <v>340</v>
      </c>
      <c r="B36">
        <f t="shared" si="5"/>
        <v>2386.4193362387423</v>
      </c>
      <c r="C36">
        <f t="shared" si="6"/>
        <v>4.0140741268084139E-3</v>
      </c>
      <c r="D36">
        <f t="shared" si="7"/>
        <v>523.87838058521231</v>
      </c>
      <c r="F36">
        <f t="shared" si="8"/>
        <v>0.91908487821967078</v>
      </c>
      <c r="G36">
        <f t="shared" si="0"/>
        <v>116644.312552587</v>
      </c>
      <c r="H36">
        <f t="shared" si="9"/>
        <v>62533874.055335835</v>
      </c>
      <c r="P36">
        <f t="shared" si="10"/>
        <v>1.2507016303376188</v>
      </c>
      <c r="Q36">
        <f t="shared" si="1"/>
        <v>478.15</v>
      </c>
      <c r="R36">
        <f t="shared" si="11"/>
        <v>0.65163117865774656</v>
      </c>
      <c r="S36">
        <f t="shared" si="2"/>
        <v>206.48645428590925</v>
      </c>
      <c r="U36">
        <f t="shared" si="3"/>
        <v>2.3156482668734033</v>
      </c>
      <c r="V36">
        <f t="shared" si="4"/>
        <v>11.444226557546328</v>
      </c>
    </row>
    <row r="37" spans="1:22">
      <c r="A37">
        <v>350</v>
      </c>
      <c r="B37">
        <f t="shared" si="5"/>
        <v>2386.3030546415648</v>
      </c>
      <c r="C37">
        <f t="shared" si="6"/>
        <v>4.0142697276771911E-3</v>
      </c>
      <c r="D37">
        <f t="shared" si="7"/>
        <v>522.85888455296902</v>
      </c>
      <c r="F37">
        <f t="shared" si="8"/>
        <v>0.91729628868941937</v>
      </c>
      <c r="G37">
        <f t="shared" si="0"/>
        <v>114205.80240048797</v>
      </c>
      <c r="H37">
        <f t="shared" si="9"/>
        <v>63675932.079340711</v>
      </c>
      <c r="P37">
        <f t="shared" si="10"/>
        <v>1.2483285229796151</v>
      </c>
      <c r="Q37">
        <f t="shared" si="1"/>
        <v>478.15</v>
      </c>
      <c r="R37">
        <f t="shared" si="11"/>
        <v>0.6503630686807983</v>
      </c>
      <c r="S37">
        <f t="shared" si="2"/>
        <v>206.31955728136532</v>
      </c>
      <c r="U37">
        <f t="shared" si="3"/>
        <v>2.3175214521613663</v>
      </c>
      <c r="V37">
        <f t="shared" si="4"/>
        <v>11.421955465629004</v>
      </c>
    </row>
    <row r="38" spans="1:22">
      <c r="A38">
        <v>360</v>
      </c>
      <c r="B38">
        <f t="shared" si="5"/>
        <v>2386.1892039717854</v>
      </c>
      <c r="C38">
        <f t="shared" si="6"/>
        <v>4.0144612578779017E-3</v>
      </c>
      <c r="D38">
        <f t="shared" si="7"/>
        <v>521.9552423026762</v>
      </c>
      <c r="F38">
        <f t="shared" si="8"/>
        <v>0.9157109514082038</v>
      </c>
      <c r="G38">
        <f t="shared" si="0"/>
        <v>112044.09225252522</v>
      </c>
      <c r="H38">
        <f t="shared" si="9"/>
        <v>64796373.001865961</v>
      </c>
      <c r="P38">
        <f t="shared" si="10"/>
        <v>1.246230529770102</v>
      </c>
      <c r="Q38">
        <f t="shared" si="1"/>
        <v>478.15</v>
      </c>
      <c r="R38">
        <f t="shared" si="11"/>
        <v>0.64923906454841651</v>
      </c>
      <c r="S38">
        <f t="shared" si="2"/>
        <v>206.17151942317736</v>
      </c>
      <c r="U38">
        <f t="shared" si="3"/>
        <v>2.3191855079584158</v>
      </c>
      <c r="V38">
        <f t="shared" si="4"/>
        <v>11.402215222430248</v>
      </c>
    </row>
    <row r="39" spans="1:22">
      <c r="A39">
        <v>370</v>
      </c>
      <c r="B39">
        <f t="shared" si="5"/>
        <v>2386.0775082901328</v>
      </c>
      <c r="C39">
        <f t="shared" si="6"/>
        <v>4.0146491805187669E-3</v>
      </c>
      <c r="D39">
        <f t="shared" si="7"/>
        <v>521.15647505231482</v>
      </c>
      <c r="F39">
        <f t="shared" si="8"/>
        <v>0.91430960535493833</v>
      </c>
      <c r="G39">
        <f t="shared" si="0"/>
        <v>110132.92698428301</v>
      </c>
      <c r="H39">
        <f t="shared" si="9"/>
        <v>65897702.271708794</v>
      </c>
      <c r="P39">
        <f t="shared" si="10"/>
        <v>1.2443816260310194</v>
      </c>
      <c r="Q39">
        <f t="shared" si="1"/>
        <v>478.15</v>
      </c>
      <c r="R39">
        <f t="shared" si="11"/>
        <v>0.64824551019665122</v>
      </c>
      <c r="S39">
        <f t="shared" si="2"/>
        <v>206.04057903188854</v>
      </c>
      <c r="U39">
        <f t="shared" si="3"/>
        <v>2.3206593683955701</v>
      </c>
      <c r="V39">
        <f t="shared" si="4"/>
        <v>11.384765994291319</v>
      </c>
    </row>
    <row r="40" spans="1:22">
      <c r="A40">
        <v>380</v>
      </c>
      <c r="B40">
        <f t="shared" si="5"/>
        <v>2385.9677178308189</v>
      </c>
      <c r="C40">
        <f t="shared" si="6"/>
        <v>4.0148339148612395E-3</v>
      </c>
      <c r="D40">
        <f t="shared" si="7"/>
        <v>520.45154747451022</v>
      </c>
      <c r="F40">
        <f t="shared" si="8"/>
        <v>0.91307289030615824</v>
      </c>
      <c r="G40">
        <f t="shared" si="0"/>
        <v>108445.92499963626</v>
      </c>
      <c r="H40">
        <f t="shared" si="9"/>
        <v>66982161.521705158</v>
      </c>
      <c r="P40">
        <f t="shared" si="10"/>
        <v>1.2427556312412098</v>
      </c>
      <c r="Q40">
        <f t="shared" si="1"/>
        <v>478.15</v>
      </c>
      <c r="R40">
        <f t="shared" si="11"/>
        <v>0.6473686792270662</v>
      </c>
      <c r="S40">
        <f t="shared" si="2"/>
        <v>205.92495649060666</v>
      </c>
      <c r="U40">
        <f t="shared" si="3"/>
        <v>2.3219623699267893</v>
      </c>
      <c r="V40">
        <f t="shared" si="4"/>
        <v>11.369366712309027</v>
      </c>
    </row>
    <row r="41" spans="1:22">
      <c r="A41">
        <v>390</v>
      </c>
      <c r="B41">
        <f t="shared" si="5"/>
        <v>2385.8596091276131</v>
      </c>
      <c r="C41">
        <f t="shared" si="6"/>
        <v>4.0150158360800995E-3</v>
      </c>
      <c r="D41">
        <f t="shared" si="7"/>
        <v>519.82975471056272</v>
      </c>
      <c r="F41">
        <f t="shared" si="8"/>
        <v>0.9119820258080048</v>
      </c>
      <c r="G41">
        <f t="shared" si="0"/>
        <v>106957.50105102996</v>
      </c>
      <c r="H41">
        <f t="shared" si="9"/>
        <v>68051736.532215461</v>
      </c>
      <c r="P41">
        <f t="shared" si="10"/>
        <v>1.2413271336768466</v>
      </c>
      <c r="Q41">
        <f t="shared" si="1"/>
        <v>478.15</v>
      </c>
      <c r="R41">
        <f t="shared" si="11"/>
        <v>0.6465952562978754</v>
      </c>
      <c r="S41">
        <f t="shared" si="2"/>
        <v>205.82291908836402</v>
      </c>
      <c r="U41">
        <f t="shared" si="3"/>
        <v>2.3231134905569983</v>
      </c>
      <c r="V41">
        <f t="shared" si="4"/>
        <v>11.355783526733573</v>
      </c>
    </row>
    <row r="42" spans="1:22">
      <c r="A42">
        <v>400</v>
      </c>
      <c r="B42">
        <f t="shared" si="5"/>
        <v>2385.752984219976</v>
      </c>
      <c r="C42">
        <f t="shared" si="6"/>
        <v>4.0151952765735263E-3</v>
      </c>
      <c r="D42">
        <f t="shared" si="7"/>
        <v>519.28099003220984</v>
      </c>
      <c r="F42">
        <f t="shared" si="8"/>
        <v>0.91101928075826288</v>
      </c>
      <c r="G42">
        <f t="shared" si="0"/>
        <v>105643.50411355964</v>
      </c>
      <c r="H42">
        <f t="shared" si="9"/>
        <v>69108171.573351055</v>
      </c>
      <c r="P42">
        <f t="shared" si="10"/>
        <v>1.2400721306715792</v>
      </c>
      <c r="Q42">
        <f t="shared" si="1"/>
        <v>478.15</v>
      </c>
      <c r="R42">
        <f t="shared" si="11"/>
        <v>0.64591267005760833</v>
      </c>
      <c r="S42">
        <f t="shared" si="2"/>
        <v>205.73282628112395</v>
      </c>
      <c r="U42">
        <f t="shared" si="3"/>
        <v>2.3241308090845512</v>
      </c>
      <c r="V42">
        <f t="shared" si="4"/>
        <v>11.343795654092533</v>
      </c>
    </row>
    <row r="43" spans="1:22">
      <c r="A43">
        <v>410</v>
      </c>
      <c r="B43">
        <f t="shared" si="5"/>
        <v>2385.6476692232918</v>
      </c>
      <c r="C43">
        <f t="shared" si="6"/>
        <v>4.0153725283457366E-3</v>
      </c>
      <c r="D43">
        <f t="shared" si="7"/>
        <v>518.79591239224578</v>
      </c>
      <c r="F43">
        <f t="shared" si="8"/>
        <v>0.91016826735481715</v>
      </c>
      <c r="G43">
        <f t="shared" si="0"/>
        <v>104481.61632006863</v>
      </c>
      <c r="H43">
        <f t="shared" si="9"/>
        <v>70152987.736551747</v>
      </c>
      <c r="P43">
        <f t="shared" si="10"/>
        <v>1.2389684302076782</v>
      </c>
      <c r="Q43">
        <f t="shared" si="1"/>
        <v>478.15</v>
      </c>
      <c r="R43">
        <f t="shared" si="11"/>
        <v>0.64530930155456534</v>
      </c>
      <c r="S43">
        <f t="shared" si="2"/>
        <v>205.65315841644008</v>
      </c>
      <c r="U43">
        <f t="shared" si="3"/>
        <v>2.3250311528489331</v>
      </c>
      <c r="V43">
        <f t="shared" si="4"/>
        <v>11.333199037367201</v>
      </c>
    </row>
    <row r="44" spans="1:22">
      <c r="A44">
        <v>420</v>
      </c>
      <c r="B44">
        <f t="shared" si="5"/>
        <v>2385.5435125014114</v>
      </c>
      <c r="C44">
        <f t="shared" si="6"/>
        <v>4.0155478460615901E-3</v>
      </c>
      <c r="D44">
        <f t="shared" si="7"/>
        <v>518.36603459240575</v>
      </c>
      <c r="F44">
        <f t="shared" si="8"/>
        <v>0.9094140957761504</v>
      </c>
      <c r="G44">
        <f t="shared" si="0"/>
        <v>103451.56248482534</v>
      </c>
      <c r="H44">
        <f t="shared" si="9"/>
        <v>71187503.361399993</v>
      </c>
      <c r="P44">
        <f t="shared" si="10"/>
        <v>1.2379958631508243</v>
      </c>
      <c r="Q44">
        <f t="shared" si="1"/>
        <v>478.15</v>
      </c>
      <c r="R44">
        <f t="shared" si="11"/>
        <v>0.64477459390529057</v>
      </c>
      <c r="S44">
        <f t="shared" si="2"/>
        <v>205.58253226809418</v>
      </c>
      <c r="U44">
        <f t="shared" si="3"/>
        <v>2.3258298977291441</v>
      </c>
      <c r="V44">
        <f t="shared" si="4"/>
        <v>11.323808272037407</v>
      </c>
    </row>
    <row r="45" spans="1:22">
      <c r="A45">
        <v>430</v>
      </c>
      <c r="B45">
        <f t="shared" si="5"/>
        <v>2385.4403826303283</v>
      </c>
      <c r="C45">
        <f t="shared" si="6"/>
        <v>4.0157214504554411E-3</v>
      </c>
      <c r="D45">
        <f t="shared" si="7"/>
        <v>517.98375171250154</v>
      </c>
      <c r="F45">
        <f t="shared" si="8"/>
        <v>0.90874342405702024</v>
      </c>
      <c r="G45">
        <f t="shared" si="0"/>
        <v>102535.17713195671</v>
      </c>
      <c r="H45">
        <f t="shared" si="9"/>
        <v>72212855.132719561</v>
      </c>
      <c r="P45">
        <f t="shared" si="10"/>
        <v>1.2371363528991628</v>
      </c>
      <c r="Q45">
        <f t="shared" si="1"/>
        <v>478.15</v>
      </c>
      <c r="R45">
        <f t="shared" si="11"/>
        <v>0.64429908765642729</v>
      </c>
      <c r="S45">
        <f t="shared" si="2"/>
        <v>205.51970658753342</v>
      </c>
      <c r="U45">
        <f t="shared" si="3"/>
        <v>2.3265408847610916</v>
      </c>
      <c r="V45">
        <f t="shared" si="4"/>
        <v>11.315457227121586</v>
      </c>
    </row>
    <row r="46" spans="1:22">
      <c r="A46">
        <v>440</v>
      </c>
      <c r="B46">
        <f t="shared" si="5"/>
        <v>2385.3381662950183</v>
      </c>
      <c r="C46">
        <f t="shared" si="6"/>
        <v>4.015893531855089E-3</v>
      </c>
      <c r="D46">
        <f t="shared" si="7"/>
        <v>517.6423269538966</v>
      </c>
      <c r="F46">
        <f t="shared" si="8"/>
        <v>0.9081444332524502</v>
      </c>
      <c r="G46">
        <f t="shared" si="0"/>
        <v>101716.36998276034</v>
      </c>
      <c r="H46">
        <f t="shared" si="9"/>
        <v>73230018.832547158</v>
      </c>
      <c r="P46">
        <f t="shared" si="10"/>
        <v>1.2363738833104319</v>
      </c>
      <c r="Q46">
        <f t="shared" si="1"/>
        <v>478.15</v>
      </c>
      <c r="R46">
        <f t="shared" si="11"/>
        <v>0.64387440317598721</v>
      </c>
      <c r="S46">
        <f t="shared" si="2"/>
        <v>205.46358049366867</v>
      </c>
      <c r="U46">
        <f t="shared" si="3"/>
        <v>2.3271764214910782</v>
      </c>
      <c r="V46">
        <f t="shared" si="4"/>
        <v>11.307998735924706</v>
      </c>
    </row>
    <row r="47" spans="1:22">
      <c r="A47">
        <v>450</v>
      </c>
      <c r="B47">
        <f t="shared" si="5"/>
        <v>2385.236766220708</v>
      </c>
      <c r="C47">
        <f t="shared" si="6"/>
        <v>4.0160642536502247E-3</v>
      </c>
      <c r="D47">
        <f t="shared" si="7"/>
        <v>517.33584900027665</v>
      </c>
      <c r="F47">
        <f t="shared" si="8"/>
        <v>0.90760675263206425</v>
      </c>
      <c r="G47">
        <f t="shared" si="0"/>
        <v>100981.02356462808</v>
      </c>
      <c r="H47">
        <f t="shared" si="9"/>
        <v>74239829.068193436</v>
      </c>
      <c r="P47">
        <f t="shared" si="10"/>
        <v>1.2356943985209961</v>
      </c>
      <c r="Q47">
        <f t="shared" si="1"/>
        <v>478.15</v>
      </c>
      <c r="R47">
        <f t="shared" si="11"/>
        <v>0.6434931876161335</v>
      </c>
      <c r="S47">
        <f t="shared" si="2"/>
        <v>205.41318703445492</v>
      </c>
      <c r="U47">
        <f t="shared" si="3"/>
        <v>2.327747341361281</v>
      </c>
      <c r="V47">
        <f t="shared" si="4"/>
        <v>11.30130366457589</v>
      </c>
    </row>
    <row r="48" spans="1:22">
      <c r="A48">
        <v>460</v>
      </c>
      <c r="B48">
        <f t="shared" si="5"/>
        <v>2385.1360992061941</v>
      </c>
      <c r="C48">
        <f t="shared" si="6"/>
        <v>4.0162337555912858E-3</v>
      </c>
      <c r="D48">
        <f t="shared" si="7"/>
        <v>517.05917193624248</v>
      </c>
      <c r="F48">
        <f t="shared" si="8"/>
        <v>0.90712135427410956</v>
      </c>
      <c r="G48">
        <f t="shared" si="0"/>
        <v>100316.84928785202</v>
      </c>
      <c r="H48">
        <f t="shared" si="9"/>
        <v>75242997.561071962</v>
      </c>
      <c r="P48">
        <f t="shared" si="10"/>
        <v>1.2350856609835996</v>
      </c>
      <c r="Q48">
        <f t="shared" si="1"/>
        <v>478.15</v>
      </c>
      <c r="R48">
        <f t="shared" si="11"/>
        <v>0.64314904018034369</v>
      </c>
      <c r="S48">
        <f t="shared" si="2"/>
        <v>205.36768375602659</v>
      </c>
      <c r="U48">
        <f t="shared" si="3"/>
        <v>2.3282630998946954</v>
      </c>
      <c r="V48">
        <f t="shared" si="4"/>
        <v>11.295259599538225</v>
      </c>
    </row>
    <row r="49" spans="1:22">
      <c r="A49">
        <v>470</v>
      </c>
      <c r="B49">
        <f t="shared" si="5"/>
        <v>2385.0360943006508</v>
      </c>
      <c r="C49">
        <f t="shared" si="6"/>
        <v>4.0164021568487463E-3</v>
      </c>
      <c r="D49">
        <f t="shared" si="7"/>
        <v>516.8078459969048</v>
      </c>
      <c r="F49">
        <f t="shared" si="8"/>
        <v>0.90668043157351719</v>
      </c>
      <c r="G49">
        <f t="shared" si="0"/>
        <v>99713.221727580923</v>
      </c>
      <c r="H49">
        <f t="shared" si="9"/>
        <v>76240129.778347775</v>
      </c>
      <c r="P49">
        <f t="shared" si="10"/>
        <v>1.2345370874613408</v>
      </c>
      <c r="Q49">
        <f t="shared" si="1"/>
        <v>478.15</v>
      </c>
      <c r="R49">
        <f t="shared" si="11"/>
        <v>0.64283642598562363</v>
      </c>
      <c r="S49">
        <f t="shared" si="2"/>
        <v>205.32634166137822</v>
      </c>
      <c r="U49">
        <f t="shared" si="3"/>
        <v>2.3287318915395634</v>
      </c>
      <c r="V49">
        <f t="shared" si="4"/>
        <v>11.289769334819999</v>
      </c>
    </row>
    <row r="50" spans="1:22">
      <c r="A50">
        <v>480</v>
      </c>
      <c r="B50">
        <f t="shared" si="5"/>
        <v>2384.9366911456368</v>
      </c>
      <c r="C50">
        <f t="shared" si="6"/>
        <v>4.0165695587960088E-3</v>
      </c>
      <c r="D50">
        <f t="shared" si="7"/>
        <v>516.57804508709876</v>
      </c>
      <c r="F50">
        <f t="shared" si="8"/>
        <v>0.90627727208262943</v>
      </c>
      <c r="G50">
        <f t="shared" si="0"/>
        <v>99161.005274329407</v>
      </c>
      <c r="H50">
        <f t="shared" si="9"/>
        <v>77231739.831091076</v>
      </c>
      <c r="P50">
        <f t="shared" si="10"/>
        <v>1.2340395771538637</v>
      </c>
      <c r="Q50">
        <f t="shared" si="1"/>
        <v>478.15</v>
      </c>
      <c r="R50">
        <f t="shared" si="11"/>
        <v>0.6425505859065842</v>
      </c>
      <c r="S50">
        <f t="shared" si="2"/>
        <v>205.2885335553558</v>
      </c>
      <c r="U50">
        <f t="shared" si="3"/>
        <v>2.3291607754169448</v>
      </c>
      <c r="V50">
        <f t="shared" si="4"/>
        <v>11.284749288617647</v>
      </c>
    </row>
    <row r="51" spans="1:22">
      <c r="A51">
        <v>490</v>
      </c>
      <c r="B51">
        <f t="shared" si="5"/>
        <v>2384.8378384899115</v>
      </c>
      <c r="C51">
        <f t="shared" si="6"/>
        <v>4.0167360475028653E-3</v>
      </c>
      <c r="D51">
        <f t="shared" si="7"/>
        <v>516.3664951367972</v>
      </c>
      <c r="F51">
        <f t="shared" si="8"/>
        <v>0.90590613181894242</v>
      </c>
      <c r="G51">
        <f t="shared" si="0"/>
        <v>98652.382847942863</v>
      </c>
      <c r="H51">
        <f t="shared" si="9"/>
        <v>78218263.6595705</v>
      </c>
      <c r="P51">
        <f t="shared" si="10"/>
        <v>1.2335853416702238</v>
      </c>
      <c r="Q51">
        <f t="shared" si="1"/>
        <v>478.15</v>
      </c>
      <c r="R51">
        <f t="shared" si="11"/>
        <v>0.64228744745963018</v>
      </c>
      <c r="S51">
        <f t="shared" si="2"/>
        <v>205.25372246233121</v>
      </c>
      <c r="U51">
        <f t="shared" si="3"/>
        <v>2.3295558017845526</v>
      </c>
      <c r="V51">
        <f t="shared" si="4"/>
        <v>11.280127938225627</v>
      </c>
    </row>
    <row r="52" spans="1:22">
      <c r="A52">
        <v>500</v>
      </c>
      <c r="B52">
        <f t="shared" si="5"/>
        <v>2384.7394928750077</v>
      </c>
      <c r="C52">
        <f t="shared" si="6"/>
        <v>4.0169016959427381E-3</v>
      </c>
      <c r="D52">
        <f t="shared" si="7"/>
        <v>516.17040591847785</v>
      </c>
      <c r="F52">
        <f t="shared" si="8"/>
        <v>0.90556211564645239</v>
      </c>
      <c r="G52">
        <f t="shared" si="0"/>
        <v>98180.692931489102</v>
      </c>
      <c r="H52">
        <f t="shared" si="9"/>
        <v>79200070.588885397</v>
      </c>
      <c r="P52">
        <f t="shared" si="10"/>
        <v>1.2331677431277077</v>
      </c>
      <c r="Q52">
        <f t="shared" si="1"/>
        <v>478.15</v>
      </c>
      <c r="R52">
        <f t="shared" si="11"/>
        <v>0.64204353999333474</v>
      </c>
      <c r="S52">
        <f t="shared" si="2"/>
        <v>205.22145056306553</v>
      </c>
      <c r="U52">
        <f t="shared" si="3"/>
        <v>2.3299221338125284</v>
      </c>
      <c r="V52">
        <f t="shared" si="4"/>
        <v>11.275844330573346</v>
      </c>
    </row>
    <row r="53" spans="1:22">
      <c r="A53">
        <v>510</v>
      </c>
      <c r="B53">
        <f t="shared" si="5"/>
        <v>2384.6416174832616</v>
      </c>
      <c r="C53">
        <f t="shared" si="6"/>
        <v>4.0170665659274825E-3</v>
      </c>
      <c r="D53">
        <f t="shared" si="7"/>
        <v>515.98740788258749</v>
      </c>
      <c r="F53">
        <f t="shared" si="8"/>
        <v>0.90524106646067981</v>
      </c>
      <c r="G53">
        <f t="shared" si="0"/>
        <v>97740.278629579625</v>
      </c>
      <c r="H53">
        <f t="shared" si="9"/>
        <v>80177473.375181198</v>
      </c>
      <c r="P53">
        <f t="shared" si="10"/>
        <v>1.232781144104711</v>
      </c>
      <c r="Q53">
        <f t="shared" si="1"/>
        <v>478.15</v>
      </c>
      <c r="R53">
        <f t="shared" si="11"/>
        <v>0.64181591612062194</v>
      </c>
      <c r="S53">
        <f t="shared" si="2"/>
        <v>205.19132891853562</v>
      </c>
      <c r="U53">
        <f t="shared" si="3"/>
        <v>2.3302641613566113</v>
      </c>
      <c r="V53">
        <f t="shared" si="4"/>
        <v>11.27184670238343</v>
      </c>
    </row>
    <row r="54" spans="1:22">
      <c r="A54">
        <v>520</v>
      </c>
      <c r="B54">
        <f t="shared" si="5"/>
        <v>2384.5441811363107</v>
      </c>
      <c r="C54">
        <f t="shared" si="6"/>
        <v>4.0172307097897514E-3</v>
      </c>
      <c r="D54">
        <f t="shared" si="7"/>
        <v>515.81549480025694</v>
      </c>
      <c r="F54">
        <f t="shared" si="8"/>
        <v>0.90493946456185426</v>
      </c>
      <c r="G54">
        <f t="shared" si="0"/>
        <v>97326.350626152038</v>
      </c>
      <c r="H54">
        <f t="shared" si="9"/>
        <v>81150736.881442726</v>
      </c>
      <c r="P54">
        <f t="shared" si="10"/>
        <v>1.2324207713455544</v>
      </c>
      <c r="Q54">
        <f t="shared" si="1"/>
        <v>478.15</v>
      </c>
      <c r="R54">
        <f t="shared" si="11"/>
        <v>0.64160208037435462</v>
      </c>
      <c r="S54">
        <f t="shared" si="2"/>
        <v>205.16302811985344</v>
      </c>
      <c r="U54">
        <f t="shared" si="3"/>
        <v>2.3305856049301013</v>
      </c>
      <c r="V54">
        <f t="shared" si="4"/>
        <v>11.268091227190506</v>
      </c>
    </row>
    <row r="55" spans="1:22">
      <c r="A55">
        <v>530</v>
      </c>
      <c r="B55">
        <f t="shared" si="5"/>
        <v>2384.4471574302215</v>
      </c>
      <c r="C55">
        <f t="shared" si="6"/>
        <v>4.017394171836065E-3</v>
      </c>
      <c r="D55">
        <f t="shared" si="7"/>
        <v>515.65297247224055</v>
      </c>
      <c r="F55">
        <f t="shared" si="8"/>
        <v>0.90465433767059744</v>
      </c>
      <c r="G55">
        <f t="shared" si="0"/>
        <v>96934.864652523029</v>
      </c>
      <c r="H55">
        <f t="shared" si="9"/>
        <v>82120085.52796796</v>
      </c>
      <c r="P55">
        <f t="shared" si="10"/>
        <v>1.2320825938492588</v>
      </c>
      <c r="Q55">
        <f t="shared" si="1"/>
        <v>478.15</v>
      </c>
      <c r="R55">
        <f t="shared" si="11"/>
        <v>0.64139992540845359</v>
      </c>
      <c r="S55">
        <f t="shared" si="2"/>
        <v>205.13626991410496</v>
      </c>
      <c r="U55">
        <f t="shared" si="3"/>
        <v>2.3308896091374374</v>
      </c>
      <c r="V55">
        <f t="shared" si="4"/>
        <v>11.264540894877877</v>
      </c>
    </row>
    <row r="56" spans="1:22">
      <c r="A56">
        <v>540</v>
      </c>
      <c r="B56">
        <f t="shared" si="5"/>
        <v>2384.3505239927445</v>
      </c>
      <c r="C56">
        <f t="shared" si="6"/>
        <v>4.0175569895948707E-3</v>
      </c>
      <c r="D56">
        <f t="shared" si="7"/>
        <v>515.49841341209299</v>
      </c>
      <c r="F56">
        <f t="shared" si="8"/>
        <v>0.90438318142472451</v>
      </c>
      <c r="G56">
        <f t="shared" si="0"/>
        <v>96562.413239998699</v>
      </c>
      <c r="H56">
        <f t="shared" si="9"/>
        <v>83085709.660367951</v>
      </c>
      <c r="P56">
        <f t="shared" si="10"/>
        <v>1.2317632151357054</v>
      </c>
      <c r="Q56">
        <f t="shared" si="1"/>
        <v>478.15</v>
      </c>
      <c r="R56">
        <f t="shared" si="11"/>
        <v>0.64120767563012959</v>
      </c>
      <c r="S56">
        <f t="shared" si="2"/>
        <v>205.11081979650913</v>
      </c>
      <c r="U56">
        <f t="shared" si="3"/>
        <v>2.3311788255459831</v>
      </c>
      <c r="V56">
        <f t="shared" si="4"/>
        <v>11.261164521722577</v>
      </c>
    </row>
    <row r="57" spans="1:22">
      <c r="A57">
        <v>550</v>
      </c>
      <c r="B57">
        <f t="shared" si="5"/>
        <v>2384.2542618485118</v>
      </c>
      <c r="C57">
        <f t="shared" si="6"/>
        <v>4.0177191948833684E-3</v>
      </c>
      <c r="D57">
        <f t="shared" si="7"/>
        <v>515.35061719234125</v>
      </c>
      <c r="F57">
        <f t="shared" si="8"/>
        <v>0.90412388981112501</v>
      </c>
      <c r="G57">
        <f t="shared" si="0"/>
        <v>96206.131009057441</v>
      </c>
      <c r="H57">
        <f t="shared" si="9"/>
        <v>84047770.970458522</v>
      </c>
      <c r="P57">
        <f t="shared" si="10"/>
        <v>1.2314597789580899</v>
      </c>
      <c r="Q57">
        <f t="shared" si="1"/>
        <v>478.15</v>
      </c>
      <c r="R57">
        <f t="shared" si="11"/>
        <v>0.64102383787608763</v>
      </c>
      <c r="S57">
        <f t="shared" si="2"/>
        <v>205.08648052188894</v>
      </c>
      <c r="U57">
        <f t="shared" si="3"/>
        <v>2.3314554854285818</v>
      </c>
      <c r="V57">
        <f t="shared" si="4"/>
        <v>11.257935884149676</v>
      </c>
    </row>
    <row r="58" spans="1:22">
      <c r="A58">
        <v>560</v>
      </c>
      <c r="B58">
        <f t="shared" si="5"/>
        <v>2384.1583548786207</v>
      </c>
      <c r="C58">
        <f t="shared" si="6"/>
        <v>4.0178808147158206E-3</v>
      </c>
      <c r="D58">
        <f t="shared" si="7"/>
        <v>515.20857601724526</v>
      </c>
      <c r="F58">
        <f t="shared" si="8"/>
        <v>0.90387469476709692</v>
      </c>
      <c r="G58">
        <f t="shared" si="0"/>
        <v>95863.612449287437</v>
      </c>
      <c r="H58">
        <f t="shared" si="9"/>
        <v>85006407.094951391</v>
      </c>
      <c r="P58">
        <f t="shared" si="10"/>
        <v>1.2311698874305634</v>
      </c>
      <c r="Q58">
        <f t="shared" si="1"/>
        <v>478.15</v>
      </c>
      <c r="R58">
        <f t="shared" si="11"/>
        <v>0.64084715858987173</v>
      </c>
      <c r="S58">
        <f t="shared" si="2"/>
        <v>205.0630864668168</v>
      </c>
      <c r="U58">
        <f t="shared" si="3"/>
        <v>2.33172146307948</v>
      </c>
      <c r="V58">
        <f t="shared" si="4"/>
        <v>11.254832966662448</v>
      </c>
    </row>
    <row r="59" spans="1:22">
      <c r="A59">
        <v>570</v>
      </c>
      <c r="B59">
        <f t="shared" si="5"/>
        <v>2384.0627893621981</v>
      </c>
      <c r="C59">
        <f t="shared" si="6"/>
        <v>4.0180418720741655E-3</v>
      </c>
      <c r="D59">
        <f t="shared" si="7"/>
        <v>515.07144502589131</v>
      </c>
      <c r="F59">
        <f t="shared" si="8"/>
        <v>0.90363411408051109</v>
      </c>
      <c r="G59">
        <f t="shared" si="0"/>
        <v>95532.84100220041</v>
      </c>
      <c r="H59">
        <f t="shared" si="9"/>
        <v>85961735.504973397</v>
      </c>
      <c r="P59">
        <f t="shared" si="10"/>
        <v>1.2308915303958026</v>
      </c>
      <c r="Q59">
        <f t="shared" si="1"/>
        <v>478.15</v>
      </c>
      <c r="R59">
        <f t="shared" si="11"/>
        <v>0.64067658688308238</v>
      </c>
      <c r="S59">
        <f t="shared" si="2"/>
        <v>205.04049876315685</v>
      </c>
      <c r="U59">
        <f t="shared" si="3"/>
        <v>2.3319783305458746</v>
      </c>
      <c r="V59">
        <f t="shared" si="4"/>
        <v>11.251837313107586</v>
      </c>
    </row>
    <row r="60" spans="1:22">
      <c r="A60">
        <v>580</v>
      </c>
      <c r="B60">
        <f t="shared" si="5"/>
        <v>2383.9675535886618</v>
      </c>
      <c r="C60">
        <f t="shared" si="6"/>
        <v>4.0182023865598651E-3</v>
      </c>
      <c r="D60">
        <f t="shared" si="7"/>
        <v>514.93851681333388</v>
      </c>
      <c r="F60">
        <f t="shared" si="8"/>
        <v>0.90340090669005946</v>
      </c>
      <c r="G60">
        <f t="shared" si="0"/>
        <v>95212.128221443199</v>
      </c>
      <c r="H60">
        <f t="shared" si="9"/>
        <v>86913856.78718783</v>
      </c>
      <c r="P60">
        <f t="shared" si="10"/>
        <v>1.2306230248177827</v>
      </c>
      <c r="Q60">
        <f t="shared" si="1"/>
        <v>478.15</v>
      </c>
      <c r="R60">
        <f t="shared" si="11"/>
        <v>0.64051124284325212</v>
      </c>
      <c r="S60">
        <f t="shared" si="2"/>
        <v>205.01860112048638</v>
      </c>
      <c r="U60">
        <f t="shared" si="3"/>
        <v>2.3322274046685076</v>
      </c>
      <c r="V60">
        <f t="shared" si="4"/>
        <v>11.24893347008452</v>
      </c>
    </row>
    <row r="61" spans="1:22">
      <c r="A61">
        <v>590</v>
      </c>
      <c r="B61">
        <f t="shared" si="5"/>
        <v>2383.8726375306214</v>
      </c>
      <c r="C61">
        <f t="shared" si="6"/>
        <v>4.0183623749438652E-3</v>
      </c>
      <c r="D61">
        <f t="shared" si="7"/>
        <v>514.80919966966849</v>
      </c>
      <c r="F61">
        <f t="shared" si="8"/>
        <v>0.90317403450819034</v>
      </c>
      <c r="G61">
        <f t="shared" si="0"/>
        <v>94900.061814515764</v>
      </c>
      <c r="H61">
        <f t="shared" si="9"/>
        <v>87862857.405332983</v>
      </c>
      <c r="P61">
        <f t="shared" si="10"/>
        <v>1.2303629630129453</v>
      </c>
      <c r="Q61">
        <f t="shared" si="1"/>
        <v>478.15</v>
      </c>
      <c r="R61">
        <f t="shared" si="11"/>
        <v>0.64035039046630693</v>
      </c>
      <c r="S61">
        <f t="shared" si="2"/>
        <v>204.9972962564311</v>
      </c>
      <c r="U61">
        <f t="shared" si="3"/>
        <v>2.332469787317986</v>
      </c>
      <c r="V61">
        <f t="shared" si="4"/>
        <v>11.246108511573677</v>
      </c>
    </row>
    <row r="62" spans="1:22">
      <c r="A62">
        <v>600</v>
      </c>
      <c r="B62">
        <f t="shared" si="5"/>
        <v>2383.7780325685917</v>
      </c>
      <c r="C62">
        <f t="shared" si="6"/>
        <v>4.0185218516294915E-3</v>
      </c>
      <c r="D62">
        <f t="shared" si="7"/>
        <v>514.68299906615914</v>
      </c>
      <c r="F62">
        <f t="shared" si="8"/>
        <v>0.90295262994063008</v>
      </c>
      <c r="G62">
        <f t="shared" si="0"/>
        <v>94595.461440350104</v>
      </c>
      <c r="H62">
        <f t="shared" si="9"/>
        <v>88808812.019736484</v>
      </c>
      <c r="P62">
        <f t="shared" si="10"/>
        <v>1.2301101686017277</v>
      </c>
      <c r="Q62">
        <f t="shared" si="1"/>
        <v>478.15</v>
      </c>
      <c r="R62">
        <f t="shared" si="11"/>
        <v>0.64019341462790669</v>
      </c>
      <c r="S62">
        <f t="shared" si="2"/>
        <v>204.97650285841763</v>
      </c>
      <c r="U62">
        <f t="shared" si="3"/>
        <v>2.3327063996709421</v>
      </c>
      <c r="V62">
        <f t="shared" si="4"/>
        <v>11.243351634497271</v>
      </c>
    </row>
    <row r="63" spans="1:22">
      <c r="A63">
        <v>610</v>
      </c>
      <c r="B63">
        <f t="shared" si="5"/>
        <v>2383.6837312597549</v>
      </c>
      <c r="C63">
        <f t="shared" si="6"/>
        <v>4.0186808290413132E-3</v>
      </c>
      <c r="D63">
        <f t="shared" si="7"/>
        <v>514.55950195609944</v>
      </c>
      <c r="F63">
        <f t="shared" si="8"/>
        <v>0.90273596834403413</v>
      </c>
      <c r="G63">
        <f t="shared" si="0"/>
        <v>94297.341229492682</v>
      </c>
      <c r="H63">
        <f t="shared" si="9"/>
        <v>89751785.432031408</v>
      </c>
      <c r="P63">
        <f t="shared" si="10"/>
        <v>1.2298636591535663</v>
      </c>
      <c r="Q63">
        <f t="shared" si="1"/>
        <v>478.15</v>
      </c>
      <c r="R63">
        <f t="shared" si="11"/>
        <v>0.64003980155592022</v>
      </c>
      <c r="S63">
        <f t="shared" si="2"/>
        <v>204.95615300644323</v>
      </c>
      <c r="U63">
        <f t="shared" si="3"/>
        <v>2.3329380113070735</v>
      </c>
      <c r="V63">
        <f t="shared" si="4"/>
        <v>11.24065381576853</v>
      </c>
    </row>
    <row r="64" spans="1:22">
      <c r="A64">
        <v>620</v>
      </c>
      <c r="B64">
        <f t="shared" si="5"/>
        <v>2383.5897271440995</v>
      </c>
      <c r="C64">
        <f t="shared" si="6"/>
        <v>4.0188393179511851E-3</v>
      </c>
      <c r="D64">
        <f t="shared" si="7"/>
        <v>514.43836350075617</v>
      </c>
      <c r="F64">
        <f t="shared" si="8"/>
        <v>0.9025234447381687</v>
      </c>
      <c r="G64">
        <f t="shared" si="0"/>
        <v>94004.878095777211</v>
      </c>
      <c r="H64">
        <f t="shared" si="9"/>
        <v>90691834.212989181</v>
      </c>
      <c r="P64">
        <f t="shared" si="10"/>
        <v>1.2296226145995426</v>
      </c>
      <c r="Q64">
        <f t="shared" si="1"/>
        <v>478.15</v>
      </c>
      <c r="R64">
        <f t="shared" si="11"/>
        <v>0.63988912231936157</v>
      </c>
      <c r="S64">
        <f t="shared" si="2"/>
        <v>204.93618999329206</v>
      </c>
      <c r="U64">
        <f t="shared" si="3"/>
        <v>2.3331652648351211</v>
      </c>
      <c r="V64">
        <f t="shared" si="4"/>
        <v>11.238007522317307</v>
      </c>
    </row>
    <row r="65" spans="1:22">
      <c r="A65">
        <v>630</v>
      </c>
      <c r="B65">
        <f t="shared" si="5"/>
        <v>2383.4960145821383</v>
      </c>
      <c r="C65">
        <f t="shared" si="6"/>
        <v>4.0189973277511976E-3</v>
      </c>
      <c r="D65">
        <f t="shared" si="7"/>
        <v>514.31929587405841</v>
      </c>
      <c r="F65">
        <f t="shared" si="8"/>
        <v>0.90231455416501472</v>
      </c>
      <c r="G65">
        <f t="shared" si="0"/>
        <v>93717.385011994134</v>
      </c>
      <c r="H65">
        <f t="shared" si="9"/>
        <v>91629008.06310913</v>
      </c>
      <c r="P65">
        <f t="shared" si="10"/>
        <v>1.2293863505895626</v>
      </c>
      <c r="Q65">
        <f t="shared" si="1"/>
        <v>478.15</v>
      </c>
      <c r="R65">
        <f t="shared" si="11"/>
        <v>0.6397410189029954</v>
      </c>
      <c r="S65">
        <f t="shared" si="2"/>
        <v>204.91656648561747</v>
      </c>
      <c r="U65">
        <f t="shared" si="3"/>
        <v>2.3333886966799242</v>
      </c>
      <c r="V65">
        <f t="shared" si="4"/>
        <v>11.235406466526312</v>
      </c>
    </row>
    <row r="66" spans="1:22">
      <c r="A66">
        <v>640</v>
      </c>
      <c r="B66">
        <f t="shared" si="5"/>
        <v>2383.4025886192776</v>
      </c>
      <c r="C66">
        <f t="shared" si="6"/>
        <v>4.0191548666818309E-3</v>
      </c>
      <c r="D66">
        <f t="shared" si="7"/>
        <v>514.20205884153302</v>
      </c>
      <c r="F66">
        <f t="shared" si="8"/>
        <v>0.90210887516058424</v>
      </c>
      <c r="G66">
        <f t="shared" si="0"/>
        <v>93434.288522115035</v>
      </c>
      <c r="H66">
        <f t="shared" si="9"/>
        <v>92563350.948330283</v>
      </c>
      <c r="P66">
        <f t="shared" si="10"/>
        <v>1.2291542960702364</v>
      </c>
      <c r="Q66">
        <f t="shared" si="1"/>
        <v>478.15</v>
      </c>
      <c r="R66">
        <f t="shared" si="11"/>
        <v>0.63959519248885421</v>
      </c>
      <c r="S66">
        <f t="shared" si="2"/>
        <v>204.89724297608927</v>
      </c>
      <c r="U66">
        <f t="shared" si="3"/>
        <v>2.3336087545882611</v>
      </c>
      <c r="V66">
        <f t="shared" si="4"/>
        <v>11.232845400426092</v>
      </c>
    </row>
    <row r="67" spans="1:22">
      <c r="A67">
        <v>650</v>
      </c>
      <c r="B67">
        <f t="shared" si="5"/>
        <v>2383.3094448725938</v>
      </c>
      <c r="C67">
        <f t="shared" si="6"/>
        <v>4.0193119420224212E-3</v>
      </c>
      <c r="D67">
        <f t="shared" si="7"/>
        <v>514.08645184806198</v>
      </c>
      <c r="F67">
        <f t="shared" si="8"/>
        <v>0.90190605587379291</v>
      </c>
      <c r="G67">
        <f t="shared" si="0"/>
        <v>93155.109856043971</v>
      </c>
      <c r="H67">
        <f t="shared" si="9"/>
        <v>93494902.046890721</v>
      </c>
      <c r="P67">
        <f t="shared" si="10"/>
        <v>1.2289259744524101</v>
      </c>
      <c r="Q67">
        <f t="shared" si="1"/>
        <v>478.15</v>
      </c>
      <c r="R67">
        <f t="shared" si="11"/>
        <v>0.63945139361451919</v>
      </c>
      <c r="S67">
        <f t="shared" si="2"/>
        <v>204.878186483158</v>
      </c>
      <c r="U67">
        <f t="shared" si="3"/>
        <v>2.3338258123409652</v>
      </c>
      <c r="V67">
        <f t="shared" si="4"/>
        <v>11.230319942850535</v>
      </c>
    </row>
    <row r="68" spans="1:22">
      <c r="A68">
        <v>660</v>
      </c>
      <c r="B68">
        <f t="shared" si="5"/>
        <v>2383.2165794364464</v>
      </c>
      <c r="C68">
        <f t="shared" si="6"/>
        <v>4.0194685602499584E-3</v>
      </c>
      <c r="D68">
        <f t="shared" si="7"/>
        <v>513.97230738472024</v>
      </c>
      <c r="F68">
        <f t="shared" si="8"/>
        <v>0.90170580242933374</v>
      </c>
      <c r="G68">
        <f t="shared" ref="G68:G102" si="12">$B68*((D68)-(E$3))</f>
        <v>92879.44909815873</v>
      </c>
      <c r="H68">
        <f t="shared" si="9"/>
        <v>94423696.537872314</v>
      </c>
      <c r="P68">
        <f t="shared" si="10"/>
        <v>1.2287009878220445</v>
      </c>
      <c r="Q68">
        <f t="shared" ref="Q68:Q102" si="13">205+273.15</f>
        <v>478.15</v>
      </c>
      <c r="R68">
        <f t="shared" si="11"/>
        <v>0.6393094139223976</v>
      </c>
      <c r="S68">
        <f t="shared" ref="S68:S102" si="14">103.9+183.3*R68-39.7*R68^2</f>
        <v>204.85936946080244</v>
      </c>
      <c r="U68">
        <f t="shared" ref="U68:U102" si="15">Q68/S68</f>
        <v>2.3340401820942276</v>
      </c>
      <c r="V68">
        <f t="shared" ref="V68:V102" si="16">D68/T$3</f>
        <v>11.227826434534132</v>
      </c>
    </row>
    <row r="69" spans="1:22">
      <c r="A69">
        <v>670</v>
      </c>
      <c r="B69">
        <f t="shared" ref="B69:B102" si="17">B$3*C$3/C69</f>
        <v>2383.1239888038667</v>
      </c>
      <c r="C69">
        <f t="shared" ref="C69:C102" si="18">1.01325/D69*Q68/288.15*P69</f>
        <v>4.0196247271713503E-3</v>
      </c>
      <c r="D69">
        <f t="shared" ref="D69:D102" si="19">P69*(D$3/P$3)*(1-H68/I$3)</f>
        <v>513.85948543696031</v>
      </c>
      <c r="F69">
        <f t="shared" ref="F69:F102" si="20">D69/D$3</f>
        <v>0.90150786918764969</v>
      </c>
      <c r="G69">
        <f t="shared" si="12"/>
        <v>92606.971937394628</v>
      </c>
      <c r="H69">
        <f t="shared" ref="H69:H102" si="21">H68+G69*(A69-A68)</f>
        <v>95349766.257246256</v>
      </c>
      <c r="P69">
        <f t="shared" ref="P69:P102" si="22">1-((3.52*V68)/(10^(0.9813*U68)))+((0.274*V68^2)/(10^(0.8157*U68)))</f>
        <v>1.2284790037241959</v>
      </c>
      <c r="Q69">
        <f t="shared" si="13"/>
        <v>478.15</v>
      </c>
      <c r="R69">
        <f t="shared" ref="R69:R102" si="23">0.709*F69</f>
        <v>0.63916907925404365</v>
      </c>
      <c r="S69">
        <f t="shared" si="14"/>
        <v>204.84076888585008</v>
      </c>
      <c r="U69">
        <f t="shared" si="15"/>
        <v>2.3342521247147565</v>
      </c>
      <c r="V69">
        <f t="shared" si="16"/>
        <v>11.225361816831478</v>
      </c>
    </row>
    <row r="70" spans="1:22">
      <c r="A70">
        <v>680</v>
      </c>
      <c r="B70">
        <f t="shared" si="17"/>
        <v>2383.0316698011566</v>
      </c>
      <c r="C70">
        <f t="shared" si="18"/>
        <v>4.0197804480334711E-3</v>
      </c>
      <c r="D70">
        <f t="shared" si="19"/>
        <v>513.74786884478624</v>
      </c>
      <c r="F70">
        <f t="shared" si="20"/>
        <v>0.90131205060488817</v>
      </c>
      <c r="G70">
        <f t="shared" si="12"/>
        <v>92337.39859442717</v>
      </c>
      <c r="H70">
        <f t="shared" si="21"/>
        <v>96273140.243190527</v>
      </c>
      <c r="P70">
        <f t="shared" si="22"/>
        <v>1.2282597441172833</v>
      </c>
      <c r="Q70">
        <f t="shared" si="13"/>
        <v>478.15</v>
      </c>
      <c r="R70">
        <f t="shared" si="23"/>
        <v>0.63903024387886564</v>
      </c>
      <c r="S70">
        <f t="shared" si="14"/>
        <v>204.82236549509835</v>
      </c>
      <c r="U70">
        <f t="shared" si="15"/>
        <v>2.3344618584216219</v>
      </c>
      <c r="V70">
        <f t="shared" si="16"/>
        <v>11.222923530359349</v>
      </c>
    </row>
    <row r="71" spans="1:22">
      <c r="A71">
        <v>690</v>
      </c>
      <c r="B71">
        <f t="shared" si="17"/>
        <v>2382.9396195335285</v>
      </c>
      <c r="C71">
        <f t="shared" si="18"/>
        <v>4.0199357276146297E-3</v>
      </c>
      <c r="D71">
        <f t="shared" si="19"/>
        <v>513.63735943043071</v>
      </c>
      <c r="F71">
        <f t="shared" si="20"/>
        <v>0.90111817443935216</v>
      </c>
      <c r="G71">
        <f t="shared" si="12"/>
        <v>92070.494580930739</v>
      </c>
      <c r="H71">
        <f t="shared" si="21"/>
        <v>97193845.188999832</v>
      </c>
      <c r="P71">
        <f t="shared" si="22"/>
        <v>1.2280429761539455</v>
      </c>
      <c r="Q71">
        <f t="shared" si="13"/>
        <v>478.15</v>
      </c>
      <c r="R71">
        <f t="shared" si="23"/>
        <v>0.63889278567750063</v>
      </c>
      <c r="S71">
        <f t="shared" si="14"/>
        <v>204.80414314853283</v>
      </c>
      <c r="U71">
        <f t="shared" si="15"/>
        <v>2.3346695660020162</v>
      </c>
      <c r="V71">
        <f t="shared" si="16"/>
        <v>11.220509430405055</v>
      </c>
    </row>
    <row r="72" spans="1:22">
      <c r="A72">
        <v>700</v>
      </c>
      <c r="B72">
        <f t="shared" si="17"/>
        <v>2382.8478353399528</v>
      </c>
      <c r="C72">
        <f t="shared" si="18"/>
        <v>4.020090570300559E-3</v>
      </c>
      <c r="D72">
        <f t="shared" si="19"/>
        <v>513.5278747707066</v>
      </c>
      <c r="F72">
        <f t="shared" si="20"/>
        <v>0.90092609608895891</v>
      </c>
      <c r="G72">
        <f t="shared" si="12"/>
        <v>91806.062997627014</v>
      </c>
      <c r="H72">
        <f t="shared" si="21"/>
        <v>98111905.818976104</v>
      </c>
      <c r="P72">
        <f t="shared" si="22"/>
        <v>1.2278285044962829</v>
      </c>
      <c r="Q72">
        <f t="shared" si="13"/>
        <v>478.15</v>
      </c>
      <c r="R72">
        <f t="shared" si="23"/>
        <v>0.63875660212707186</v>
      </c>
      <c r="S72">
        <f t="shared" si="14"/>
        <v>204.78608829848366</v>
      </c>
      <c r="U72">
        <f t="shared" si="15"/>
        <v>2.3348754008283894</v>
      </c>
      <c r="V72">
        <f t="shared" si="16"/>
        <v>11.218117716417815</v>
      </c>
    </row>
    <row r="73" spans="1:22">
      <c r="A73">
        <v>710</v>
      </c>
      <c r="B73">
        <f t="shared" si="17"/>
        <v>2382.7563147556884</v>
      </c>
      <c r="C73">
        <f t="shared" si="18"/>
        <v>4.0202449801474711E-3</v>
      </c>
      <c r="D73">
        <f t="shared" si="19"/>
        <v>513.41934550991141</v>
      </c>
      <c r="F73">
        <f t="shared" si="20"/>
        <v>0.90073569387703756</v>
      </c>
      <c r="G73">
        <f t="shared" si="12"/>
        <v>91543.938122522013</v>
      </c>
      <c r="H73">
        <f t="shared" si="21"/>
        <v>99027345.200201318</v>
      </c>
      <c r="P73">
        <f t="shared" si="22"/>
        <v>1.2276161649177553</v>
      </c>
      <c r="Q73">
        <f t="shared" si="13"/>
        <v>478.15</v>
      </c>
      <c r="R73">
        <f t="shared" si="23"/>
        <v>0.63862160695881964</v>
      </c>
      <c r="S73">
        <f t="shared" si="14"/>
        <v>204.76818954762746</v>
      </c>
      <c r="U73">
        <f t="shared" si="15"/>
        <v>2.3350794918699327</v>
      </c>
      <c r="V73">
        <f t="shared" si="16"/>
        <v>11.215746873308627</v>
      </c>
    </row>
    <row r="74" spans="1:22">
      <c r="A74">
        <v>720</v>
      </c>
      <c r="B74">
        <f t="shared" si="17"/>
        <v>2382.6650554811995</v>
      </c>
      <c r="C74">
        <f t="shared" si="18"/>
        <v>4.0203989609343682E-3</v>
      </c>
      <c r="D74">
        <f t="shared" si="19"/>
        <v>513.31171312526351</v>
      </c>
      <c r="F74">
        <f t="shared" si="20"/>
        <v>0.9005468651320413</v>
      </c>
      <c r="G74">
        <f t="shared" si="12"/>
        <v>91283.980079185771</v>
      </c>
      <c r="H74">
        <f t="shared" si="21"/>
        <v>99940185.000993177</v>
      </c>
      <c r="P74">
        <f t="shared" si="22"/>
        <v>1.2274058189823005</v>
      </c>
      <c r="Q74">
        <f t="shared" si="13"/>
        <v>478.15</v>
      </c>
      <c r="R74">
        <f t="shared" si="23"/>
        <v>0.63848772737861725</v>
      </c>
      <c r="S74">
        <f t="shared" si="14"/>
        <v>204.75043728138002</v>
      </c>
      <c r="U74">
        <f t="shared" si="15"/>
        <v>2.3352819478617195</v>
      </c>
      <c r="V74">
        <f t="shared" si="16"/>
        <v>11.213395622635783</v>
      </c>
    </row>
    <row r="75" spans="1:22">
      <c r="A75">
        <v>730</v>
      </c>
      <c r="B75">
        <f t="shared" si="17"/>
        <v>2382.5740553563924</v>
      </c>
      <c r="C75">
        <f t="shared" si="18"/>
        <v>4.0205525162064059E-3</v>
      </c>
      <c r="D75">
        <f t="shared" si="19"/>
        <v>513.20492807061623</v>
      </c>
      <c r="F75">
        <f t="shared" si="20"/>
        <v>0.90035952293090571</v>
      </c>
      <c r="G75">
        <f t="shared" si="12"/>
        <v>91026.07040780739</v>
      </c>
      <c r="H75">
        <f t="shared" si="21"/>
        <v>100850445.70507126</v>
      </c>
      <c r="P75">
        <f t="shared" si="22"/>
        <v>1.2271973496239752</v>
      </c>
      <c r="Q75">
        <f t="shared" si="13"/>
        <v>478.15</v>
      </c>
      <c r="R75">
        <f t="shared" si="23"/>
        <v>0.63835490175801213</v>
      </c>
      <c r="S75">
        <f t="shared" si="14"/>
        <v>204.73282336248391</v>
      </c>
      <c r="U75">
        <f t="shared" si="15"/>
        <v>2.3354828607693503</v>
      </c>
      <c r="V75">
        <f t="shared" si="16"/>
        <v>11.211062882053936</v>
      </c>
    </row>
    <row r="76" spans="1:22">
      <c r="A76">
        <v>740</v>
      </c>
      <c r="B76">
        <f t="shared" si="17"/>
        <v>2382.4833123392641</v>
      </c>
      <c r="C76">
        <f t="shared" si="18"/>
        <v>4.0207056493108241E-3</v>
      </c>
      <c r="D76">
        <f t="shared" si="19"/>
        <v>513.09894823595698</v>
      </c>
      <c r="F76">
        <f t="shared" si="20"/>
        <v>0.90017359339641578</v>
      </c>
      <c r="G76">
        <f t="shared" si="12"/>
        <v>90770.108389844958</v>
      </c>
      <c r="H76">
        <f t="shared" si="21"/>
        <v>101758146.78896971</v>
      </c>
      <c r="P76">
        <f t="shared" si="22"/>
        <v>1.2269906574783984</v>
      </c>
      <c r="Q76">
        <f t="shared" si="13"/>
        <v>478.15</v>
      </c>
      <c r="R76">
        <f t="shared" si="23"/>
        <v>0.63822307771805875</v>
      </c>
      <c r="S76">
        <f t="shared" si="14"/>
        <v>204.71534087752332</v>
      </c>
      <c r="U76">
        <f t="shared" si="15"/>
        <v>2.3356823086652141</v>
      </c>
      <c r="V76">
        <f t="shared" si="16"/>
        <v>11.208747731661555</v>
      </c>
    </row>
    <row r="77" spans="1:22">
      <c r="A77">
        <v>750</v>
      </c>
      <c r="B77">
        <f t="shared" si="17"/>
        <v>2382.392824488219</v>
      </c>
      <c r="C77">
        <f t="shared" si="18"/>
        <v>4.0208583634267128E-3</v>
      </c>
      <c r="D77">
        <f t="shared" si="19"/>
        <v>512.9937376701746</v>
      </c>
      <c r="F77">
        <f t="shared" si="20"/>
        <v>0.89998901345644666</v>
      </c>
      <c r="G77">
        <f t="shared" si="12"/>
        <v>90516.008000911708</v>
      </c>
      <c r="H77">
        <f t="shared" si="21"/>
        <v>102663306.86897883</v>
      </c>
      <c r="P77">
        <f t="shared" si="22"/>
        <v>1.2267856578410099</v>
      </c>
      <c r="Q77">
        <f t="shared" si="13"/>
        <v>478.15</v>
      </c>
      <c r="R77">
        <f t="shared" si="23"/>
        <v>0.6380922105406206</v>
      </c>
      <c r="S77">
        <f t="shared" si="14"/>
        <v>204.69798392673692</v>
      </c>
      <c r="U77">
        <f t="shared" si="15"/>
        <v>2.3358803581139997</v>
      </c>
      <c r="V77">
        <f t="shared" si="16"/>
        <v>11.206449386099525</v>
      </c>
    </row>
    <row r="78" spans="1:22">
      <c r="A78">
        <v>760</v>
      </c>
      <c r="B78">
        <f t="shared" si="17"/>
        <v>2382.302589947416</v>
      </c>
      <c r="C78">
        <f t="shared" si="18"/>
        <v>4.0210106615896695E-3</v>
      </c>
      <c r="D78">
        <f t="shared" si="19"/>
        <v>512.88926552304895</v>
      </c>
      <c r="F78">
        <f t="shared" si="20"/>
        <v>0.8998057289878052</v>
      </c>
      <c r="G78">
        <f t="shared" si="12"/>
        <v>90263.695386764841</v>
      </c>
      <c r="H78">
        <f t="shared" si="21"/>
        <v>103565943.82284647</v>
      </c>
      <c r="P78">
        <f t="shared" si="22"/>
        <v>1.2265822781473057</v>
      </c>
      <c r="Q78">
        <f t="shared" si="13"/>
        <v>478.15</v>
      </c>
      <c r="R78">
        <f t="shared" si="23"/>
        <v>0.63796226185235383</v>
      </c>
      <c r="S78">
        <f t="shared" si="14"/>
        <v>204.68074744988996</v>
      </c>
      <c r="U78">
        <f t="shared" si="15"/>
        <v>2.3360770661493744</v>
      </c>
      <c r="V78">
        <f t="shared" si="16"/>
        <v>11.204167171438703</v>
      </c>
    </row>
    <row r="79" spans="1:22">
      <c r="A79">
        <v>770</v>
      </c>
      <c r="B79">
        <f t="shared" si="17"/>
        <v>2382.2126069346396</v>
      </c>
      <c r="C79">
        <f t="shared" si="18"/>
        <v>4.0211625467122163E-3</v>
      </c>
      <c r="D79">
        <f t="shared" si="19"/>
        <v>512.78550516957887</v>
      </c>
      <c r="F79">
        <f t="shared" si="20"/>
        <v>0.89962369327996294</v>
      </c>
      <c r="G79">
        <f t="shared" si="12"/>
        <v>90013.106774364773</v>
      </c>
      <c r="H79">
        <f t="shared" si="21"/>
        <v>104466074.89059012</v>
      </c>
      <c r="P79">
        <f t="shared" si="22"/>
        <v>1.2263804558872555</v>
      </c>
      <c r="Q79">
        <f t="shared" si="13"/>
        <v>478.15</v>
      </c>
      <c r="R79">
        <f t="shared" si="23"/>
        <v>0.6378331985354937</v>
      </c>
      <c r="S79">
        <f t="shared" si="14"/>
        <v>204.66362708214149</v>
      </c>
      <c r="U79">
        <f t="shared" si="15"/>
        <v>2.3362724819105014</v>
      </c>
      <c r="V79">
        <f t="shared" si="16"/>
        <v>11.201900506050686</v>
      </c>
    </row>
    <row r="80" spans="1:22">
      <c r="A80">
        <v>780</v>
      </c>
      <c r="B80">
        <f t="shared" si="17"/>
        <v>2382.1228737312481</v>
      </c>
      <c r="C80">
        <f t="shared" si="18"/>
        <v>4.0213140216007089E-3</v>
      </c>
      <c r="D80">
        <f t="shared" si="19"/>
        <v>512.68243348579824</v>
      </c>
      <c r="F80">
        <f t="shared" si="20"/>
        <v>0.89944286576455834</v>
      </c>
      <c r="G80">
        <f t="shared" si="12"/>
        <v>89764.186744376319</v>
      </c>
      <c r="H80">
        <f t="shared" si="21"/>
        <v>105363716.75803389</v>
      </c>
      <c r="P80">
        <f t="shared" si="22"/>
        <v>1.226180136880461</v>
      </c>
      <c r="Q80">
        <f t="shared" si="13"/>
        <v>478.15</v>
      </c>
      <c r="R80">
        <f t="shared" si="23"/>
        <v>0.63770499182707185</v>
      </c>
      <c r="S80">
        <f t="shared" si="14"/>
        <v>204.64661903483602</v>
      </c>
      <c r="U80">
        <f t="shared" si="15"/>
        <v>2.3364666479958154</v>
      </c>
      <c r="V80">
        <f t="shared" si="16"/>
        <v>11.199648884787875</v>
      </c>
    </row>
    <row r="81" spans="1:22">
      <c r="A81">
        <v>790</v>
      </c>
      <c r="B81">
        <f t="shared" si="17"/>
        <v>2382.0333886738508</v>
      </c>
      <c r="C81">
        <f t="shared" si="18"/>
        <v>4.0214650889693476E-3</v>
      </c>
      <c r="D81">
        <f t="shared" si="19"/>
        <v>512.58003025032042</v>
      </c>
      <c r="F81">
        <f t="shared" si="20"/>
        <v>0.89926321096547446</v>
      </c>
      <c r="G81">
        <f t="shared" si="12"/>
        <v>89516.886803636575</v>
      </c>
      <c r="H81">
        <f t="shared" si="21"/>
        <v>106258885.62607025</v>
      </c>
      <c r="P81">
        <f t="shared" si="22"/>
        <v>1.2259812738507339</v>
      </c>
      <c r="Q81">
        <f t="shared" si="13"/>
        <v>478.15</v>
      </c>
      <c r="R81">
        <f t="shared" si="23"/>
        <v>0.63757761657452139</v>
      </c>
      <c r="S81">
        <f t="shared" si="14"/>
        <v>204.62971999698294</v>
      </c>
      <c r="U81">
        <f t="shared" si="15"/>
        <v>2.3366596015820664</v>
      </c>
      <c r="V81">
        <f t="shared" si="16"/>
        <v>11.197411865910087</v>
      </c>
    </row>
    <row r="82" spans="1:22">
      <c r="A82">
        <v>800</v>
      </c>
      <c r="B82">
        <f t="shared" si="17"/>
        <v>2381.9441501473925</v>
      </c>
      <c r="C82">
        <f t="shared" si="18"/>
        <v>4.021615751451808E-3</v>
      </c>
      <c r="D82">
        <f t="shared" si="19"/>
        <v>512.4782776501246</v>
      </c>
      <c r="F82">
        <f t="shared" si="20"/>
        <v>0.89908469763179755</v>
      </c>
      <c r="G82">
        <f t="shared" si="12"/>
        <v>89271.164206314046</v>
      </c>
      <c r="H82">
        <f t="shared" si="21"/>
        <v>107151597.26813339</v>
      </c>
      <c r="P82">
        <f t="shared" si="22"/>
        <v>1.2257838252489366</v>
      </c>
      <c r="Q82">
        <f t="shared" si="13"/>
        <v>478.15</v>
      </c>
      <c r="R82">
        <f t="shared" si="23"/>
        <v>0.63745105062094443</v>
      </c>
      <c r="S82">
        <f t="shared" si="14"/>
        <v>204.61292705389062</v>
      </c>
      <c r="U82">
        <f t="shared" si="15"/>
        <v>2.3368513753486631</v>
      </c>
      <c r="V82">
        <f t="shared" si="16"/>
        <v>11.195189060288371</v>
      </c>
    </row>
    <row r="83" spans="1:22">
      <c r="A83">
        <v>810</v>
      </c>
      <c r="B83">
        <f t="shared" si="17"/>
        <v>2381.8551565794369</v>
      </c>
      <c r="C83">
        <f t="shared" si="18"/>
        <v>4.0217660116108602E-3</v>
      </c>
      <c r="D83">
        <f t="shared" si="19"/>
        <v>512.37715987268689</v>
      </c>
      <c r="F83">
        <f t="shared" si="20"/>
        <v>0.89890729802225766</v>
      </c>
      <c r="G83">
        <f t="shared" si="12"/>
        <v>89026.980981053275</v>
      </c>
      <c r="H83">
        <f t="shared" si="21"/>
        <v>108041867.07794392</v>
      </c>
      <c r="P83">
        <f t="shared" si="22"/>
        <v>1.2255877542814697</v>
      </c>
      <c r="Q83">
        <f t="shared" si="13"/>
        <v>478.15</v>
      </c>
      <c r="R83">
        <f t="shared" si="23"/>
        <v>0.63732527429778063</v>
      </c>
      <c r="S83">
        <f t="shared" si="14"/>
        <v>204.59623762001118</v>
      </c>
      <c r="U83">
        <f t="shared" si="15"/>
        <v>2.3370419982407</v>
      </c>
      <c r="V83">
        <f t="shared" si="16"/>
        <v>11.192980122495022</v>
      </c>
    </row>
    <row r="84" spans="1:22">
      <c r="A84">
        <v>820</v>
      </c>
      <c r="B84">
        <f t="shared" si="17"/>
        <v>2381.7664064353971</v>
      </c>
      <c r="C84">
        <f t="shared" si="18"/>
        <v>4.021915871946391E-3</v>
      </c>
      <c r="D84">
        <f t="shared" si="19"/>
        <v>512.27666276956143</v>
      </c>
      <c r="F84">
        <f t="shared" si="20"/>
        <v>0.89873098731501999</v>
      </c>
      <c r="G84">
        <f t="shared" si="12"/>
        <v>88784.303128562475</v>
      </c>
      <c r="H84">
        <f t="shared" si="21"/>
        <v>108929710.10922955</v>
      </c>
      <c r="P84">
        <f t="shared" si="22"/>
        <v>1.225393028108946</v>
      </c>
      <c r="Q84">
        <f t="shared" si="13"/>
        <v>478.15</v>
      </c>
      <c r="R84">
        <f t="shared" si="23"/>
        <v>0.63720027000634916</v>
      </c>
      <c r="S84">
        <f t="shared" si="14"/>
        <v>204.5796493835461</v>
      </c>
      <c r="U84">
        <f t="shared" si="15"/>
        <v>2.3372314960984411</v>
      </c>
      <c r="V84">
        <f t="shared" si="16"/>
        <v>11.190784743454453</v>
      </c>
    </row>
    <row r="85" spans="1:22">
      <c r="A85">
        <v>830</v>
      </c>
      <c r="B85">
        <f t="shared" si="17"/>
        <v>2381.6778982145834</v>
      </c>
      <c r="C85">
        <f t="shared" si="18"/>
        <v>4.0220653349020479E-3</v>
      </c>
      <c r="D85">
        <f t="shared" si="19"/>
        <v>512.17677357903574</v>
      </c>
      <c r="F85">
        <f t="shared" si="20"/>
        <v>0.8985557431211153</v>
      </c>
      <c r="G85">
        <f t="shared" si="12"/>
        <v>88543.099960117295</v>
      </c>
      <c r="H85">
        <f t="shared" si="21"/>
        <v>109815141.10883072</v>
      </c>
      <c r="P85">
        <f t="shared" si="22"/>
        <v>1.2251996171855755</v>
      </c>
      <c r="Q85">
        <f t="shared" si="13"/>
        <v>478.15</v>
      </c>
      <c r="R85">
        <f t="shared" si="23"/>
        <v>0.63707602187287071</v>
      </c>
      <c r="S85">
        <f t="shared" si="14"/>
        <v>204.56316026077633</v>
      </c>
      <c r="U85">
        <f t="shared" si="15"/>
        <v>2.3374198921763636</v>
      </c>
      <c r="V85">
        <f t="shared" si="16"/>
        <v>11.188602644384533</v>
      </c>
    </row>
    <row r="86" spans="1:22">
      <c r="A86">
        <v>840</v>
      </c>
      <c r="B86">
        <f t="shared" si="17"/>
        <v>2381.589630446897</v>
      </c>
      <c r="C86">
        <f t="shared" si="18"/>
        <v>4.0222144028707954E-3</v>
      </c>
      <c r="D86">
        <f t="shared" si="19"/>
        <v>512.07748069758304</v>
      </c>
      <c r="F86">
        <f t="shared" si="20"/>
        <v>0.89838154508347901</v>
      </c>
      <c r="G86">
        <f t="shared" si="12"/>
        <v>88303.343552458755</v>
      </c>
      <c r="H86">
        <f t="shared" si="21"/>
        <v>110698174.5443553</v>
      </c>
      <c r="P86">
        <f t="shared" si="22"/>
        <v>1.2250074947147902</v>
      </c>
      <c r="Q86">
        <f t="shared" si="13"/>
        <v>478.15</v>
      </c>
      <c r="R86">
        <f t="shared" si="23"/>
        <v>0.63695251546418663</v>
      </c>
      <c r="S86">
        <f t="shared" si="14"/>
        <v>204.54676835842608</v>
      </c>
      <c r="U86">
        <f t="shared" si="15"/>
        <v>2.3376072075709384</v>
      </c>
      <c r="V86">
        <f t="shared" si="16"/>
        <v>11.186433571803933</v>
      </c>
    </row>
    <row r="87" spans="1:22">
      <c r="A87">
        <v>850</v>
      </c>
      <c r="B87">
        <f t="shared" si="17"/>
        <v>2381.501601690074</v>
      </c>
      <c r="C87">
        <f t="shared" si="18"/>
        <v>4.0223630781995494E-3</v>
      </c>
      <c r="D87">
        <f t="shared" si="19"/>
        <v>511.9787734915879</v>
      </c>
      <c r="F87">
        <f t="shared" si="20"/>
        <v>0.89820837454664548</v>
      </c>
      <c r="G87">
        <f t="shared" si="12"/>
        <v>88065.00829875104</v>
      </c>
      <c r="H87">
        <f t="shared" si="21"/>
        <v>111578824.62734282</v>
      </c>
      <c r="P87">
        <f t="shared" si="22"/>
        <v>1.2248166362008102</v>
      </c>
      <c r="Q87">
        <f t="shared" si="13"/>
        <v>478.15</v>
      </c>
      <c r="R87">
        <f t="shared" si="23"/>
        <v>0.63682973755357164</v>
      </c>
      <c r="S87">
        <f t="shared" si="14"/>
        <v>204.53047194265741</v>
      </c>
      <c r="U87">
        <f t="shared" si="15"/>
        <v>2.3377934615730762</v>
      </c>
      <c r="V87">
        <f t="shared" si="16"/>
        <v>11.184277293419226</v>
      </c>
    </row>
    <row r="88" spans="1:22">
      <c r="A88">
        <v>860</v>
      </c>
      <c r="B88">
        <f t="shared" si="17"/>
        <v>2381.4138105273823</v>
      </c>
      <c r="C88">
        <f t="shared" si="18"/>
        <v>4.0225113631930445E-3</v>
      </c>
      <c r="D88">
        <f t="shared" si="19"/>
        <v>511.88064214228507</v>
      </c>
      <c r="F88">
        <f t="shared" si="20"/>
        <v>0.8980362142847107</v>
      </c>
      <c r="G88">
        <f t="shared" si="12"/>
        <v>87828.070538755841</v>
      </c>
      <c r="H88">
        <f t="shared" si="21"/>
        <v>112457105.33273038</v>
      </c>
      <c r="P88">
        <f t="shared" si="22"/>
        <v>1.2246270190793278</v>
      </c>
      <c r="Q88">
        <f t="shared" si="13"/>
        <v>478.15</v>
      </c>
      <c r="R88">
        <f t="shared" si="23"/>
        <v>0.63670767592785982</v>
      </c>
      <c r="S88">
        <f t="shared" si="14"/>
        <v>204.51426941353409</v>
      </c>
      <c r="U88">
        <f t="shared" si="15"/>
        <v>2.3379786719584152</v>
      </c>
      <c r="V88">
        <f t="shared" si="16"/>
        <v>11.18213359473755</v>
      </c>
    </row>
    <row r="89" spans="1:22">
      <c r="A89">
        <v>870</v>
      </c>
      <c r="B89">
        <f t="shared" si="17"/>
        <v>2381.326255565672</v>
      </c>
      <c r="C89">
        <f t="shared" si="18"/>
        <v>4.0226592601171054E-3</v>
      </c>
      <c r="D89">
        <f t="shared" si="19"/>
        <v>511.78307751806511</v>
      </c>
      <c r="F89">
        <f t="shared" si="20"/>
        <v>0.89786504827730718</v>
      </c>
      <c r="G89">
        <f t="shared" si="12"/>
        <v>87592.508254275846</v>
      </c>
      <c r="H89">
        <f t="shared" si="21"/>
        <v>113333030.41527314</v>
      </c>
      <c r="P89">
        <f t="shared" si="22"/>
        <v>1.2244386224133983</v>
      </c>
      <c r="Q89">
        <f t="shared" si="13"/>
        <v>478.15</v>
      </c>
      <c r="R89">
        <f t="shared" si="23"/>
        <v>0.63658631922861075</v>
      </c>
      <c r="S89">
        <f t="shared" si="14"/>
        <v>204.49815928399181</v>
      </c>
      <c r="U89">
        <f t="shared" si="15"/>
        <v>2.3381628552263929</v>
      </c>
      <c r="V89">
        <f t="shared" si="16"/>
        <v>11.180002276277094</v>
      </c>
    </row>
    <row r="90" spans="1:22">
      <c r="A90">
        <v>880</v>
      </c>
      <c r="B90">
        <f t="shared" si="17"/>
        <v>2381.2389354337452</v>
      </c>
      <c r="C90">
        <f t="shared" si="18"/>
        <v>4.0228067712013834E-3</v>
      </c>
      <c r="D90">
        <f t="shared" si="19"/>
        <v>511.68607106931472</v>
      </c>
      <c r="F90">
        <f t="shared" si="20"/>
        <v>0.89769486152511357</v>
      </c>
      <c r="G90">
        <f t="shared" si="12"/>
        <v>87358.300818341697</v>
      </c>
      <c r="H90">
        <f t="shared" si="21"/>
        <v>114206613.42345656</v>
      </c>
      <c r="P90">
        <f t="shared" si="22"/>
        <v>1.2242514266430131</v>
      </c>
      <c r="Q90">
        <f t="shared" si="13"/>
        <v>478.15</v>
      </c>
      <c r="R90">
        <f t="shared" si="23"/>
        <v>0.63646565682130551</v>
      </c>
      <c r="S90">
        <f t="shared" si="14"/>
        <v>204.48214016252018</v>
      </c>
      <c r="U90">
        <f t="shared" si="15"/>
        <v>2.3383460267971157</v>
      </c>
      <c r="V90">
        <f t="shared" si="16"/>
        <v>11.177883151269869</v>
      </c>
    </row>
    <row r="91" spans="1:22">
      <c r="A91">
        <v>890</v>
      </c>
      <c r="B91">
        <f t="shared" si="17"/>
        <v>2381.1518487809662</v>
      </c>
      <c r="C91">
        <f t="shared" si="18"/>
        <v>4.0229538986416846E-3</v>
      </c>
      <c r="D91">
        <f t="shared" si="19"/>
        <v>511.58961474179824</v>
      </c>
      <c r="F91">
        <f t="shared" si="20"/>
        <v>0.89752563989789169</v>
      </c>
      <c r="G91">
        <f t="shared" si="12"/>
        <v>87125.428788616191</v>
      </c>
      <c r="H91">
        <f t="shared" si="21"/>
        <v>115077867.71134272</v>
      </c>
      <c r="P91">
        <f t="shared" si="22"/>
        <v>1.2240654133788527</v>
      </c>
      <c r="Q91">
        <f t="shared" si="13"/>
        <v>478.15</v>
      </c>
      <c r="R91">
        <f t="shared" si="23"/>
        <v>0.63634567868760517</v>
      </c>
      <c r="S91">
        <f t="shared" si="14"/>
        <v>204.46621073889781</v>
      </c>
      <c r="U91">
        <f t="shared" si="15"/>
        <v>2.3385282011735171</v>
      </c>
      <c r="V91">
        <f t="shared" si="16"/>
        <v>11.17577604376951</v>
      </c>
    </row>
    <row r="92" spans="1:22">
      <c r="A92">
        <v>900</v>
      </c>
      <c r="B92">
        <f t="shared" si="17"/>
        <v>2381.0649942760824</v>
      </c>
      <c r="C92">
        <f t="shared" si="18"/>
        <v>4.023100644601949E-3</v>
      </c>
      <c r="D92">
        <f t="shared" si="19"/>
        <v>511.49370090528294</v>
      </c>
      <c r="F92">
        <f t="shared" si="20"/>
        <v>0.8973573700092683</v>
      </c>
      <c r="G92">
        <f t="shared" si="12"/>
        <v>86893.87373715057</v>
      </c>
      <c r="H92">
        <f t="shared" si="21"/>
        <v>115946806.44871423</v>
      </c>
      <c r="P92">
        <f t="shared" si="22"/>
        <v>1.2238805652323588</v>
      </c>
      <c r="Q92">
        <f t="shared" si="13"/>
        <v>478.15</v>
      </c>
      <c r="R92">
        <f t="shared" si="23"/>
        <v>0.63622637533657123</v>
      </c>
      <c r="S92">
        <f t="shared" si="14"/>
        <v>204.45036977243922</v>
      </c>
      <c r="U92">
        <f t="shared" si="15"/>
        <v>2.3387093920749495</v>
      </c>
      <c r="V92">
        <f t="shared" si="16"/>
        <v>11.173680787092076</v>
      </c>
    </row>
    <row r="93" spans="1:22">
      <c r="A93">
        <v>910</v>
      </c>
      <c r="B93">
        <f t="shared" si="17"/>
        <v>2380.9783706062094</v>
      </c>
      <c r="C93">
        <f t="shared" si="18"/>
        <v>4.0232470112159455E-3</v>
      </c>
      <c r="D93">
        <f t="shared" si="19"/>
        <v>511.39832229469334</v>
      </c>
      <c r="F93">
        <f t="shared" si="20"/>
        <v>0.89719003911349704</v>
      </c>
      <c r="G93">
        <f t="shared" si="12"/>
        <v>86663.618110018622</v>
      </c>
      <c r="H93">
        <f t="shared" si="21"/>
        <v>116813442.62981442</v>
      </c>
      <c r="P93">
        <f t="shared" si="22"/>
        <v>1.2236968656756584</v>
      </c>
      <c r="Q93">
        <f t="shared" si="13"/>
        <v>478.15</v>
      </c>
      <c r="R93">
        <f t="shared" si="23"/>
        <v>0.63610773773146934</v>
      </c>
      <c r="S93">
        <f t="shared" si="14"/>
        <v>204.43461608230498</v>
      </c>
      <c r="U93">
        <f t="shared" si="15"/>
        <v>2.338889612547308</v>
      </c>
      <c r="V93">
        <f t="shared" si="16"/>
        <v>11.17159722253056</v>
      </c>
    </row>
    <row r="94" spans="1:22">
      <c r="A94">
        <v>920</v>
      </c>
      <c r="B94">
        <f t="shared" si="17"/>
        <v>2380.8919764759644</v>
      </c>
      <c r="C94">
        <f t="shared" si="18"/>
        <v>4.0233930005887219E-3</v>
      </c>
      <c r="D94">
        <f t="shared" si="19"/>
        <v>511.30347196155282</v>
      </c>
      <c r="F94">
        <f t="shared" si="20"/>
        <v>0.89702363502026805</v>
      </c>
      <c r="G94">
        <f t="shared" si="12"/>
        <v>86434.645111481237</v>
      </c>
      <c r="H94">
        <f t="shared" si="21"/>
        <v>117677789.08092923</v>
      </c>
      <c r="P94">
        <f t="shared" si="22"/>
        <v>1.2235142989260028</v>
      </c>
      <c r="Q94">
        <f t="shared" si="13"/>
        <v>478.15</v>
      </c>
      <c r="R94">
        <f t="shared" si="23"/>
        <v>0.63598975722937001</v>
      </c>
      <c r="S94">
        <f t="shared" si="14"/>
        <v>204.4189485395068</v>
      </c>
      <c r="U94">
        <f t="shared" si="15"/>
        <v>2.3390688750538744</v>
      </c>
      <c r="V94">
        <f t="shared" si="16"/>
        <v>11.169525198294121</v>
      </c>
    </row>
    <row r="95" spans="1:22">
      <c r="A95">
        <v>930</v>
      </c>
      <c r="B95">
        <f t="shared" si="17"/>
        <v>2380.8058106067069</v>
      </c>
      <c r="C95">
        <f t="shared" si="18"/>
        <v>4.0235386147978759E-3</v>
      </c>
      <c r="D95">
        <f t="shared" si="19"/>
        <v>511.20914323386961</v>
      </c>
      <c r="F95">
        <f t="shared" si="20"/>
        <v>0.89685814602433267</v>
      </c>
      <c r="G95">
        <f t="shared" si="12"/>
        <v>86206.938608287295</v>
      </c>
      <c r="H95">
        <f t="shared" si="21"/>
        <v>118539858.46701211</v>
      </c>
      <c r="P95">
        <f t="shared" si="22"/>
        <v>1.2233328498503253</v>
      </c>
      <c r="Q95">
        <f t="shared" si="13"/>
        <v>478.15</v>
      </c>
      <c r="R95">
        <f t="shared" si="23"/>
        <v>0.63587242553125178</v>
      </c>
      <c r="S95">
        <f t="shared" si="14"/>
        <v>204.40336606030385</v>
      </c>
      <c r="U95">
        <f t="shared" si="15"/>
        <v>2.3392471915503306</v>
      </c>
      <c r="V95">
        <f t="shared" si="16"/>
        <v>11.167464568631782</v>
      </c>
    </row>
    <row r="96" spans="1:22">
      <c r="A96">
        <v>940</v>
      </c>
      <c r="B96">
        <f t="shared" si="17"/>
        <v>2380.7198717358797</v>
      </c>
      <c r="C96">
        <f t="shared" si="18"/>
        <v>4.0236838558946513E-3</v>
      </c>
      <c r="D96">
        <f t="shared" si="19"/>
        <v>511.11532968295063</v>
      </c>
      <c r="F96">
        <f t="shared" si="20"/>
        <v>0.8966935608472818</v>
      </c>
      <c r="G96">
        <f t="shared" si="12"/>
        <v>85980.483050493232</v>
      </c>
      <c r="H96">
        <f t="shared" si="21"/>
        <v>119399663.29751705</v>
      </c>
      <c r="P96">
        <f t="shared" si="22"/>
        <v>1.2231525038863074</v>
      </c>
      <c r="Q96">
        <f t="shared" si="13"/>
        <v>478.15</v>
      </c>
      <c r="R96">
        <f t="shared" si="23"/>
        <v>0.63575573464072277</v>
      </c>
      <c r="S96">
        <f t="shared" si="14"/>
        <v>204.38786760074046</v>
      </c>
      <c r="U96">
        <f t="shared" si="15"/>
        <v>2.3394245735467898</v>
      </c>
      <c r="V96">
        <f t="shared" si="16"/>
        <v>11.165415193107476</v>
      </c>
    </row>
    <row r="97" spans="1:22">
      <c r="A97">
        <v>950</v>
      </c>
      <c r="B97">
        <f t="shared" si="17"/>
        <v>2380.6341586164276</v>
      </c>
      <c r="C97">
        <f t="shared" si="18"/>
        <v>4.0238287259049084E-3</v>
      </c>
      <c r="D97">
        <f t="shared" si="19"/>
        <v>511.02202509589677</v>
      </c>
      <c r="F97">
        <f t="shared" si="20"/>
        <v>0.89652986858929262</v>
      </c>
      <c r="G97">
        <f t="shared" si="12"/>
        <v>85755.263405830032</v>
      </c>
      <c r="H97">
        <f t="shared" si="21"/>
        <v>120257215.93157534</v>
      </c>
      <c r="P97">
        <f t="shared" si="22"/>
        <v>1.222973246976983</v>
      </c>
      <c r="Q97">
        <f t="shared" si="13"/>
        <v>478.15</v>
      </c>
      <c r="R97">
        <f t="shared" si="23"/>
        <v>0.63563967682980849</v>
      </c>
      <c r="S97">
        <f t="shared" si="14"/>
        <v>204.37245215211985</v>
      </c>
      <c r="U97">
        <f t="shared" si="15"/>
        <v>2.3396010321591691</v>
      </c>
      <c r="V97">
        <f t="shared" si="16"/>
        <v>11.163376935999194</v>
      </c>
    </row>
    <row r="98" spans="1:22">
      <c r="A98">
        <v>960</v>
      </c>
      <c r="B98">
        <f t="shared" si="17"/>
        <v>2380.5486700162805</v>
      </c>
      <c r="C98">
        <f t="shared" si="18"/>
        <v>4.0239732268299855E-3</v>
      </c>
      <c r="D98">
        <f t="shared" si="19"/>
        <v>510.92922345275622</v>
      </c>
      <c r="F98">
        <f t="shared" si="20"/>
        <v>0.89636705868904598</v>
      </c>
      <c r="G98">
        <f t="shared" si="12"/>
        <v>85531.265105176572</v>
      </c>
      <c r="H98">
        <f t="shared" si="21"/>
        <v>121112528.5826271</v>
      </c>
      <c r="P98">
        <f t="shared" si="22"/>
        <v>1.2227950655164412</v>
      </c>
      <c r="Q98">
        <f t="shared" si="13"/>
        <v>478.15</v>
      </c>
      <c r="R98">
        <f t="shared" si="23"/>
        <v>0.63552424461053358</v>
      </c>
      <c r="S98">
        <f t="shared" si="14"/>
        <v>204.35711873724557</v>
      </c>
      <c r="U98">
        <f t="shared" si="15"/>
        <v>2.3397765781518314</v>
      </c>
      <c r="V98">
        <f t="shared" si="16"/>
        <v>11.161349665799904</v>
      </c>
    </row>
    <row r="99" spans="1:22">
      <c r="A99">
        <v>970</v>
      </c>
      <c r="B99">
        <f t="shared" si="17"/>
        <v>2380.4634047178934</v>
      </c>
      <c r="C99">
        <f t="shared" si="18"/>
        <v>4.0241173606474631E-3</v>
      </c>
      <c r="D99">
        <f t="shared" si="19"/>
        <v>510.83691890749657</v>
      </c>
      <c r="F99">
        <f t="shared" si="20"/>
        <v>0.89620512089034488</v>
      </c>
      <c r="G99">
        <f t="shared" si="12"/>
        <v>85308.473997138324</v>
      </c>
      <c r="H99">
        <f t="shared" si="21"/>
        <v>121965613.32259849</v>
      </c>
      <c r="P99">
        <f t="shared" si="22"/>
        <v>1.2226179463046283</v>
      </c>
      <c r="Q99">
        <f t="shared" si="13"/>
        <v>478.15</v>
      </c>
      <c r="R99">
        <f t="shared" si="23"/>
        <v>0.63540943071125444</v>
      </c>
      <c r="S99">
        <f t="shared" si="14"/>
        <v>204.34186640729197</v>
      </c>
      <c r="U99">
        <f t="shared" si="15"/>
        <v>2.3399512219730667</v>
      </c>
      <c r="V99">
        <f t="shared" si="16"/>
        <v>11.159333254801874</v>
      </c>
    </row>
    <row r="100" spans="1:22">
      <c r="A100">
        <v>980</v>
      </c>
      <c r="B100">
        <f t="shared" si="17"/>
        <v>2380.3783615178254</v>
      </c>
      <c r="C100">
        <f t="shared" si="18"/>
        <v>4.0242611293118619E-3</v>
      </c>
      <c r="D100">
        <f t="shared" si="19"/>
        <v>510.74510577210498</v>
      </c>
      <c r="F100">
        <f t="shared" si="20"/>
        <v>0.89604404521421921</v>
      </c>
      <c r="G100">
        <f t="shared" si="12"/>
        <v>85086.876310084612</v>
      </c>
      <c r="H100">
        <f t="shared" si="21"/>
        <v>122816482.08569933</v>
      </c>
      <c r="P100">
        <f t="shared" si="22"/>
        <v>1.2224418765096023</v>
      </c>
      <c r="Q100">
        <f t="shared" si="13"/>
        <v>478.15</v>
      </c>
      <c r="R100">
        <f t="shared" si="23"/>
        <v>0.63529522805688143</v>
      </c>
      <c r="S100">
        <f t="shared" si="14"/>
        <v>204.32669423919015</v>
      </c>
      <c r="U100">
        <f t="shared" si="15"/>
        <v>2.3401249737847034</v>
      </c>
      <c r="V100">
        <f t="shared" si="16"/>
        <v>11.157327578749339</v>
      </c>
    </row>
    <row r="101" spans="1:22">
      <c r="A101">
        <v>990</v>
      </c>
      <c r="B101">
        <f t="shared" si="17"/>
        <v>2380.2935392263685</v>
      </c>
      <c r="C101">
        <f t="shared" si="18"/>
        <v>4.0244045347552597E-3</v>
      </c>
      <c r="D101">
        <f t="shared" si="19"/>
        <v>510.65377850325461</v>
      </c>
      <c r="F101">
        <f t="shared" si="20"/>
        <v>0.8958838219355344</v>
      </c>
      <c r="G101">
        <f t="shared" si="12"/>
        <v>84866.45862030494</v>
      </c>
      <c r="H101">
        <f t="shared" si="21"/>
        <v>123665146.67190239</v>
      </c>
      <c r="P101">
        <f t="shared" si="22"/>
        <v>1.2222668436359008</v>
      </c>
      <c r="Q101">
        <f t="shared" si="13"/>
        <v>478.15</v>
      </c>
      <c r="R101">
        <f t="shared" si="23"/>
        <v>0.63518162975229386</v>
      </c>
      <c r="S101">
        <f t="shared" si="14"/>
        <v>204.31160133343673</v>
      </c>
      <c r="U101">
        <f t="shared" si="15"/>
        <v>2.3402978434869137</v>
      </c>
      <c r="V101">
        <f t="shared" si="16"/>
        <v>11.155332516547235</v>
      </c>
    </row>
    <row r="102" spans="1:22">
      <c r="A102">
        <v>1000</v>
      </c>
      <c r="B102">
        <f t="shared" si="17"/>
        <v>2380.208936667193</v>
      </c>
      <c r="C102">
        <f t="shared" si="18"/>
        <v>4.0245475788878785E-3</v>
      </c>
      <c r="D102">
        <f t="shared" si="19"/>
        <v>510.56293169107266</v>
      </c>
      <c r="F102">
        <f t="shared" si="20"/>
        <v>0.89572444156328535</v>
      </c>
      <c r="G102">
        <f t="shared" si="12"/>
        <v>84647.207825176083</v>
      </c>
      <c r="H102">
        <f t="shared" si="21"/>
        <v>124511618.75015415</v>
      </c>
      <c r="P102">
        <f t="shared" si="22"/>
        <v>1.2220928354979173</v>
      </c>
      <c r="Q102">
        <f t="shared" si="13"/>
        <v>478.15</v>
      </c>
      <c r="R102">
        <f t="shared" si="23"/>
        <v>0.63506862906836925</v>
      </c>
      <c r="S102">
        <f t="shared" si="14"/>
        <v>204.29658681224902</v>
      </c>
      <c r="U102">
        <f t="shared" si="15"/>
        <v>2.3404698407390696</v>
      </c>
      <c r="V102">
        <f t="shared" si="16"/>
        <v>11.153347950015819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munkalap'!F31</f>
        <v>2510.1595366428592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238465.15598107161</v>
      </c>
      <c r="H3">
        <f>G3*A3</f>
        <v>2384651.5598107162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2509.9101259822578</v>
      </c>
      <c r="C4">
        <f>1.01325/D4*Q3/288.15*P4</f>
        <v>4.0042080944898417E-3</v>
      </c>
      <c r="D4">
        <f>P4*(D$3/P$3)*(1-H3/I$3)</f>
        <v>569.94336452545451</v>
      </c>
      <c r="F4">
        <f>D4/D$3</f>
        <v>0.99990063951834129</v>
      </c>
      <c r="G4">
        <f t="shared" ref="G4:G67" si="0">$B4*((D4)-(E$3))</f>
        <v>238299.31201726297</v>
      </c>
      <c r="H4">
        <f>H3+G4*(A4-A3)</f>
        <v>4767644.6799833458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0.70892955341850394</v>
      </c>
      <c r="S4">
        <f t="shared" ref="S4:S67" si="2">103.9+183.3*R4-39.7*R4^2</f>
        <v>213.89431700671847</v>
      </c>
      <c r="U4">
        <f t="shared" ref="U4:U67" si="3">Q4/S4</f>
        <v>2.2354497617857758</v>
      </c>
      <c r="V4">
        <f t="shared" ref="V4:V67" si="4">D4/T$3</f>
        <v>12.450525217920452</v>
      </c>
    </row>
    <row r="5" spans="1:22">
      <c r="A5">
        <v>30</v>
      </c>
      <c r="B5">
        <f t="shared" ref="B5:B68" si="5">B$3*C$3/C5</f>
        <v>2509.6608887778266</v>
      </c>
      <c r="C5">
        <f t="shared" ref="C5:C68" si="6">1.01325/D5*Q4/288.15*P5</f>
        <v>4.0046057568337446E-3</v>
      </c>
      <c r="D5">
        <f t="shared" ref="D5:D68" si="7">P5*(D$3/P$3)*(1-H4/I$3)</f>
        <v>569.82310924771946</v>
      </c>
      <c r="F5">
        <f t="shared" ref="F5:F68" si="8">D5/D$3</f>
        <v>0.9996896653468762</v>
      </c>
      <c r="G5">
        <f t="shared" si="0"/>
        <v>237973.84863130856</v>
      </c>
      <c r="H5">
        <f t="shared" ref="H5:H68" si="9">H4+G5*(A5-A4)</f>
        <v>7147383.1662964318</v>
      </c>
      <c r="P5">
        <f t="shared" ref="P5:P68" si="10">1-((3.52*V4)/(10^(0.9813*U4)))+((0.274*V4^2)/(10^(0.8157*U4)))</f>
        <v>1.3571807056297078</v>
      </c>
      <c r="Q5">
        <f t="shared" si="1"/>
        <v>478.15</v>
      </c>
      <c r="R5">
        <f t="shared" ref="R5:R68" si="11">0.709*F5</f>
        <v>0.70877997273093518</v>
      </c>
      <c r="S5">
        <f t="shared" si="2"/>
        <v>213.87531772672517</v>
      </c>
      <c r="U5">
        <f t="shared" si="3"/>
        <v>2.2356483444758521</v>
      </c>
      <c r="V5">
        <f t="shared" si="4"/>
        <v>12.447898217658285</v>
      </c>
    </row>
    <row r="6" spans="1:22">
      <c r="A6">
        <v>40</v>
      </c>
      <c r="B6">
        <f t="shared" si="5"/>
        <v>2509.4119919754871</v>
      </c>
      <c r="C6">
        <f t="shared" si="6"/>
        <v>4.0050029548907764E-3</v>
      </c>
      <c r="D6">
        <f t="shared" si="7"/>
        <v>569.631504980665</v>
      </c>
      <c r="F6">
        <f t="shared" si="8"/>
        <v>0.99935351750993862</v>
      </c>
      <c r="G6">
        <f t="shared" si="0"/>
        <v>237469.4334171688</v>
      </c>
      <c r="H6">
        <f t="shared" si="9"/>
        <v>9522077.50046812</v>
      </c>
      <c r="P6">
        <f t="shared" si="10"/>
        <v>1.3568589177715515</v>
      </c>
      <c r="Q6">
        <f t="shared" si="1"/>
        <v>478.15</v>
      </c>
      <c r="R6">
        <f t="shared" si="11"/>
        <v>0.70854164391454644</v>
      </c>
      <c r="S6">
        <f t="shared" si="2"/>
        <v>213.8450422614396</v>
      </c>
      <c r="U6">
        <f t="shared" si="3"/>
        <v>2.235964860085137</v>
      </c>
      <c r="V6">
        <f t="shared" si="4"/>
        <v>12.443712584651033</v>
      </c>
    </row>
    <row r="7" spans="1:22">
      <c r="A7">
        <v>50</v>
      </c>
      <c r="B7">
        <f t="shared" si="5"/>
        <v>2509.1636227409231</v>
      </c>
      <c r="C7">
        <f t="shared" si="6"/>
        <v>4.0053993895869111E-3</v>
      </c>
      <c r="D7">
        <f t="shared" si="7"/>
        <v>569.36008229895458</v>
      </c>
      <c r="F7">
        <f t="shared" si="8"/>
        <v>0.99887733736658701</v>
      </c>
      <c r="G7">
        <f t="shared" si="0"/>
        <v>236764.88594337652</v>
      </c>
      <c r="H7">
        <f t="shared" si="9"/>
        <v>11889726.359901885</v>
      </c>
      <c r="P7">
        <f t="shared" si="10"/>
        <v>1.3563466350359676</v>
      </c>
      <c r="Q7">
        <f t="shared" si="1"/>
        <v>478.15</v>
      </c>
      <c r="R7">
        <f t="shared" si="11"/>
        <v>0.70820403219291017</v>
      </c>
      <c r="S7">
        <f t="shared" si="2"/>
        <v>213.80214693775287</v>
      </c>
      <c r="U7">
        <f t="shared" si="3"/>
        <v>2.2364134637956199</v>
      </c>
      <c r="V7">
        <f t="shared" si="4"/>
        <v>12.437783302631642</v>
      </c>
    </row>
    <row r="8" spans="1:22">
      <c r="A8">
        <v>60</v>
      </c>
      <c r="B8">
        <f t="shared" si="5"/>
        <v>2508.9159903924265</v>
      </c>
      <c r="C8">
        <f t="shared" si="6"/>
        <v>4.0057947262427847E-3</v>
      </c>
      <c r="D8">
        <f t="shared" si="7"/>
        <v>568.99967133814005</v>
      </c>
      <c r="F8">
        <f t="shared" si="8"/>
        <v>0.99824503743533344</v>
      </c>
      <c r="G8">
        <f t="shared" si="0"/>
        <v>235837.27851189222</v>
      </c>
      <c r="H8">
        <f t="shared" si="9"/>
        <v>14248099.145020807</v>
      </c>
      <c r="P8">
        <f t="shared" si="10"/>
        <v>1.355621841189411</v>
      </c>
      <c r="Q8">
        <f t="shared" si="1"/>
        <v>478.15</v>
      </c>
      <c r="R8">
        <f t="shared" si="11"/>
        <v>0.70775573154165139</v>
      </c>
      <c r="S8">
        <f t="shared" si="2"/>
        <v>213.74517402304139</v>
      </c>
      <c r="U8">
        <f t="shared" si="3"/>
        <v>2.2370095707913209</v>
      </c>
      <c r="V8">
        <f t="shared" si="4"/>
        <v>12.429910054102514</v>
      </c>
    </row>
    <row r="9" spans="1:22">
      <c r="A9">
        <v>70</v>
      </c>
      <c r="B9">
        <f t="shared" si="5"/>
        <v>2508.6693282283632</v>
      </c>
      <c r="C9">
        <f t="shared" si="6"/>
        <v>4.006188591621873E-3</v>
      </c>
      <c r="D9">
        <f t="shared" si="7"/>
        <v>568.54048930417639</v>
      </c>
      <c r="F9">
        <f t="shared" si="8"/>
        <v>0.99743945491960773</v>
      </c>
      <c r="G9">
        <f t="shared" si="0"/>
        <v>234662.15646486057</v>
      </c>
      <c r="H9">
        <f t="shared" si="9"/>
        <v>16594720.709669413</v>
      </c>
      <c r="P9">
        <f t="shared" si="10"/>
        <v>1.3546610385011078</v>
      </c>
      <c r="Q9">
        <f t="shared" si="1"/>
        <v>478.15</v>
      </c>
      <c r="R9">
        <f t="shared" si="11"/>
        <v>0.70718457353800179</v>
      </c>
      <c r="S9">
        <f t="shared" si="2"/>
        <v>213.67256449382577</v>
      </c>
      <c r="U9">
        <f t="shared" si="3"/>
        <v>2.2377697442472382</v>
      </c>
      <c r="V9">
        <f t="shared" si="4"/>
        <v>12.419879131998105</v>
      </c>
    </row>
    <row r="10" spans="1:22">
      <c r="A10">
        <v>80</v>
      </c>
      <c r="B10">
        <f t="shared" si="5"/>
        <v>2508.4238951242219</v>
      </c>
      <c r="C10">
        <f t="shared" si="6"/>
        <v>4.0065805713441708E-3</v>
      </c>
      <c r="D10">
        <f t="shared" si="7"/>
        <v>567.97229005297254</v>
      </c>
      <c r="F10">
        <f t="shared" si="8"/>
        <v>0.99644261412802204</v>
      </c>
      <c r="G10">
        <f t="shared" si="0"/>
        <v>233213.91395329632</v>
      </c>
      <c r="H10">
        <f t="shared" si="9"/>
        <v>18926859.849202376</v>
      </c>
      <c r="P10">
        <f t="shared" si="10"/>
        <v>1.3534396029130384</v>
      </c>
      <c r="Q10">
        <f t="shared" si="1"/>
        <v>478.15</v>
      </c>
      <c r="R10">
        <f t="shared" si="11"/>
        <v>0.70647781341676763</v>
      </c>
      <c r="S10">
        <f t="shared" si="2"/>
        <v>213.58268043554307</v>
      </c>
      <c r="U10">
        <f t="shared" si="3"/>
        <v>2.23871148646016</v>
      </c>
      <c r="V10">
        <f t="shared" si="4"/>
        <v>12.407466707279715</v>
      </c>
    </row>
    <row r="11" spans="1:22">
      <c r="A11">
        <v>90</v>
      </c>
      <c r="B11">
        <f t="shared" si="5"/>
        <v>2508.1799767366433</v>
      </c>
      <c r="C11">
        <f t="shared" si="6"/>
        <v>4.0069702079259676E-3</v>
      </c>
      <c r="D11">
        <f t="shared" si="7"/>
        <v>567.28459118562898</v>
      </c>
      <c r="F11">
        <f t="shared" si="8"/>
        <v>0.99523612488706836</v>
      </c>
      <c r="G11">
        <f t="shared" si="0"/>
        <v>231466.36377312153</v>
      </c>
      <c r="H11">
        <f t="shared" si="9"/>
        <v>21241523.486933593</v>
      </c>
      <c r="P11">
        <f t="shared" si="10"/>
        <v>1.3519323244574426</v>
      </c>
      <c r="Q11">
        <f t="shared" si="1"/>
        <v>478.15</v>
      </c>
      <c r="R11">
        <f t="shared" si="11"/>
        <v>0.70562241254493141</v>
      </c>
      <c r="S11">
        <f t="shared" si="2"/>
        <v>213.47383955278249</v>
      </c>
      <c r="U11">
        <f t="shared" si="3"/>
        <v>2.2398529065748827</v>
      </c>
      <c r="V11">
        <f t="shared" si="4"/>
        <v>12.392443789875765</v>
      </c>
    </row>
    <row r="12" spans="1:22">
      <c r="A12">
        <v>100</v>
      </c>
      <c r="B12">
        <f t="shared" si="5"/>
        <v>2507.9378861114615</v>
      </c>
      <c r="C12">
        <f t="shared" si="6"/>
        <v>4.0073569997712095E-3</v>
      </c>
      <c r="D12">
        <f t="shared" si="7"/>
        <v>566.46699377253049</v>
      </c>
      <c r="F12">
        <f t="shared" si="8"/>
        <v>0.99380174346057981</v>
      </c>
      <c r="G12">
        <f t="shared" si="0"/>
        <v>229393.53901085031</v>
      </c>
      <c r="H12">
        <f t="shared" si="9"/>
        <v>23535458.877042096</v>
      </c>
      <c r="P12">
        <f t="shared" si="10"/>
        <v>1.350114169187373</v>
      </c>
      <c r="Q12">
        <f t="shared" si="1"/>
        <v>478.15</v>
      </c>
      <c r="R12">
        <f t="shared" si="11"/>
        <v>0.70460543611355109</v>
      </c>
      <c r="S12">
        <f t="shared" si="2"/>
        <v>213.34436426176347</v>
      </c>
      <c r="U12">
        <f t="shared" si="3"/>
        <v>2.2412122375697372</v>
      </c>
      <c r="V12">
        <f t="shared" si="4"/>
        <v>12.374583213117642</v>
      </c>
    </row>
    <row r="13" spans="1:22">
      <c r="A13">
        <v>110</v>
      </c>
      <c r="B13">
        <f t="shared" si="5"/>
        <v>2507.6979634532981</v>
      </c>
      <c r="C13">
        <f t="shared" si="6"/>
        <v>4.0077404015036377E-3</v>
      </c>
      <c r="D13">
        <f t="shared" si="7"/>
        <v>565.50960720511341</v>
      </c>
      <c r="F13">
        <f t="shared" si="8"/>
        <v>0.99212211790370775</v>
      </c>
      <c r="G13">
        <f t="shared" si="0"/>
        <v>226970.75766122085</v>
      </c>
      <c r="H13">
        <f t="shared" si="9"/>
        <v>25805166.453654304</v>
      </c>
      <c r="P13">
        <f t="shared" si="10"/>
        <v>1.3479612926951465</v>
      </c>
      <c r="Q13">
        <f t="shared" si="1"/>
        <v>478.15</v>
      </c>
      <c r="R13">
        <f t="shared" si="11"/>
        <v>0.70341458159372872</v>
      </c>
      <c r="S13">
        <f t="shared" si="2"/>
        <v>213.19264748426286</v>
      </c>
      <c r="U13">
        <f t="shared" si="3"/>
        <v>2.2428071776504175</v>
      </c>
      <c r="V13">
        <f t="shared" si="4"/>
        <v>12.353668914710379</v>
      </c>
    </row>
    <row r="14" spans="1:22">
      <c r="A14">
        <v>120</v>
      </c>
      <c r="B14">
        <f t="shared" si="5"/>
        <v>2507.46057478168</v>
      </c>
      <c r="C14">
        <f t="shared" si="6"/>
        <v>4.0081198260815045E-3</v>
      </c>
      <c r="D14">
        <f t="shared" si="7"/>
        <v>564.40358578728183</v>
      </c>
      <c r="F14">
        <f t="shared" si="8"/>
        <v>0.99018172945137162</v>
      </c>
      <c r="G14">
        <f t="shared" si="0"/>
        <v>224175.96660572093</v>
      </c>
      <c r="H14">
        <f t="shared" si="9"/>
        <v>28046926.119711515</v>
      </c>
      <c r="P14">
        <f t="shared" si="10"/>
        <v>1.3454523212869178</v>
      </c>
      <c r="Q14">
        <f t="shared" si="1"/>
        <v>478.15</v>
      </c>
      <c r="R14">
        <f t="shared" si="11"/>
        <v>0.70203884618102241</v>
      </c>
      <c r="S14">
        <f t="shared" si="2"/>
        <v>213.01723640555832</v>
      </c>
      <c r="U14">
        <f t="shared" si="3"/>
        <v>2.2446540386509466</v>
      </c>
      <c r="V14">
        <f t="shared" si="4"/>
        <v>12.32950765867797</v>
      </c>
    </row>
    <row r="15" spans="1:22">
      <c r="A15">
        <v>130</v>
      </c>
      <c r="B15">
        <f t="shared" si="5"/>
        <v>2507.226109181488</v>
      </c>
      <c r="C15">
        <f t="shared" si="6"/>
        <v>4.0084946491647606E-3</v>
      </c>
      <c r="D15">
        <f t="shared" si="7"/>
        <v>563.14177357331528</v>
      </c>
      <c r="F15">
        <f t="shared" si="8"/>
        <v>0.98796802381283377</v>
      </c>
      <c r="G15">
        <f t="shared" si="0"/>
        <v>220991.35601257897</v>
      </c>
      <c r="H15">
        <f t="shared" si="9"/>
        <v>30256839.679837305</v>
      </c>
      <c r="P15">
        <f t="shared" si="10"/>
        <v>1.3425698927912104</v>
      </c>
      <c r="Q15">
        <f t="shared" si="1"/>
        <v>478.15</v>
      </c>
      <c r="R15">
        <f t="shared" si="11"/>
        <v>0.70046932888329916</v>
      </c>
      <c r="S15">
        <f t="shared" si="2"/>
        <v>212.81693394027184</v>
      </c>
      <c r="U15">
        <f t="shared" si="3"/>
        <v>2.2467666982468377</v>
      </c>
      <c r="V15">
        <f t="shared" si="4"/>
        <v>12.301943121974659</v>
      </c>
    </row>
    <row r="16" spans="1:22">
      <c r="A16">
        <v>140</v>
      </c>
      <c r="B16">
        <f t="shared" si="5"/>
        <v>2506.9949743649004</v>
      </c>
      <c r="C16">
        <f t="shared" si="6"/>
        <v>4.0088642161902237E-3</v>
      </c>
      <c r="D16">
        <f t="shared" si="7"/>
        <v>561.71943904191801</v>
      </c>
      <c r="F16">
        <f t="shared" si="8"/>
        <v>0.98547270007354038</v>
      </c>
      <c r="G16">
        <f t="shared" si="0"/>
        <v>217405.19785783178</v>
      </c>
      <c r="H16">
        <f t="shared" si="9"/>
        <v>32430891.658415623</v>
      </c>
      <c r="P16">
        <f t="shared" si="10"/>
        <v>1.3393024133737776</v>
      </c>
      <c r="Q16">
        <f t="shared" si="1"/>
        <v>478.15</v>
      </c>
      <c r="R16">
        <f t="shared" si="11"/>
        <v>0.69870014435214012</v>
      </c>
      <c r="S16">
        <f t="shared" si="2"/>
        <v>212.59091535855455</v>
      </c>
      <c r="U16">
        <f t="shared" si="3"/>
        <v>2.2491553752123181</v>
      </c>
      <c r="V16">
        <f t="shared" si="4"/>
        <v>12.27087194358446</v>
      </c>
    </row>
    <row r="17" spans="1:22">
      <c r="A17">
        <v>150</v>
      </c>
      <c r="B17">
        <f t="shared" si="5"/>
        <v>2506.7675903104346</v>
      </c>
      <c r="C17">
        <f t="shared" si="6"/>
        <v>4.0092278525332191E-3</v>
      </c>
      <c r="D17">
        <f t="shared" si="7"/>
        <v>560.13506167258174</v>
      </c>
      <c r="F17">
        <f t="shared" si="8"/>
        <v>0.98269309065365218</v>
      </c>
      <c r="G17">
        <f t="shared" si="0"/>
        <v>213413.81339990796</v>
      </c>
      <c r="H17">
        <f t="shared" si="9"/>
        <v>34565029.792414702</v>
      </c>
      <c r="P17">
        <f t="shared" si="10"/>
        <v>1.335645940085556</v>
      </c>
      <c r="Q17">
        <f t="shared" si="1"/>
        <v>478.15</v>
      </c>
      <c r="R17">
        <f t="shared" si="11"/>
        <v>0.69672940127343941</v>
      </c>
      <c r="S17">
        <f t="shared" si="2"/>
        <v>212.33885446704727</v>
      </c>
      <c r="U17">
        <f t="shared" si="3"/>
        <v>2.2518252780449268</v>
      </c>
      <c r="V17">
        <f t="shared" si="4"/>
        <v>12.23626090743695</v>
      </c>
    </row>
    <row r="18" spans="1:22">
      <c r="A18">
        <v>160</v>
      </c>
      <c r="B18">
        <f t="shared" si="5"/>
        <v>2506.5443808442024</v>
      </c>
      <c r="C18">
        <f t="shared" si="6"/>
        <v>4.0095848769752382E-3</v>
      </c>
      <c r="D18">
        <f t="shared" si="7"/>
        <v>558.39110989370272</v>
      </c>
      <c r="F18">
        <f t="shared" si="8"/>
        <v>0.97963352612930299</v>
      </c>
      <c r="G18">
        <f t="shared" si="0"/>
        <v>209023.51791642193</v>
      </c>
      <c r="H18">
        <f t="shared" si="9"/>
        <v>36655264.971578918</v>
      </c>
      <c r="P18">
        <f t="shared" si="10"/>
        <v>1.3316060448283422</v>
      </c>
      <c r="Q18">
        <f t="shared" si="1"/>
        <v>478.15</v>
      </c>
      <c r="R18">
        <f t="shared" si="11"/>
        <v>0.69456017002567583</v>
      </c>
      <c r="S18">
        <f t="shared" si="2"/>
        <v>212.06105012319838</v>
      </c>
      <c r="U18">
        <f t="shared" si="3"/>
        <v>2.2547752155438978</v>
      </c>
      <c r="V18">
        <f t="shared" si="4"/>
        <v>12.198163936837338</v>
      </c>
    </row>
    <row r="19" spans="1:22">
      <c r="A19">
        <v>170</v>
      </c>
      <c r="B19">
        <f t="shared" si="5"/>
        <v>2506.3257631871684</v>
      </c>
      <c r="C19">
        <f t="shared" si="6"/>
        <v>4.0099346184431506E-3</v>
      </c>
      <c r="D19">
        <f t="shared" si="7"/>
        <v>556.49472750997506</v>
      </c>
      <c r="F19">
        <f t="shared" si="8"/>
        <v>0.97630653949118429</v>
      </c>
      <c r="G19">
        <f t="shared" si="0"/>
        <v>204252.33512216859</v>
      </c>
      <c r="H19">
        <f t="shared" si="9"/>
        <v>38697788.322800606</v>
      </c>
      <c r="P19">
        <f t="shared" si="10"/>
        <v>1.3271994618704539</v>
      </c>
      <c r="Q19">
        <f t="shared" si="1"/>
        <v>478.15</v>
      </c>
      <c r="R19">
        <f t="shared" si="11"/>
        <v>0.69220133649924964</v>
      </c>
      <c r="S19">
        <f t="shared" si="2"/>
        <v>211.75854017733397</v>
      </c>
      <c r="U19">
        <f t="shared" si="3"/>
        <v>2.2579962989902582</v>
      </c>
      <c r="V19">
        <f t="shared" si="4"/>
        <v>12.156737089608262</v>
      </c>
    </row>
    <row r="20" spans="1:22">
      <c r="A20">
        <v>180</v>
      </c>
      <c r="B20">
        <f t="shared" si="5"/>
        <v>2506.1121357092979</v>
      </c>
      <c r="C20">
        <f t="shared" si="6"/>
        <v>4.0102764356375036E-3</v>
      </c>
      <c r="D20">
        <f t="shared" si="7"/>
        <v>554.45822876785121</v>
      </c>
      <c r="F20">
        <f t="shared" si="8"/>
        <v>0.97273373468044066</v>
      </c>
      <c r="G20">
        <f t="shared" si="0"/>
        <v>199131.23139707759</v>
      </c>
      <c r="H20">
        <f t="shared" si="9"/>
        <v>40689100.636771381</v>
      </c>
      <c r="P20">
        <f t="shared" si="10"/>
        <v>1.3224552803448757</v>
      </c>
      <c r="Q20">
        <f t="shared" si="1"/>
        <v>478.15</v>
      </c>
      <c r="R20">
        <f t="shared" si="11"/>
        <v>0.68966821788843236</v>
      </c>
      <c r="S20">
        <f t="shared" si="2"/>
        <v>211.43318698356302</v>
      </c>
      <c r="U20">
        <f t="shared" si="3"/>
        <v>2.2614709016194876</v>
      </c>
      <c r="V20">
        <f t="shared" si="4"/>
        <v>12.11224937289243</v>
      </c>
    </row>
    <row r="21" spans="1:22">
      <c r="A21">
        <v>190</v>
      </c>
      <c r="B21">
        <f t="shared" si="5"/>
        <v>2505.9038643928252</v>
      </c>
      <c r="C21">
        <f t="shared" si="6"/>
        <v>4.0106097387480255E-3</v>
      </c>
      <c r="D21">
        <f t="shared" si="7"/>
        <v>552.2992971461415</v>
      </c>
      <c r="F21">
        <f t="shared" si="8"/>
        <v>0.9689461353441079</v>
      </c>
      <c r="G21">
        <f t="shared" si="0"/>
        <v>193704.60743336525</v>
      </c>
      <c r="H21">
        <f t="shared" si="9"/>
        <v>42626146.711105034</v>
      </c>
      <c r="P21">
        <f t="shared" si="10"/>
        <v>1.3174154307652426</v>
      </c>
      <c r="Q21">
        <f t="shared" si="1"/>
        <v>478.15</v>
      </c>
      <c r="R21">
        <f t="shared" si="11"/>
        <v>0.68698280995897243</v>
      </c>
      <c r="S21">
        <f t="shared" si="2"/>
        <v>211.08771743266837</v>
      </c>
      <c r="U21">
        <f t="shared" si="3"/>
        <v>2.265172061242823</v>
      </c>
      <c r="V21">
        <f t="shared" si="4"/>
        <v>12.065087085772475</v>
      </c>
    </row>
    <row r="22" spans="1:22">
      <c r="A22">
        <v>200</v>
      </c>
      <c r="B22">
        <f t="shared" si="5"/>
        <v>2505.7012687813085</v>
      </c>
      <c r="C22">
        <f t="shared" si="6"/>
        <v>4.0109340120134378E-3</v>
      </c>
      <c r="D22">
        <f t="shared" si="7"/>
        <v>550.04079601492117</v>
      </c>
      <c r="F22">
        <f t="shared" si="8"/>
        <v>0.96498385265775644</v>
      </c>
      <c r="G22">
        <f t="shared" si="0"/>
        <v>188029.81778494734</v>
      </c>
      <c r="H22">
        <f t="shared" si="9"/>
        <v>44506444.888954505</v>
      </c>
      <c r="P22">
        <f t="shared" si="10"/>
        <v>1.3121342454640463</v>
      </c>
      <c r="Q22">
        <f t="shared" si="1"/>
        <v>478.15</v>
      </c>
      <c r="R22">
        <f t="shared" si="11"/>
        <v>0.68417355153434922</v>
      </c>
      <c r="S22">
        <f t="shared" si="2"/>
        <v>210.72570208606697</v>
      </c>
      <c r="U22">
        <f t="shared" si="3"/>
        <v>2.2690635041980238</v>
      </c>
      <c r="V22">
        <f t="shared" si="4"/>
        <v>12.015749683077432</v>
      </c>
    </row>
    <row r="23" spans="1:22">
      <c r="A23">
        <v>210</v>
      </c>
      <c r="B23">
        <f t="shared" si="5"/>
        <v>2505.5046084311894</v>
      </c>
      <c r="C23">
        <f t="shared" si="6"/>
        <v>4.0112488354962818E-3</v>
      </c>
      <c r="D23">
        <f t="shared" si="7"/>
        <v>547.71013421164002</v>
      </c>
      <c r="F23">
        <f t="shared" si="8"/>
        <v>0.96089497230112286</v>
      </c>
      <c r="G23">
        <f t="shared" si="0"/>
        <v>182175.57634691437</v>
      </c>
      <c r="H23">
        <f t="shared" si="9"/>
        <v>46328200.65242365</v>
      </c>
      <c r="P23">
        <f t="shared" si="10"/>
        <v>1.3066769559386264</v>
      </c>
      <c r="Q23">
        <f t="shared" si="1"/>
        <v>478.15</v>
      </c>
      <c r="R23">
        <f t="shared" si="11"/>
        <v>0.68127453536149607</v>
      </c>
      <c r="S23">
        <f t="shared" si="2"/>
        <v>210.35146312824097</v>
      </c>
      <c r="U23">
        <f t="shared" si="3"/>
        <v>2.2731004238772297</v>
      </c>
      <c r="V23">
        <f t="shared" si="4"/>
        <v>11.964835916267711</v>
      </c>
    </row>
    <row r="24" spans="1:22">
      <c r="A24">
        <v>220</v>
      </c>
      <c r="B24">
        <f t="shared" si="5"/>
        <v>2505.3140710310595</v>
      </c>
      <c r="C24">
        <f t="shared" si="6"/>
        <v>4.0115539042033261E-3</v>
      </c>
      <c r="D24">
        <f t="shared" si="7"/>
        <v>545.33818502401687</v>
      </c>
      <c r="F24">
        <f t="shared" si="8"/>
        <v>0.95673365793687171</v>
      </c>
      <c r="G24">
        <f t="shared" si="0"/>
        <v>176219.24467145558</v>
      </c>
      <c r="H24">
        <f t="shared" si="9"/>
        <v>48090393.099138208</v>
      </c>
      <c r="P24">
        <f t="shared" si="10"/>
        <v>1.3011171223144857</v>
      </c>
      <c r="Q24">
        <f t="shared" si="1"/>
        <v>478.15</v>
      </c>
      <c r="R24">
        <f t="shared" si="11"/>
        <v>0.678324163477242</v>
      </c>
      <c r="S24">
        <f t="shared" si="2"/>
        <v>209.96990943632159</v>
      </c>
      <c r="U24">
        <f t="shared" si="3"/>
        <v>2.2772310626966785</v>
      </c>
      <c r="V24">
        <f t="shared" si="4"/>
        <v>11.913020218403211</v>
      </c>
    </row>
    <row r="25" spans="1:22">
      <c r="A25">
        <v>230</v>
      </c>
      <c r="B25">
        <f t="shared" si="5"/>
        <v>2505.1297633570794</v>
      </c>
      <c r="C25">
        <f t="shared" si="6"/>
        <v>4.0118490426747713E-3</v>
      </c>
      <c r="D25">
        <f t="shared" si="7"/>
        <v>542.95782512880203</v>
      </c>
      <c r="F25">
        <f t="shared" si="8"/>
        <v>0.95255758794526668</v>
      </c>
      <c r="G25">
        <f t="shared" si="0"/>
        <v>170243.17038317761</v>
      </c>
      <c r="H25">
        <f t="shared" si="9"/>
        <v>49792824.802969985</v>
      </c>
      <c r="P25">
        <f t="shared" si="10"/>
        <v>1.2955331526620852</v>
      </c>
      <c r="Q25">
        <f t="shared" si="1"/>
        <v>478.15</v>
      </c>
      <c r="R25">
        <f t="shared" si="11"/>
        <v>0.67536332985319403</v>
      </c>
      <c r="S25">
        <f t="shared" si="2"/>
        <v>209.58630795786783</v>
      </c>
      <c r="U25">
        <f t="shared" si="3"/>
        <v>2.2813990315441801</v>
      </c>
      <c r="V25">
        <f t="shared" si="4"/>
        <v>11.86102078697238</v>
      </c>
    </row>
    <row r="26" spans="1:22">
      <c r="A26">
        <v>240</v>
      </c>
      <c r="B26">
        <f t="shared" si="5"/>
        <v>2504.9517060580442</v>
      </c>
      <c r="C26">
        <f t="shared" si="6"/>
        <v>4.0121342134439115E-3</v>
      </c>
      <c r="D26">
        <f t="shared" si="7"/>
        <v>540.60222680067784</v>
      </c>
      <c r="F26">
        <f t="shared" si="8"/>
        <v>0.94842495929943482</v>
      </c>
      <c r="G26">
        <f t="shared" si="0"/>
        <v>164330.40994556472</v>
      </c>
      <c r="H26">
        <f t="shared" si="9"/>
        <v>51436128.902425632</v>
      </c>
      <c r="P26">
        <f t="shared" si="10"/>
        <v>1.2900042295418799</v>
      </c>
      <c r="Q26">
        <f t="shared" si="1"/>
        <v>478.15</v>
      </c>
      <c r="R26">
        <f t="shared" si="11"/>
        <v>0.67243329614329928</v>
      </c>
      <c r="S26">
        <f t="shared" si="2"/>
        <v>209.20601163390972</v>
      </c>
      <c r="U26">
        <f t="shared" si="3"/>
        <v>2.2855461765444685</v>
      </c>
      <c r="V26">
        <f t="shared" si="4"/>
        <v>11.809562276858799</v>
      </c>
    </row>
    <row r="27" spans="1:22">
      <c r="A27">
        <v>250</v>
      </c>
      <c r="B27">
        <f t="shared" si="5"/>
        <v>2504.7798329140091</v>
      </c>
      <c r="C27">
        <f t="shared" si="6"/>
        <v>4.0124095183279949E-3</v>
      </c>
      <c r="D27">
        <f t="shared" si="7"/>
        <v>538.30308561353934</v>
      </c>
      <c r="F27">
        <f t="shared" si="8"/>
        <v>0.94439137826936725</v>
      </c>
      <c r="G27">
        <f t="shared" si="0"/>
        <v>158560.29220602228</v>
      </c>
      <c r="H27">
        <f t="shared" si="9"/>
        <v>53021731.824485853</v>
      </c>
      <c r="P27">
        <f t="shared" si="10"/>
        <v>1.2846060783367934</v>
      </c>
      <c r="Q27">
        <f t="shared" si="1"/>
        <v>478.15</v>
      </c>
      <c r="R27">
        <f t="shared" si="11"/>
        <v>0.66957348719298138</v>
      </c>
      <c r="S27">
        <f t="shared" si="2"/>
        <v>208.83417260882825</v>
      </c>
      <c r="U27">
        <f t="shared" si="3"/>
        <v>2.2896156985553939</v>
      </c>
      <c r="V27">
        <f t="shared" si="4"/>
        <v>11.759337084126075</v>
      </c>
    </row>
    <row r="28" spans="1:22">
      <c r="A28">
        <v>260</v>
      </c>
      <c r="B28">
        <f t="shared" si="5"/>
        <v>2504.613994735003</v>
      </c>
      <c r="C28">
        <f t="shared" si="6"/>
        <v>4.0126751922758951E-3</v>
      </c>
      <c r="D28">
        <f t="shared" si="7"/>
        <v>536.08898303260867</v>
      </c>
      <c r="F28">
        <f t="shared" si="8"/>
        <v>0.94050698777650643</v>
      </c>
      <c r="G28">
        <f t="shared" si="0"/>
        <v>153004.3218276008</v>
      </c>
      <c r="H28">
        <f t="shared" si="9"/>
        <v>54551775.042761862</v>
      </c>
      <c r="P28">
        <f t="shared" si="10"/>
        <v>1.2794070534627942</v>
      </c>
      <c r="Q28">
        <f t="shared" si="1"/>
        <v>478.15</v>
      </c>
      <c r="R28">
        <f t="shared" si="11"/>
        <v>0.66681945433354306</v>
      </c>
      <c r="S28">
        <f t="shared" si="2"/>
        <v>208.47547304763441</v>
      </c>
      <c r="U28">
        <f t="shared" si="3"/>
        <v>2.2935551746691458</v>
      </c>
      <c r="V28">
        <f t="shared" si="4"/>
        <v>11.710969576519609</v>
      </c>
    </row>
    <row r="29" spans="1:22">
      <c r="A29">
        <v>270</v>
      </c>
      <c r="B29">
        <f t="shared" si="5"/>
        <v>2504.453967544343</v>
      </c>
      <c r="C29">
        <f t="shared" si="6"/>
        <v>4.0129315903356605E-3</v>
      </c>
      <c r="D29">
        <f t="shared" si="7"/>
        <v>533.98406279332198</v>
      </c>
      <c r="F29">
        <f t="shared" si="8"/>
        <v>0.93681414525144202</v>
      </c>
      <c r="G29">
        <f t="shared" si="0"/>
        <v>147722.87008461991</v>
      </c>
      <c r="H29">
        <f t="shared" si="9"/>
        <v>56029003.743608057</v>
      </c>
      <c r="P29">
        <f t="shared" si="10"/>
        <v>1.2744649701216271</v>
      </c>
      <c r="Q29">
        <f t="shared" si="1"/>
        <v>478.15</v>
      </c>
      <c r="R29">
        <f t="shared" si="11"/>
        <v>0.66420122898327238</v>
      </c>
      <c r="S29">
        <f t="shared" si="2"/>
        <v>208.13390335109312</v>
      </c>
      <c r="U29">
        <f t="shared" si="3"/>
        <v>2.2973191407140767</v>
      </c>
      <c r="V29">
        <f t="shared" si="4"/>
        <v>11.664987178702292</v>
      </c>
    </row>
    <row r="30" spans="1:22">
      <c r="A30">
        <v>280</v>
      </c>
      <c r="B30">
        <f t="shared" si="5"/>
        <v>2504.2994642230415</v>
      </c>
      <c r="C30">
        <f t="shared" si="6"/>
        <v>4.0131791690568644E-3</v>
      </c>
      <c r="D30">
        <f t="shared" si="7"/>
        <v>532.00714640355784</v>
      </c>
      <c r="F30">
        <f t="shared" si="8"/>
        <v>0.93334587088343479</v>
      </c>
      <c r="G30">
        <f t="shared" si="0"/>
        <v>142762.9661953144</v>
      </c>
      <c r="H30">
        <f t="shared" si="9"/>
        <v>57456633.405561201</v>
      </c>
      <c r="P30">
        <f t="shared" si="10"/>
        <v>1.2698249818012759</v>
      </c>
      <c r="Q30">
        <f t="shared" si="1"/>
        <v>478.15</v>
      </c>
      <c r="R30">
        <f t="shared" si="11"/>
        <v>0.66174222245635528</v>
      </c>
      <c r="S30">
        <f t="shared" si="2"/>
        <v>207.8126094476853</v>
      </c>
      <c r="U30">
        <f t="shared" si="3"/>
        <v>2.3008709686616458</v>
      </c>
      <c r="V30">
        <f t="shared" si="4"/>
        <v>11.621801050226223</v>
      </c>
    </row>
    <row r="31" spans="1:22">
      <c r="A31">
        <v>290</v>
      </c>
      <c r="B31">
        <f t="shared" si="5"/>
        <v>2504.1501484642608</v>
      </c>
      <c r="C31">
        <f t="shared" si="6"/>
        <v>4.0134184641698661E-3</v>
      </c>
      <c r="D31">
        <f t="shared" si="7"/>
        <v>530.17134026154815</v>
      </c>
      <c r="F31">
        <f t="shared" si="8"/>
        <v>0.93012515835359322</v>
      </c>
      <c r="G31">
        <f t="shared" si="0"/>
        <v>138157.31990692805</v>
      </c>
      <c r="H31">
        <f t="shared" si="9"/>
        <v>58838206.604630485</v>
      </c>
      <c r="P31">
        <f t="shared" si="10"/>
        <v>1.2655186300427397</v>
      </c>
      <c r="Q31">
        <f t="shared" si="1"/>
        <v>478.15</v>
      </c>
      <c r="R31">
        <f t="shared" si="11"/>
        <v>0.65945873727269755</v>
      </c>
      <c r="S31">
        <f t="shared" si="2"/>
        <v>207.51381924332304</v>
      </c>
      <c r="U31">
        <f t="shared" si="3"/>
        <v>2.3041838936005461</v>
      </c>
      <c r="V31">
        <f t="shared" si="4"/>
        <v>11.581697502945985</v>
      </c>
    </row>
    <row r="32" spans="1:22">
      <c r="A32">
        <v>300</v>
      </c>
      <c r="B32">
        <f t="shared" si="5"/>
        <v>2504.0056497500441</v>
      </c>
      <c r="C32">
        <f t="shared" si="6"/>
        <v>4.0136500666056452E-3</v>
      </c>
      <c r="D32">
        <f t="shared" si="7"/>
        <v>528.48411275098431</v>
      </c>
      <c r="F32">
        <f t="shared" si="8"/>
        <v>0.92716511008944613</v>
      </c>
      <c r="G32">
        <f t="shared" si="0"/>
        <v>133924.52050033308</v>
      </c>
      <c r="H32">
        <f t="shared" si="9"/>
        <v>60177451.809633814</v>
      </c>
      <c r="P32">
        <f t="shared" si="10"/>
        <v>1.2615640160221298</v>
      </c>
      <c r="Q32">
        <f t="shared" si="1"/>
        <v>478.15</v>
      </c>
      <c r="R32">
        <f t="shared" si="11"/>
        <v>0.65736006305341732</v>
      </c>
      <c r="S32">
        <f t="shared" si="2"/>
        <v>207.23884613353695</v>
      </c>
      <c r="U32">
        <f t="shared" si="3"/>
        <v>2.307241180506757</v>
      </c>
      <c r="V32">
        <f t="shared" si="4"/>
        <v>11.544839685176433</v>
      </c>
    </row>
    <row r="33" spans="1:22">
      <c r="A33">
        <v>310</v>
      </c>
      <c r="B33">
        <f t="shared" si="5"/>
        <v>2503.8655781199086</v>
      </c>
      <c r="C33">
        <f t="shared" si="6"/>
        <v>4.0138745988299524E-3</v>
      </c>
      <c r="D33">
        <f t="shared" si="7"/>
        <v>526.94776036411474</v>
      </c>
      <c r="F33">
        <f t="shared" si="8"/>
        <v>0.9244697550247627</v>
      </c>
      <c r="G33">
        <f t="shared" si="0"/>
        <v>130070.20903612864</v>
      </c>
      <c r="H33">
        <f t="shared" si="9"/>
        <v>61478153.899995103</v>
      </c>
      <c r="P33">
        <f t="shared" si="10"/>
        <v>1.2579669017278068</v>
      </c>
      <c r="Q33">
        <f t="shared" si="1"/>
        <v>478.15</v>
      </c>
      <c r="R33">
        <f t="shared" si="11"/>
        <v>0.65544905631255668</v>
      </c>
      <c r="S33">
        <f t="shared" si="2"/>
        <v>206.98815744487712</v>
      </c>
      <c r="U33">
        <f t="shared" si="3"/>
        <v>2.3100355397256762</v>
      </c>
      <c r="V33">
        <f t="shared" si="4"/>
        <v>11.511277764243713</v>
      </c>
    </row>
    <row r="34" spans="1:22">
      <c r="A34">
        <v>320</v>
      </c>
      <c r="B34">
        <f t="shared" si="5"/>
        <v>2503.7295377133892</v>
      </c>
      <c r="C34">
        <f t="shared" si="6"/>
        <v>4.0140926931264481E-3</v>
      </c>
      <c r="D34">
        <f t="shared" si="7"/>
        <v>525.5601470192928</v>
      </c>
      <c r="F34">
        <f t="shared" si="8"/>
        <v>0.92203534564788214</v>
      </c>
      <c r="G34">
        <f t="shared" si="0"/>
        <v>126588.93352333496</v>
      </c>
      <c r="H34">
        <f t="shared" si="9"/>
        <v>62744043.235228457</v>
      </c>
      <c r="P34">
        <f t="shared" si="10"/>
        <v>1.2547224649429576</v>
      </c>
      <c r="Q34">
        <f t="shared" si="1"/>
        <v>478.15</v>
      </c>
      <c r="R34">
        <f t="shared" si="11"/>
        <v>0.65372306006434844</v>
      </c>
      <c r="S34">
        <f t="shared" si="2"/>
        <v>206.7614894911772</v>
      </c>
      <c r="U34">
        <f t="shared" si="3"/>
        <v>2.3125679795434211</v>
      </c>
      <c r="V34">
        <f t="shared" si="4"/>
        <v>11.480965077022917</v>
      </c>
    </row>
    <row r="35" spans="1:22">
      <c r="A35">
        <v>330</v>
      </c>
      <c r="B35">
        <f t="shared" si="5"/>
        <v>2503.5971383722576</v>
      </c>
      <c r="C35">
        <f t="shared" si="6"/>
        <v>4.0143049729775733E-3</v>
      </c>
      <c r="D35">
        <f t="shared" si="7"/>
        <v>524.31559189529719</v>
      </c>
      <c r="F35">
        <f t="shared" si="8"/>
        <v>0.9198519156057845</v>
      </c>
      <c r="G35">
        <f t="shared" si="0"/>
        <v>123466.37474620015</v>
      </c>
      <c r="H35">
        <f t="shared" si="9"/>
        <v>63978706.982690461</v>
      </c>
      <c r="P35">
        <f t="shared" si="10"/>
        <v>1.2518174108037137</v>
      </c>
      <c r="Q35">
        <f t="shared" si="1"/>
        <v>478.15</v>
      </c>
      <c r="R35">
        <f t="shared" si="11"/>
        <v>0.65217500816450114</v>
      </c>
      <c r="S35">
        <f t="shared" si="2"/>
        <v>206.55798901796069</v>
      </c>
      <c r="U35">
        <f t="shared" si="3"/>
        <v>2.3148463163941035</v>
      </c>
      <c r="V35">
        <f t="shared" si="4"/>
        <v>11.453777524853937</v>
      </c>
    </row>
    <row r="36" spans="1:22">
      <c r="A36">
        <v>340</v>
      </c>
      <c r="B36">
        <f t="shared" si="5"/>
        <v>2503.4680049147478</v>
      </c>
      <c r="C36">
        <f t="shared" si="6"/>
        <v>4.0145120381685972E-3</v>
      </c>
      <c r="D36">
        <f t="shared" si="7"/>
        <v>523.20579343362465</v>
      </c>
      <c r="F36">
        <f t="shared" si="8"/>
        <v>0.91790490076074505</v>
      </c>
      <c r="G36">
        <f t="shared" si="0"/>
        <v>120681.66151260874</v>
      </c>
      <c r="H36">
        <f t="shared" si="9"/>
        <v>65185523.597816549</v>
      </c>
      <c r="P36">
        <f t="shared" si="10"/>
        <v>1.2492321718365864</v>
      </c>
      <c r="Q36">
        <f t="shared" si="1"/>
        <v>478.15</v>
      </c>
      <c r="R36">
        <f t="shared" si="11"/>
        <v>0.65079457463936818</v>
      </c>
      <c r="S36">
        <f t="shared" si="2"/>
        <v>206.37636246970877</v>
      </c>
      <c r="U36">
        <f t="shared" si="3"/>
        <v>2.3168835533196357</v>
      </c>
      <c r="V36">
        <f t="shared" si="4"/>
        <v>11.429533758553809</v>
      </c>
    </row>
    <row r="37" spans="1:22">
      <c r="A37">
        <v>350</v>
      </c>
      <c r="B37">
        <f t="shared" si="5"/>
        <v>2503.3417839882713</v>
      </c>
      <c r="C37">
        <f t="shared" si="6"/>
        <v>4.014714453768436E-3</v>
      </c>
      <c r="D37">
        <f t="shared" si="7"/>
        <v>522.22070245911254</v>
      </c>
      <c r="F37">
        <f t="shared" si="8"/>
        <v>0.91617667098089917</v>
      </c>
      <c r="G37">
        <f t="shared" si="0"/>
        <v>118209.55753517414</v>
      </c>
      <c r="H37">
        <f t="shared" si="9"/>
        <v>66367619.173168294</v>
      </c>
      <c r="P37">
        <f t="shared" si="10"/>
        <v>1.2469429885443328</v>
      </c>
      <c r="Q37">
        <f t="shared" si="1"/>
        <v>478.15</v>
      </c>
      <c r="R37">
        <f t="shared" si="11"/>
        <v>0.64956925972545743</v>
      </c>
      <c r="S37">
        <f t="shared" si="2"/>
        <v>206.21501844741928</v>
      </c>
      <c r="U37">
        <f t="shared" si="3"/>
        <v>2.3186962986496482</v>
      </c>
      <c r="V37">
        <f t="shared" si="4"/>
        <v>11.408014251908934</v>
      </c>
    </row>
    <row r="38" spans="1:22">
      <c r="A38">
        <v>360</v>
      </c>
      <c r="B38">
        <f t="shared" si="5"/>
        <v>2503.2181486348677</v>
      </c>
      <c r="C38">
        <f t="shared" si="6"/>
        <v>4.0149127427751606E-3</v>
      </c>
      <c r="D38">
        <f t="shared" si="7"/>
        <v>521.34928725814768</v>
      </c>
      <c r="F38">
        <f t="shared" si="8"/>
        <v>0.91464787238271528</v>
      </c>
      <c r="G38">
        <f t="shared" si="0"/>
        <v>116022.3770408861</v>
      </c>
      <c r="H38">
        <f t="shared" si="9"/>
        <v>67527842.943577155</v>
      </c>
      <c r="P38">
        <f t="shared" si="10"/>
        <v>1.2449237338139649</v>
      </c>
      <c r="Q38">
        <f t="shared" si="1"/>
        <v>478.15</v>
      </c>
      <c r="R38">
        <f t="shared" si="11"/>
        <v>0.64848534151934512</v>
      </c>
      <c r="S38">
        <f t="shared" si="2"/>
        <v>206.07219354532714</v>
      </c>
      <c r="U38">
        <f t="shared" si="3"/>
        <v>2.3203033450256707</v>
      </c>
      <c r="V38">
        <f t="shared" si="4"/>
        <v>11.38897801495945</v>
      </c>
    </row>
    <row r="39" spans="1:22">
      <c r="A39">
        <v>370</v>
      </c>
      <c r="B39">
        <f t="shared" si="5"/>
        <v>2503.0968008531199</v>
      </c>
      <c r="C39">
        <f t="shared" si="6"/>
        <v>4.0151073819737247E-3</v>
      </c>
      <c r="D39">
        <f t="shared" si="7"/>
        <v>520.58016147623346</v>
      </c>
      <c r="F39">
        <f t="shared" si="8"/>
        <v>0.91329852890567276</v>
      </c>
      <c r="G39">
        <f t="shared" si="0"/>
        <v>114091.55637352858</v>
      </c>
      <c r="H39">
        <f t="shared" si="9"/>
        <v>68668758.507312447</v>
      </c>
      <c r="P39">
        <f t="shared" si="10"/>
        <v>1.2431474112463479</v>
      </c>
      <c r="Q39">
        <f t="shared" si="1"/>
        <v>478.15</v>
      </c>
      <c r="R39">
        <f t="shared" si="11"/>
        <v>0.64752865699412199</v>
      </c>
      <c r="S39">
        <f t="shared" si="2"/>
        <v>205.94605637036668</v>
      </c>
      <c r="U39">
        <f t="shared" si="3"/>
        <v>2.3217244769189005</v>
      </c>
      <c r="V39">
        <f t="shared" si="4"/>
        <v>11.372176310545452</v>
      </c>
    </row>
    <row r="40" spans="1:22">
      <c r="A40">
        <v>380</v>
      </c>
      <c r="B40">
        <f t="shared" si="5"/>
        <v>2502.9774725163361</v>
      </c>
      <c r="C40">
        <f t="shared" si="6"/>
        <v>4.0152988004308063E-3</v>
      </c>
      <c r="D40">
        <f t="shared" si="7"/>
        <v>519.90206809807603</v>
      </c>
      <c r="F40">
        <f t="shared" si="8"/>
        <v>0.9121088914001334</v>
      </c>
      <c r="G40">
        <f t="shared" si="0"/>
        <v>112388.86491887874</v>
      </c>
      <c r="H40">
        <f t="shared" si="9"/>
        <v>69792647.156501234</v>
      </c>
      <c r="P40">
        <f t="shared" si="10"/>
        <v>1.2415873109733921</v>
      </c>
      <c r="Q40">
        <f t="shared" si="1"/>
        <v>478.15</v>
      </c>
      <c r="R40">
        <f t="shared" si="11"/>
        <v>0.64668520400269458</v>
      </c>
      <c r="S40">
        <f t="shared" si="2"/>
        <v>205.83478829657645</v>
      </c>
      <c r="U40">
        <f t="shared" si="3"/>
        <v>2.3229795310939321</v>
      </c>
      <c r="V40">
        <f t="shared" si="4"/>
        <v>11.357363226947431</v>
      </c>
    </row>
    <row r="41" spans="1:22">
      <c r="A41">
        <v>390</v>
      </c>
      <c r="B41">
        <f t="shared" si="5"/>
        <v>2502.8599250242164</v>
      </c>
      <c r="C41">
        <f t="shared" si="6"/>
        <v>4.0154873800230494E-3</v>
      </c>
      <c r="D41">
        <f t="shared" si="7"/>
        <v>519.30422825959238</v>
      </c>
      <c r="F41">
        <f t="shared" si="8"/>
        <v>0.91106004957823228</v>
      </c>
      <c r="G41">
        <f t="shared" si="0"/>
        <v>110887.27742005915</v>
      </c>
      <c r="H41">
        <f t="shared" si="9"/>
        <v>70901519.930701822</v>
      </c>
      <c r="P41">
        <f t="shared" si="10"/>
        <v>1.2402178435268776</v>
      </c>
      <c r="Q41">
        <f t="shared" si="1"/>
        <v>478.15</v>
      </c>
      <c r="R41">
        <f t="shared" si="11"/>
        <v>0.64594157515096662</v>
      </c>
      <c r="S41">
        <f t="shared" si="2"/>
        <v>205.73664214038425</v>
      </c>
      <c r="U41">
        <f t="shared" si="3"/>
        <v>2.3240877027327715</v>
      </c>
      <c r="V41">
        <f t="shared" si="4"/>
        <v>11.344303297753385</v>
      </c>
    </row>
    <row r="42" spans="1:22">
      <c r="A42">
        <v>400</v>
      </c>
      <c r="B42">
        <f t="shared" si="5"/>
        <v>2502.7439480421713</v>
      </c>
      <c r="C42">
        <f t="shared" si="6"/>
        <v>4.0156734574314634E-3</v>
      </c>
      <c r="D42">
        <f t="shared" si="7"/>
        <v>518.77657263248034</v>
      </c>
      <c r="F42">
        <f t="shared" si="8"/>
        <v>0.91013433795171994</v>
      </c>
      <c r="G42">
        <f t="shared" si="0"/>
        <v>109561.55222196871</v>
      </c>
      <c r="H42">
        <f t="shared" si="9"/>
        <v>71997135.45292151</v>
      </c>
      <c r="P42">
        <f t="shared" si="10"/>
        <v>1.2390150938370956</v>
      </c>
      <c r="Q42">
        <f t="shared" si="1"/>
        <v>478.15</v>
      </c>
      <c r="R42">
        <f t="shared" si="11"/>
        <v>0.64528524560776945</v>
      </c>
      <c r="S42">
        <f t="shared" si="2"/>
        <v>205.64998150640068</v>
      </c>
      <c r="U42">
        <f t="shared" si="3"/>
        <v>2.3250670702594638</v>
      </c>
      <c r="V42">
        <f t="shared" si="4"/>
        <v>11.332776556500407</v>
      </c>
    </row>
    <row r="43" spans="1:22">
      <c r="A43">
        <v>410</v>
      </c>
      <c r="B43">
        <f t="shared" si="5"/>
        <v>2502.6293576358548</v>
      </c>
      <c r="C43">
        <f t="shared" si="6"/>
        <v>4.0158573271090554E-3</v>
      </c>
      <c r="D43">
        <f t="shared" si="7"/>
        <v>518.30987693518659</v>
      </c>
      <c r="F43">
        <f t="shared" si="8"/>
        <v>0.90931557357050274</v>
      </c>
      <c r="G43">
        <f t="shared" si="0"/>
        <v>108388.56949359395</v>
      </c>
      <c r="H43">
        <f t="shared" si="9"/>
        <v>73081021.147857442</v>
      </c>
      <c r="P43">
        <f t="shared" si="10"/>
        <v>1.2379571465996928</v>
      </c>
      <c r="Q43">
        <f t="shared" si="1"/>
        <v>478.15</v>
      </c>
      <c r="R43">
        <f t="shared" si="11"/>
        <v>0.64470474166148639</v>
      </c>
      <c r="S43">
        <f t="shared" si="2"/>
        <v>205.57330425089458</v>
      </c>
      <c r="U43">
        <f t="shared" si="3"/>
        <v>2.3259343023276782</v>
      </c>
      <c r="V43">
        <f t="shared" si="4"/>
        <v>11.322581496938501</v>
      </c>
    </row>
    <row r="44" spans="1:22">
      <c r="A44">
        <v>420</v>
      </c>
      <c r="B44">
        <f t="shared" si="5"/>
        <v>2502.5159940519466</v>
      </c>
      <c r="C44">
        <f t="shared" si="6"/>
        <v>4.016039244819131E-3</v>
      </c>
      <c r="D44">
        <f t="shared" si="7"/>
        <v>517.89582333047736</v>
      </c>
      <c r="F44">
        <f t="shared" si="8"/>
        <v>0.90858916373767962</v>
      </c>
      <c r="G44">
        <f t="shared" si="0"/>
        <v>107347.48396254622</v>
      </c>
      <c r="H44">
        <f t="shared" si="9"/>
        <v>74154495.987482905</v>
      </c>
      <c r="P44">
        <f t="shared" si="10"/>
        <v>1.2370242347970015</v>
      </c>
      <c r="Q44">
        <f t="shared" si="1"/>
        <v>478.15</v>
      </c>
      <c r="R44">
        <f t="shared" si="11"/>
        <v>0.64418971709001482</v>
      </c>
      <c r="S44">
        <f t="shared" si="2"/>
        <v>205.50525359590054</v>
      </c>
      <c r="U44">
        <f t="shared" si="3"/>
        <v>2.3267045081982185</v>
      </c>
      <c r="V44">
        <f t="shared" si="4"/>
        <v>11.313536414272621</v>
      </c>
    </row>
    <row r="45" spans="1:22">
      <c r="A45">
        <v>430</v>
      </c>
      <c r="B45">
        <f t="shared" si="5"/>
        <v>2502.4037193391955</v>
      </c>
      <c r="C45">
        <f t="shared" si="6"/>
        <v>4.016219431432955E-3</v>
      </c>
      <c r="D45">
        <f t="shared" si="7"/>
        <v>517.52700750068993</v>
      </c>
      <c r="F45">
        <f t="shared" si="8"/>
        <v>0.90794211842226302</v>
      </c>
      <c r="G45">
        <f t="shared" si="0"/>
        <v>106419.74174209236</v>
      </c>
      <c r="H45">
        <f t="shared" si="9"/>
        <v>75218693.404903829</v>
      </c>
      <c r="P45">
        <f t="shared" si="10"/>
        <v>1.2361987585076442</v>
      </c>
      <c r="Q45">
        <f t="shared" si="1"/>
        <v>478.15</v>
      </c>
      <c r="R45">
        <f t="shared" si="11"/>
        <v>0.64373096196138446</v>
      </c>
      <c r="S45">
        <f t="shared" si="2"/>
        <v>205.44462013742893</v>
      </c>
      <c r="U45">
        <f t="shared" si="3"/>
        <v>2.3273911951558972</v>
      </c>
      <c r="V45">
        <f t="shared" si="4"/>
        <v>11.30547955972294</v>
      </c>
    </row>
    <row r="46" spans="1:22">
      <c r="A46">
        <v>440</v>
      </c>
      <c r="B46">
        <f t="shared" si="5"/>
        <v>2502.292414951854</v>
      </c>
      <c r="C46">
        <f t="shared" si="6"/>
        <v>4.0163980767585665E-3</v>
      </c>
      <c r="D46">
        <f t="shared" si="7"/>
        <v>517.19690816116452</v>
      </c>
      <c r="F46">
        <f t="shared" si="8"/>
        <v>0.90736299677397281</v>
      </c>
      <c r="G46">
        <f t="shared" si="0"/>
        <v>105589.00322610195</v>
      </c>
      <c r="H46">
        <f t="shared" si="9"/>
        <v>76274583.437164843</v>
      </c>
      <c r="P46">
        <f t="shared" si="10"/>
        <v>1.2354652139427651</v>
      </c>
      <c r="Q46">
        <f t="shared" si="1"/>
        <v>478.15</v>
      </c>
      <c r="R46">
        <f t="shared" si="11"/>
        <v>0.64332036471274667</v>
      </c>
      <c r="S46">
        <f t="shared" si="2"/>
        <v>205.39033751317706</v>
      </c>
      <c r="U46">
        <f t="shared" si="3"/>
        <v>2.3280063015102828</v>
      </c>
      <c r="V46">
        <f t="shared" si="4"/>
        <v>11.298268474539762</v>
      </c>
    </row>
    <row r="47" spans="1:22">
      <c r="A47">
        <v>450</v>
      </c>
      <c r="B47">
        <f t="shared" si="5"/>
        <v>2502.1819794337644</v>
      </c>
      <c r="C47">
        <f t="shared" si="6"/>
        <v>4.0165753432428218E-3</v>
      </c>
      <c r="D47">
        <f t="shared" si="7"/>
        <v>516.8998324461802</v>
      </c>
      <c r="F47">
        <f t="shared" si="8"/>
        <v>0.90684181130908803</v>
      </c>
      <c r="G47">
        <f t="shared" si="0"/>
        <v>104841.00568812623</v>
      </c>
      <c r="H47">
        <f t="shared" si="9"/>
        <v>77322993.494046107</v>
      </c>
      <c r="P47">
        <f t="shared" si="10"/>
        <v>1.2348100647370481</v>
      </c>
      <c r="Q47">
        <f t="shared" si="1"/>
        <v>478.15</v>
      </c>
      <c r="R47">
        <f t="shared" si="11"/>
        <v>0.64295084421814341</v>
      </c>
      <c r="S47">
        <f t="shared" si="2"/>
        <v>205.34147395837704</v>
      </c>
      <c r="U47">
        <f t="shared" si="3"/>
        <v>2.3285602795318474</v>
      </c>
      <c r="V47">
        <f t="shared" si="4"/>
        <v>11.29177879694851</v>
      </c>
    </row>
    <row r="48" spans="1:22">
      <c r="A48">
        <v>460</v>
      </c>
      <c r="B48">
        <f t="shared" si="5"/>
        <v>2502.0723262461565</v>
      </c>
      <c r="C48">
        <f t="shared" si="6"/>
        <v>4.0167513694451956E-3</v>
      </c>
      <c r="D48">
        <f t="shared" si="7"/>
        <v>516.63084744447144</v>
      </c>
      <c r="F48">
        <f t="shared" si="8"/>
        <v>0.9063699077973183</v>
      </c>
      <c r="G48">
        <f t="shared" si="0"/>
        <v>104163.39130898753</v>
      </c>
      <c r="H48">
        <f t="shared" si="9"/>
        <v>78364627.407135978</v>
      </c>
      <c r="P48">
        <f t="shared" si="10"/>
        <v>1.2342215800076295</v>
      </c>
      <c r="Q48">
        <f t="shared" si="1"/>
        <v>478.15</v>
      </c>
      <c r="R48">
        <f t="shared" si="11"/>
        <v>0.64261626462829868</v>
      </c>
      <c r="S48">
        <f t="shared" si="2"/>
        <v>205.29722146284351</v>
      </c>
      <c r="U48">
        <f t="shared" si="3"/>
        <v>2.3290622084066528</v>
      </c>
      <c r="V48">
        <f t="shared" si="4"/>
        <v>11.285902766529583</v>
      </c>
    </row>
    <row r="49" spans="1:22">
      <c r="A49">
        <v>470</v>
      </c>
      <c r="B49">
        <f t="shared" si="5"/>
        <v>2501.963381775297</v>
      </c>
      <c r="C49">
        <f t="shared" si="6"/>
        <v>4.0169262732250455E-3</v>
      </c>
      <c r="D49">
        <f t="shared" si="7"/>
        <v>516.38570541123693</v>
      </c>
      <c r="F49">
        <f t="shared" si="8"/>
        <v>0.90593983405480161</v>
      </c>
      <c r="G49">
        <f t="shared" si="0"/>
        <v>103545.51946785455</v>
      </c>
      <c r="H49">
        <f t="shared" si="9"/>
        <v>79400082.601814523</v>
      </c>
      <c r="P49">
        <f t="shared" si="10"/>
        <v>1.233689657144045</v>
      </c>
      <c r="Q49">
        <f t="shared" si="1"/>
        <v>478.15</v>
      </c>
      <c r="R49">
        <f t="shared" si="11"/>
        <v>0.64231134234485432</v>
      </c>
      <c r="S49">
        <f t="shared" si="2"/>
        <v>205.25688378976932</v>
      </c>
      <c r="U49">
        <f t="shared" si="3"/>
        <v>2.3295199224096987</v>
      </c>
      <c r="V49">
        <f t="shared" si="4"/>
        <v>11.280547590459939</v>
      </c>
    </row>
    <row r="50" spans="1:22">
      <c r="A50">
        <v>480</v>
      </c>
      <c r="B50">
        <f t="shared" si="5"/>
        <v>2501.8550835364772</v>
      </c>
      <c r="C50">
        <f t="shared" si="6"/>
        <v>4.0171001546155877E-3</v>
      </c>
      <c r="D50">
        <f t="shared" si="7"/>
        <v>516.16076792668173</v>
      </c>
      <c r="F50">
        <f t="shared" si="8"/>
        <v>0.90554520688891527</v>
      </c>
      <c r="G50">
        <f t="shared" si="0"/>
        <v>102978.27647963387</v>
      </c>
      <c r="H50">
        <f t="shared" si="9"/>
        <v>80429865.366610855</v>
      </c>
      <c r="P50">
        <f t="shared" si="10"/>
        <v>1.2332056419146953</v>
      </c>
      <c r="Q50">
        <f t="shared" si="1"/>
        <v>478.15</v>
      </c>
      <c r="R50">
        <f t="shared" si="11"/>
        <v>0.64203155168424086</v>
      </c>
      <c r="S50">
        <f t="shared" si="2"/>
        <v>205.21986424340582</v>
      </c>
      <c r="U50">
        <f t="shared" si="3"/>
        <v>2.3299401437712626</v>
      </c>
      <c r="V50">
        <f t="shared" si="4"/>
        <v>11.275633786741491</v>
      </c>
    </row>
    <row r="51" spans="1:22">
      <c r="A51">
        <v>490</v>
      </c>
      <c r="B51">
        <f t="shared" si="5"/>
        <v>2501.7473785769889</v>
      </c>
      <c r="C51">
        <f t="shared" si="6"/>
        <v>4.0172730983800611E-3</v>
      </c>
      <c r="D51">
        <f t="shared" si="7"/>
        <v>515.95293250228724</v>
      </c>
      <c r="F51">
        <f t="shared" si="8"/>
        <v>0.90518058333734608</v>
      </c>
      <c r="G51">
        <f t="shared" si="0"/>
        <v>102453.89153263747</v>
      </c>
      <c r="H51">
        <f t="shared" si="9"/>
        <v>81454404.281937227</v>
      </c>
      <c r="P51">
        <f t="shared" si="10"/>
        <v>1.2327621542588054</v>
      </c>
      <c r="Q51">
        <f t="shared" si="1"/>
        <v>478.15</v>
      </c>
      <c r="R51">
        <f t="shared" si="11"/>
        <v>0.64177303358617832</v>
      </c>
      <c r="S51">
        <f t="shared" si="2"/>
        <v>205.18565377880176</v>
      </c>
      <c r="U51">
        <f t="shared" si="3"/>
        <v>2.3303286131079348</v>
      </c>
      <c r="V51">
        <f t="shared" si="4"/>
        <v>11.27109358090059</v>
      </c>
    </row>
    <row r="52" spans="1:22">
      <c r="A52">
        <v>500</v>
      </c>
      <c r="B52">
        <f t="shared" si="5"/>
        <v>2501.640222071615</v>
      </c>
      <c r="C52">
        <f t="shared" si="6"/>
        <v>4.0174451762602283E-3</v>
      </c>
      <c r="D52">
        <f t="shared" si="7"/>
        <v>515.75956380232481</v>
      </c>
      <c r="F52">
        <f t="shared" si="8"/>
        <v>0.90484134000407856</v>
      </c>
      <c r="G52">
        <f t="shared" si="0"/>
        <v>101965.76424198999</v>
      </c>
      <c r="H52">
        <f t="shared" si="9"/>
        <v>82474061.924357131</v>
      </c>
      <c r="P52">
        <f t="shared" si="10"/>
        <v>1.2323529249523335</v>
      </c>
      <c r="Q52">
        <f t="shared" si="1"/>
        <v>478.15</v>
      </c>
      <c r="R52">
        <f t="shared" si="11"/>
        <v>0.64153251006289169</v>
      </c>
      <c r="S52">
        <f t="shared" si="2"/>
        <v>205.15381982426456</v>
      </c>
      <c r="U52">
        <f t="shared" si="3"/>
        <v>2.330690212883118</v>
      </c>
      <c r="V52">
        <f t="shared" si="4"/>
        <v>11.266869403508434</v>
      </c>
    </row>
    <row r="53" spans="1:22">
      <c r="A53">
        <v>510</v>
      </c>
      <c r="B53">
        <f t="shared" si="5"/>
        <v>2501.5335760984808</v>
      </c>
      <c r="C53">
        <f t="shared" si="6"/>
        <v>4.0176164489364894E-3</v>
      </c>
      <c r="D53">
        <f t="shared" si="7"/>
        <v>515.57843067766248</v>
      </c>
      <c r="F53">
        <f t="shared" si="8"/>
        <v>0.90452356259239031</v>
      </c>
      <c r="G53">
        <f t="shared" si="0"/>
        <v>101508.30680555732</v>
      </c>
      <c r="H53">
        <f t="shared" si="9"/>
        <v>83489144.992412701</v>
      </c>
      <c r="P53">
        <f t="shared" si="10"/>
        <v>1.2319726460209264</v>
      </c>
      <c r="Q53">
        <f t="shared" si="1"/>
        <v>478.15</v>
      </c>
      <c r="R53">
        <f t="shared" si="11"/>
        <v>0.64130720587800472</v>
      </c>
      <c r="S53">
        <f t="shared" si="2"/>
        <v>205.12399602468946</v>
      </c>
      <c r="U53">
        <f t="shared" si="3"/>
        <v>2.3310290812706675</v>
      </c>
      <c r="V53">
        <f t="shared" si="4"/>
        <v>11.262912514672141</v>
      </c>
    </row>
    <row r="54" spans="1:22">
      <c r="A54">
        <v>520</v>
      </c>
      <c r="B54">
        <f t="shared" si="5"/>
        <v>2501.4274085799898</v>
      </c>
      <c r="C54">
        <f t="shared" si="6"/>
        <v>4.0177869677239502E-3</v>
      </c>
      <c r="D54">
        <f t="shared" si="7"/>
        <v>515.40764952757513</v>
      </c>
      <c r="F54">
        <f t="shared" si="8"/>
        <v>0.90422394653960547</v>
      </c>
      <c r="G54">
        <f t="shared" si="0"/>
        <v>101076.80204457071</v>
      </c>
      <c r="H54">
        <f t="shared" si="9"/>
        <v>84499913.012858406</v>
      </c>
      <c r="P54">
        <f t="shared" si="10"/>
        <v>1.2316168361465984</v>
      </c>
      <c r="Q54">
        <f t="shared" si="1"/>
        <v>478.15</v>
      </c>
      <c r="R54">
        <f t="shared" si="11"/>
        <v>0.64109477809658022</v>
      </c>
      <c r="S54">
        <f t="shared" si="2"/>
        <v>205.09587299934586</v>
      </c>
      <c r="U54">
        <f t="shared" si="3"/>
        <v>2.3313487151519867</v>
      </c>
      <c r="V54">
        <f t="shared" si="4"/>
        <v>11.259181766762341</v>
      </c>
    </row>
    <row r="55" spans="1:22">
      <c r="A55">
        <v>530</v>
      </c>
      <c r="B55">
        <f t="shared" si="5"/>
        <v>2501.3216923722453</v>
      </c>
      <c r="C55">
        <f t="shared" si="6"/>
        <v>4.0179567760309136E-3</v>
      </c>
      <c r="D55">
        <f t="shared" si="7"/>
        <v>515.24563404569915</v>
      </c>
      <c r="F55">
        <f t="shared" si="8"/>
        <v>0.90393970885210373</v>
      </c>
      <c r="G55">
        <f t="shared" si="0"/>
        <v>100667.27746178224</v>
      </c>
      <c r="H55">
        <f t="shared" si="9"/>
        <v>85506585.787476227</v>
      </c>
      <c r="P55">
        <f t="shared" si="10"/>
        <v>1.2312817212170102</v>
      </c>
      <c r="Q55">
        <f t="shared" si="1"/>
        <v>478.15</v>
      </c>
      <c r="R55">
        <f t="shared" si="11"/>
        <v>0.64089325357614146</v>
      </c>
      <c r="S55">
        <f t="shared" si="2"/>
        <v>205.06919013007408</v>
      </c>
      <c r="U55">
        <f t="shared" si="3"/>
        <v>2.3316520619051184</v>
      </c>
      <c r="V55">
        <f t="shared" si="4"/>
        <v>11.255642506603623</v>
      </c>
    </row>
    <row r="56" spans="1:22">
      <c r="A56">
        <v>540</v>
      </c>
      <c r="B56">
        <f t="shared" si="5"/>
        <v>2501.2164044861843</v>
      </c>
      <c r="C56">
        <f t="shared" si="6"/>
        <v>4.0181259106065841E-3</v>
      </c>
      <c r="D56">
        <f t="shared" si="7"/>
        <v>515.09105111153144</v>
      </c>
      <c r="F56">
        <f t="shared" si="8"/>
        <v>0.90366851072198495</v>
      </c>
      <c r="G56">
        <f t="shared" si="0"/>
        <v>100276.39471325651</v>
      </c>
      <c r="H56">
        <f t="shared" si="9"/>
        <v>86509349.734608799</v>
      </c>
      <c r="P56">
        <f t="shared" si="10"/>
        <v>1.2309641294614682</v>
      </c>
      <c r="Q56">
        <f t="shared" si="1"/>
        <v>478.15</v>
      </c>
      <c r="R56">
        <f t="shared" si="11"/>
        <v>0.64070097410188731</v>
      </c>
      <c r="S56">
        <f t="shared" si="2"/>
        <v>205.04372834573621</v>
      </c>
      <c r="U56">
        <f t="shared" si="3"/>
        <v>2.3319416002510613</v>
      </c>
      <c r="V56">
        <f t="shared" si="4"/>
        <v>11.252265611915645</v>
      </c>
    </row>
    <row r="57" spans="1:22">
      <c r="A57">
        <v>550</v>
      </c>
      <c r="B57">
        <f t="shared" si="5"/>
        <v>2501.1115254243127</v>
      </c>
      <c r="C57">
        <f t="shared" si="6"/>
        <v>4.0182944026037233E-3</v>
      </c>
      <c r="D57">
        <f t="shared" si="7"/>
        <v>514.94278241315374</v>
      </c>
      <c r="F57">
        <f t="shared" si="8"/>
        <v>0.90340839019851538</v>
      </c>
      <c r="G57">
        <f t="shared" si="0"/>
        <v>99901.353451054354</v>
      </c>
      <c r="H57">
        <f t="shared" si="9"/>
        <v>87508363.269119337</v>
      </c>
      <c r="P57">
        <f t="shared" si="10"/>
        <v>1.2306614001969254</v>
      </c>
      <c r="Q57">
        <f t="shared" si="1"/>
        <v>478.15</v>
      </c>
      <c r="R57">
        <f t="shared" si="11"/>
        <v>0.64051654865074736</v>
      </c>
      <c r="S57">
        <f t="shared" si="2"/>
        <v>205.01930383859204</v>
      </c>
      <c r="U57">
        <f t="shared" si="3"/>
        <v>2.332219410794794</v>
      </c>
      <c r="V57">
        <f t="shared" si="4"/>
        <v>11.249026652953964</v>
      </c>
    </row>
    <row r="58" spans="1:22">
      <c r="A58">
        <v>560</v>
      </c>
      <c r="B58">
        <f t="shared" si="5"/>
        <v>2501.0070386180264</v>
      </c>
      <c r="C58">
        <f t="shared" si="6"/>
        <v>4.0184622784802653E-3</v>
      </c>
      <c r="D58">
        <f t="shared" si="7"/>
        <v>514.79989129466071</v>
      </c>
      <c r="F58">
        <f t="shared" si="8"/>
        <v>0.9031577040257206</v>
      </c>
      <c r="G58">
        <f t="shared" si="0"/>
        <v>99539.808264178748</v>
      </c>
      <c r="H58">
        <f t="shared" si="9"/>
        <v>88503761.351761118</v>
      </c>
      <c r="P58">
        <f t="shared" si="10"/>
        <v>1.2303713049857259</v>
      </c>
      <c r="Q58">
        <f t="shared" si="1"/>
        <v>478.15</v>
      </c>
      <c r="R58">
        <f t="shared" si="11"/>
        <v>0.64033881215423583</v>
      </c>
      <c r="S58">
        <f t="shared" si="2"/>
        <v>204.99576263213288</v>
      </c>
      <c r="U58">
        <f t="shared" si="3"/>
        <v>2.3324872371047265</v>
      </c>
      <c r="V58">
        <f t="shared" si="4"/>
        <v>11.245905168285578</v>
      </c>
    </row>
    <row r="59" spans="1:22">
      <c r="A59">
        <v>570</v>
      </c>
      <c r="B59">
        <f t="shared" si="5"/>
        <v>2500.9029299517802</v>
      </c>
      <c r="C59">
        <f t="shared" si="6"/>
        <v>4.0186295607618615E-3</v>
      </c>
      <c r="D59">
        <f t="shared" si="7"/>
        <v>514.66159428632045</v>
      </c>
      <c r="F59">
        <f t="shared" si="8"/>
        <v>0.902915077695299</v>
      </c>
      <c r="G59">
        <f t="shared" si="0"/>
        <v>99189.797357217598</v>
      </c>
      <c r="H59">
        <f t="shared" si="9"/>
        <v>89495659.325333297</v>
      </c>
      <c r="P59">
        <f t="shared" si="10"/>
        <v>1.2300919799208325</v>
      </c>
      <c r="Q59">
        <f t="shared" si="1"/>
        <v>478.15</v>
      </c>
      <c r="R59">
        <f t="shared" si="11"/>
        <v>0.640166790085967</v>
      </c>
      <c r="S59">
        <f t="shared" si="2"/>
        <v>204.97297591333762</v>
      </c>
      <c r="U59">
        <f t="shared" si="3"/>
        <v>2.3327465382663974</v>
      </c>
      <c r="V59">
        <f t="shared" si="4"/>
        <v>11.242884042859657</v>
      </c>
    </row>
    <row r="60" spans="1:22">
      <c r="A60">
        <v>580</v>
      </c>
      <c r="B60">
        <f t="shared" si="5"/>
        <v>2500.7991873618748</v>
      </c>
      <c r="C60">
        <f t="shared" si="6"/>
        <v>4.018796268684917E-3</v>
      </c>
      <c r="D60">
        <f t="shared" si="7"/>
        <v>514.52723677720758</v>
      </c>
      <c r="F60">
        <f t="shared" si="8"/>
        <v>0.90267936276703087</v>
      </c>
      <c r="G60">
        <f t="shared" si="0"/>
        <v>98849.681611101114</v>
      </c>
      <c r="H60">
        <f t="shared" si="9"/>
        <v>90484156.141444311</v>
      </c>
      <c r="P60">
        <f t="shared" si="10"/>
        <v>1.2298218677570425</v>
      </c>
      <c r="Q60">
        <f t="shared" si="1"/>
        <v>478.15</v>
      </c>
      <c r="R60">
        <f t="shared" si="11"/>
        <v>0.63999966820182486</v>
      </c>
      <c r="S60">
        <f t="shared" si="2"/>
        <v>204.95083604204621</v>
      </c>
      <c r="U60">
        <f t="shared" si="3"/>
        <v>2.3329985338625612</v>
      </c>
      <c r="V60">
        <f t="shared" si="4"/>
        <v>11.239948976571412</v>
      </c>
    </row>
    <row r="61" spans="1:22">
      <c r="A61">
        <v>590</v>
      </c>
      <c r="B61">
        <f t="shared" si="5"/>
        <v>2500.6958004989619</v>
      </c>
      <c r="C61">
        <f t="shared" si="6"/>
        <v>4.0189624187375638E-3</v>
      </c>
      <c r="D61">
        <f t="shared" si="7"/>
        <v>514.39627231482405</v>
      </c>
      <c r="F61">
        <f t="shared" si="8"/>
        <v>0.90244960055232293</v>
      </c>
      <c r="G61">
        <f t="shared" si="0"/>
        <v>98518.092732994002</v>
      </c>
      <c r="H61">
        <f t="shared" si="9"/>
        <v>91469337.068774253</v>
      </c>
      <c r="P61">
        <f t="shared" si="10"/>
        <v>1.2295596686646753</v>
      </c>
      <c r="Q61">
        <f t="shared" si="1"/>
        <v>478.15</v>
      </c>
      <c r="R61">
        <f t="shared" si="11"/>
        <v>0.63983676679159696</v>
      </c>
      <c r="S61">
        <f t="shared" si="2"/>
        <v>204.92925315380825</v>
      </c>
      <c r="U61">
        <f t="shared" si="3"/>
        <v>2.3332442423001845</v>
      </c>
      <c r="V61">
        <f t="shared" si="4"/>
        <v>11.237088032058242</v>
      </c>
    </row>
    <row r="62" spans="1:22">
      <c r="A62">
        <v>600</v>
      </c>
      <c r="B62">
        <f t="shared" si="5"/>
        <v>2500.5927604447929</v>
      </c>
      <c r="C62">
        <f t="shared" si="6"/>
        <v>4.0191280251137317E-3</v>
      </c>
      <c r="D62">
        <f t="shared" si="7"/>
        <v>514.26824505421871</v>
      </c>
      <c r="F62">
        <f t="shared" si="8"/>
        <v>0.90222499132319067</v>
      </c>
      <c r="G62">
        <f t="shared" si="0"/>
        <v>98193.889297951348</v>
      </c>
      <c r="H62">
        <f t="shared" si="9"/>
        <v>92451275.961753771</v>
      </c>
      <c r="P62">
        <f t="shared" si="10"/>
        <v>1.2293042984718441</v>
      </c>
      <c r="Q62">
        <f t="shared" si="1"/>
        <v>478.15</v>
      </c>
      <c r="R62">
        <f t="shared" si="11"/>
        <v>0.63967751884814217</v>
      </c>
      <c r="S62">
        <f t="shared" si="2"/>
        <v>204.90815227851181</v>
      </c>
      <c r="U62">
        <f t="shared" si="3"/>
        <v>2.3334845133447741</v>
      </c>
      <c r="V62">
        <f t="shared" si="4"/>
        <v>11.23429125129727</v>
      </c>
    </row>
    <row r="63" spans="1:22">
      <c r="A63">
        <v>610</v>
      </c>
      <c r="B63">
        <f t="shared" si="5"/>
        <v>2500.4900594749342</v>
      </c>
      <c r="C63">
        <f t="shared" si="6"/>
        <v>4.0192931000935751E-3</v>
      </c>
      <c r="D63">
        <f t="shared" si="7"/>
        <v>514.14277492359531</v>
      </c>
      <c r="F63">
        <f t="shared" si="8"/>
        <v>0.90200486828700932</v>
      </c>
      <c r="G63">
        <f t="shared" si="0"/>
        <v>97876.119596714809</v>
      </c>
      <c r="H63">
        <f t="shared" si="9"/>
        <v>93430037.157720923</v>
      </c>
      <c r="P63">
        <f t="shared" si="10"/>
        <v>1.2290548533667021</v>
      </c>
      <c r="Q63">
        <f t="shared" si="1"/>
        <v>478.15</v>
      </c>
      <c r="R63">
        <f t="shared" si="11"/>
        <v>0.63952145161548957</v>
      </c>
      <c r="S63">
        <f t="shared" si="2"/>
        <v>204.88747090418684</v>
      </c>
      <c r="U63">
        <f t="shared" si="3"/>
        <v>2.333720055647527</v>
      </c>
      <c r="V63">
        <f t="shared" si="4"/>
        <v>11.231550331545142</v>
      </c>
    </row>
    <row r="64" spans="1:22">
      <c r="A64">
        <v>620</v>
      </c>
      <c r="B64">
        <f t="shared" si="5"/>
        <v>2500.3876908603447</v>
      </c>
      <c r="C64">
        <f t="shared" si="6"/>
        <v>4.019457654361615E-3</v>
      </c>
      <c r="D64">
        <f t="shared" si="7"/>
        <v>514.01954511990425</v>
      </c>
      <c r="F64">
        <f t="shared" si="8"/>
        <v>0.90178867564895482</v>
      </c>
      <c r="G64">
        <f t="shared" si="0"/>
        <v>97563.990320778423</v>
      </c>
      <c r="H64">
        <f t="shared" si="9"/>
        <v>94405677.060928702</v>
      </c>
      <c r="P64">
        <f t="shared" si="10"/>
        <v>1.2288105801412408</v>
      </c>
      <c r="Q64">
        <f t="shared" si="1"/>
        <v>478.15</v>
      </c>
      <c r="R64">
        <f t="shared" si="11"/>
        <v>0.6393681710351089</v>
      </c>
      <c r="S64">
        <f t="shared" si="2"/>
        <v>204.86715692286407</v>
      </c>
      <c r="U64">
        <f t="shared" si="3"/>
        <v>2.3339514599698941</v>
      </c>
      <c r="V64">
        <f t="shared" si="4"/>
        <v>11.228858352176749</v>
      </c>
    </row>
    <row r="65" spans="1:22">
      <c r="A65">
        <v>630</v>
      </c>
      <c r="B65">
        <f t="shared" si="5"/>
        <v>2500.2856487017043</v>
      </c>
      <c r="C65">
        <f t="shared" si="6"/>
        <v>4.0196216972724031E-3</v>
      </c>
      <c r="D65">
        <f t="shared" si="7"/>
        <v>513.89829159359397</v>
      </c>
      <c r="F65">
        <f t="shared" si="8"/>
        <v>0.90157595016419989</v>
      </c>
      <c r="G65">
        <f t="shared" si="0"/>
        <v>97256.840230477144</v>
      </c>
      <c r="H65">
        <f t="shared" si="9"/>
        <v>95378245.463233471</v>
      </c>
      <c r="P65">
        <f t="shared" si="10"/>
        <v>1.2285708511666025</v>
      </c>
      <c r="Q65">
        <f t="shared" si="1"/>
        <v>478.15</v>
      </c>
      <c r="R65">
        <f t="shared" si="11"/>
        <v>0.63921734866641766</v>
      </c>
      <c r="S65">
        <f t="shared" si="2"/>
        <v>204.84716690276025</v>
      </c>
      <c r="U65">
        <f t="shared" si="3"/>
        <v>2.334179218729322</v>
      </c>
      <c r="V65">
        <f t="shared" si="4"/>
        <v>11.226209544977555</v>
      </c>
    </row>
    <row r="66" spans="1:22">
      <c r="A66">
        <v>640</v>
      </c>
      <c r="B66">
        <f t="shared" si="5"/>
        <v>2500.1839277912841</v>
      </c>
      <c r="C66">
        <f t="shared" si="6"/>
        <v>4.0197852370720336E-3</v>
      </c>
      <c r="D66">
        <f t="shared" si="7"/>
        <v>513.77879422484375</v>
      </c>
      <c r="F66">
        <f t="shared" si="8"/>
        <v>0.90136630565762066</v>
      </c>
      <c r="G66">
        <f t="shared" si="0"/>
        <v>96954.118060079811</v>
      </c>
      <c r="H66">
        <f t="shared" si="9"/>
        <v>96347786.643834263</v>
      </c>
      <c r="P66">
        <f t="shared" si="10"/>
        <v>1.2283351433922622</v>
      </c>
      <c r="Q66">
        <f t="shared" si="1"/>
        <v>478.15</v>
      </c>
      <c r="R66">
        <f t="shared" si="11"/>
        <v>0.63906871071125304</v>
      </c>
      <c r="S66">
        <f t="shared" si="2"/>
        <v>204.82746463807001</v>
      </c>
      <c r="U66">
        <f t="shared" si="3"/>
        <v>2.3344037424126238</v>
      </c>
      <c r="V66">
        <f t="shared" si="4"/>
        <v>11.223599101386657</v>
      </c>
    </row>
    <row r="67" spans="1:22">
      <c r="A67">
        <v>650</v>
      </c>
      <c r="B67">
        <f t="shared" si="5"/>
        <v>2500.0825234979243</v>
      </c>
      <c r="C67">
        <f t="shared" si="6"/>
        <v>4.0199482810826187E-3</v>
      </c>
      <c r="D67">
        <f t="shared" si="7"/>
        <v>513.66086943327889</v>
      </c>
      <c r="F67">
        <f t="shared" si="8"/>
        <v>0.90115942005838401</v>
      </c>
      <c r="G67">
        <f t="shared" si="0"/>
        <v>96655.364013375656</v>
      </c>
      <c r="H67">
        <f t="shared" si="9"/>
        <v>97314340.283968017</v>
      </c>
      <c r="P67">
        <f t="shared" si="10"/>
        <v>1.2281030207556671</v>
      </c>
      <c r="Q67">
        <f t="shared" si="1"/>
        <v>478.15</v>
      </c>
      <c r="R67">
        <f t="shared" si="11"/>
        <v>0.63892202882139426</v>
      </c>
      <c r="S67">
        <f t="shared" si="2"/>
        <v>204.80801993410569</v>
      </c>
      <c r="U67">
        <f t="shared" si="3"/>
        <v>2.3346253733317597</v>
      </c>
      <c r="V67">
        <f t="shared" si="4"/>
        <v>11.221023011054562</v>
      </c>
    </row>
    <row r="68" spans="1:22">
      <c r="A68">
        <v>660</v>
      </c>
      <c r="B68">
        <f t="shared" si="5"/>
        <v>2499.9814316713628</v>
      </c>
      <c r="C68">
        <f t="shared" si="6"/>
        <v>4.0201108358557339E-3</v>
      </c>
      <c r="D68">
        <f t="shared" si="7"/>
        <v>513.54436399895735</v>
      </c>
      <c r="F68">
        <f t="shared" si="8"/>
        <v>0.90095502455957432</v>
      </c>
      <c r="G68">
        <f t="shared" ref="G68:G102" si="12">$B68*((D68)-(E$3))</f>
        <v>96360.194292975531</v>
      </c>
      <c r="H68">
        <f t="shared" si="9"/>
        <v>98277942.226897776</v>
      </c>
      <c r="P68">
        <f t="shared" si="10"/>
        <v>1.2278741194739242</v>
      </c>
      <c r="Q68">
        <f t="shared" ref="Q68:Q102" si="13">205+273.15</f>
        <v>478.15</v>
      </c>
      <c r="R68">
        <f t="shared" si="11"/>
        <v>0.63877711241273816</v>
      </c>
      <c r="S68">
        <f t="shared" ref="S68:S102" si="14">103.9+183.3*R68-39.7*R68^2</f>
        <v>204.78880759136339</v>
      </c>
      <c r="U68">
        <f t="shared" ref="U68:U102" si="15">Q68/S68</f>
        <v>2.3348443971318145</v>
      </c>
      <c r="V68">
        <f t="shared" ref="V68:V102" si="16">D68/T$3</f>
        <v>11.218477926861411</v>
      </c>
    </row>
    <row r="69" spans="1:22">
      <c r="A69">
        <v>670</v>
      </c>
      <c r="B69">
        <f t="shared" ref="B69:B102" si="17">B$3*C$3/C69</f>
        <v>2499.8806485627561</v>
      </c>
      <c r="C69">
        <f t="shared" ref="C69:C102" si="18">1.01325/D69*Q68/288.15*P69</f>
        <v>4.0202729072999098E-3</v>
      </c>
      <c r="D69">
        <f t="shared" ref="D69:D102" si="19">P69*(D$3/P$3)*(1-H68/I$3)</f>
        <v>513.42914990422548</v>
      </c>
      <c r="F69">
        <f t="shared" ref="F69:F102" si="20">D69/D$3</f>
        <v>0.90075289456881669</v>
      </c>
      <c r="G69">
        <f t="shared" si="12"/>
        <v>96068.288186290578</v>
      </c>
      <c r="H69">
        <f t="shared" ref="H69:H102" si="21">H68+G69*(A69-A68)</f>
        <v>99238625.108760685</v>
      </c>
      <c r="P69">
        <f t="shared" ref="P69:P102" si="22">1-((3.52*V68)/(10^(0.9813*U68)))+((0.274*V68^2)/(10^(0.8157*U68)))</f>
        <v>1.2276481357647178</v>
      </c>
      <c r="Q69">
        <f t="shared" si="13"/>
        <v>478.15</v>
      </c>
      <c r="R69">
        <f t="shared" ref="R69:R102" si="23">0.709*F69</f>
        <v>0.638633802249291</v>
      </c>
      <c r="S69">
        <f t="shared" si="14"/>
        <v>204.76980655729221</v>
      </c>
      <c r="U69">
        <f t="shared" si="15"/>
        <v>2.3350610524028559</v>
      </c>
      <c r="V69">
        <f t="shared" si="16"/>
        <v>11.21596105223631</v>
      </c>
    </row>
    <row r="70" spans="1:22">
      <c r="A70">
        <v>680</v>
      </c>
      <c r="B70">
        <f t="shared" si="17"/>
        <v>2499.7801707586896</v>
      </c>
      <c r="C70">
        <f t="shared" si="18"/>
        <v>4.0204345007864885E-3</v>
      </c>
      <c r="D70">
        <f t="shared" si="19"/>
        <v>513.31512003401372</v>
      </c>
      <c r="F70">
        <f t="shared" si="20"/>
        <v>0.90055284216493636</v>
      </c>
      <c r="G70">
        <f t="shared" si="12"/>
        <v>95779.37730126649</v>
      </c>
      <c r="H70">
        <f t="shared" si="21"/>
        <v>100196418.88177335</v>
      </c>
      <c r="P70">
        <f t="shared" si="22"/>
        <v>1.2274248156101162</v>
      </c>
      <c r="Q70">
        <f t="shared" si="13"/>
        <v>478.15</v>
      </c>
      <c r="R70">
        <f t="shared" si="23"/>
        <v>0.63849196509493988</v>
      </c>
      <c r="S70">
        <f t="shared" si="14"/>
        <v>204.75099921911783</v>
      </c>
      <c r="U70">
        <f t="shared" si="15"/>
        <v>2.3352755386961479</v>
      </c>
      <c r="V70">
        <f t="shared" si="16"/>
        <v>11.213470047229436</v>
      </c>
    </row>
    <row r="71" spans="1:22">
      <c r="A71">
        <v>690</v>
      </c>
      <c r="B71">
        <f t="shared" si="17"/>
        <v>2499.6799951264611</v>
      </c>
      <c r="C71">
        <f t="shared" si="18"/>
        <v>4.0205956212374001E-3</v>
      </c>
      <c r="D71">
        <f t="shared" si="19"/>
        <v>513.20218459651369</v>
      </c>
      <c r="F71">
        <f t="shared" si="20"/>
        <v>0.90035470981844512</v>
      </c>
      <c r="G71">
        <f t="shared" si="12"/>
        <v>95493.236606033504</v>
      </c>
      <c r="H71">
        <f t="shared" si="21"/>
        <v>101151351.24783368</v>
      </c>
      <c r="P71">
        <f t="shared" si="22"/>
        <v>1.2272039462348485</v>
      </c>
      <c r="Q71">
        <f t="shared" si="13"/>
        <v>478.15</v>
      </c>
      <c r="R71">
        <f t="shared" si="23"/>
        <v>0.6383514892612776</v>
      </c>
      <c r="S71">
        <f t="shared" si="14"/>
        <v>204.73237081506119</v>
      </c>
      <c r="U71">
        <f t="shared" si="15"/>
        <v>2.3354880232004072</v>
      </c>
      <c r="V71">
        <f t="shared" si="16"/>
        <v>11.211002950321022</v>
      </c>
    </row>
    <row r="72" spans="1:22">
      <c r="A72">
        <v>700</v>
      </c>
      <c r="B72">
        <f t="shared" si="17"/>
        <v>2499.5801187687321</v>
      </c>
      <c r="C72">
        <f t="shared" si="18"/>
        <v>4.0207562731979177E-3</v>
      </c>
      <c r="D72">
        <f t="shared" si="19"/>
        <v>513.09026814726894</v>
      </c>
      <c r="F72">
        <f t="shared" si="20"/>
        <v>0.90015836517064729</v>
      </c>
      <c r="G72">
        <f t="shared" si="12"/>
        <v>95209.676979483353</v>
      </c>
      <c r="H72">
        <f t="shared" si="21"/>
        <v>102103448.01762852</v>
      </c>
      <c r="P72">
        <f t="shared" si="22"/>
        <v>1.2269853490207927</v>
      </c>
      <c r="Q72">
        <f t="shared" si="13"/>
        <v>478.15</v>
      </c>
      <c r="R72">
        <f t="shared" si="23"/>
        <v>0.63821228090598892</v>
      </c>
      <c r="S72">
        <f t="shared" si="14"/>
        <v>204.71390894474857</v>
      </c>
      <c r="U72">
        <f t="shared" si="15"/>
        <v>2.3356986462949649</v>
      </c>
      <c r="V72">
        <f t="shared" si="16"/>
        <v>11.208558113412039</v>
      </c>
    </row>
    <row r="73" spans="1:22">
      <c r="A73">
        <v>710</v>
      </c>
      <c r="B73">
        <f t="shared" si="17"/>
        <v>2499.4805389859612</v>
      </c>
      <c r="C73">
        <f t="shared" si="18"/>
        <v>4.0209164608969276E-3</v>
      </c>
      <c r="D73">
        <f t="shared" si="19"/>
        <v>512.97930711785182</v>
      </c>
      <c r="F73">
        <f t="shared" si="20"/>
        <v>0.89996369669798559</v>
      </c>
      <c r="G73">
        <f t="shared" si="12"/>
        <v>94928.539025241611</v>
      </c>
      <c r="H73">
        <f t="shared" si="21"/>
        <v>103052733.40788093</v>
      </c>
      <c r="P73">
        <f t="shared" si="22"/>
        <v>1.2267688736225328</v>
      </c>
      <c r="Q73">
        <f t="shared" si="13"/>
        <v>478.15</v>
      </c>
      <c r="R73">
        <f t="shared" si="23"/>
        <v>0.63807426095887176</v>
      </c>
      <c r="S73">
        <f t="shared" si="14"/>
        <v>204.69560316258224</v>
      </c>
      <c r="U73">
        <f t="shared" si="15"/>
        <v>2.3359075261632412</v>
      </c>
      <c r="V73">
        <f t="shared" si="16"/>
        <v>11.206134147837645</v>
      </c>
    </row>
    <row r="74" spans="1:22">
      <c r="A74">
        <v>720</v>
      </c>
      <c r="B74">
        <f t="shared" si="17"/>
        <v>2499.3812532453217</v>
      </c>
      <c r="C74">
        <f t="shared" si="18"/>
        <v>4.0210761882967993E-3</v>
      </c>
      <c r="D74">
        <f t="shared" si="19"/>
        <v>512.8692477658318</v>
      </c>
      <c r="F74">
        <f t="shared" si="20"/>
        <v>0.89977061011549442</v>
      </c>
      <c r="G74">
        <f t="shared" si="12"/>
        <v>94649.687940422285</v>
      </c>
      <c r="H74">
        <f t="shared" si="21"/>
        <v>103999230.28728515</v>
      </c>
      <c r="P74">
        <f t="shared" si="22"/>
        <v>1.2265543930857949</v>
      </c>
      <c r="Q74">
        <f t="shared" si="13"/>
        <v>478.15</v>
      </c>
      <c r="R74">
        <f t="shared" si="23"/>
        <v>0.63793736257188549</v>
      </c>
      <c r="S74">
        <f t="shared" si="14"/>
        <v>204.67744464038924</v>
      </c>
      <c r="U74">
        <f t="shared" si="15"/>
        <v>2.3361147626212158</v>
      </c>
      <c r="V74">
        <f t="shared" si="16"/>
        <v>11.203729879583843</v>
      </c>
    </row>
    <row r="75" spans="1:22">
      <c r="A75">
        <v>730</v>
      </c>
      <c r="B75">
        <f t="shared" si="17"/>
        <v>2499.2822591549784</v>
      </c>
      <c r="C75">
        <f t="shared" si="18"/>
        <v>4.021235459134658E-3</v>
      </c>
      <c r="D75">
        <f t="shared" si="19"/>
        <v>512.76004447598643</v>
      </c>
      <c r="F75">
        <f t="shared" si="20"/>
        <v>0.89957902539646739</v>
      </c>
      <c r="G75">
        <f t="shared" si="12"/>
        <v>94373.009263735832</v>
      </c>
      <c r="H75">
        <f t="shared" si="21"/>
        <v>104942960.37992251</v>
      </c>
      <c r="P75">
        <f t="shared" si="22"/>
        <v>1.2263417998020629</v>
      </c>
      <c r="Q75">
        <f t="shared" si="13"/>
        <v>478.15</v>
      </c>
      <c r="R75">
        <f t="shared" si="23"/>
        <v>0.63780152900609532</v>
      </c>
      <c r="S75">
        <f t="shared" si="14"/>
        <v>204.65942588783753</v>
      </c>
      <c r="U75">
        <f t="shared" si="15"/>
        <v>2.336320440291118</v>
      </c>
      <c r="V75">
        <f t="shared" si="16"/>
        <v>11.201344312177104</v>
      </c>
    </row>
    <row r="76" spans="1:22">
      <c r="A76">
        <v>740</v>
      </c>
      <c r="B76">
        <f t="shared" si="17"/>
        <v>2499.1835544428095</v>
      </c>
      <c r="C76">
        <f t="shared" si="18"/>
        <v>4.021394276956523E-3</v>
      </c>
      <c r="D76">
        <f t="shared" si="19"/>
        <v>512.65165835395487</v>
      </c>
      <c r="F76">
        <f t="shared" si="20"/>
        <v>0.89938887430518399</v>
      </c>
      <c r="G76">
        <f t="shared" si="12"/>
        <v>94098.405355703246</v>
      </c>
      <c r="H76">
        <f t="shared" si="21"/>
        <v>105883944.43347955</v>
      </c>
      <c r="P76">
        <f t="shared" si="22"/>
        <v>1.2261310021594478</v>
      </c>
      <c r="Q76">
        <f t="shared" si="13"/>
        <v>478.15</v>
      </c>
      <c r="R76">
        <f t="shared" si="23"/>
        <v>0.63766671188237545</v>
      </c>
      <c r="S76">
        <f t="shared" si="14"/>
        <v>204.64154052095708</v>
      </c>
      <c r="U76">
        <f t="shared" si="15"/>
        <v>2.3365246312296661</v>
      </c>
      <c r="V76">
        <f t="shared" si="16"/>
        <v>11.19897659596244</v>
      </c>
    </row>
    <row r="77" spans="1:22">
      <c r="A77">
        <v>750</v>
      </c>
      <c r="B77">
        <f t="shared" si="17"/>
        <v>2499.0851369388156</v>
      </c>
      <c r="C77">
        <f t="shared" si="18"/>
        <v>4.021552645145531E-3</v>
      </c>
      <c r="D77">
        <f t="shared" si="19"/>
        <v>512.54405606307603</v>
      </c>
      <c r="F77">
        <f t="shared" si="20"/>
        <v>0.89920009835627368</v>
      </c>
      <c r="G77">
        <f t="shared" si="12"/>
        <v>93825.792487630926</v>
      </c>
      <c r="H77">
        <f t="shared" si="21"/>
        <v>106822202.35835585</v>
      </c>
      <c r="P77">
        <f t="shared" si="22"/>
        <v>1.225921921772565</v>
      </c>
      <c r="Q77">
        <f t="shared" si="13"/>
        <v>478.15</v>
      </c>
      <c r="R77">
        <f t="shared" si="23"/>
        <v>0.637532869734598</v>
      </c>
      <c r="S77">
        <f t="shared" si="14"/>
        <v>204.62378307066817</v>
      </c>
      <c r="U77">
        <f t="shared" si="15"/>
        <v>2.3367273971025533</v>
      </c>
      <c r="V77">
        <f t="shared" si="16"/>
        <v>11.196626002693916</v>
      </c>
    </row>
    <row r="78" spans="1:22">
      <c r="A78">
        <v>760</v>
      </c>
      <c r="B78">
        <f t="shared" si="17"/>
        <v>2498.9870045605662</v>
      </c>
      <c r="C78">
        <f t="shared" si="18"/>
        <v>4.0217105669452854E-3</v>
      </c>
      <c r="D78">
        <f t="shared" si="19"/>
        <v>512.43720886319716</v>
      </c>
      <c r="F78">
        <f t="shared" si="20"/>
        <v>0.89901264712841611</v>
      </c>
      <c r="G78">
        <f t="shared" si="12"/>
        <v>93555.098436149347</v>
      </c>
      <c r="H78">
        <f t="shared" si="21"/>
        <v>107757753.34271735</v>
      </c>
      <c r="P78">
        <f t="shared" si="22"/>
        <v>1.2257144911933295</v>
      </c>
      <c r="Q78">
        <f t="shared" si="13"/>
        <v>478.15</v>
      </c>
      <c r="R78">
        <f t="shared" si="23"/>
        <v>0.63739996681404698</v>
      </c>
      <c r="S78">
        <f t="shared" si="14"/>
        <v>204.60614882454126</v>
      </c>
      <c r="U78">
        <f t="shared" si="15"/>
        <v>2.3369287909819101</v>
      </c>
      <c r="V78">
        <f t="shared" si="16"/>
        <v>11.194291904537229</v>
      </c>
    </row>
    <row r="79" spans="1:22">
      <c r="A79">
        <v>770</v>
      </c>
      <c r="B79">
        <f t="shared" si="17"/>
        <v>2498.8891553011745</v>
      </c>
      <c r="C79">
        <f t="shared" si="18"/>
        <v>4.0218680454791487E-3</v>
      </c>
      <c r="D79">
        <f t="shared" si="19"/>
        <v>512.33109181704151</v>
      </c>
      <c r="F79">
        <f t="shared" si="20"/>
        <v>0.89882647687200268</v>
      </c>
      <c r="G79">
        <f t="shared" si="12"/>
        <v>93286.260497157447</v>
      </c>
      <c r="H79">
        <f t="shared" si="21"/>
        <v>108690615.94768892</v>
      </c>
      <c r="P79">
        <f t="shared" si="22"/>
        <v>1.2255086520207494</v>
      </c>
      <c r="Q79">
        <f t="shared" si="13"/>
        <v>478.15</v>
      </c>
      <c r="R79">
        <f t="shared" si="23"/>
        <v>0.63726797210224984</v>
      </c>
      <c r="S79">
        <f t="shared" si="14"/>
        <v>204.58863369613005</v>
      </c>
      <c r="U79">
        <f t="shared" si="15"/>
        <v>2.3371288588308539</v>
      </c>
      <c r="V79">
        <f t="shared" si="16"/>
        <v>11.191973756732644</v>
      </c>
    </row>
    <row r="80" spans="1:22">
      <c r="A80">
        <v>780</v>
      </c>
      <c r="B80">
        <f t="shared" si="17"/>
        <v>2498.7915872193312</v>
      </c>
      <c r="C80">
        <f t="shared" si="18"/>
        <v>4.0220250837662277E-3</v>
      </c>
      <c r="D80">
        <f t="shared" si="19"/>
        <v>512.22568313542706</v>
      </c>
      <c r="F80">
        <f t="shared" si="20"/>
        <v>0.89864154936039831</v>
      </c>
      <c r="G80">
        <f t="shared" si="12"/>
        <v>93019.223847297675</v>
      </c>
      <c r="H80">
        <f t="shared" si="21"/>
        <v>109620808.18616191</v>
      </c>
      <c r="P80">
        <f t="shared" si="22"/>
        <v>1.2253043533413825</v>
      </c>
      <c r="Q80">
        <f t="shared" si="13"/>
        <v>478.15</v>
      </c>
      <c r="R80">
        <f t="shared" si="23"/>
        <v>0.63713685849652235</v>
      </c>
      <c r="S80">
        <f t="shared" si="14"/>
        <v>204.57123411715631</v>
      </c>
      <c r="U80">
        <f t="shared" si="15"/>
        <v>2.3373276407286436</v>
      </c>
      <c r="V80">
        <f t="shared" si="16"/>
        <v>11.189671083291184</v>
      </c>
    </row>
    <row r="81" spans="1:22">
      <c r="A81">
        <v>790</v>
      </c>
      <c r="B81">
        <f t="shared" si="17"/>
        <v>2498.6942984310685</v>
      </c>
      <c r="C81">
        <f t="shared" si="18"/>
        <v>4.0221816847345847E-3</v>
      </c>
      <c r="D81">
        <f t="shared" si="19"/>
        <v>512.12096363743012</v>
      </c>
      <c r="F81">
        <f t="shared" si="20"/>
        <v>0.89845783094285991</v>
      </c>
      <c r="G81">
        <f t="shared" si="12"/>
        <v>92753.940193113667</v>
      </c>
      <c r="H81">
        <f t="shared" si="21"/>
        <v>110548347.58809304</v>
      </c>
      <c r="P81">
        <f t="shared" si="22"/>
        <v>1.225101550443537</v>
      </c>
      <c r="Q81">
        <f t="shared" si="13"/>
        <v>478.15</v>
      </c>
      <c r="R81">
        <f t="shared" si="23"/>
        <v>0.6370066021384877</v>
      </c>
      <c r="S81">
        <f t="shared" si="14"/>
        <v>204.55394694861434</v>
      </c>
      <c r="U81">
        <f t="shared" si="15"/>
        <v>2.3375251718810159</v>
      </c>
      <c r="V81">
        <f t="shared" si="16"/>
        <v>11.187383465201791</v>
      </c>
    </row>
    <row r="82" spans="1:22">
      <c r="A82">
        <v>800</v>
      </c>
      <c r="B82">
        <f t="shared" si="17"/>
        <v>2498.5972871029276</v>
      </c>
      <c r="C82">
        <f t="shared" si="18"/>
        <v>4.0223378512321923E-3</v>
      </c>
      <c r="D82">
        <f t="shared" si="19"/>
        <v>512.01691630560481</v>
      </c>
      <c r="F82">
        <f t="shared" si="20"/>
        <v>0.89827529176421894</v>
      </c>
      <c r="G82">
        <f t="shared" si="12"/>
        <v>92490.366658100305</v>
      </c>
      <c r="H82">
        <f t="shared" si="21"/>
        <v>111473251.25467405</v>
      </c>
      <c r="P82">
        <f t="shared" si="22"/>
        <v>1.2249002037578647</v>
      </c>
      <c r="Q82">
        <f t="shared" si="13"/>
        <v>478.15</v>
      </c>
      <c r="R82">
        <f t="shared" si="23"/>
        <v>0.6368771818608312</v>
      </c>
      <c r="S82">
        <f t="shared" si="14"/>
        <v>204.53676940752311</v>
      </c>
      <c r="U82">
        <f t="shared" si="15"/>
        <v>2.3377214834528086</v>
      </c>
      <c r="V82">
        <f t="shared" si="16"/>
        <v>11.185110530714997</v>
      </c>
    </row>
    <row r="83" spans="1:22">
      <c r="A83">
        <v>810</v>
      </c>
      <c r="B83">
        <f t="shared" si="17"/>
        <v>2498.5005514462964</v>
      </c>
      <c r="C83">
        <f t="shared" si="18"/>
        <v>4.022493586036016E-3</v>
      </c>
      <c r="D83">
        <f t="shared" si="19"/>
        <v>511.91352591973572</v>
      </c>
      <c r="F83">
        <f t="shared" si="20"/>
        <v>0.89809390512234333</v>
      </c>
      <c r="G83">
        <f t="shared" si="12"/>
        <v>92228.464866286842</v>
      </c>
      <c r="H83">
        <f t="shared" si="21"/>
        <v>112395535.90333691</v>
      </c>
      <c r="P83">
        <f t="shared" si="22"/>
        <v>1.2247002779850069</v>
      </c>
      <c r="Q83">
        <f t="shared" si="13"/>
        <v>478.15</v>
      </c>
      <c r="R83">
        <f t="shared" si="23"/>
        <v>0.6367485787317414</v>
      </c>
      <c r="S83">
        <f t="shared" si="14"/>
        <v>204.5196990066076</v>
      </c>
      <c r="U83">
        <f t="shared" si="15"/>
        <v>2.337916603253714</v>
      </c>
      <c r="V83">
        <f t="shared" si="16"/>
        <v>11.182851947342201</v>
      </c>
    </row>
    <row r="84" spans="1:22">
      <c r="A84">
        <v>820</v>
      </c>
      <c r="B84">
        <f t="shared" si="17"/>
        <v>2498.4040897126997</v>
      </c>
      <c r="C84">
        <f t="shared" si="18"/>
        <v>4.0226488918595569E-3</v>
      </c>
      <c r="D84">
        <f t="shared" si="19"/>
        <v>511.81077875541138</v>
      </c>
      <c r="F84">
        <f t="shared" si="20"/>
        <v>0.89791364693931819</v>
      </c>
      <c r="G84">
        <f t="shared" si="12"/>
        <v>91968.20018802915</v>
      </c>
      <c r="H84">
        <f t="shared" si="21"/>
        <v>113315217.9052172</v>
      </c>
      <c r="P84">
        <f t="shared" si="22"/>
        <v>1.2245017413776369</v>
      </c>
      <c r="Q84">
        <f t="shared" si="13"/>
        <v>478.15</v>
      </c>
      <c r="R84">
        <f t="shared" si="23"/>
        <v>0.63662077567997655</v>
      </c>
      <c r="S84">
        <f t="shared" si="14"/>
        <v>204.50273350465292</v>
      </c>
      <c r="U84">
        <f t="shared" si="15"/>
        <v>2.3381105563027642</v>
      </c>
      <c r="V84">
        <f t="shared" si="16"/>
        <v>11.180607415270922</v>
      </c>
    </row>
    <row r="85" spans="1:22">
      <c r="A85">
        <v>830</v>
      </c>
      <c r="B85">
        <f t="shared" si="17"/>
        <v>2498.3079001898782</v>
      </c>
      <c r="C85">
        <f t="shared" si="18"/>
        <v>4.0228037713591399E-3</v>
      </c>
      <c r="D85">
        <f t="shared" si="19"/>
        <v>511.70866233605062</v>
      </c>
      <c r="F85">
        <f t="shared" si="20"/>
        <v>0.89773449532640459</v>
      </c>
      <c r="G85">
        <f t="shared" si="12"/>
        <v>91709.541119557893</v>
      </c>
      <c r="H85">
        <f t="shared" si="21"/>
        <v>114232313.31641278</v>
      </c>
      <c r="P85">
        <f t="shared" si="22"/>
        <v>1.2243045651498337</v>
      </c>
      <c r="Q85">
        <f t="shared" si="13"/>
        <v>478.15</v>
      </c>
      <c r="R85">
        <f t="shared" si="23"/>
        <v>0.63649375718642087</v>
      </c>
      <c r="S85">
        <f t="shared" si="14"/>
        <v>204.4858708656607</v>
      </c>
      <c r="U85">
        <f t="shared" si="15"/>
        <v>2.3383033652927834</v>
      </c>
      <c r="V85">
        <f t="shared" si="16"/>
        <v>11.178376661947784</v>
      </c>
    </row>
    <row r="86" spans="1:22">
      <c r="A86">
        <v>840</v>
      </c>
      <c r="B86">
        <f t="shared" si="17"/>
        <v>2498.2119811985267</v>
      </c>
      <c r="C86">
        <f t="shared" si="18"/>
        <v>4.0229582271391366E-3</v>
      </c>
      <c r="D86">
        <f t="shared" si="19"/>
        <v>511.60716522897127</v>
      </c>
      <c r="F86">
        <f t="shared" si="20"/>
        <v>0.89755643022626541</v>
      </c>
      <c r="G86">
        <f t="shared" si="12"/>
        <v>91452.458772730126</v>
      </c>
      <c r="H86">
        <f t="shared" si="21"/>
        <v>115146837.90414008</v>
      </c>
      <c r="P86">
        <f t="shared" si="22"/>
        <v>1.224108722991367</v>
      </c>
      <c r="Q86">
        <f t="shared" si="13"/>
        <v>478.15</v>
      </c>
      <c r="R86">
        <f t="shared" si="23"/>
        <v>0.63636750903042216</v>
      </c>
      <c r="S86">
        <f t="shared" si="14"/>
        <v>204.46910922525788</v>
      </c>
      <c r="U86">
        <f t="shared" si="15"/>
        <v>2.3384950509723965</v>
      </c>
      <c r="V86">
        <f t="shared" si="16"/>
        <v>11.176159437623593</v>
      </c>
    </row>
    <row r="87" spans="1:22">
      <c r="A87">
        <v>850</v>
      </c>
      <c r="B87">
        <f t="shared" si="17"/>
        <v>2498.1163310895531</v>
      </c>
      <c r="C87">
        <f t="shared" si="18"/>
        <v>4.0231122617563533E-3</v>
      </c>
      <c r="D87">
        <f t="shared" si="19"/>
        <v>511.50627687771424</v>
      </c>
      <c r="F87">
        <f t="shared" si="20"/>
        <v>0.89737943311879687</v>
      </c>
      <c r="G87">
        <f t="shared" si="12"/>
        <v>91196.92645549489</v>
      </c>
      <c r="H87">
        <f t="shared" si="21"/>
        <v>116058807.16869503</v>
      </c>
      <c r="P87">
        <f t="shared" si="22"/>
        <v>1.2239141906683586</v>
      </c>
      <c r="Q87">
        <f t="shared" si="13"/>
        <v>478.15</v>
      </c>
      <c r="R87">
        <f t="shared" si="23"/>
        <v>0.63624201808122693</v>
      </c>
      <c r="S87">
        <f t="shared" si="14"/>
        <v>204.45244686307763</v>
      </c>
      <c r="U87">
        <f t="shared" si="15"/>
        <v>2.3386856324601406</v>
      </c>
      <c r="V87">
        <f t="shared" si="16"/>
        <v>11.173955511690416</v>
      </c>
    </row>
    <row r="88" spans="1:22">
      <c r="A88">
        <v>860</v>
      </c>
      <c r="B88">
        <f t="shared" si="17"/>
        <v>2498.0209482417804</v>
      </c>
      <c r="C88">
        <f t="shared" si="18"/>
        <v>4.0232658777237078E-3</v>
      </c>
      <c r="D88">
        <f t="shared" si="19"/>
        <v>511.40598746419147</v>
      </c>
      <c r="F88">
        <f t="shared" si="20"/>
        <v>0.8972034867792833</v>
      </c>
      <c r="G88">
        <f t="shared" si="12"/>
        <v>90942.91932697795</v>
      </c>
      <c r="H88">
        <f t="shared" si="21"/>
        <v>116968236.36196481</v>
      </c>
      <c r="P88">
        <f t="shared" si="22"/>
        <v>1.2237209456949911</v>
      </c>
      <c r="Q88">
        <f t="shared" si="13"/>
        <v>478.15</v>
      </c>
      <c r="R88">
        <f t="shared" si="23"/>
        <v>0.63611727212651181</v>
      </c>
      <c r="S88">
        <f t="shared" si="14"/>
        <v>204.43588218005195</v>
      </c>
      <c r="U88">
        <f t="shared" si="15"/>
        <v>2.3388751275027198</v>
      </c>
      <c r="V88">
        <f t="shared" si="16"/>
        <v>11.171764669670182</v>
      </c>
    </row>
    <row r="89" spans="1:22">
      <c r="A89">
        <v>870</v>
      </c>
      <c r="B89">
        <f t="shared" si="17"/>
        <v>2497.9258310600144</v>
      </c>
      <c r="C89">
        <f t="shared" si="18"/>
        <v>4.0234190775133198E-3</v>
      </c>
      <c r="D89">
        <f t="shared" si="19"/>
        <v>511.3062877953443</v>
      </c>
      <c r="F89">
        <f t="shared" si="20"/>
        <v>0.89702857507955136</v>
      </c>
      <c r="G89">
        <f t="shared" si="12"/>
        <v>90690.414113889477</v>
      </c>
      <c r="H89">
        <f t="shared" si="21"/>
        <v>117875140.5031037</v>
      </c>
      <c r="P89">
        <f t="shared" si="22"/>
        <v>1.2235289670636147</v>
      </c>
      <c r="Q89">
        <f t="shared" si="13"/>
        <v>478.15</v>
      </c>
      <c r="R89">
        <f t="shared" si="23"/>
        <v>0.63599325973140186</v>
      </c>
      <c r="S89">
        <f t="shared" si="14"/>
        <v>204.41941367974212</v>
      </c>
      <c r="U89">
        <f t="shared" si="15"/>
        <v>2.3390635526873367</v>
      </c>
      <c r="V89">
        <f t="shared" si="16"/>
        <v>11.169586710738713</v>
      </c>
    </row>
    <row r="90" spans="1:22">
      <c r="A90">
        <v>880</v>
      </c>
      <c r="B90">
        <f t="shared" si="17"/>
        <v>2497.8309779734018</v>
      </c>
      <c r="C90">
        <f t="shared" si="18"/>
        <v>4.0235718635591349E-3</v>
      </c>
      <c r="D90">
        <f t="shared" si="19"/>
        <v>511.2071692099347</v>
      </c>
      <c r="F90">
        <f t="shared" si="20"/>
        <v>0.8968546828244468</v>
      </c>
      <c r="G90">
        <f t="shared" si="12"/>
        <v>90439.388877299643</v>
      </c>
      <c r="H90">
        <f t="shared" si="21"/>
        <v>118779534.3918767</v>
      </c>
      <c r="P90">
        <f t="shared" si="22"/>
        <v>1.2233382350228206</v>
      </c>
      <c r="Q90">
        <f t="shared" si="13"/>
        <v>478.15</v>
      </c>
      <c r="R90">
        <f t="shared" si="23"/>
        <v>0.63586997012253277</v>
      </c>
      <c r="S90">
        <f t="shared" si="14"/>
        <v>204.40303995298612</v>
      </c>
      <c r="U90">
        <f t="shared" si="15"/>
        <v>2.3392509236162891</v>
      </c>
      <c r="V90">
        <f t="shared" si="16"/>
        <v>11.167421445689554</v>
      </c>
    </row>
    <row r="91" spans="1:22">
      <c r="A91">
        <v>890</v>
      </c>
      <c r="B91">
        <f t="shared" si="17"/>
        <v>2497.7363874340354</v>
      </c>
      <c r="C91">
        <f t="shared" si="18"/>
        <v>4.0237242382591505E-3</v>
      </c>
      <c r="D91">
        <f t="shared" si="19"/>
        <v>511.10862350185988</v>
      </c>
      <c r="F91">
        <f t="shared" si="20"/>
        <v>0.89668179561729799</v>
      </c>
      <c r="G91">
        <f t="shared" si="12"/>
        <v>90189.8228207512</v>
      </c>
      <c r="H91">
        <f t="shared" si="21"/>
        <v>119681432.62008421</v>
      </c>
      <c r="P91">
        <f t="shared" si="22"/>
        <v>1.2231487308948834</v>
      </c>
      <c r="Q91">
        <f t="shared" si="13"/>
        <v>478.15</v>
      </c>
      <c r="R91">
        <f t="shared" si="23"/>
        <v>0.63574739309266426</v>
      </c>
      <c r="S91">
        <f t="shared" si="14"/>
        <v>204.38675966526787</v>
      </c>
      <c r="U91">
        <f t="shared" si="15"/>
        <v>2.3394372550505951</v>
      </c>
      <c r="V91">
        <f t="shared" si="16"/>
        <v>11.165268695258773</v>
      </c>
    </row>
    <row r="92" spans="1:22">
      <c r="A92">
        <v>900</v>
      </c>
      <c r="B92">
        <f t="shared" si="17"/>
        <v>2497.6420579157598</v>
      </c>
      <c r="C92">
        <f t="shared" si="18"/>
        <v>4.0238762039773229E-3</v>
      </c>
      <c r="D92">
        <f t="shared" si="19"/>
        <v>511.01064285701858</v>
      </c>
      <c r="F92">
        <f t="shared" si="20"/>
        <v>0.8965098997491554</v>
      </c>
      <c r="G92">
        <f t="shared" si="12"/>
        <v>89941.69613227334</v>
      </c>
      <c r="H92">
        <f t="shared" si="21"/>
        <v>120580849.58140695</v>
      </c>
      <c r="P92">
        <f t="shared" si="22"/>
        <v>1.2229604369254941</v>
      </c>
      <c r="Q92">
        <f t="shared" si="13"/>
        <v>478.15</v>
      </c>
      <c r="R92">
        <f t="shared" si="23"/>
        <v>0.63562551892215113</v>
      </c>
      <c r="S92">
        <f t="shared" si="14"/>
        <v>204.3705715463197</v>
      </c>
      <c r="U92">
        <f t="shared" si="15"/>
        <v>2.3396225610282122</v>
      </c>
      <c r="V92">
        <f t="shared" si="16"/>
        <v>11.163128288745783</v>
      </c>
    </row>
    <row r="93" spans="1:22">
      <c r="A93">
        <v>910</v>
      </c>
      <c r="B93">
        <f t="shared" si="17"/>
        <v>2497.5479879131394</v>
      </c>
      <c r="C93">
        <f t="shared" si="18"/>
        <v>4.0240277630452098E-3</v>
      </c>
      <c r="D93">
        <f t="shared" si="19"/>
        <v>510.91321980128834</v>
      </c>
      <c r="F93">
        <f t="shared" si="20"/>
        <v>0.89633898210752339</v>
      </c>
      <c r="G93">
        <f t="shared" si="12"/>
        <v>89694.989854190004</v>
      </c>
      <c r="H93">
        <f t="shared" si="21"/>
        <v>121477799.47994885</v>
      </c>
      <c r="P93">
        <f t="shared" si="22"/>
        <v>1.2227733361599664</v>
      </c>
      <c r="Q93">
        <f t="shared" si="13"/>
        <v>478.15</v>
      </c>
      <c r="R93">
        <f t="shared" si="23"/>
        <v>0.63550433831423403</v>
      </c>
      <c r="S93">
        <f t="shared" si="14"/>
        <v>204.35447438155549</v>
      </c>
      <c r="U93">
        <f t="shared" si="15"/>
        <v>2.3398068549614131</v>
      </c>
      <c r="V93">
        <f t="shared" si="16"/>
        <v>11.161000062876909</v>
      </c>
    </row>
    <row r="94" spans="1:22">
      <c r="A94">
        <v>920</v>
      </c>
      <c r="B94">
        <f t="shared" si="17"/>
        <v>2497.4541759405688</v>
      </c>
      <c r="C94">
        <f t="shared" si="18"/>
        <v>4.0241789177633894E-3</v>
      </c>
      <c r="D94">
        <f t="shared" si="19"/>
        <v>510.8163471576031</v>
      </c>
      <c r="F94">
        <f t="shared" si="20"/>
        <v>0.89616903010105808</v>
      </c>
      <c r="G94">
        <f t="shared" si="12"/>
        <v>89449.685775692997</v>
      </c>
      <c r="H94">
        <f t="shared" si="21"/>
        <v>122372296.33770578</v>
      </c>
      <c r="P94">
        <f t="shared" si="22"/>
        <v>1.2225874123411284</v>
      </c>
      <c r="Q94">
        <f t="shared" si="13"/>
        <v>478.15</v>
      </c>
      <c r="R94">
        <f t="shared" si="23"/>
        <v>0.63538384234165013</v>
      </c>
      <c r="S94">
        <f t="shared" si="14"/>
        <v>204.33846700500357</v>
      </c>
      <c r="U94">
        <f t="shared" si="15"/>
        <v>2.339990149717095</v>
      </c>
      <c r="V94">
        <f t="shared" si="16"/>
        <v>11.158883860867725</v>
      </c>
    </row>
    <row r="95" spans="1:22">
      <c r="A95">
        <v>930</v>
      </c>
      <c r="B95">
        <f t="shared" si="17"/>
        <v>2497.3606205314854</v>
      </c>
      <c r="C95">
        <f t="shared" si="18"/>
        <v>4.0243296704027083E-3</v>
      </c>
      <c r="D95">
        <f t="shared" si="19"/>
        <v>510.72001801048589</v>
      </c>
      <c r="F95">
        <f t="shared" si="20"/>
        <v>0.89600003159734365</v>
      </c>
      <c r="G95">
        <f t="shared" si="12"/>
        <v>89205.766344062868</v>
      </c>
      <c r="H95">
        <f t="shared" si="21"/>
        <v>123264354.00114641</v>
      </c>
      <c r="P95">
        <f t="shared" si="22"/>
        <v>1.2224026498249754</v>
      </c>
      <c r="Q95">
        <f t="shared" si="13"/>
        <v>478.15</v>
      </c>
      <c r="R95">
        <f t="shared" si="23"/>
        <v>0.63526402240251656</v>
      </c>
      <c r="S95">
        <f t="shared" si="14"/>
        <v>204.322548293468</v>
      </c>
      <c r="U95">
        <f t="shared" si="15"/>
        <v>2.3401724576831051</v>
      </c>
      <c r="V95">
        <f t="shared" si="16"/>
        <v>11.156779531648274</v>
      </c>
    </row>
    <row r="96" spans="1:22">
      <c r="A96">
        <v>940</v>
      </c>
      <c r="B96">
        <f t="shared" si="17"/>
        <v>2497.2673202376886</v>
      </c>
      <c r="C96">
        <f t="shared" si="18"/>
        <v>4.024480023205366E-3</v>
      </c>
      <c r="D96">
        <f t="shared" si="19"/>
        <v>510.62422567668307</v>
      </c>
      <c r="F96">
        <f t="shared" si="20"/>
        <v>0.89583197487137378</v>
      </c>
      <c r="G96">
        <f t="shared" si="12"/>
        <v>88963.214591152981</v>
      </c>
      <c r="H96">
        <f t="shared" si="21"/>
        <v>124153986.14705794</v>
      </c>
      <c r="P96">
        <f t="shared" si="22"/>
        <v>1.2222190335108638</v>
      </c>
      <c r="Q96">
        <f t="shared" si="13"/>
        <v>478.15</v>
      </c>
      <c r="R96">
        <f t="shared" si="23"/>
        <v>0.63514487018380394</v>
      </c>
      <c r="S96">
        <f t="shared" si="14"/>
        <v>204.30671716169547</v>
      </c>
      <c r="U96">
        <f t="shared" si="15"/>
        <v>2.3403537908231149</v>
      </c>
      <c r="V96">
        <f t="shared" si="16"/>
        <v>11.15468692922156</v>
      </c>
    </row>
    <row r="97" spans="1:22">
      <c r="A97">
        <v>950</v>
      </c>
      <c r="B97">
        <f t="shared" si="17"/>
        <v>2497.1742736287229</v>
      </c>
      <c r="C97">
        <f t="shared" si="18"/>
        <v>4.0246299783858932E-3</v>
      </c>
      <c r="D97">
        <f t="shared" si="19"/>
        <v>510.52896368079109</v>
      </c>
      <c r="F97">
        <f t="shared" si="20"/>
        <v>0.89566484856279138</v>
      </c>
      <c r="G97">
        <f t="shared" si="12"/>
        <v>88722.014072360776</v>
      </c>
      <c r="H97">
        <f t="shared" si="21"/>
        <v>125041206.28778154</v>
      </c>
      <c r="P97">
        <f t="shared" si="22"/>
        <v>1.2220365487836</v>
      </c>
      <c r="Q97">
        <f t="shared" si="13"/>
        <v>478.15</v>
      </c>
      <c r="R97">
        <f t="shared" si="23"/>
        <v>0.6350263776310191</v>
      </c>
      <c r="S97">
        <f t="shared" si="14"/>
        <v>204.29097255836501</v>
      </c>
      <c r="U97">
        <f t="shared" si="15"/>
        <v>2.3405341607221271</v>
      </c>
      <c r="V97">
        <f t="shared" si="16"/>
        <v>11.152605912131117</v>
      </c>
    </row>
    <row r="98" spans="1:22">
      <c r="A98">
        <v>960</v>
      </c>
      <c r="B98">
        <f t="shared" si="17"/>
        <v>2497.0814792913338</v>
      </c>
      <c r="C98">
        <f t="shared" si="18"/>
        <v>4.0247795381320121E-3</v>
      </c>
      <c r="D98">
        <f t="shared" si="19"/>
        <v>510.43422573496986</v>
      </c>
      <c r="F98">
        <f t="shared" si="20"/>
        <v>0.89549864164029802</v>
      </c>
      <c r="G98">
        <f t="shared" si="12"/>
        <v>88482.14881582158</v>
      </c>
      <c r="H98">
        <f t="shared" si="21"/>
        <v>125926027.77593975</v>
      </c>
      <c r="P98">
        <f t="shared" si="22"/>
        <v>1.2218551814652643</v>
      </c>
      <c r="Q98">
        <f t="shared" si="13"/>
        <v>478.15</v>
      </c>
      <c r="R98">
        <f t="shared" si="23"/>
        <v>0.63490853692297122</v>
      </c>
      <c r="S98">
        <f t="shared" si="14"/>
        <v>204.27531346275123</v>
      </c>
      <c r="U98">
        <f t="shared" si="15"/>
        <v>2.3407135786243143</v>
      </c>
      <c r="V98">
        <f t="shared" si="16"/>
        <v>11.150536343017835</v>
      </c>
    </row>
    <row r="99" spans="1:22">
      <c r="A99">
        <v>970</v>
      </c>
      <c r="B99">
        <f t="shared" si="17"/>
        <v>2496.9889358289702</v>
      </c>
      <c r="C99">
        <f t="shared" si="18"/>
        <v>4.0249287046054249E-3</v>
      </c>
      <c r="D99">
        <f t="shared" si="19"/>
        <v>510.3400057219992</v>
      </c>
      <c r="F99">
        <f t="shared" si="20"/>
        <v>0.89533334337192838</v>
      </c>
      <c r="G99">
        <f t="shared" si="12"/>
        <v>88243.603279964518</v>
      </c>
      <c r="H99">
        <f t="shared" si="21"/>
        <v>126808463.80873939</v>
      </c>
      <c r="P99">
        <f t="shared" si="22"/>
        <v>1.2216749177750026</v>
      </c>
      <c r="Q99">
        <f t="shared" si="13"/>
        <v>478.15</v>
      </c>
      <c r="R99">
        <f t="shared" si="23"/>
        <v>0.63479134045069718</v>
      </c>
      <c r="S99">
        <f t="shared" si="14"/>
        <v>204.25973888193846</v>
      </c>
      <c r="U99">
        <f t="shared" si="15"/>
        <v>2.3408920554645833</v>
      </c>
      <c r="V99">
        <f t="shared" si="16"/>
        <v>11.148478088249837</v>
      </c>
    </row>
    <row r="100" spans="1:22">
      <c r="A100">
        <v>980</v>
      </c>
      <c r="B100">
        <f t="shared" si="17"/>
        <v>2496.8966418613372</v>
      </c>
      <c r="C100">
        <f t="shared" si="18"/>
        <v>4.0250774799425217E-3</v>
      </c>
      <c r="D100">
        <f t="shared" si="19"/>
        <v>510.24629768107019</v>
      </c>
      <c r="F100">
        <f t="shared" si="20"/>
        <v>0.89516894330012309</v>
      </c>
      <c r="G100">
        <f t="shared" si="12"/>
        <v>88006.362317909196</v>
      </c>
      <c r="H100">
        <f t="shared" si="21"/>
        <v>127688527.43191849</v>
      </c>
      <c r="P100">
        <f t="shared" si="22"/>
        <v>1.2214957442953307</v>
      </c>
      <c r="Q100">
        <f t="shared" si="13"/>
        <v>478.15</v>
      </c>
      <c r="R100">
        <f t="shared" si="23"/>
        <v>0.63467478079978723</v>
      </c>
      <c r="S100">
        <f t="shared" si="14"/>
        <v>204.24424784848568</v>
      </c>
      <c r="U100">
        <f t="shared" si="15"/>
        <v>2.341069601895009</v>
      </c>
      <c r="V100">
        <f t="shared" si="16"/>
        <v>11.146431017612072</v>
      </c>
    </row>
    <row r="101" spans="1:22">
      <c r="A101">
        <v>990</v>
      </c>
      <c r="B101">
        <f t="shared" si="17"/>
        <v>2496.8045960239797</v>
      </c>
      <c r="C101">
        <f t="shared" si="18"/>
        <v>4.025225866255035E-3</v>
      </c>
      <c r="D101">
        <f t="shared" si="19"/>
        <v>510.15309579581458</v>
      </c>
      <c r="F101">
        <f t="shared" si="20"/>
        <v>0.89500543122072729</v>
      </c>
      <c r="G101">
        <f t="shared" si="12"/>
        <v>87770.411147461084</v>
      </c>
      <c r="H101">
        <f t="shared" si="21"/>
        <v>128566231.54339311</v>
      </c>
      <c r="P101">
        <f t="shared" si="22"/>
        <v>1.2213176479437726</v>
      </c>
      <c r="Q101">
        <f t="shared" si="13"/>
        <v>478.15</v>
      </c>
      <c r="R101">
        <f t="shared" si="23"/>
        <v>0.63455885073549556</v>
      </c>
      <c r="S101">
        <f t="shared" si="14"/>
        <v>204.22883941846027</v>
      </c>
      <c r="U101">
        <f t="shared" si="15"/>
        <v>2.3412462283070683</v>
      </c>
      <c r="V101">
        <f t="shared" si="16"/>
        <v>11.144395004044831</v>
      </c>
    </row>
    <row r="102" spans="1:22">
      <c r="A102">
        <v>1000</v>
      </c>
      <c r="B102">
        <f t="shared" si="17"/>
        <v>2496.7127969679059</v>
      </c>
      <c r="C102">
        <f t="shared" si="18"/>
        <v>4.0253738656306354E-3</v>
      </c>
      <c r="D102">
        <f t="shared" si="19"/>
        <v>510.06039438416821</v>
      </c>
      <c r="F102">
        <f t="shared" si="20"/>
        <v>0.89484279716520743</v>
      </c>
      <c r="G102">
        <f t="shared" si="12"/>
        <v>87535.735325694463</v>
      </c>
      <c r="H102">
        <f t="shared" si="21"/>
        <v>129441588.89665005</v>
      </c>
      <c r="P102">
        <f t="shared" si="22"/>
        <v>1.2211406159488634</v>
      </c>
      <c r="Q102">
        <f t="shared" si="13"/>
        <v>478.15</v>
      </c>
      <c r="R102">
        <f t="shared" si="23"/>
        <v>0.63444354319013208</v>
      </c>
      <c r="S102">
        <f t="shared" si="14"/>
        <v>204.21351266977396</v>
      </c>
      <c r="U102">
        <f t="shared" si="15"/>
        <v>2.3414219448504294</v>
      </c>
      <c r="V102">
        <f t="shared" si="16"/>
        <v>11.142369923422301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1" sqref="E101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munkalap'!G31</f>
        <v>2609.6748306341024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247919.10891023974</v>
      </c>
      <c r="H3">
        <f>G3*A3</f>
        <v>2479191.0891023972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2609.4052521930371</v>
      </c>
      <c r="C4">
        <f>1.01325/D4*Q3/288.15*P4</f>
        <v>4.0042238692838909E-3</v>
      </c>
      <c r="D4">
        <f>P4*(D$3/P$3)*(1-H3/I$3)</f>
        <v>569.9411192116338</v>
      </c>
      <c r="F4">
        <f>D4/D$3</f>
        <v>0.99989670037128742</v>
      </c>
      <c r="G4">
        <f t="shared" ref="G4:G67" si="0">$B4*((D4)-(E$3))</f>
        <v>247739.85511992252</v>
      </c>
      <c r="H4">
        <f>H3+G4*(A4-A3)</f>
        <v>4956589.6403016225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0.70892676056324277</v>
      </c>
      <c r="S4">
        <f t="shared" ref="S4:S67" si="2">103.9+183.3*R4-39.7*R4^2</f>
        <v>213.89396228308749</v>
      </c>
      <c r="U4">
        <f t="shared" ref="U4:U67" si="3">Q4/S4</f>
        <v>2.2354534690753498</v>
      </c>
      <c r="V4">
        <f t="shared" ref="V4:V67" si="4">D4/T$3</f>
        <v>12.450476168597156</v>
      </c>
    </row>
    <row r="5" spans="1:22">
      <c r="A5">
        <v>30</v>
      </c>
      <c r="B5">
        <f t="shared" ref="B5:B68" si="5">B$3*C$3/C5</f>
        <v>2609.135868666182</v>
      </c>
      <c r="C5">
        <f t="shared" ref="C5:C68" si="6">1.01325/D5*Q4/288.15*P5</f>
        <v>4.0046372904327006E-3</v>
      </c>
      <c r="D5">
        <f t="shared" ref="D5:D68" si="7">P5*(D$3/P$3)*(1-H4/I$3)</f>
        <v>569.81609895281349</v>
      </c>
      <c r="F5">
        <f t="shared" ref="F5:F68" si="8">D5/D$3</f>
        <v>0.99967736658388329</v>
      </c>
      <c r="G5">
        <f t="shared" si="0"/>
        <v>247388.0847047877</v>
      </c>
      <c r="H5">
        <f t="shared" ref="H5:H68" si="9">H4+G5*(A5-A4)</f>
        <v>7430470.487349499</v>
      </c>
      <c r="P5">
        <f t="shared" ref="P5:P68" si="10">1-((3.52*V4)/(10^(0.9813*U4)))+((0.274*V4^2)/(10^(0.8157*U4)))</f>
        <v>1.357174695565504</v>
      </c>
      <c r="Q5">
        <f t="shared" si="1"/>
        <v>478.15</v>
      </c>
      <c r="R5">
        <f t="shared" ref="R5:R68" si="11">0.709*F5</f>
        <v>0.70877125290797316</v>
      </c>
      <c r="S5">
        <f t="shared" si="2"/>
        <v>213.87421010676658</v>
      </c>
      <c r="U5">
        <f t="shared" si="3"/>
        <v>2.2356599225372062</v>
      </c>
      <c r="V5">
        <f t="shared" si="4"/>
        <v>12.447745076383303</v>
      </c>
    </row>
    <row r="6" spans="1:22">
      <c r="A6">
        <v>40</v>
      </c>
      <c r="B6">
        <f t="shared" si="5"/>
        <v>2608.8668676419943</v>
      </c>
      <c r="C6">
        <f t="shared" si="6"/>
        <v>4.0050502097525743E-3</v>
      </c>
      <c r="D6">
        <f t="shared" si="7"/>
        <v>569.61691157397809</v>
      </c>
      <c r="F6">
        <f t="shared" si="8"/>
        <v>0.99932791504206686</v>
      </c>
      <c r="G6">
        <f t="shared" si="0"/>
        <v>246842.92572396377</v>
      </c>
      <c r="H6">
        <f t="shared" si="9"/>
        <v>9898899.7445891369</v>
      </c>
      <c r="P6">
        <f t="shared" si="10"/>
        <v>1.3568401654733433</v>
      </c>
      <c r="Q6">
        <f t="shared" si="1"/>
        <v>478.15</v>
      </c>
      <c r="R6">
        <f t="shared" si="11"/>
        <v>0.70852349176482532</v>
      </c>
      <c r="S6">
        <f t="shared" si="2"/>
        <v>213.84273616670245</v>
      </c>
      <c r="U6">
        <f t="shared" si="3"/>
        <v>2.2359889728835829</v>
      </c>
      <c r="V6">
        <f t="shared" si="4"/>
        <v>12.443393788803444</v>
      </c>
    </row>
    <row r="7" spans="1:22">
      <c r="A7">
        <v>50</v>
      </c>
      <c r="B7">
        <f t="shared" si="5"/>
        <v>2608.5984594043352</v>
      </c>
      <c r="C7">
        <f t="shared" si="6"/>
        <v>4.0054623040190031E-3</v>
      </c>
      <c r="D7">
        <f t="shared" si="7"/>
        <v>569.33476989942665</v>
      </c>
      <c r="F7">
        <f t="shared" si="8"/>
        <v>0.99883292964811687</v>
      </c>
      <c r="G7">
        <f t="shared" si="0"/>
        <v>246081.53542790681</v>
      </c>
      <c r="H7">
        <f t="shared" si="9"/>
        <v>12359715.098868206</v>
      </c>
      <c r="P7">
        <f t="shared" si="10"/>
        <v>1.3563076388192785</v>
      </c>
      <c r="Q7">
        <f t="shared" si="1"/>
        <v>478.15</v>
      </c>
      <c r="R7">
        <f t="shared" si="11"/>
        <v>0.70817254712051481</v>
      </c>
      <c r="S7">
        <f t="shared" si="2"/>
        <v>213.79814613433263</v>
      </c>
      <c r="U7">
        <f t="shared" si="3"/>
        <v>2.2364553137872911</v>
      </c>
      <c r="V7">
        <f t="shared" si="4"/>
        <v>12.437230348271148</v>
      </c>
    </row>
    <row r="8" spans="1:22">
      <c r="A8">
        <v>60</v>
      </c>
      <c r="B8">
        <f t="shared" si="5"/>
        <v>2608.3308790754636</v>
      </c>
      <c r="C8">
        <f t="shared" si="6"/>
        <v>4.0058732115956413E-3</v>
      </c>
      <c r="D8">
        <f t="shared" si="7"/>
        <v>568.96017514592666</v>
      </c>
      <c r="F8">
        <f t="shared" si="8"/>
        <v>0.99817574587004676</v>
      </c>
      <c r="G8">
        <f t="shared" si="0"/>
        <v>245079.22623645939</v>
      </c>
      <c r="H8">
        <f t="shared" si="9"/>
        <v>14810507.3612328</v>
      </c>
      <c r="P8">
        <f t="shared" si="10"/>
        <v>1.3555543016841753</v>
      </c>
      <c r="Q8">
        <f t="shared" si="1"/>
        <v>478.15</v>
      </c>
      <c r="R8">
        <f t="shared" si="11"/>
        <v>0.70770660382186312</v>
      </c>
      <c r="S8">
        <f t="shared" si="2"/>
        <v>213.73892958795241</v>
      </c>
      <c r="U8">
        <f t="shared" si="3"/>
        <v>2.2370749255728999</v>
      </c>
      <c r="V8">
        <f t="shared" si="4"/>
        <v>12.42904725199309</v>
      </c>
    </row>
    <row r="9" spans="1:22">
      <c r="A9">
        <v>70</v>
      </c>
      <c r="B9">
        <f t="shared" si="5"/>
        <v>2608.0643886220391</v>
      </c>
      <c r="C9">
        <f t="shared" si="6"/>
        <v>4.0062825293153944E-3</v>
      </c>
      <c r="D9">
        <f t="shared" si="7"/>
        <v>568.48301677400275</v>
      </c>
      <c r="F9">
        <f t="shared" si="8"/>
        <v>0.99733862591930311</v>
      </c>
      <c r="G9">
        <f t="shared" si="0"/>
        <v>243809.72698923331</v>
      </c>
      <c r="H9">
        <f t="shared" si="9"/>
        <v>17248604.631125133</v>
      </c>
      <c r="P9">
        <f t="shared" si="10"/>
        <v>1.3545558598207466</v>
      </c>
      <c r="Q9">
        <f t="shared" si="1"/>
        <v>478.15</v>
      </c>
      <c r="R9">
        <f t="shared" si="11"/>
        <v>0.70711308577678589</v>
      </c>
      <c r="S9">
        <f t="shared" si="2"/>
        <v>213.66347465463716</v>
      </c>
      <c r="U9">
        <f t="shared" si="3"/>
        <v>2.2378649452035515</v>
      </c>
      <c r="V9">
        <f t="shared" si="4"/>
        <v>12.418623633240152</v>
      </c>
    </row>
    <row r="10" spans="1:22">
      <c r="A10">
        <v>80</v>
      </c>
      <c r="B10">
        <f t="shared" si="5"/>
        <v>2607.7992785770434</v>
      </c>
      <c r="C10">
        <f t="shared" si="6"/>
        <v>4.006689809795275E-3</v>
      </c>
      <c r="D10">
        <f t="shared" si="7"/>
        <v>567.89273957644127</v>
      </c>
      <c r="F10">
        <f t="shared" si="8"/>
        <v>0.99630305188849344</v>
      </c>
      <c r="G10">
        <f t="shared" si="0"/>
        <v>242245.61925248872</v>
      </c>
      <c r="H10">
        <f t="shared" si="9"/>
        <v>19671060.823650021</v>
      </c>
      <c r="P10">
        <f t="shared" si="10"/>
        <v>1.3532869355361044</v>
      </c>
      <c r="Q10">
        <f t="shared" si="1"/>
        <v>478.15</v>
      </c>
      <c r="R10">
        <f t="shared" si="11"/>
        <v>0.70637886378894177</v>
      </c>
      <c r="S10">
        <f t="shared" si="2"/>
        <v>213.57009309396511</v>
      </c>
      <c r="U10">
        <f t="shared" si="3"/>
        <v>2.2388434310867056</v>
      </c>
      <c r="V10">
        <f t="shared" si="4"/>
        <v>12.405728911428763</v>
      </c>
    </row>
    <row r="11" spans="1:22">
      <c r="A11">
        <v>90</v>
      </c>
      <c r="B11">
        <f t="shared" si="5"/>
        <v>2607.535869287296</v>
      </c>
      <c r="C11">
        <f t="shared" si="6"/>
        <v>4.0070945594784793E-3</v>
      </c>
      <c r="D11">
        <f t="shared" si="7"/>
        <v>567.17859426713721</v>
      </c>
      <c r="F11">
        <f t="shared" si="8"/>
        <v>0.99505016538094249</v>
      </c>
      <c r="G11">
        <f t="shared" si="0"/>
        <v>240358.99093204059</v>
      </c>
      <c r="H11">
        <f t="shared" si="9"/>
        <v>22074650.732970428</v>
      </c>
      <c r="P11">
        <f t="shared" si="10"/>
        <v>1.3517216641684531</v>
      </c>
      <c r="Q11">
        <f t="shared" si="1"/>
        <v>478.15</v>
      </c>
      <c r="R11">
        <f t="shared" si="11"/>
        <v>0.70549056725508819</v>
      </c>
      <c r="S11">
        <f t="shared" si="2"/>
        <v>213.45705844056718</v>
      </c>
      <c r="U11">
        <f t="shared" si="3"/>
        <v>2.2400289945583185</v>
      </c>
      <c r="V11">
        <f t="shared" si="4"/>
        <v>12.390128266283693</v>
      </c>
    </row>
    <row r="12" spans="1:22">
      <c r="A12">
        <v>100</v>
      </c>
      <c r="B12">
        <f t="shared" si="5"/>
        <v>2607.2745114502327</v>
      </c>
      <c r="C12">
        <f t="shared" si="6"/>
        <v>4.007496237768346E-3</v>
      </c>
      <c r="D12">
        <f t="shared" si="7"/>
        <v>566.3299871522056</v>
      </c>
      <c r="F12">
        <f t="shared" si="8"/>
        <v>0.99356138096878177</v>
      </c>
      <c r="G12">
        <f t="shared" si="0"/>
        <v>238122.3476330229</v>
      </c>
      <c r="H12">
        <f t="shared" si="9"/>
        <v>24455874.209300656</v>
      </c>
      <c r="P12">
        <f t="shared" si="10"/>
        <v>1.3498345275700558</v>
      </c>
      <c r="Q12">
        <f t="shared" si="1"/>
        <v>478.15</v>
      </c>
      <c r="R12">
        <f t="shared" si="11"/>
        <v>0.70443501910686623</v>
      </c>
      <c r="S12">
        <f t="shared" si="2"/>
        <v>213.32265976536817</v>
      </c>
      <c r="U12">
        <f t="shared" si="3"/>
        <v>2.2414402695237028</v>
      </c>
      <c r="V12">
        <f t="shared" si="4"/>
        <v>12.371590276472441</v>
      </c>
    </row>
    <row r="13" spans="1:22">
      <c r="A13">
        <v>110</v>
      </c>
      <c r="B13">
        <f t="shared" si="5"/>
        <v>2607.0155856597203</v>
      </c>
      <c r="C13">
        <f t="shared" si="6"/>
        <v>4.0078942576870025E-3</v>
      </c>
      <c r="D13">
        <f t="shared" si="7"/>
        <v>565.33694119224003</v>
      </c>
      <c r="F13">
        <f t="shared" si="8"/>
        <v>0.99181919507410532</v>
      </c>
      <c r="G13">
        <f t="shared" si="0"/>
        <v>235509.81364899536</v>
      </c>
      <c r="H13">
        <f t="shared" si="9"/>
        <v>26810972.34579061</v>
      </c>
      <c r="P13">
        <f t="shared" si="10"/>
        <v>1.3476014542493409</v>
      </c>
      <c r="Q13">
        <f t="shared" si="1"/>
        <v>478.15</v>
      </c>
      <c r="R13">
        <f t="shared" si="11"/>
        <v>0.70319980930754067</v>
      </c>
      <c r="S13">
        <f t="shared" si="2"/>
        <v>213.16527316520882</v>
      </c>
      <c r="U13">
        <f t="shared" si="3"/>
        <v>2.2430951951044151</v>
      </c>
      <c r="V13">
        <f t="shared" si="4"/>
        <v>12.349896991601234</v>
      </c>
    </row>
    <row r="14" spans="1:22">
      <c r="A14">
        <v>120</v>
      </c>
      <c r="B14">
        <f t="shared" si="5"/>
        <v>2606.759500645951</v>
      </c>
      <c r="C14">
        <f t="shared" si="6"/>
        <v>4.0082879885455303E-3</v>
      </c>
      <c r="D14">
        <f t="shared" si="7"/>
        <v>564.1906738342276</v>
      </c>
      <c r="F14">
        <f t="shared" si="8"/>
        <v>0.98980819970917122</v>
      </c>
      <c r="G14">
        <f t="shared" si="0"/>
        <v>232498.63638638702</v>
      </c>
      <c r="H14">
        <f t="shared" si="9"/>
        <v>29135958.70965448</v>
      </c>
      <c r="P14">
        <f t="shared" si="10"/>
        <v>1.3450011993285353</v>
      </c>
      <c r="Q14">
        <f t="shared" si="1"/>
        <v>478.15</v>
      </c>
      <c r="R14">
        <f t="shared" si="11"/>
        <v>0.70177401359380231</v>
      </c>
      <c r="S14">
        <f t="shared" si="2"/>
        <v>212.98345207536846</v>
      </c>
      <c r="U14">
        <f t="shared" si="3"/>
        <v>2.2450100951072809</v>
      </c>
      <c r="V14">
        <f t="shared" si="4"/>
        <v>12.324856555067166</v>
      </c>
    </row>
    <row r="15" spans="1:22">
      <c r="A15">
        <v>130</v>
      </c>
      <c r="B15">
        <f t="shared" si="5"/>
        <v>2606.506689879478</v>
      </c>
      <c r="C15">
        <f t="shared" si="6"/>
        <v>4.0086767611362791E-3</v>
      </c>
      <c r="D15">
        <f t="shared" si="7"/>
        <v>562.88428543292105</v>
      </c>
      <c r="F15">
        <f t="shared" si="8"/>
        <v>0.98751629023319487</v>
      </c>
      <c r="G15">
        <f t="shared" si="0"/>
        <v>229070.97791618627</v>
      </c>
      <c r="H15">
        <f t="shared" si="9"/>
        <v>31426668.488816343</v>
      </c>
      <c r="P15">
        <f t="shared" si="10"/>
        <v>1.3420169899094732</v>
      </c>
      <c r="Q15">
        <f t="shared" si="1"/>
        <v>478.15</v>
      </c>
      <c r="R15">
        <f t="shared" si="11"/>
        <v>0.7001490497753351</v>
      </c>
      <c r="S15">
        <f t="shared" si="2"/>
        <v>212.77603575533715</v>
      </c>
      <c r="U15">
        <f t="shared" si="3"/>
        <v>2.247198554586316</v>
      </c>
      <c r="V15">
        <f t="shared" si="4"/>
        <v>12.296318242758874</v>
      </c>
    </row>
    <row r="16" spans="1:22">
      <c r="A16">
        <v>140</v>
      </c>
      <c r="B16">
        <f t="shared" si="5"/>
        <v>2606.2576062271887</v>
      </c>
      <c r="C16">
        <f t="shared" si="6"/>
        <v>4.0090598759312734E-3</v>
      </c>
      <c r="D16">
        <f t="shared" si="7"/>
        <v>561.41353537737564</v>
      </c>
      <c r="F16">
        <f t="shared" si="8"/>
        <v>0.98493602697785199</v>
      </c>
      <c r="G16">
        <f t="shared" si="0"/>
        <v>225215.93385826753</v>
      </c>
      <c r="H16">
        <f t="shared" si="9"/>
        <v>33678827.827399015</v>
      </c>
      <c r="P16">
        <f t="shared" si="10"/>
        <v>1.3386383815589249</v>
      </c>
      <c r="Q16">
        <f t="shared" si="1"/>
        <v>478.15</v>
      </c>
      <c r="R16">
        <f t="shared" si="11"/>
        <v>0.698319643127297</v>
      </c>
      <c r="S16">
        <f t="shared" si="2"/>
        <v>212.54227272332938</v>
      </c>
      <c r="U16">
        <f t="shared" si="3"/>
        <v>2.2496701191410406</v>
      </c>
      <c r="V16">
        <f t="shared" si="4"/>
        <v>12.264189417693821</v>
      </c>
    </row>
    <row r="17" spans="1:22">
      <c r="A17">
        <v>150</v>
      </c>
      <c r="B17">
        <f t="shared" si="5"/>
        <v>2606.012714413002</v>
      </c>
      <c r="C17">
        <f t="shared" si="6"/>
        <v>4.0094366146711767E-3</v>
      </c>
      <c r="D17">
        <f t="shared" si="7"/>
        <v>559.77766163217507</v>
      </c>
      <c r="F17">
        <f t="shared" si="8"/>
        <v>0.98206607303890359</v>
      </c>
      <c r="G17">
        <f t="shared" si="0"/>
        <v>220931.66411165157</v>
      </c>
      <c r="H17">
        <f t="shared" si="9"/>
        <v>35888144.46851553</v>
      </c>
      <c r="P17">
        <f t="shared" si="10"/>
        <v>1.3348632204660897</v>
      </c>
      <c r="Q17">
        <f t="shared" si="1"/>
        <v>478.15</v>
      </c>
      <c r="R17">
        <f t="shared" si="11"/>
        <v>0.69628484578458261</v>
      </c>
      <c r="S17">
        <f t="shared" si="2"/>
        <v>212.2819525494844</v>
      </c>
      <c r="U17">
        <f t="shared" si="3"/>
        <v>2.2524288770546326</v>
      </c>
      <c r="V17">
        <f t="shared" si="4"/>
        <v>12.228453433058029</v>
      </c>
    </row>
    <row r="18" spans="1:22">
      <c r="A18">
        <v>160</v>
      </c>
      <c r="B18">
        <f t="shared" si="5"/>
        <v>2605.7724811617009</v>
      </c>
      <c r="C18">
        <f t="shared" si="6"/>
        <v>4.0098062555361377E-3</v>
      </c>
      <c r="D18">
        <f t="shared" si="7"/>
        <v>557.9801752686235</v>
      </c>
      <c r="F18">
        <f t="shared" si="8"/>
        <v>0.97891258819056759</v>
      </c>
      <c r="G18">
        <f t="shared" si="0"/>
        <v>216227.45719695385</v>
      </c>
      <c r="H18">
        <f t="shared" si="9"/>
        <v>38050419.040485069</v>
      </c>
      <c r="P18">
        <f t="shared" si="10"/>
        <v>1.3306995480843673</v>
      </c>
      <c r="Q18">
        <f t="shared" si="1"/>
        <v>478.15</v>
      </c>
      <c r="R18">
        <f t="shared" si="11"/>
        <v>0.69404902502711241</v>
      </c>
      <c r="S18">
        <f t="shared" si="2"/>
        <v>211.99553553656864</v>
      </c>
      <c r="U18">
        <f t="shared" si="3"/>
        <v>2.2554720258131118</v>
      </c>
      <c r="V18">
        <f t="shared" si="4"/>
        <v>12.189186988896685</v>
      </c>
    </row>
    <row r="19" spans="1:22">
      <c r="A19">
        <v>170</v>
      </c>
      <c r="B19">
        <f t="shared" si="5"/>
        <v>2605.5373630980594</v>
      </c>
      <c r="C19">
        <f t="shared" si="6"/>
        <v>4.0101680917913884E-3</v>
      </c>
      <c r="D19">
        <f t="shared" si="7"/>
        <v>556.02953863886239</v>
      </c>
      <c r="F19">
        <f t="shared" si="8"/>
        <v>0.9754904186646709</v>
      </c>
      <c r="G19">
        <f t="shared" si="0"/>
        <v>211125.49043815382</v>
      </c>
      <c r="H19">
        <f t="shared" si="9"/>
        <v>40161673.944866605</v>
      </c>
      <c r="P19">
        <f t="shared" si="10"/>
        <v>1.3261672301436906</v>
      </c>
      <c r="Q19">
        <f t="shared" si="1"/>
        <v>478.15</v>
      </c>
      <c r="R19">
        <f t="shared" si="11"/>
        <v>0.69162270683325167</v>
      </c>
      <c r="S19">
        <f t="shared" si="2"/>
        <v>211.6842660088231</v>
      </c>
      <c r="U19">
        <f t="shared" si="3"/>
        <v>2.2587885675927866</v>
      </c>
      <c r="V19">
        <f t="shared" si="4"/>
        <v>12.146574946961499</v>
      </c>
    </row>
    <row r="20" spans="1:22">
      <c r="A20">
        <v>180</v>
      </c>
      <c r="B20">
        <f t="shared" si="5"/>
        <v>2605.3077927320169</v>
      </c>
      <c r="C20">
        <f t="shared" si="6"/>
        <v>4.0105214534015953E-3</v>
      </c>
      <c r="D20">
        <f t="shared" si="7"/>
        <v>553.93962002533465</v>
      </c>
      <c r="F20">
        <f t="shared" si="8"/>
        <v>0.97182389478128883</v>
      </c>
      <c r="G20">
        <f t="shared" si="0"/>
        <v>205662.00720730872</v>
      </c>
      <c r="H20">
        <f t="shared" si="9"/>
        <v>42218294.016939692</v>
      </c>
      <c r="P20">
        <f t="shared" si="10"/>
        <v>1.3212990538745726</v>
      </c>
      <c r="Q20">
        <f t="shared" si="1"/>
        <v>478.15</v>
      </c>
      <c r="R20">
        <f t="shared" si="11"/>
        <v>0.6890231413999337</v>
      </c>
      <c r="S20">
        <f t="shared" si="2"/>
        <v>211.35025211003793</v>
      </c>
      <c r="U20">
        <f t="shared" si="3"/>
        <v>2.2623583138715859</v>
      </c>
      <c r="V20">
        <f t="shared" si="4"/>
        <v>12.100920262617917</v>
      </c>
    </row>
    <row r="21" spans="1:22">
      <c r="A21">
        <v>190</v>
      </c>
      <c r="B21">
        <f t="shared" si="5"/>
        <v>2605.0841631637559</v>
      </c>
      <c r="C21">
        <f t="shared" si="6"/>
        <v>4.0108657306398539E-3</v>
      </c>
      <c r="D21">
        <f t="shared" si="7"/>
        <v>551.72981589703556</v>
      </c>
      <c r="F21">
        <f t="shared" si="8"/>
        <v>0.96794704543339571</v>
      </c>
      <c r="G21">
        <f t="shared" si="0"/>
        <v>199887.62823583794</v>
      </c>
      <c r="H21">
        <f t="shared" si="9"/>
        <v>44217170.29929807</v>
      </c>
      <c r="P21">
        <f t="shared" si="10"/>
        <v>1.316141032901271</v>
      </c>
      <c r="Q21">
        <f t="shared" si="1"/>
        <v>478.15</v>
      </c>
      <c r="R21">
        <f t="shared" si="11"/>
        <v>0.68627445521227748</v>
      </c>
      <c r="S21">
        <f t="shared" si="2"/>
        <v>210.99649431369724</v>
      </c>
      <c r="U21">
        <f t="shared" si="3"/>
        <v>2.2661513953360504</v>
      </c>
      <c r="V21">
        <f t="shared" si="4"/>
        <v>12.052646655557046</v>
      </c>
    </row>
    <row r="22" spans="1:22">
      <c r="A22">
        <v>200</v>
      </c>
      <c r="B22">
        <f t="shared" si="5"/>
        <v>2604.8668124502719</v>
      </c>
      <c r="C22">
        <f t="shared" si="6"/>
        <v>4.0112003982413127E-3</v>
      </c>
      <c r="D22">
        <f t="shared" si="7"/>
        <v>549.42475063853647</v>
      </c>
      <c r="F22">
        <f t="shared" si="8"/>
        <v>0.96390307129567798</v>
      </c>
      <c r="G22">
        <f t="shared" si="0"/>
        <v>193866.56296321083</v>
      </c>
      <c r="H22">
        <f t="shared" si="9"/>
        <v>46155835.928930178</v>
      </c>
      <c r="P22">
        <f t="shared" si="10"/>
        <v>1.3107517036689051</v>
      </c>
      <c r="Q22">
        <f t="shared" si="1"/>
        <v>478.15</v>
      </c>
      <c r="R22">
        <f t="shared" si="11"/>
        <v>0.68340727754863562</v>
      </c>
      <c r="S22">
        <f t="shared" si="2"/>
        <v>210.62684734650932</v>
      </c>
      <c r="U22">
        <f t="shared" si="3"/>
        <v>2.2701284571447786</v>
      </c>
      <c r="V22">
        <f t="shared" si="4"/>
        <v>12.002292050316942</v>
      </c>
    </row>
    <row r="23" spans="1:22">
      <c r="A23">
        <v>210</v>
      </c>
      <c r="B23">
        <f t="shared" si="5"/>
        <v>2604.6560088294937</v>
      </c>
      <c r="C23">
        <f t="shared" si="6"/>
        <v>4.0115250382570192E-3</v>
      </c>
      <c r="D23">
        <f t="shared" si="7"/>
        <v>547.05350577798401</v>
      </c>
      <c r="F23">
        <f t="shared" si="8"/>
        <v>0.95974299259295437</v>
      </c>
      <c r="G23">
        <f t="shared" si="0"/>
        <v>187674.5967818567</v>
      </c>
      <c r="H23">
        <f t="shared" si="9"/>
        <v>48032581.896748744</v>
      </c>
      <c r="P23">
        <f t="shared" si="10"/>
        <v>1.3052002976774766</v>
      </c>
      <c r="Q23">
        <f t="shared" si="1"/>
        <v>478.15</v>
      </c>
      <c r="R23">
        <f t="shared" si="11"/>
        <v>0.68045778174840466</v>
      </c>
      <c r="S23">
        <f t="shared" si="2"/>
        <v>210.24590652262677</v>
      </c>
      <c r="U23">
        <f t="shared" si="3"/>
        <v>2.2742416625768702</v>
      </c>
      <c r="V23">
        <f t="shared" si="4"/>
        <v>11.950491738616227</v>
      </c>
    </row>
    <row r="24" spans="1:22">
      <c r="A24">
        <v>220</v>
      </c>
      <c r="B24">
        <f t="shared" si="5"/>
        <v>2604.451938133006</v>
      </c>
      <c r="C24">
        <f t="shared" si="6"/>
        <v>4.0118393595530086E-3</v>
      </c>
      <c r="D24">
        <f t="shared" si="7"/>
        <v>544.64839339162302</v>
      </c>
      <c r="F24">
        <f t="shared" si="8"/>
        <v>0.955523497178286</v>
      </c>
      <c r="G24">
        <f t="shared" si="0"/>
        <v>181395.89315666261</v>
      </c>
      <c r="H24">
        <f t="shared" si="9"/>
        <v>49846540.82831537</v>
      </c>
      <c r="P24">
        <f t="shared" si="10"/>
        <v>1.2995638232740587</v>
      </c>
      <c r="Q24">
        <f t="shared" si="1"/>
        <v>478.15</v>
      </c>
      <c r="R24">
        <f t="shared" si="11"/>
        <v>0.6774661594994047</v>
      </c>
      <c r="S24">
        <f t="shared" si="2"/>
        <v>209.85881926474605</v>
      </c>
      <c r="U24">
        <f t="shared" si="3"/>
        <v>2.2784365302122134</v>
      </c>
      <c r="V24">
        <f t="shared" si="4"/>
        <v>11.897951584133944</v>
      </c>
    </row>
    <row r="25" spans="1:22">
      <c r="A25">
        <v>230</v>
      </c>
      <c r="B25">
        <f t="shared" si="5"/>
        <v>2604.2546946760267</v>
      </c>
      <c r="C25">
        <f t="shared" si="6"/>
        <v>4.012143211962583E-3</v>
      </c>
      <c r="D25">
        <f t="shared" si="7"/>
        <v>542.24336138721412</v>
      </c>
      <c r="F25">
        <f t="shared" si="8"/>
        <v>0.95130414278458619</v>
      </c>
      <c r="G25">
        <f t="shared" si="0"/>
        <v>175118.83957844903</v>
      </c>
      <c r="H25">
        <f t="shared" si="9"/>
        <v>51597729.22409986</v>
      </c>
      <c r="P25">
        <f t="shared" si="10"/>
        <v>1.2939232652045762</v>
      </c>
      <c r="Q25">
        <f t="shared" si="1"/>
        <v>478.15</v>
      </c>
      <c r="R25">
        <f t="shared" si="11"/>
        <v>0.67447463723427159</v>
      </c>
      <c r="S25">
        <f t="shared" si="2"/>
        <v>209.47103436503158</v>
      </c>
      <c r="U25">
        <f t="shared" si="3"/>
        <v>2.2826545037571111</v>
      </c>
      <c r="V25">
        <f t="shared" si="4"/>
        <v>11.845413185611257</v>
      </c>
    </row>
    <row r="26" spans="1:22">
      <c r="A26">
        <v>240</v>
      </c>
      <c r="B26">
        <f t="shared" si="5"/>
        <v>2604.0642766643532</v>
      </c>
      <c r="C26">
        <f t="shared" si="6"/>
        <v>4.0124365934815489E-3</v>
      </c>
      <c r="D26">
        <f t="shared" si="7"/>
        <v>539.87218580259901</v>
      </c>
      <c r="F26">
        <f t="shared" si="8"/>
        <v>0.9471441856185947</v>
      </c>
      <c r="G26">
        <f t="shared" si="0"/>
        <v>168931.3415976805</v>
      </c>
      <c r="H26">
        <f t="shared" si="9"/>
        <v>53287042.640076667</v>
      </c>
      <c r="P26">
        <f t="shared" si="10"/>
        <v>1.2883592714485106</v>
      </c>
      <c r="Q26">
        <f t="shared" si="1"/>
        <v>478.15</v>
      </c>
      <c r="R26">
        <f t="shared" si="11"/>
        <v>0.67152522760358357</v>
      </c>
      <c r="S26">
        <f t="shared" si="2"/>
        <v>209.08801280680751</v>
      </c>
      <c r="U26">
        <f t="shared" si="3"/>
        <v>2.2868360246065351</v>
      </c>
      <c r="V26">
        <f t="shared" si="4"/>
        <v>11.793614387257058</v>
      </c>
    </row>
    <row r="27" spans="1:22">
      <c r="A27">
        <v>250</v>
      </c>
      <c r="B27">
        <f t="shared" si="5"/>
        <v>2603.8805867184051</v>
      </c>
      <c r="C27">
        <f t="shared" si="6"/>
        <v>4.0127196495728058E-3</v>
      </c>
      <c r="D27">
        <f t="shared" si="7"/>
        <v>537.56664955308156</v>
      </c>
      <c r="F27">
        <f t="shared" si="8"/>
        <v>0.9430993851808448</v>
      </c>
      <c r="G27">
        <f t="shared" si="0"/>
        <v>162916.08414728285</v>
      </c>
      <c r="H27">
        <f t="shared" si="9"/>
        <v>54916203.481549494</v>
      </c>
      <c r="P27">
        <f t="shared" si="10"/>
        <v>1.2829478031212298</v>
      </c>
      <c r="Q27">
        <f t="shared" si="1"/>
        <v>478.15</v>
      </c>
      <c r="R27">
        <f t="shared" si="11"/>
        <v>0.66865746409321891</v>
      </c>
      <c r="S27">
        <f t="shared" si="2"/>
        <v>208.71493183807033</v>
      </c>
      <c r="U27">
        <f t="shared" si="3"/>
        <v>2.2909237771783788</v>
      </c>
      <c r="V27">
        <f t="shared" si="4"/>
        <v>11.743249493125258</v>
      </c>
    </row>
    <row r="28" spans="1:22">
      <c r="A28">
        <v>260</v>
      </c>
      <c r="B28">
        <f t="shared" si="5"/>
        <v>2603.7034375499452</v>
      </c>
      <c r="C28">
        <f t="shared" si="6"/>
        <v>4.012992664517186E-3</v>
      </c>
      <c r="D28">
        <f t="shared" si="7"/>
        <v>535.35491508237965</v>
      </c>
      <c r="F28">
        <f t="shared" si="8"/>
        <v>0.93921914926733274</v>
      </c>
      <c r="G28">
        <f t="shared" si="0"/>
        <v>157146.29987302693</v>
      </c>
      <c r="H28">
        <f t="shared" si="9"/>
        <v>56487666.480279766</v>
      </c>
      <c r="P28">
        <f t="shared" si="10"/>
        <v>1.2777562429628984</v>
      </c>
      <c r="Q28">
        <f t="shared" si="1"/>
        <v>478.15</v>
      </c>
      <c r="R28">
        <f t="shared" si="11"/>
        <v>0.66590637683053888</v>
      </c>
      <c r="S28">
        <f t="shared" si="2"/>
        <v>208.35641615570583</v>
      </c>
      <c r="U28">
        <f t="shared" si="3"/>
        <v>2.2948657345050321</v>
      </c>
      <c r="V28">
        <f t="shared" si="4"/>
        <v>11.694933717353843</v>
      </c>
    </row>
    <row r="29" spans="1:22">
      <c r="A29">
        <v>270</v>
      </c>
      <c r="B29">
        <f t="shared" si="5"/>
        <v>2603.532562240151</v>
      </c>
      <c r="C29">
        <f t="shared" si="6"/>
        <v>4.0132560456535293E-3</v>
      </c>
      <c r="D29">
        <f t="shared" si="7"/>
        <v>533.26026656945953</v>
      </c>
      <c r="F29">
        <f t="shared" si="8"/>
        <v>0.93554432731484127</v>
      </c>
      <c r="G29">
        <f t="shared" si="0"/>
        <v>151682.5010983792</v>
      </c>
      <c r="H29">
        <f t="shared" si="9"/>
        <v>58004491.491263561</v>
      </c>
      <c r="P29">
        <f t="shared" si="10"/>
        <v>1.2728403825485404</v>
      </c>
      <c r="Q29">
        <f t="shared" si="1"/>
        <v>478.15</v>
      </c>
      <c r="R29">
        <f t="shared" si="11"/>
        <v>0.66330092806622243</v>
      </c>
      <c r="S29">
        <f t="shared" si="2"/>
        <v>208.01632570395017</v>
      </c>
      <c r="U29">
        <f t="shared" si="3"/>
        <v>2.2986176608104563</v>
      </c>
      <c r="V29">
        <f t="shared" si="4"/>
        <v>11.649175707425075</v>
      </c>
    </row>
    <row r="30" spans="1:22">
      <c r="A30">
        <v>280</v>
      </c>
      <c r="B30">
        <f t="shared" si="5"/>
        <v>2603.3676280712493</v>
      </c>
      <c r="C30">
        <f t="shared" si="6"/>
        <v>4.0135103021186336E-3</v>
      </c>
      <c r="D30">
        <f t="shared" si="7"/>
        <v>531.30033355925173</v>
      </c>
      <c r="F30">
        <f t="shared" si="8"/>
        <v>0.93210584834956445</v>
      </c>
      <c r="G30">
        <f t="shared" si="0"/>
        <v>146570.46583776933</v>
      </c>
      <c r="H30">
        <f t="shared" si="9"/>
        <v>59470196.149641253</v>
      </c>
      <c r="P30">
        <f t="shared" si="10"/>
        <v>1.2682425564604065</v>
      </c>
      <c r="Q30">
        <f t="shared" si="1"/>
        <v>478.15</v>
      </c>
      <c r="R30">
        <f t="shared" si="11"/>
        <v>0.66086304647984118</v>
      </c>
      <c r="S30">
        <f t="shared" si="2"/>
        <v>207.69761976151102</v>
      </c>
      <c r="U30">
        <f t="shared" si="3"/>
        <v>2.3021448225985264</v>
      </c>
      <c r="V30">
        <f t="shared" si="4"/>
        <v>11.606360584225342</v>
      </c>
    </row>
    <row r="31" spans="1:22">
      <c r="A31">
        <v>290</v>
      </c>
      <c r="B31">
        <f t="shared" si="5"/>
        <v>2603.2082525480778</v>
      </c>
      <c r="C31">
        <f t="shared" si="6"/>
        <v>4.0137560201873009E-3</v>
      </c>
      <c r="D31">
        <f t="shared" si="7"/>
        <v>529.48682866870979</v>
      </c>
      <c r="F31">
        <f t="shared" si="8"/>
        <v>0.92892426082229784</v>
      </c>
      <c r="G31">
        <f t="shared" si="0"/>
        <v>141840.56204555853</v>
      </c>
      <c r="H31">
        <f t="shared" si="9"/>
        <v>60888601.770096838</v>
      </c>
      <c r="P31">
        <f t="shared" si="10"/>
        <v>1.2639910027056376</v>
      </c>
      <c r="Q31">
        <f t="shared" si="1"/>
        <v>478.15</v>
      </c>
      <c r="R31">
        <f t="shared" si="11"/>
        <v>0.65860730092300912</v>
      </c>
      <c r="S31">
        <f t="shared" si="2"/>
        <v>207.40230425907268</v>
      </c>
      <c r="U31">
        <f t="shared" si="3"/>
        <v>2.3054227951234711</v>
      </c>
      <c r="V31">
        <f t="shared" si="4"/>
        <v>11.566744212182281</v>
      </c>
    </row>
    <row r="32" spans="1:22">
      <c r="A32">
        <v>300</v>
      </c>
      <c r="B32">
        <f t="shared" si="5"/>
        <v>2603.0540201544386</v>
      </c>
      <c r="C32">
        <f t="shared" si="6"/>
        <v>4.0139938374564327E-3</v>
      </c>
      <c r="D32">
        <f t="shared" si="7"/>
        <v>527.82575666913101</v>
      </c>
      <c r="F32">
        <f t="shared" si="8"/>
        <v>0.92601009941952805</v>
      </c>
      <c r="G32">
        <f t="shared" si="0"/>
        <v>137508.29826528163</v>
      </c>
      <c r="H32">
        <f t="shared" si="9"/>
        <v>62263684.752749652</v>
      </c>
      <c r="P32">
        <f t="shared" si="10"/>
        <v>1.2601003487067943</v>
      </c>
      <c r="Q32">
        <f t="shared" si="1"/>
        <v>478.15</v>
      </c>
      <c r="R32">
        <f t="shared" si="11"/>
        <v>0.65654116048844535</v>
      </c>
      <c r="S32">
        <f t="shared" si="2"/>
        <v>207.13145678953612</v>
      </c>
      <c r="U32">
        <f t="shared" si="3"/>
        <v>2.308437392422932</v>
      </c>
      <c r="V32">
        <f t="shared" si="4"/>
        <v>11.530457766709306</v>
      </c>
    </row>
    <row r="33" spans="1:22">
      <c r="A33">
        <v>310</v>
      </c>
      <c r="B33">
        <f t="shared" si="5"/>
        <v>2602.9044985106952</v>
      </c>
      <c r="C33">
        <f t="shared" si="6"/>
        <v>4.0142244179317815E-3</v>
      </c>
      <c r="D33">
        <f t="shared" si="7"/>
        <v>526.31799638249447</v>
      </c>
      <c r="F33">
        <f t="shared" si="8"/>
        <v>0.92336490593420084</v>
      </c>
      <c r="G33">
        <f t="shared" si="0"/>
        <v>133575.84363855043</v>
      </c>
      <c r="H33">
        <f t="shared" si="9"/>
        <v>63599443.189135157</v>
      </c>
      <c r="P33">
        <f t="shared" si="10"/>
        <v>1.256572988584012</v>
      </c>
      <c r="Q33">
        <f t="shared" si="1"/>
        <v>478.15</v>
      </c>
      <c r="R33">
        <f t="shared" si="11"/>
        <v>0.65466571830734832</v>
      </c>
      <c r="S33">
        <f t="shared" si="2"/>
        <v>206.88531421747999</v>
      </c>
      <c r="U33">
        <f t="shared" si="3"/>
        <v>2.3111838643963085</v>
      </c>
      <c r="V33">
        <f t="shared" si="4"/>
        <v>11.497520445845893</v>
      </c>
    </row>
    <row r="34" spans="1:22">
      <c r="A34">
        <v>320</v>
      </c>
      <c r="B34">
        <f t="shared" si="5"/>
        <v>2602.7592528785603</v>
      </c>
      <c r="C34">
        <f t="shared" si="6"/>
        <v>4.0144484296464524E-3</v>
      </c>
      <c r="D34">
        <f t="shared" si="7"/>
        <v>524.96012826760182</v>
      </c>
      <c r="F34">
        <f t="shared" si="8"/>
        <v>0.92098268117123128</v>
      </c>
      <c r="G34">
        <f t="shared" si="0"/>
        <v>130034.18612350035</v>
      </c>
      <c r="H34">
        <f t="shared" si="9"/>
        <v>64899785.050370157</v>
      </c>
      <c r="P34">
        <f t="shared" si="10"/>
        <v>1.2534010489200351</v>
      </c>
      <c r="Q34">
        <f t="shared" si="1"/>
        <v>478.15</v>
      </c>
      <c r="R34">
        <f t="shared" si="11"/>
        <v>0.65297672095040293</v>
      </c>
      <c r="S34">
        <f t="shared" si="2"/>
        <v>206.66340260551422</v>
      </c>
      <c r="U34">
        <f t="shared" si="3"/>
        <v>2.313665573931869</v>
      </c>
      <c r="V34">
        <f t="shared" si="4"/>
        <v>11.467857549040072</v>
      </c>
    </row>
    <row r="35" spans="1:22">
      <c r="A35">
        <v>330</v>
      </c>
      <c r="B35">
        <f t="shared" si="5"/>
        <v>2602.6178583191227</v>
      </c>
      <c r="C35">
        <f t="shared" si="6"/>
        <v>4.0146665258856988E-3</v>
      </c>
      <c r="D35">
        <f t="shared" si="7"/>
        <v>523.74537872406302</v>
      </c>
      <c r="F35">
        <f t="shared" si="8"/>
        <v>0.91885154162116323</v>
      </c>
      <c r="G35">
        <f t="shared" si="0"/>
        <v>126865.59317777542</v>
      </c>
      <c r="H35">
        <f t="shared" si="9"/>
        <v>66168440.98214791</v>
      </c>
      <c r="P35">
        <f t="shared" si="10"/>
        <v>1.2505686354343994</v>
      </c>
      <c r="Q35">
        <f t="shared" si="1"/>
        <v>478.15</v>
      </c>
      <c r="R35">
        <f t="shared" si="11"/>
        <v>0.65146574300940474</v>
      </c>
      <c r="S35">
        <f t="shared" si="2"/>
        <v>206.46468840532651</v>
      </c>
      <c r="U35">
        <f t="shared" si="3"/>
        <v>2.3158923866986272</v>
      </c>
      <c r="V35">
        <f t="shared" si="4"/>
        <v>11.441321105655247</v>
      </c>
    </row>
    <row r="36" spans="1:22">
      <c r="A36">
        <v>340</v>
      </c>
      <c r="B36">
        <f t="shared" si="5"/>
        <v>2602.4799091752111</v>
      </c>
      <c r="C36">
        <f t="shared" si="6"/>
        <v>4.0148793305296018E-3</v>
      </c>
      <c r="D36">
        <f t="shared" si="7"/>
        <v>522.66457035687415</v>
      </c>
      <c r="F36">
        <f t="shared" si="8"/>
        <v>0.91695538659100728</v>
      </c>
      <c r="G36">
        <f t="shared" si="0"/>
        <v>124046.0867332333</v>
      </c>
      <c r="H36">
        <f t="shared" si="9"/>
        <v>67408901.849480242</v>
      </c>
      <c r="P36">
        <f t="shared" si="10"/>
        <v>1.2480540961733599</v>
      </c>
      <c r="Q36">
        <f t="shared" si="1"/>
        <v>478.15</v>
      </c>
      <c r="R36">
        <f t="shared" si="11"/>
        <v>0.65012136909302409</v>
      </c>
      <c r="S36">
        <f t="shared" si="2"/>
        <v>206.28773251106122</v>
      </c>
      <c r="U36">
        <f t="shared" si="3"/>
        <v>2.3178789847542749</v>
      </c>
      <c r="V36">
        <f t="shared" si="4"/>
        <v>11.417710633687337</v>
      </c>
    </row>
    <row r="37" spans="1:22">
      <c r="A37">
        <v>350</v>
      </c>
      <c r="B37">
        <f t="shared" si="5"/>
        <v>2602.3450258625498</v>
      </c>
      <c r="C37">
        <f t="shared" si="6"/>
        <v>4.0150874275415869E-3</v>
      </c>
      <c r="D37">
        <f t="shared" si="7"/>
        <v>521.70699657645002</v>
      </c>
      <c r="F37">
        <f t="shared" si="8"/>
        <v>0.91527543259026323</v>
      </c>
      <c r="G37">
        <f t="shared" si="0"/>
        <v>121547.72021370387</v>
      </c>
      <c r="H37">
        <f t="shared" si="9"/>
        <v>68624379.05161728</v>
      </c>
      <c r="P37">
        <f t="shared" si="10"/>
        <v>1.2458321061495636</v>
      </c>
      <c r="Q37">
        <f t="shared" si="1"/>
        <v>478.15</v>
      </c>
      <c r="R37">
        <f t="shared" si="11"/>
        <v>0.64893028170649658</v>
      </c>
      <c r="S37">
        <f t="shared" si="2"/>
        <v>206.13083336932863</v>
      </c>
      <c r="U37">
        <f t="shared" si="3"/>
        <v>2.3196432682309558</v>
      </c>
      <c r="V37">
        <f t="shared" si="4"/>
        <v>11.396792245575007</v>
      </c>
    </row>
    <row r="38" spans="1:22">
      <c r="A38">
        <v>360</v>
      </c>
      <c r="B38">
        <f t="shared" si="5"/>
        <v>2602.2128591849819</v>
      </c>
      <c r="C38">
        <f t="shared" si="6"/>
        <v>4.0152913542740101E-3</v>
      </c>
      <c r="D38">
        <f t="shared" si="7"/>
        <v>520.86117046841366</v>
      </c>
      <c r="F38">
        <f t="shared" si="8"/>
        <v>0.91379152713756784</v>
      </c>
      <c r="G38">
        <f t="shared" si="0"/>
        <v>119340.52753018057</v>
      </c>
      <c r="H38">
        <f t="shared" si="9"/>
        <v>69817784.326919079</v>
      </c>
      <c r="P38">
        <f t="shared" si="10"/>
        <v>1.2438754535782381</v>
      </c>
      <c r="Q38">
        <f t="shared" si="1"/>
        <v>478.15</v>
      </c>
      <c r="R38">
        <f t="shared" si="11"/>
        <v>0.6478781927405356</v>
      </c>
      <c r="S38">
        <f t="shared" si="2"/>
        <v>205.99215046997909</v>
      </c>
      <c r="U38">
        <f t="shared" si="3"/>
        <v>2.3212049532425492</v>
      </c>
      <c r="V38">
        <f t="shared" si="4"/>
        <v>11.378315007407931</v>
      </c>
    </row>
    <row r="39" spans="1:22">
      <c r="A39">
        <v>370</v>
      </c>
      <c r="B39">
        <f t="shared" si="5"/>
        <v>2602.0830925304108</v>
      </c>
      <c r="C39">
        <f t="shared" si="6"/>
        <v>4.0154915980431917E-3</v>
      </c>
      <c r="D39">
        <f t="shared" si="7"/>
        <v>520.11542584188408</v>
      </c>
      <c r="F39">
        <f t="shared" si="8"/>
        <v>0.91248320323137555</v>
      </c>
      <c r="G39">
        <f t="shared" si="0"/>
        <v>117394.08679547613</v>
      </c>
      <c r="H39">
        <f t="shared" si="9"/>
        <v>70991725.19487384</v>
      </c>
      <c r="P39">
        <f t="shared" si="10"/>
        <v>1.2421564745896045</v>
      </c>
      <c r="Q39">
        <f t="shared" si="1"/>
        <v>478.15</v>
      </c>
      <c r="R39">
        <f t="shared" si="11"/>
        <v>0.64695059109104525</v>
      </c>
      <c r="S39">
        <f t="shared" si="2"/>
        <v>205.8698041746604</v>
      </c>
      <c r="U39">
        <f t="shared" si="3"/>
        <v>2.3225844213381408</v>
      </c>
      <c r="V39">
        <f t="shared" si="4"/>
        <v>11.362024068945184</v>
      </c>
    </row>
    <row r="40" spans="1:22">
      <c r="A40">
        <v>380</v>
      </c>
      <c r="B40">
        <f t="shared" si="5"/>
        <v>2601.9554423664208</v>
      </c>
      <c r="C40">
        <f t="shared" si="6"/>
        <v>4.0156885953294037E-3</v>
      </c>
      <c r="D40">
        <f t="shared" si="7"/>
        <v>519.45836965773469</v>
      </c>
      <c r="F40">
        <f t="shared" si="8"/>
        <v>0.91133047308374504</v>
      </c>
      <c r="G40">
        <f t="shared" si="0"/>
        <v>115678.69688968093</v>
      </c>
      <c r="H40">
        <f t="shared" si="9"/>
        <v>72148512.163770646</v>
      </c>
      <c r="P40">
        <f t="shared" si="10"/>
        <v>1.2406481341365525</v>
      </c>
      <c r="Q40">
        <f t="shared" si="1"/>
        <v>478.15</v>
      </c>
      <c r="R40">
        <f t="shared" si="11"/>
        <v>0.64613330541637515</v>
      </c>
      <c r="S40">
        <f t="shared" si="2"/>
        <v>205.76195142260042</v>
      </c>
      <c r="U40">
        <f t="shared" si="3"/>
        <v>2.3238018335953683</v>
      </c>
      <c r="V40">
        <f t="shared" si="4"/>
        <v>11.347670546999797</v>
      </c>
    </row>
    <row r="41" spans="1:22">
      <c r="A41">
        <v>390</v>
      </c>
      <c r="B41">
        <f t="shared" si="5"/>
        <v>2601.8296574565402</v>
      </c>
      <c r="C41">
        <f t="shared" si="6"/>
        <v>4.015882732953527E-3</v>
      </c>
      <c r="D41">
        <f t="shared" si="7"/>
        <v>518.87919897056111</v>
      </c>
      <c r="F41">
        <f t="shared" si="8"/>
        <v>0.91031438415887911</v>
      </c>
      <c r="G41">
        <f t="shared" si="0"/>
        <v>114166.20122704237</v>
      </c>
      <c r="H41">
        <f t="shared" si="9"/>
        <v>73290174.176041067</v>
      </c>
      <c r="P41">
        <f t="shared" si="10"/>
        <v>1.2393247841198127</v>
      </c>
      <c r="Q41">
        <f t="shared" si="1"/>
        <v>478.15</v>
      </c>
      <c r="R41">
        <f t="shared" si="11"/>
        <v>0.64541289836864524</v>
      </c>
      <c r="S41">
        <f t="shared" si="2"/>
        <v>205.66683923856226</v>
      </c>
      <c r="U41">
        <f t="shared" si="3"/>
        <v>2.3248764933143753</v>
      </c>
      <c r="V41">
        <f t="shared" si="4"/>
        <v>11.335018449098564</v>
      </c>
    </row>
    <row r="42" spans="1:22">
      <c r="A42">
        <v>400</v>
      </c>
      <c r="B42">
        <f t="shared" si="5"/>
        <v>2601.7055171807697</v>
      </c>
      <c r="C42">
        <f t="shared" si="6"/>
        <v>4.0160743506391719E-3</v>
      </c>
      <c r="D42">
        <f t="shared" si="7"/>
        <v>518.36790295371691</v>
      </c>
      <c r="F42">
        <f t="shared" si="8"/>
        <v>0.90941737360301211</v>
      </c>
      <c r="G42">
        <f t="shared" si="0"/>
        <v>112830.51238324547</v>
      </c>
      <c r="H42">
        <f t="shared" si="9"/>
        <v>74418479.299873516</v>
      </c>
      <c r="P42">
        <f t="shared" si="10"/>
        <v>1.2381626475633785</v>
      </c>
      <c r="Q42">
        <f t="shared" si="1"/>
        <v>478.15</v>
      </c>
      <c r="R42">
        <f t="shared" si="11"/>
        <v>0.64477691788453551</v>
      </c>
      <c r="S42">
        <f t="shared" si="2"/>
        <v>205.58283927691915</v>
      </c>
      <c r="U42">
        <f t="shared" si="3"/>
        <v>2.3258264244319249</v>
      </c>
      <c r="V42">
        <f t="shared" si="4"/>
        <v>11.323849086758779</v>
      </c>
    </row>
    <row r="43" spans="1:22">
      <c r="A43">
        <v>410</v>
      </c>
      <c r="B43">
        <f t="shared" si="5"/>
        <v>2601.5828292856459</v>
      </c>
      <c r="C43">
        <f t="shared" si="6"/>
        <v>4.0162637444586553E-3</v>
      </c>
      <c r="D43">
        <f t="shared" si="7"/>
        <v>517.91537308190493</v>
      </c>
      <c r="F43">
        <f t="shared" si="8"/>
        <v>0.90862346154720164</v>
      </c>
      <c r="G43">
        <f t="shared" si="0"/>
        <v>111647.89772227129</v>
      </c>
      <c r="H43">
        <f t="shared" si="9"/>
        <v>75534958.277096227</v>
      </c>
      <c r="P43">
        <f t="shared" si="10"/>
        <v>1.2371400837162354</v>
      </c>
      <c r="Q43">
        <f t="shared" si="1"/>
        <v>478.15</v>
      </c>
      <c r="R43">
        <f t="shared" si="11"/>
        <v>0.64421403423696588</v>
      </c>
      <c r="S43">
        <f t="shared" si="2"/>
        <v>205.50846711589355</v>
      </c>
      <c r="U43">
        <f t="shared" si="3"/>
        <v>2.3266681256999213</v>
      </c>
      <c r="V43">
        <f t="shared" si="4"/>
        <v>11.313963482448694</v>
      </c>
    </row>
    <row r="44" spans="1:22">
      <c r="A44">
        <v>420</v>
      </c>
      <c r="B44">
        <f t="shared" si="5"/>
        <v>2601.461427323738</v>
      </c>
      <c r="C44">
        <f t="shared" si="6"/>
        <v>4.0164511707618073E-3</v>
      </c>
      <c r="D44">
        <f t="shared" si="7"/>
        <v>517.51344378373324</v>
      </c>
      <c r="F44">
        <f t="shared" si="8"/>
        <v>0.90791832242760218</v>
      </c>
      <c r="G44">
        <f t="shared" si="0"/>
        <v>110597.08414607817</v>
      </c>
      <c r="H44">
        <f t="shared" si="9"/>
        <v>76640929.118557006</v>
      </c>
      <c r="P44">
        <f t="shared" si="10"/>
        <v>1.2362376871950755</v>
      </c>
      <c r="Q44">
        <f t="shared" si="1"/>
        <v>478.15</v>
      </c>
      <c r="R44">
        <f t="shared" si="11"/>
        <v>0.64371409060116991</v>
      </c>
      <c r="S44">
        <f t="shared" si="2"/>
        <v>205.44238993878633</v>
      </c>
      <c r="U44">
        <f t="shared" si="3"/>
        <v>2.3274164603637528</v>
      </c>
      <c r="V44">
        <f t="shared" si="4"/>
        <v>11.305183257650613</v>
      </c>
    </row>
    <row r="45" spans="1:22">
      <c r="A45">
        <v>430</v>
      </c>
      <c r="B45">
        <f t="shared" si="5"/>
        <v>2601.3411679792234</v>
      </c>
      <c r="C45">
        <f t="shared" si="6"/>
        <v>4.0166368502839774E-3</v>
      </c>
      <c r="D45">
        <f t="shared" si="7"/>
        <v>517.15488326998388</v>
      </c>
      <c r="F45">
        <f t="shared" si="8"/>
        <v>0.90728926889470862</v>
      </c>
      <c r="G45">
        <f t="shared" si="0"/>
        <v>109659.23328156771</v>
      </c>
      <c r="H45">
        <f t="shared" si="9"/>
        <v>77737521.451372683</v>
      </c>
      <c r="P45">
        <f t="shared" si="10"/>
        <v>1.2354382681087357</v>
      </c>
      <c r="Q45">
        <f t="shared" si="1"/>
        <v>478.15</v>
      </c>
      <c r="R45">
        <f t="shared" si="11"/>
        <v>0.64326809164634835</v>
      </c>
      <c r="S45">
        <f t="shared" si="2"/>
        <v>205.38342584088139</v>
      </c>
      <c r="U45">
        <f t="shared" si="3"/>
        <v>2.3280846448166739</v>
      </c>
      <c r="V45">
        <f t="shared" si="4"/>
        <v>11.29735043250262</v>
      </c>
    </row>
    <row r="46" spans="1:22">
      <c r="A46">
        <v>440</v>
      </c>
      <c r="B46">
        <f t="shared" si="5"/>
        <v>2601.2219284204566</v>
      </c>
      <c r="C46">
        <f t="shared" si="6"/>
        <v>4.0168209722154903E-3</v>
      </c>
      <c r="D46">
        <f t="shared" si="7"/>
        <v>516.83335084736154</v>
      </c>
      <c r="F46">
        <f t="shared" si="8"/>
        <v>0.90672517692519572</v>
      </c>
      <c r="G46">
        <f t="shared" si="0"/>
        <v>108817.82956346334</v>
      </c>
      <c r="H46">
        <f t="shared" si="9"/>
        <v>78825699.74700731</v>
      </c>
      <c r="P46">
        <f t="shared" si="10"/>
        <v>1.2347267520366358</v>
      </c>
      <c r="Q46">
        <f t="shared" si="1"/>
        <v>478.15</v>
      </c>
      <c r="R46">
        <f t="shared" si="11"/>
        <v>0.6428681504399637</v>
      </c>
      <c r="S46">
        <f t="shared" si="2"/>
        <v>205.33053745929641</v>
      </c>
      <c r="U46">
        <f t="shared" si="3"/>
        <v>2.3286843053960533</v>
      </c>
      <c r="V46">
        <f t="shared" si="4"/>
        <v>11.290326493308992</v>
      </c>
    </row>
    <row r="47" spans="1:22">
      <c r="A47">
        <v>450</v>
      </c>
      <c r="B47">
        <f t="shared" si="5"/>
        <v>2601.1036037742329</v>
      </c>
      <c r="C47">
        <f t="shared" si="6"/>
        <v>4.017003698086075E-3</v>
      </c>
      <c r="D47">
        <f t="shared" si="7"/>
        <v>516.54333353461152</v>
      </c>
      <c r="F47">
        <f t="shared" si="8"/>
        <v>0.90621637462212545</v>
      </c>
      <c r="G47">
        <f t="shared" si="0"/>
        <v>108058.51456967296</v>
      </c>
      <c r="H47">
        <f t="shared" si="9"/>
        <v>79906284.89270404</v>
      </c>
      <c r="P47">
        <f t="shared" si="10"/>
        <v>1.2340900304240066</v>
      </c>
      <c r="Q47">
        <f t="shared" si="1"/>
        <v>478.15</v>
      </c>
      <c r="R47">
        <f t="shared" si="11"/>
        <v>0.64250740960708697</v>
      </c>
      <c r="S47">
        <f t="shared" si="2"/>
        <v>205.28282205639869</v>
      </c>
      <c r="U47">
        <f t="shared" si="3"/>
        <v>2.3292255786927689</v>
      </c>
      <c r="V47">
        <f t="shared" si="4"/>
        <v>11.283991007906799</v>
      </c>
    </row>
    <row r="48" spans="1:22">
      <c r="A48">
        <v>460</v>
      </c>
      <c r="B48">
        <f t="shared" si="5"/>
        <v>2600.9861047801869</v>
      </c>
      <c r="C48">
        <f t="shared" si="6"/>
        <v>4.0171851653737073E-3</v>
      </c>
      <c r="D48">
        <f t="shared" si="7"/>
        <v>516.28007160464574</v>
      </c>
      <c r="F48">
        <f t="shared" si="8"/>
        <v>0.90575451158709774</v>
      </c>
      <c r="G48">
        <f t="shared" si="0"/>
        <v>107368.89264801472</v>
      </c>
      <c r="H48">
        <f t="shared" si="9"/>
        <v>80979973.819184184</v>
      </c>
      <c r="P48">
        <f t="shared" si="10"/>
        <v>1.2335167843541703</v>
      </c>
      <c r="Q48">
        <f t="shared" si="1"/>
        <v>478.15</v>
      </c>
      <c r="R48">
        <f t="shared" si="11"/>
        <v>0.6421799487152523</v>
      </c>
      <c r="S48">
        <f t="shared" si="2"/>
        <v>205.23949966418837</v>
      </c>
      <c r="U48">
        <f t="shared" si="3"/>
        <v>2.3297172366057515</v>
      </c>
      <c r="V48">
        <f t="shared" si="4"/>
        <v>11.278239999118959</v>
      </c>
    </row>
    <row r="49" spans="1:22">
      <c r="A49">
        <v>470</v>
      </c>
      <c r="B49">
        <f t="shared" si="5"/>
        <v>2600.8693556565468</v>
      </c>
      <c r="C49">
        <f t="shared" si="6"/>
        <v>4.0173654907893373E-3</v>
      </c>
      <c r="D49">
        <f t="shared" si="7"/>
        <v>516.03947996680677</v>
      </c>
      <c r="F49">
        <f t="shared" si="8"/>
        <v>0.90533242099439781</v>
      </c>
      <c r="G49">
        <f t="shared" si="0"/>
        <v>106738.32581774847</v>
      </c>
      <c r="H49">
        <f t="shared" si="9"/>
        <v>82047357.077361673</v>
      </c>
      <c r="P49">
        <f t="shared" si="10"/>
        <v>1.2329972982037376</v>
      </c>
      <c r="Q49">
        <f t="shared" si="1"/>
        <v>478.15</v>
      </c>
      <c r="R49">
        <f t="shared" si="11"/>
        <v>0.64188068648502805</v>
      </c>
      <c r="S49">
        <f t="shared" si="2"/>
        <v>205.19990045011076</v>
      </c>
      <c r="U49">
        <f t="shared" si="3"/>
        <v>2.3301668224554049</v>
      </c>
      <c r="V49">
        <f t="shared" si="4"/>
        <v>11.272984227334284</v>
      </c>
    </row>
    <row r="50" spans="1:22">
      <c r="A50">
        <v>480</v>
      </c>
      <c r="B50">
        <f t="shared" si="5"/>
        <v>2600.753292188901</v>
      </c>
      <c r="C50">
        <f t="shared" si="6"/>
        <v>4.0175447732191862E-3</v>
      </c>
      <c r="D50">
        <f t="shared" si="7"/>
        <v>515.81807012522847</v>
      </c>
      <c r="F50">
        <f t="shared" si="8"/>
        <v>0.90494398267583942</v>
      </c>
      <c r="G50">
        <f t="shared" si="0"/>
        <v>106157.73025898538</v>
      </c>
      <c r="H50">
        <f t="shared" si="9"/>
        <v>83108934.379951522</v>
      </c>
      <c r="P50">
        <f t="shared" si="10"/>
        <v>1.232523274495517</v>
      </c>
      <c r="Q50">
        <f t="shared" si="1"/>
        <v>478.15</v>
      </c>
      <c r="R50">
        <f t="shared" si="11"/>
        <v>0.64160528371717007</v>
      </c>
      <c r="S50">
        <f t="shared" si="2"/>
        <v>205.1634521036338</v>
      </c>
      <c r="U50">
        <f t="shared" si="3"/>
        <v>2.3305807886215182</v>
      </c>
      <c r="V50">
        <f t="shared" si="4"/>
        <v>11.268147485672486</v>
      </c>
    </row>
    <row r="51" spans="1:22">
      <c r="A51">
        <v>490</v>
      </c>
      <c r="B51">
        <f t="shared" si="5"/>
        <v>2600.6378600402627</v>
      </c>
      <c r="C51">
        <f t="shared" si="6"/>
        <v>4.0177230963269707E-3</v>
      </c>
      <c r="D51">
        <f t="shared" si="7"/>
        <v>515.61287577207418</v>
      </c>
      <c r="F51">
        <f t="shared" si="8"/>
        <v>0.90458399258258626</v>
      </c>
      <c r="G51">
        <f t="shared" si="0"/>
        <v>105619.38233796801</v>
      </c>
      <c r="H51">
        <f t="shared" si="9"/>
        <v>84165128.203331202</v>
      </c>
      <c r="P51">
        <f t="shared" si="10"/>
        <v>1.2320876572651438</v>
      </c>
      <c r="Q51">
        <f t="shared" si="1"/>
        <v>478.15</v>
      </c>
      <c r="R51">
        <f t="shared" si="11"/>
        <v>0.64135005074105367</v>
      </c>
      <c r="S51">
        <f t="shared" si="2"/>
        <v>205.12966776368873</v>
      </c>
      <c r="U51">
        <f t="shared" si="3"/>
        <v>2.3309646294110573</v>
      </c>
      <c r="V51">
        <f t="shared" si="4"/>
        <v>11.263664974553771</v>
      </c>
    </row>
    <row r="52" spans="1:22">
      <c r="A52">
        <v>500</v>
      </c>
      <c r="B52">
        <f t="shared" si="5"/>
        <v>2600.5230132720476</v>
      </c>
      <c r="C52">
        <f t="shared" si="6"/>
        <v>4.0179005308318147E-3</v>
      </c>
      <c r="D52">
        <f t="shared" si="7"/>
        <v>515.42138383054498</v>
      </c>
      <c r="F52">
        <f t="shared" si="8"/>
        <v>0.90424804180797369</v>
      </c>
      <c r="G52">
        <f t="shared" si="0"/>
        <v>105116.73887963485</v>
      </c>
      <c r="H52">
        <f t="shared" si="9"/>
        <v>85216295.592127547</v>
      </c>
      <c r="P52">
        <f t="shared" si="10"/>
        <v>1.2316844682904171</v>
      </c>
      <c r="Q52">
        <f t="shared" si="1"/>
        <v>478.15</v>
      </c>
      <c r="R52">
        <f t="shared" si="11"/>
        <v>0.6411118616418533</v>
      </c>
      <c r="S52">
        <f t="shared" si="2"/>
        <v>205.09813479917779</v>
      </c>
      <c r="U52">
        <f t="shared" si="3"/>
        <v>2.331323005292961</v>
      </c>
      <c r="V52">
        <f t="shared" si="4"/>
        <v>11.259481795319774</v>
      </c>
    </row>
    <row r="53" spans="1:22">
      <c r="A53">
        <v>510</v>
      </c>
      <c r="B53">
        <f t="shared" si="5"/>
        <v>2600.408713060493</v>
      </c>
      <c r="C53">
        <f t="shared" si="6"/>
        <v>4.0180771364855235E-3</v>
      </c>
      <c r="D53">
        <f t="shared" si="7"/>
        <v>515.24147187237679</v>
      </c>
      <c r="F53">
        <f t="shared" si="8"/>
        <v>0.90393240679364351</v>
      </c>
      <c r="G53">
        <f t="shared" si="0"/>
        <v>104644.27408330736</v>
      </c>
      <c r="H53">
        <f t="shared" si="9"/>
        <v>86262738.332960621</v>
      </c>
      <c r="P53">
        <f t="shared" si="10"/>
        <v>1.2313086584079658</v>
      </c>
      <c r="Q53">
        <f t="shared" si="1"/>
        <v>478.15</v>
      </c>
      <c r="R53">
        <f t="shared" si="11"/>
        <v>0.64088807641669321</v>
      </c>
      <c r="S53">
        <f t="shared" si="2"/>
        <v>205.06850460540423</v>
      </c>
      <c r="U53">
        <f t="shared" si="3"/>
        <v>2.3316598563980513</v>
      </c>
      <c r="V53">
        <f t="shared" si="4"/>
        <v>11.255551583106419</v>
      </c>
    </row>
    <row r="54" spans="1:22">
      <c r="A54">
        <v>520</v>
      </c>
      <c r="B54">
        <f t="shared" si="5"/>
        <v>2600.2949265903899</v>
      </c>
      <c r="C54">
        <f t="shared" si="6"/>
        <v>4.0182529637769922E-3</v>
      </c>
      <c r="D54">
        <f t="shared" si="7"/>
        <v>515.07135222094087</v>
      </c>
      <c r="F54">
        <f t="shared" si="8"/>
        <v>0.9036339512648085</v>
      </c>
      <c r="G54">
        <f t="shared" si="0"/>
        <v>104197.33388172909</v>
      </c>
      <c r="H54">
        <f t="shared" si="9"/>
        <v>87304711.671777904</v>
      </c>
      <c r="P54">
        <f t="shared" si="10"/>
        <v>1.2309559746766352</v>
      </c>
      <c r="Q54">
        <f t="shared" si="1"/>
        <v>478.15</v>
      </c>
      <c r="R54">
        <f t="shared" si="11"/>
        <v>0.64067647144674922</v>
      </c>
      <c r="S54">
        <f t="shared" si="2"/>
        <v>205.04048347589048</v>
      </c>
      <c r="U54">
        <f t="shared" si="3"/>
        <v>2.3319785044119001</v>
      </c>
      <c r="V54">
        <f t="shared" si="4"/>
        <v>11.251835285765138</v>
      </c>
    </row>
    <row r="55" spans="1:22">
      <c r="A55">
        <v>530</v>
      </c>
      <c r="B55">
        <f t="shared" si="5"/>
        <v>2600.1816261072017</v>
      </c>
      <c r="C55">
        <f t="shared" si="6"/>
        <v>4.0184280553928224E-3</v>
      </c>
      <c r="D55">
        <f t="shared" si="7"/>
        <v>514.90952264634518</v>
      </c>
      <c r="F55">
        <f t="shared" si="8"/>
        <v>0.90335003973043015</v>
      </c>
      <c r="G55">
        <f t="shared" si="0"/>
        <v>103772.007491736</v>
      </c>
      <c r="H55">
        <f t="shared" si="9"/>
        <v>88342431.746695265</v>
      </c>
      <c r="P55">
        <f t="shared" si="10"/>
        <v>1.2306228431797481</v>
      </c>
      <c r="Q55">
        <f t="shared" si="1"/>
        <v>478.15</v>
      </c>
      <c r="R55">
        <f t="shared" si="11"/>
        <v>0.64047517816887489</v>
      </c>
      <c r="S55">
        <f t="shared" si="2"/>
        <v>205.01382454049184</v>
      </c>
      <c r="U55">
        <f t="shared" si="3"/>
        <v>2.3322817428127225</v>
      </c>
      <c r="V55">
        <f t="shared" si="4"/>
        <v>11.248300086787628</v>
      </c>
    </row>
    <row r="56" spans="1:22">
      <c r="A56">
        <v>540</v>
      </c>
      <c r="B56">
        <f t="shared" si="5"/>
        <v>2600.0687881088379</v>
      </c>
      <c r="C56">
        <f t="shared" si="6"/>
        <v>4.0186024474629144E-3</v>
      </c>
      <c r="D56">
        <f t="shared" si="7"/>
        <v>514.75472330721902</v>
      </c>
      <c r="F56">
        <f t="shared" si="8"/>
        <v>0.90307846194248953</v>
      </c>
      <c r="G56">
        <f t="shared" si="0"/>
        <v>103365.01525100313</v>
      </c>
      <c r="H56">
        <f t="shared" si="9"/>
        <v>89376081.899205297</v>
      </c>
      <c r="P56">
        <f t="shared" si="10"/>
        <v>1.2303062666560858</v>
      </c>
      <c r="Q56">
        <f t="shared" si="1"/>
        <v>478.15</v>
      </c>
      <c r="R56">
        <f t="shared" si="11"/>
        <v>0.64028262951722503</v>
      </c>
      <c r="S56">
        <f t="shared" si="2"/>
        <v>204.98832071774612</v>
      </c>
      <c r="U56">
        <f t="shared" si="3"/>
        <v>2.3325719159306519</v>
      </c>
      <c r="V56">
        <f t="shared" si="4"/>
        <v>11.244918464690645</v>
      </c>
    </row>
    <row r="57" spans="1:22">
      <c r="A57">
        <v>550</v>
      </c>
      <c r="B57">
        <f t="shared" si="5"/>
        <v>2599.9563926593923</v>
      </c>
      <c r="C57">
        <f t="shared" si="6"/>
        <v>4.0187761706182339E-3</v>
      </c>
      <c r="D57">
        <f t="shared" si="7"/>
        <v>514.60589945105892</v>
      </c>
      <c r="F57">
        <f t="shared" si="8"/>
        <v>0.90281736745799812</v>
      </c>
      <c r="G57">
        <f t="shared" si="0"/>
        <v>102973.61146480576</v>
      </c>
      <c r="H57">
        <f t="shared" si="9"/>
        <v>90405818.013853356</v>
      </c>
      <c r="P57">
        <f t="shared" si="10"/>
        <v>1.2300037358069633</v>
      </c>
      <c r="Q57">
        <f t="shared" si="1"/>
        <v>478.15</v>
      </c>
      <c r="R57">
        <f t="shared" si="11"/>
        <v>0.6400975135277206</v>
      </c>
      <c r="S57">
        <f t="shared" si="2"/>
        <v>204.9637986047037</v>
      </c>
      <c r="U57">
        <f t="shared" si="3"/>
        <v>2.332850987613512</v>
      </c>
      <c r="V57">
        <f t="shared" si="4"/>
        <v>11.241667378197706</v>
      </c>
    </row>
    <row r="58" spans="1:22">
      <c r="A58">
        <v>560</v>
      </c>
      <c r="B58">
        <f t="shared" si="5"/>
        <v>2599.8444228085345</v>
      </c>
      <c r="C58">
        <f t="shared" si="6"/>
        <v>4.0189492508858485E-3</v>
      </c>
      <c r="D58">
        <f t="shared" si="7"/>
        <v>514.46216931741549</v>
      </c>
      <c r="F58">
        <f t="shared" si="8"/>
        <v>0.90256520932879913</v>
      </c>
      <c r="G58">
        <f t="shared" si="0"/>
        <v>102595.50081180873</v>
      </c>
      <c r="H58">
        <f t="shared" si="9"/>
        <v>91431773.021971449</v>
      </c>
      <c r="P58">
        <f t="shared" si="10"/>
        <v>1.2297131529638454</v>
      </c>
      <c r="Q58">
        <f t="shared" si="1"/>
        <v>478.15</v>
      </c>
      <c r="R58">
        <f t="shared" si="11"/>
        <v>0.63991873341411853</v>
      </c>
      <c r="S58">
        <f t="shared" si="2"/>
        <v>204.94011321544704</v>
      </c>
      <c r="U58">
        <f t="shared" si="3"/>
        <v>2.3331206004426086</v>
      </c>
      <c r="V58">
        <f t="shared" si="4"/>
        <v>11.238527565077867</v>
      </c>
    </row>
    <row r="59" spans="1:22">
      <c r="A59">
        <v>570</v>
      </c>
      <c r="B59">
        <f t="shared" si="5"/>
        <v>2599.7328641017816</v>
      </c>
      <c r="C59">
        <f t="shared" si="6"/>
        <v>4.0191217104439533E-3</v>
      </c>
      <c r="D59">
        <f t="shared" si="7"/>
        <v>514.3227966707924</v>
      </c>
      <c r="F59">
        <f t="shared" si="8"/>
        <v>0.90232069591367092</v>
      </c>
      <c r="G59">
        <f t="shared" si="0"/>
        <v>102228.76681345113</v>
      </c>
      <c r="H59">
        <f t="shared" si="9"/>
        <v>92454060.69010596</v>
      </c>
      <c r="P59">
        <f t="shared" si="10"/>
        <v>1.2294327667579128</v>
      </c>
      <c r="Q59">
        <f t="shared" si="1"/>
        <v>478.15</v>
      </c>
      <c r="R59">
        <f t="shared" si="11"/>
        <v>0.63974537340279269</v>
      </c>
      <c r="S59">
        <f t="shared" si="2"/>
        <v>204.91714347595786</v>
      </c>
      <c r="U59">
        <f t="shared" si="3"/>
        <v>2.3333821264988477</v>
      </c>
      <c r="V59">
        <f t="shared" si="4"/>
        <v>11.235482942121489</v>
      </c>
    </row>
    <row r="60" spans="1:22">
      <c r="A60">
        <v>580</v>
      </c>
      <c r="B60">
        <f t="shared" si="5"/>
        <v>2599.6217041685659</v>
      </c>
      <c r="C60">
        <f t="shared" si="6"/>
        <v>4.0192935682570353E-3</v>
      </c>
      <c r="D60">
        <f t="shared" si="7"/>
        <v>514.18716740477782</v>
      </c>
      <c r="F60">
        <f t="shared" si="8"/>
        <v>0.90208274983294356</v>
      </c>
      <c r="G60">
        <f t="shared" si="0"/>
        <v>101871.8109103474</v>
      </c>
      <c r="H60">
        <f t="shared" si="9"/>
        <v>93472778.799209431</v>
      </c>
      <c r="P60">
        <f t="shared" si="10"/>
        <v>1.2291611164665872</v>
      </c>
      <c r="Q60">
        <f t="shared" si="1"/>
        <v>478.15</v>
      </c>
      <c r="R60">
        <f t="shared" si="11"/>
        <v>0.6395766696315569</v>
      </c>
      <c r="S60">
        <f t="shared" si="2"/>
        <v>204.89478838488571</v>
      </c>
      <c r="U60">
        <f t="shared" si="3"/>
        <v>2.3336367106703393</v>
      </c>
      <c r="V60">
        <f t="shared" si="4"/>
        <v>11.232520094052877</v>
      </c>
    </row>
    <row r="61" spans="1:22">
      <c r="A61">
        <v>590</v>
      </c>
      <c r="B61">
        <f t="shared" si="5"/>
        <v>2599.5109323765305</v>
      </c>
      <c r="C61">
        <f t="shared" si="6"/>
        <v>4.0194648406089717E-3</v>
      </c>
      <c r="D61">
        <f t="shared" si="7"/>
        <v>514.05476969279675</v>
      </c>
      <c r="F61">
        <f t="shared" si="8"/>
        <v>0.90185047314525746</v>
      </c>
      <c r="G61">
        <f t="shared" si="0"/>
        <v>101523.30077787275</v>
      </c>
      <c r="H61">
        <f t="shared" si="9"/>
        <v>94488011.806988165</v>
      </c>
      <c r="P61">
        <f t="shared" si="10"/>
        <v>1.228896984791666</v>
      </c>
      <c r="Q61">
        <f t="shared" si="1"/>
        <v>478.15</v>
      </c>
      <c r="R61">
        <f t="shared" si="11"/>
        <v>0.63941198545998745</v>
      </c>
      <c r="S61">
        <f t="shared" si="2"/>
        <v>204.87296375496535</v>
      </c>
      <c r="U61">
        <f t="shared" si="3"/>
        <v>2.3338853074429222</v>
      </c>
      <c r="V61">
        <f t="shared" si="4"/>
        <v>11.229627839919543</v>
      </c>
    </row>
    <row r="62" spans="1:22">
      <c r="A62">
        <v>600</v>
      </c>
      <c r="B62">
        <f t="shared" si="5"/>
        <v>2599.4005395420459</v>
      </c>
      <c r="C62">
        <f t="shared" si="6"/>
        <v>4.0196355415494829E-3</v>
      </c>
      <c r="D62">
        <f t="shared" si="7"/>
        <v>513.92517720508772</v>
      </c>
      <c r="F62">
        <f t="shared" si="8"/>
        <v>0.90162311790366267</v>
      </c>
      <c r="G62">
        <f t="shared" si="0"/>
        <v>101182.12662867477</v>
      </c>
      <c r="H62">
        <f t="shared" si="9"/>
        <v>95499833.07327491</v>
      </c>
      <c r="P62">
        <f t="shared" si="10"/>
        <v>1.22863935792817</v>
      </c>
      <c r="Q62">
        <f t="shared" si="1"/>
        <v>478.15</v>
      </c>
      <c r="R62">
        <f t="shared" si="11"/>
        <v>0.63925079059369683</v>
      </c>
      <c r="S62">
        <f t="shared" si="2"/>
        <v>204.8515994568204</v>
      </c>
      <c r="U62">
        <f t="shared" si="3"/>
        <v>2.3341287120425278</v>
      </c>
      <c r="V62">
        <f t="shared" si="4"/>
        <v>11.226796866463754</v>
      </c>
    </row>
    <row r="63" spans="1:22">
      <c r="A63">
        <v>610</v>
      </c>
      <c r="B63">
        <f t="shared" si="5"/>
        <v>2599.2905176882241</v>
      </c>
      <c r="C63">
        <f t="shared" si="6"/>
        <v>4.0198056832673711E-3</v>
      </c>
      <c r="D63">
        <f t="shared" si="7"/>
        <v>513.7980349600997</v>
      </c>
      <c r="F63">
        <f t="shared" si="8"/>
        <v>0.90140006133350825</v>
      </c>
      <c r="G63">
        <f t="shared" si="0"/>
        <v>100847.36437672336</v>
      </c>
      <c r="H63">
        <f t="shared" si="9"/>
        <v>96508306.717042148</v>
      </c>
      <c r="P63">
        <f t="shared" si="10"/>
        <v>1.2283873918980945</v>
      </c>
      <c r="Q63">
        <f t="shared" si="1"/>
        <v>478.15</v>
      </c>
      <c r="R63">
        <f t="shared" si="11"/>
        <v>0.63909264348545736</v>
      </c>
      <c r="S63">
        <f t="shared" si="2"/>
        <v>204.83063709468232</v>
      </c>
      <c r="U63">
        <f t="shared" si="3"/>
        <v>2.3343675867149534</v>
      </c>
      <c r="V63">
        <f t="shared" si="4"/>
        <v>11.224019419043509</v>
      </c>
    </row>
    <row r="64" spans="1:22">
      <c r="A64">
        <v>620</v>
      </c>
      <c r="B64">
        <f t="shared" si="5"/>
        <v>2599.1808598429957</v>
      </c>
      <c r="C64">
        <f t="shared" si="6"/>
        <v>4.019975276401991E-3</v>
      </c>
      <c r="D64">
        <f t="shared" si="7"/>
        <v>513.67304742762371</v>
      </c>
      <c r="F64">
        <f t="shared" si="8"/>
        <v>0.90118078496074339</v>
      </c>
      <c r="G64">
        <f t="shared" si="0"/>
        <v>100518.24466567996</v>
      </c>
      <c r="H64">
        <f t="shared" si="9"/>
        <v>97513489.163698941</v>
      </c>
      <c r="P64">
        <f t="shared" si="10"/>
        <v>1.2281403842396807</v>
      </c>
      <c r="Q64">
        <f t="shared" si="1"/>
        <v>478.15</v>
      </c>
      <c r="R64">
        <f t="shared" si="11"/>
        <v>0.63893717653716697</v>
      </c>
      <c r="S64">
        <f t="shared" si="2"/>
        <v>204.81002805147963</v>
      </c>
      <c r="U64">
        <f t="shared" si="3"/>
        <v>2.3346024828423708</v>
      </c>
      <c r="V64">
        <f t="shared" si="4"/>
        <v>11.221289041743102</v>
      </c>
    </row>
    <row r="65" spans="1:22">
      <c r="A65">
        <v>630</v>
      </c>
      <c r="B65">
        <f t="shared" si="5"/>
        <v>2599.0715598708607</v>
      </c>
      <c r="C65">
        <f t="shared" si="6"/>
        <v>4.0201443303028057E-3</v>
      </c>
      <c r="D65">
        <f t="shared" si="7"/>
        <v>513.54996854817375</v>
      </c>
      <c r="F65">
        <f t="shared" si="8"/>
        <v>0.9009648571020592</v>
      </c>
      <c r="G65">
        <f t="shared" si="0"/>
        <v>100194.12688747457</v>
      </c>
      <c r="H65">
        <f t="shared" si="9"/>
        <v>98515430.432573691</v>
      </c>
      <c r="P65">
        <f t="shared" si="10"/>
        <v>1.2278977502548247</v>
      </c>
      <c r="Q65">
        <f t="shared" si="1"/>
        <v>478.15</v>
      </c>
      <c r="R65">
        <f t="shared" si="11"/>
        <v>0.63878408368535999</v>
      </c>
      <c r="S65">
        <f t="shared" si="2"/>
        <v>204.78973184840763</v>
      </c>
      <c r="U65">
        <f t="shared" si="3"/>
        <v>2.3348338595117797</v>
      </c>
      <c r="V65">
        <f t="shared" si="4"/>
        <v>11.218600359344526</v>
      </c>
    </row>
    <row r="66" spans="1:22">
      <c r="A66">
        <v>640</v>
      </c>
      <c r="B66">
        <f t="shared" si="5"/>
        <v>2598.9626123328949</v>
      </c>
      <c r="C66">
        <f t="shared" si="6"/>
        <v>4.0203128532453735E-3</v>
      </c>
      <c r="D66">
        <f t="shared" si="7"/>
        <v>513.42859337707227</v>
      </c>
      <c r="F66">
        <f t="shared" si="8"/>
        <v>0.90075191820538991</v>
      </c>
      <c r="G66">
        <f t="shared" si="0"/>
        <v>99874.477431554347</v>
      </c>
      <c r="H66">
        <f t="shared" si="9"/>
        <v>99514175.206889242</v>
      </c>
      <c r="P66">
        <f t="shared" si="10"/>
        <v>1.2276590031215475</v>
      </c>
      <c r="Q66">
        <f t="shared" si="1"/>
        <v>478.15</v>
      </c>
      <c r="R66">
        <f t="shared" si="11"/>
        <v>0.63863311000762146</v>
      </c>
      <c r="S66">
        <f t="shared" si="2"/>
        <v>204.76971477123615</v>
      </c>
      <c r="U66">
        <f t="shared" si="3"/>
        <v>2.3350620990715241</v>
      </c>
      <c r="V66">
        <f t="shared" si="4"/>
        <v>11.215948894790873</v>
      </c>
    </row>
    <row r="67" spans="1:22">
      <c r="A67">
        <v>650</v>
      </c>
      <c r="B67">
        <f t="shared" si="5"/>
        <v>2598.8540123704056</v>
      </c>
      <c r="C67">
        <f t="shared" si="6"/>
        <v>4.0204808526108551E-3</v>
      </c>
      <c r="D67">
        <f t="shared" si="7"/>
        <v>513.30875110164391</v>
      </c>
      <c r="F67">
        <f t="shared" si="8"/>
        <v>0.90054166859937523</v>
      </c>
      <c r="G67">
        <f t="shared" si="0"/>
        <v>99558.851509406464</v>
      </c>
      <c r="H67">
        <f t="shared" si="9"/>
        <v>100509763.72198331</v>
      </c>
      <c r="P67">
        <f t="shared" si="10"/>
        <v>1.2274237372733201</v>
      </c>
      <c r="Q67">
        <f t="shared" si="1"/>
        <v>478.15</v>
      </c>
      <c r="R67">
        <f t="shared" si="11"/>
        <v>0.63848404303695705</v>
      </c>
      <c r="S67">
        <f t="shared" si="2"/>
        <v>204.74994872212534</v>
      </c>
      <c r="U67">
        <f t="shared" si="3"/>
        <v>2.3352875201395884</v>
      </c>
      <c r="V67">
        <f t="shared" si="4"/>
        <v>11.21333091664556</v>
      </c>
    </row>
    <row r="68" spans="1:22">
      <c r="A68">
        <v>660</v>
      </c>
      <c r="B68">
        <f t="shared" si="5"/>
        <v>2598.7457556083418</v>
      </c>
      <c r="C68">
        <f t="shared" si="6"/>
        <v>4.0206483350350604E-3</v>
      </c>
      <c r="D68">
        <f t="shared" si="7"/>
        <v>513.19029921564857</v>
      </c>
      <c r="F68">
        <f t="shared" si="8"/>
        <v>0.90033385827306767</v>
      </c>
      <c r="G68">
        <f t="shared" ref="G68:G102" si="12">$B68*((D68)-(E$3))</f>
        <v>99246.877992079288</v>
      </c>
      <c r="H68">
        <f t="shared" si="9"/>
        <v>101502232.5019041</v>
      </c>
      <c r="P68">
        <f t="shared" si="10"/>
        <v>1.2271916145319144</v>
      </c>
      <c r="Q68">
        <f t="shared" ref="Q68:Q102" si="13">205+273.15</f>
        <v>478.15</v>
      </c>
      <c r="R68">
        <f t="shared" si="11"/>
        <v>0.63833670551560495</v>
      </c>
      <c r="S68">
        <f t="shared" ref="S68:S102" si="14">103.9+183.3*R68-39.7*R68^2</f>
        <v>204.73041026155229</v>
      </c>
      <c r="U68">
        <f t="shared" ref="U68:U102" si="15">Q68/S68</f>
        <v>2.3355103884622803</v>
      </c>
      <c r="V68">
        <f t="shared" ref="V68:V102" si="16">D68/T$3</f>
        <v>11.210743311831664</v>
      </c>
    </row>
    <row r="69" spans="1:22">
      <c r="A69">
        <v>670</v>
      </c>
      <c r="B69">
        <f t="shared" ref="B69:B102" si="17">B$3*C$3/C69</f>
        <v>2598.6378380752112</v>
      </c>
      <c r="C69">
        <f t="shared" ref="C69:C102" si="18">1.01325/D69*Q68/288.15*P69</f>
        <v>4.0208153065320294E-3</v>
      </c>
      <c r="D69">
        <f t="shared" ref="D69:D102" si="19">P69*(D$3/P$3)*(1-H68/I$3)</f>
        <v>513.07311866662917</v>
      </c>
      <c r="F69">
        <f t="shared" ref="F69:F102" si="20">D69/D$3</f>
        <v>0.90012827836250731</v>
      </c>
      <c r="G69">
        <f t="shared" si="12"/>
        <v>98938.246780630201</v>
      </c>
      <c r="H69">
        <f t="shared" ref="H69:H102" si="21">H68+G69*(A69-A68)</f>
        <v>102491614.96971041</v>
      </c>
      <c r="P69">
        <f t="shared" ref="P69:P102" si="22">1-((3.52*V68)/(10^(0.9813*U68)))+((0.274*V68^2)/(10^(0.8157*U68)))</f>
        <v>1.2269623525553981</v>
      </c>
      <c r="Q69">
        <f t="shared" si="13"/>
        <v>478.15</v>
      </c>
      <c r="R69">
        <f t="shared" ref="R69:R102" si="23">0.709*F69</f>
        <v>0.63819094935901766</v>
      </c>
      <c r="S69">
        <f t="shared" si="14"/>
        <v>204.7110798101105</v>
      </c>
      <c r="U69">
        <f t="shared" si="15"/>
        <v>2.3357309259641967</v>
      </c>
      <c r="V69">
        <f t="shared" si="16"/>
        <v>11.208183479624772</v>
      </c>
    </row>
    <row r="70" spans="1:22">
      <c r="A70">
        <v>680</v>
      </c>
      <c r="B70">
        <f t="shared" si="17"/>
        <v>2598.5302561367075</v>
      </c>
      <c r="C70">
        <f t="shared" si="18"/>
        <v>4.0209817725964598E-3</v>
      </c>
      <c r="D70">
        <f t="shared" si="19"/>
        <v>512.95710981941647</v>
      </c>
      <c r="F70">
        <f t="shared" si="20"/>
        <v>0.89992475406915173</v>
      </c>
      <c r="G70">
        <f t="shared" si="12"/>
        <v>98632.69830125742</v>
      </c>
      <c r="H70">
        <f t="shared" si="21"/>
        <v>103477941.95272298</v>
      </c>
      <c r="P70">
        <f t="shared" si="22"/>
        <v>1.2267357152284255</v>
      </c>
      <c r="Q70">
        <f t="shared" si="13"/>
        <v>478.15</v>
      </c>
      <c r="R70">
        <f t="shared" si="23"/>
        <v>0.63804665063502852</v>
      </c>
      <c r="S70">
        <f t="shared" si="14"/>
        <v>204.69194098445357</v>
      </c>
      <c r="U70">
        <f t="shared" si="15"/>
        <v>2.3359493182797832</v>
      </c>
      <c r="V70">
        <f t="shared" si="16"/>
        <v>11.205649243474964</v>
      </c>
    </row>
    <row r="71" spans="1:22">
      <c r="A71">
        <v>690</v>
      </c>
      <c r="B71">
        <f t="shared" si="17"/>
        <v>2598.4230064407761</v>
      </c>
      <c r="C71">
        <f t="shared" si="18"/>
        <v>4.0211477382884921E-3</v>
      </c>
      <c r="D71">
        <f t="shared" si="19"/>
        <v>512.84218910294749</v>
      </c>
      <c r="F71">
        <f t="shared" si="20"/>
        <v>0.89972313877710086</v>
      </c>
      <c r="G71">
        <f t="shared" si="12"/>
        <v>98330.014779181191</v>
      </c>
      <c r="H71">
        <f t="shared" si="21"/>
        <v>104461242.1005148</v>
      </c>
      <c r="P71">
        <f t="shared" si="22"/>
        <v>1.2265115046788053</v>
      </c>
      <c r="Q71">
        <f t="shared" si="13"/>
        <v>478.15</v>
      </c>
      <c r="R71">
        <f t="shared" si="23"/>
        <v>0.63790370539296448</v>
      </c>
      <c r="S71">
        <f t="shared" si="14"/>
        <v>204.67298004557367</v>
      </c>
      <c r="U71">
        <f t="shared" si="15"/>
        <v>2.3361657210127702</v>
      </c>
      <c r="V71">
        <f t="shared" si="16"/>
        <v>11.203138777755884</v>
      </c>
    </row>
    <row r="72" spans="1:22">
      <c r="A72">
        <v>700</v>
      </c>
      <c r="B72">
        <f t="shared" si="17"/>
        <v>2598.3160858721653</v>
      </c>
      <c r="C72">
        <f t="shared" si="18"/>
        <v>4.0213132083038545E-3</v>
      </c>
      <c r="D72">
        <f t="shared" si="19"/>
        <v>512.72828622815018</v>
      </c>
      <c r="F72">
        <f t="shared" si="20"/>
        <v>0.89952330917219325</v>
      </c>
      <c r="G72">
        <f t="shared" si="12"/>
        <v>98030.012998991908</v>
      </c>
      <c r="H72">
        <f t="shared" si="21"/>
        <v>105441542.23050472</v>
      </c>
      <c r="P72">
        <f t="shared" si="22"/>
        <v>1.2262895546533099</v>
      </c>
      <c r="Q72">
        <f t="shared" si="13"/>
        <v>478.15</v>
      </c>
      <c r="R72">
        <f t="shared" si="23"/>
        <v>0.63776202620308498</v>
      </c>
      <c r="S72">
        <f t="shared" si="14"/>
        <v>204.65418544097889</v>
      </c>
      <c r="U72">
        <f t="shared" si="15"/>
        <v>2.3363802649318193</v>
      </c>
      <c r="V72">
        <f t="shared" si="16"/>
        <v>11.200650546988888</v>
      </c>
    </row>
    <row r="73" spans="1:22">
      <c r="A73">
        <v>710</v>
      </c>
      <c r="B73">
        <f t="shared" si="17"/>
        <v>2598.2094915148441</v>
      </c>
      <c r="C73">
        <f t="shared" si="18"/>
        <v>4.0214781870318694E-3</v>
      </c>
      <c r="D73">
        <f t="shared" si="19"/>
        <v>512.61534188230792</v>
      </c>
      <c r="F73">
        <f t="shared" si="20"/>
        <v>0.89932516119703143</v>
      </c>
      <c r="G73">
        <f t="shared" si="12"/>
        <v>97732.538305188267</v>
      </c>
      <c r="H73">
        <f t="shared" si="21"/>
        <v>106418867.61355661</v>
      </c>
      <c r="P73">
        <f t="shared" si="22"/>
        <v>1.2260697250276711</v>
      </c>
      <c r="Q73">
        <f t="shared" si="13"/>
        <v>478.15</v>
      </c>
      <c r="R73">
        <f t="shared" si="23"/>
        <v>0.63762153928869525</v>
      </c>
      <c r="S73">
        <f t="shared" si="14"/>
        <v>204.63554742523192</v>
      </c>
      <c r="U73">
        <f t="shared" si="15"/>
        <v>2.3365930602780662</v>
      </c>
      <c r="V73">
        <f t="shared" si="16"/>
        <v>11.198183255475982</v>
      </c>
    </row>
    <row r="74" spans="1:22">
      <c r="A74">
        <v>720</v>
      </c>
      <c r="B74">
        <f t="shared" si="17"/>
        <v>2598.1032206209502</v>
      </c>
      <c r="C74">
        <f t="shared" si="18"/>
        <v>4.0216426786033816E-3</v>
      </c>
      <c r="D74">
        <f t="shared" si="19"/>
        <v>512.50330582037384</v>
      </c>
      <c r="F74">
        <f t="shared" si="20"/>
        <v>0.89912860670241024</v>
      </c>
      <c r="G74">
        <f t="shared" si="12"/>
        <v>97437.459635845691</v>
      </c>
      <c r="H74">
        <f t="shared" si="21"/>
        <v>107393242.20991507</v>
      </c>
      <c r="P74">
        <f t="shared" si="22"/>
        <v>1.2258518972615302</v>
      </c>
      <c r="Q74">
        <f t="shared" si="13"/>
        <v>478.15</v>
      </c>
      <c r="R74">
        <f t="shared" si="23"/>
        <v>0.6374821821520088</v>
      </c>
      <c r="S74">
        <f t="shared" si="14"/>
        <v>204.61705774578013</v>
      </c>
      <c r="U74">
        <f t="shared" si="15"/>
        <v>2.3368042003324181</v>
      </c>
      <c r="V74">
        <f t="shared" si="16"/>
        <v>11.195735805604208</v>
      </c>
    </row>
    <row r="75" spans="1:22">
      <c r="A75">
        <v>730</v>
      </c>
      <c r="B75">
        <f t="shared" si="17"/>
        <v>2597.9972705851278</v>
      </c>
      <c r="C75">
        <f t="shared" si="18"/>
        <v>4.0218066869303678E-3</v>
      </c>
      <c r="D75">
        <f t="shared" si="19"/>
        <v>512.39213528651828</v>
      </c>
      <c r="F75">
        <f t="shared" si="20"/>
        <v>0.8989335706781022</v>
      </c>
      <c r="G75">
        <f t="shared" si="12"/>
        <v>97144.665415724347</v>
      </c>
      <c r="H75">
        <f t="shared" si="21"/>
        <v>108364688.86407231</v>
      </c>
      <c r="P75">
        <f t="shared" si="22"/>
        <v>1.2256359706395714</v>
      </c>
      <c r="Q75">
        <f t="shared" si="13"/>
        <v>478.15</v>
      </c>
      <c r="R75">
        <f t="shared" si="23"/>
        <v>0.63734390161077448</v>
      </c>
      <c r="S75">
        <f t="shared" si="14"/>
        <v>204.59870938311332</v>
      </c>
      <c r="U75">
        <f t="shared" si="15"/>
        <v>2.3370137643667093</v>
      </c>
      <c r="V75">
        <f t="shared" si="16"/>
        <v>11.193307263364032</v>
      </c>
    </row>
    <row r="76" spans="1:22">
      <c r="A76">
        <v>740</v>
      </c>
      <c r="B76">
        <f t="shared" si="17"/>
        <v>2597.8916389233505</v>
      </c>
      <c r="C76">
        <f t="shared" si="18"/>
        <v>4.021970215738622E-3</v>
      </c>
      <c r="D76">
        <f t="shared" si="19"/>
        <v>512.28179371003637</v>
      </c>
      <c r="F76">
        <f t="shared" si="20"/>
        <v>0.89873998896497609</v>
      </c>
      <c r="G76">
        <f t="shared" si="12"/>
        <v>96854.060163368631</v>
      </c>
      <c r="H76">
        <f t="shared" si="21"/>
        <v>109333229.46570599</v>
      </c>
      <c r="P76">
        <f t="shared" si="22"/>
        <v>1.2254218591658619</v>
      </c>
      <c r="Q76">
        <f t="shared" si="13"/>
        <v>478.15</v>
      </c>
      <c r="R76">
        <f t="shared" si="23"/>
        <v>0.63720665217616801</v>
      </c>
      <c r="S76">
        <f t="shared" si="14"/>
        <v>204.58049633606248</v>
      </c>
      <c r="U76">
        <f t="shared" si="15"/>
        <v>2.3372218200827288</v>
      </c>
      <c r="V76">
        <f t="shared" si="16"/>
        <v>11.190896829861192</v>
      </c>
    </row>
    <row r="77" spans="1:22">
      <c r="A77">
        <v>750</v>
      </c>
      <c r="B77">
        <f t="shared" si="17"/>
        <v>2597.7863232554109</v>
      </c>
      <c r="C77">
        <f t="shared" si="18"/>
        <v>4.0221332685947834E-3</v>
      </c>
      <c r="D77">
        <f t="shared" si="19"/>
        <v>512.17224962891191</v>
      </c>
      <c r="F77">
        <f t="shared" si="20"/>
        <v>0.8985478063665121</v>
      </c>
      <c r="G77">
        <f t="shared" si="12"/>
        <v>96565.561690623392</v>
      </c>
      <c r="H77">
        <f t="shared" si="21"/>
        <v>110298885.08261223</v>
      </c>
      <c r="P77">
        <f t="shared" si="22"/>
        <v>1.2252094890002549</v>
      </c>
      <c r="Q77">
        <f t="shared" si="13"/>
        <v>478.15</v>
      </c>
      <c r="R77">
        <f t="shared" si="23"/>
        <v>0.63707039471385707</v>
      </c>
      <c r="S77">
        <f t="shared" si="14"/>
        <v>204.56241344456149</v>
      </c>
      <c r="U77">
        <f t="shared" si="15"/>
        <v>2.3374284256261162</v>
      </c>
      <c r="V77">
        <f t="shared" si="16"/>
        <v>11.18850381780174</v>
      </c>
    </row>
    <row r="78" spans="1:22">
      <c r="A78">
        <v>760</v>
      </c>
      <c r="B78">
        <f t="shared" si="17"/>
        <v>2597.6813212904735</v>
      </c>
      <c r="C78">
        <f t="shared" si="18"/>
        <v>4.02229584892863E-3</v>
      </c>
      <c r="D78">
        <f t="shared" si="19"/>
        <v>512.06347580205761</v>
      </c>
      <c r="F78">
        <f t="shared" si="20"/>
        <v>0.89835697509132917</v>
      </c>
      <c r="G78">
        <f t="shared" si="12"/>
        <v>96279.098793106503</v>
      </c>
      <c r="H78">
        <f t="shared" si="21"/>
        <v>111261676.07054329</v>
      </c>
      <c r="P78">
        <f t="shared" si="22"/>
        <v>1.2249987963440527</v>
      </c>
      <c r="Q78">
        <f t="shared" si="13"/>
        <v>478.15</v>
      </c>
      <c r="R78">
        <f t="shared" si="23"/>
        <v>0.63693509533975234</v>
      </c>
      <c r="S78">
        <f t="shared" si="14"/>
        <v>204.54445624346087</v>
      </c>
      <c r="U78">
        <f t="shared" si="15"/>
        <v>2.3376336312477601</v>
      </c>
      <c r="V78">
        <f t="shared" si="16"/>
        <v>11.186127632098749</v>
      </c>
    </row>
    <row r="79" spans="1:22">
      <c r="A79">
        <v>770</v>
      </c>
      <c r="B79">
        <f t="shared" si="17"/>
        <v>2597.5766308151256</v>
      </c>
      <c r="C79">
        <f t="shared" si="18"/>
        <v>4.0224579600515202E-3</v>
      </c>
      <c r="D79">
        <f t="shared" si="19"/>
        <v>511.9554484777459</v>
      </c>
      <c r="F79">
        <f t="shared" si="20"/>
        <v>0.8981674534697297</v>
      </c>
      <c r="G79">
        <f t="shared" si="12"/>
        <v>95994.609347085163</v>
      </c>
      <c r="H79">
        <f t="shared" si="21"/>
        <v>112221622.16401415</v>
      </c>
      <c r="P79">
        <f t="shared" si="22"/>
        <v>1.2247897256976186</v>
      </c>
      <c r="Q79">
        <f t="shared" si="13"/>
        <v>478.15</v>
      </c>
      <c r="R79">
        <f t="shared" si="23"/>
        <v>0.63680072451003833</v>
      </c>
      <c r="S79">
        <f t="shared" si="14"/>
        <v>204.52662084205062</v>
      </c>
      <c r="U79">
        <f t="shared" si="15"/>
        <v>2.337837480673286</v>
      </c>
      <c r="V79">
        <f t="shared" si="16"/>
        <v>11.183767753891049</v>
      </c>
    </row>
    <row r="80" spans="1:22">
      <c r="A80">
        <v>780</v>
      </c>
      <c r="B80">
        <f t="shared" si="17"/>
        <v>2597.4722496835052</v>
      </c>
      <c r="C80">
        <f t="shared" si="18"/>
        <v>4.0226196051716236E-3</v>
      </c>
      <c r="D80">
        <f t="shared" si="19"/>
        <v>511.84814679120024</v>
      </c>
      <c r="F80">
        <f t="shared" si="20"/>
        <v>0.89797920489684246</v>
      </c>
      <c r="G80">
        <f t="shared" si="12"/>
        <v>95712.038742406905</v>
      </c>
      <c r="H80">
        <f t="shared" si="21"/>
        <v>113178742.55143821</v>
      </c>
      <c r="P80">
        <f t="shared" si="22"/>
        <v>1.224582228425573</v>
      </c>
      <c r="Q80">
        <f t="shared" si="13"/>
        <v>478.15</v>
      </c>
      <c r="R80">
        <f t="shared" si="23"/>
        <v>0.63666725627186127</v>
      </c>
      <c r="S80">
        <f t="shared" si="14"/>
        <v>204.50890382484522</v>
      </c>
      <c r="U80">
        <f t="shared" si="15"/>
        <v>2.3380400122310512</v>
      </c>
      <c r="V80">
        <f t="shared" si="16"/>
        <v>11.181423727383477</v>
      </c>
    </row>
    <row r="81" spans="1:22">
      <c r="A81">
        <v>790</v>
      </c>
      <c r="B81">
        <f t="shared" si="17"/>
        <v>2597.3681758091311</v>
      </c>
      <c r="C81">
        <f t="shared" si="18"/>
        <v>4.0227807874065264E-3</v>
      </c>
      <c r="D81">
        <f t="shared" si="19"/>
        <v>511.74155226887899</v>
      </c>
      <c r="F81">
        <f t="shared" si="20"/>
        <v>0.89779219696294554</v>
      </c>
      <c r="G81">
        <f t="shared" si="12"/>
        <v>95431.338593014065</v>
      </c>
      <c r="H81">
        <f t="shared" si="21"/>
        <v>114133055.93736835</v>
      </c>
      <c r="P81">
        <f t="shared" si="22"/>
        <v>1.2243762615760938</v>
      </c>
      <c r="Q81">
        <f t="shared" si="13"/>
        <v>478.15</v>
      </c>
      <c r="R81">
        <f t="shared" si="23"/>
        <v>0.63653466764672839</v>
      </c>
      <c r="S81">
        <f t="shared" si="14"/>
        <v>204.49130216993495</v>
      </c>
      <c r="U81">
        <f t="shared" si="15"/>
        <v>2.3382412597805802</v>
      </c>
      <c r="V81">
        <f t="shared" si="16"/>
        <v>11.179095149017876</v>
      </c>
    </row>
    <row r="82" spans="1:22">
      <c r="A82">
        <v>800</v>
      </c>
      <c r="B82">
        <f t="shared" si="17"/>
        <v>2597.2644071581403</v>
      </c>
      <c r="C82">
        <f t="shared" si="18"/>
        <v>4.0229415097936625E-3</v>
      </c>
      <c r="D82">
        <f t="shared" si="19"/>
        <v>511.63564842080524</v>
      </c>
      <c r="F82">
        <f t="shared" si="20"/>
        <v>0.89760640073825482</v>
      </c>
      <c r="G82">
        <f t="shared" si="12"/>
        <v>95152.465676516775</v>
      </c>
      <c r="H82">
        <f t="shared" si="21"/>
        <v>115084580.59413351</v>
      </c>
      <c r="P82">
        <f t="shared" si="22"/>
        <v>1.2241717869099173</v>
      </c>
      <c r="Q82">
        <f t="shared" si="13"/>
        <v>478.15</v>
      </c>
      <c r="R82">
        <f t="shared" si="23"/>
        <v>0.63640293812342263</v>
      </c>
      <c r="S82">
        <f t="shared" si="14"/>
        <v>204.47381318183403</v>
      </c>
      <c r="U82">
        <f t="shared" si="15"/>
        <v>2.3384412534762666</v>
      </c>
      <c r="V82">
        <f t="shared" si="16"/>
        <v>11.176781658567442</v>
      </c>
    </row>
    <row r="83" spans="1:22">
      <c r="A83">
        <v>810</v>
      </c>
      <c r="B83">
        <f t="shared" si="17"/>
        <v>2597.1609417436607</v>
      </c>
      <c r="C83">
        <f t="shared" si="18"/>
        <v>4.0231017752989868E-3</v>
      </c>
      <c r="D83">
        <f t="shared" si="19"/>
        <v>511.53042040548206</v>
      </c>
      <c r="F83">
        <f t="shared" si="20"/>
        <v>0.8974217901850563</v>
      </c>
      <c r="G83">
        <f t="shared" si="12"/>
        <v>94875.381062593631</v>
      </c>
      <c r="H83">
        <f t="shared" si="21"/>
        <v>116033334.40475945</v>
      </c>
      <c r="P83">
        <f t="shared" si="22"/>
        <v>1.2239687701022306</v>
      </c>
      <c r="Q83">
        <f t="shared" si="13"/>
        <v>478.15</v>
      </c>
      <c r="R83">
        <f t="shared" si="23"/>
        <v>0.63627204924120484</v>
      </c>
      <c r="S83">
        <f t="shared" si="14"/>
        <v>204.45643443628248</v>
      </c>
      <c r="U83">
        <f t="shared" si="15"/>
        <v>2.338640020395212</v>
      </c>
      <c r="V83">
        <f t="shared" si="16"/>
        <v>11.174482931816753</v>
      </c>
    </row>
    <row r="84" spans="1:22">
      <c r="A84">
        <v>820</v>
      </c>
      <c r="B84">
        <f t="shared" si="17"/>
        <v>2597.0577776211589</v>
      </c>
      <c r="C84">
        <f t="shared" si="18"/>
        <v>4.023261586824152E-3</v>
      </c>
      <c r="D84">
        <f t="shared" si="19"/>
        <v>511.42585475459322</v>
      </c>
      <c r="F84">
        <f t="shared" si="20"/>
        <v>0.89723834167472494</v>
      </c>
      <c r="G84">
        <f t="shared" si="12"/>
        <v>94600.049396914983</v>
      </c>
      <c r="H84">
        <f t="shared" si="21"/>
        <v>116979334.89872861</v>
      </c>
      <c r="P84">
        <f t="shared" si="22"/>
        <v>1.2237671800869701</v>
      </c>
      <c r="Q84">
        <f t="shared" si="13"/>
        <v>478.15</v>
      </c>
      <c r="R84">
        <f t="shared" si="23"/>
        <v>0.63614198424738</v>
      </c>
      <c r="S84">
        <f t="shared" si="14"/>
        <v>204.43916373489367</v>
      </c>
      <c r="U84">
        <f t="shared" si="15"/>
        <v>2.3388375850531293</v>
      </c>
      <c r="V84">
        <f t="shared" si="16"/>
        <v>11.172198674547779</v>
      </c>
    </row>
    <row r="85" spans="1:22">
      <c r="A85">
        <v>830</v>
      </c>
      <c r="B85">
        <f t="shared" si="17"/>
        <v>2596.9549128845392</v>
      </c>
      <c r="C85">
        <f t="shared" si="18"/>
        <v>4.0234209472125165E-3</v>
      </c>
      <c r="D85">
        <f t="shared" si="19"/>
        <v>511.32193914690032</v>
      </c>
      <c r="F85">
        <f t="shared" si="20"/>
        <v>0.89705603359105324</v>
      </c>
      <c r="G85">
        <f t="shared" si="12"/>
        <v>94326.438313036051</v>
      </c>
      <c r="H85">
        <f t="shared" si="21"/>
        <v>117922599.28185897</v>
      </c>
      <c r="P85">
        <f t="shared" si="22"/>
        <v>1.2235669885183158</v>
      </c>
      <c r="Q85">
        <f t="shared" si="13"/>
        <v>478.15</v>
      </c>
      <c r="R85">
        <f t="shared" si="23"/>
        <v>0.63601272781605667</v>
      </c>
      <c r="S85">
        <f t="shared" si="14"/>
        <v>204.42199906790555</v>
      </c>
      <c r="U85">
        <f t="shared" si="15"/>
        <v>2.3390339698281033</v>
      </c>
      <c r="V85">
        <f t="shared" si="16"/>
        <v>11.169928617600641</v>
      </c>
    </row>
    <row r="86" spans="1:22">
      <c r="A86">
        <v>840</v>
      </c>
      <c r="B86">
        <f t="shared" si="17"/>
        <v>2596.8523456629014</v>
      </c>
      <c r="C86">
        <f t="shared" si="18"/>
        <v>4.0235798592541359E-3</v>
      </c>
      <c r="D86">
        <f t="shared" si="19"/>
        <v>511.21866222258944</v>
      </c>
      <c r="F86">
        <f t="shared" si="20"/>
        <v>0.89687484600454292</v>
      </c>
      <c r="G86">
        <f t="shared" si="12"/>
        <v>94054.517949503715</v>
      </c>
      <c r="H86">
        <f t="shared" si="21"/>
        <v>118863144.461354</v>
      </c>
      <c r="P86">
        <f t="shared" si="22"/>
        <v>1.2233681693285423</v>
      </c>
      <c r="Q86">
        <f t="shared" si="13"/>
        <v>478.15</v>
      </c>
      <c r="R86">
        <f t="shared" si="23"/>
        <v>0.63588426581722091</v>
      </c>
      <c r="S86">
        <f t="shared" si="14"/>
        <v>204.40493858359454</v>
      </c>
      <c r="U86">
        <f t="shared" si="15"/>
        <v>2.339229195308572</v>
      </c>
      <c r="V86">
        <f t="shared" si="16"/>
        <v>11.167672512817964</v>
      </c>
    </row>
    <row r="87" spans="1:22">
      <c r="A87">
        <v>850</v>
      </c>
      <c r="B87">
        <f t="shared" si="17"/>
        <v>2596.7500741178178</v>
      </c>
      <c r="C87">
        <f t="shared" si="18"/>
        <v>4.0237383256899609E-3</v>
      </c>
      <c r="D87">
        <f t="shared" si="19"/>
        <v>511.11601343084396</v>
      </c>
      <c r="F87">
        <f t="shared" si="20"/>
        <v>0.89669476040498941</v>
      </c>
      <c r="G87">
        <f t="shared" si="12"/>
        <v>93784.260553384171</v>
      </c>
      <c r="H87">
        <f t="shared" si="21"/>
        <v>119800987.06688784</v>
      </c>
      <c r="P87">
        <f t="shared" si="22"/>
        <v>1.2231706983650281</v>
      </c>
      <c r="Q87">
        <f t="shared" si="13"/>
        <v>478.15</v>
      </c>
      <c r="R87">
        <f t="shared" si="23"/>
        <v>0.63575658512713751</v>
      </c>
      <c r="S87">
        <f t="shared" si="14"/>
        <v>204.3879805631633</v>
      </c>
      <c r="U87">
        <f t="shared" si="15"/>
        <v>2.3394232805790374</v>
      </c>
      <c r="V87">
        <f t="shared" si="16"/>
        <v>11.165430129715073</v>
      </c>
    </row>
    <row r="88" spans="1:22">
      <c r="A88">
        <v>860</v>
      </c>
      <c r="B88">
        <f t="shared" si="17"/>
        <v>2596.6480964410371</v>
      </c>
      <c r="C88">
        <f t="shared" si="18"/>
        <v>4.0238963492153631E-3</v>
      </c>
      <c r="D88">
        <f t="shared" si="19"/>
        <v>511.01398290469359</v>
      </c>
      <c r="F88">
        <f t="shared" si="20"/>
        <v>0.89651575948191853</v>
      </c>
      <c r="G88">
        <f t="shared" si="12"/>
        <v>93515.640154732668</v>
      </c>
      <c r="H88">
        <f t="shared" si="21"/>
        <v>120736143.46843517</v>
      </c>
      <c r="P88">
        <f t="shared" si="22"/>
        <v>1.222974553092248</v>
      </c>
      <c r="Q88">
        <f t="shared" si="13"/>
        <v>478.15</v>
      </c>
      <c r="R88">
        <f t="shared" si="23"/>
        <v>0.63562967347268018</v>
      </c>
      <c r="S88">
        <f t="shared" si="14"/>
        <v>204.37112340012254</v>
      </c>
      <c r="U88">
        <f t="shared" si="15"/>
        <v>2.339616243454643</v>
      </c>
      <c r="V88">
        <f t="shared" si="16"/>
        <v>11.16320125274606</v>
      </c>
    </row>
    <row r="89" spans="1:22">
      <c r="A89">
        <v>870</v>
      </c>
      <c r="B89">
        <f t="shared" si="17"/>
        <v>2596.5464108525443</v>
      </c>
      <c r="C89">
        <f t="shared" si="18"/>
        <v>4.024053932483119E-3</v>
      </c>
      <c r="D89">
        <f t="shared" si="19"/>
        <v>510.91256135823392</v>
      </c>
      <c r="F89">
        <f t="shared" si="20"/>
        <v>0.89633782694427</v>
      </c>
      <c r="G89">
        <f t="shared" si="12"/>
        <v>93248.632299244055</v>
      </c>
      <c r="H89">
        <f t="shared" si="21"/>
        <v>121668629.79142761</v>
      </c>
      <c r="P89">
        <f t="shared" si="22"/>
        <v>1.2227797123470641</v>
      </c>
      <c r="Q89">
        <f t="shared" si="13"/>
        <v>478.15</v>
      </c>
      <c r="R89">
        <f t="shared" si="23"/>
        <v>0.63550351930348736</v>
      </c>
      <c r="S89">
        <f t="shared" si="14"/>
        <v>204.35436558335869</v>
      </c>
      <c r="U89">
        <f t="shared" si="15"/>
        <v>2.3398081006738103</v>
      </c>
      <c r="V89">
        <f t="shared" si="16"/>
        <v>11.160985679058509</v>
      </c>
    </row>
    <row r="90" spans="1:22">
      <c r="A90">
        <v>880</v>
      </c>
      <c r="B90">
        <f t="shared" si="17"/>
        <v>2596.4450155989184</v>
      </c>
      <c r="C90">
        <f t="shared" si="18"/>
        <v>4.0242110781059373E-3</v>
      </c>
      <c r="D90">
        <f t="shared" si="19"/>
        <v>510.81174000218186</v>
      </c>
      <c r="F90">
        <f t="shared" si="20"/>
        <v>0.89616094737224894</v>
      </c>
      <c r="G90">
        <f t="shared" si="12"/>
        <v>92983.213828589505</v>
      </c>
      <c r="H90">
        <f t="shared" si="21"/>
        <v>122598461.9297135</v>
      </c>
      <c r="P90">
        <f t="shared" si="22"/>
        <v>1.2225861561377034</v>
      </c>
      <c r="Q90">
        <f t="shared" si="13"/>
        <v>478.15</v>
      </c>
      <c r="R90">
        <f t="shared" si="23"/>
        <v>0.63537811168692448</v>
      </c>
      <c r="S90">
        <f t="shared" si="14"/>
        <v>204.33770568322285</v>
      </c>
      <c r="U90">
        <f t="shared" si="15"/>
        <v>2.3399988680564818</v>
      </c>
      <c r="V90">
        <f t="shared" si="16"/>
        <v>11.1587832166488</v>
      </c>
    </row>
    <row r="91" spans="1:22">
      <c r="A91">
        <v>890</v>
      </c>
      <c r="B91">
        <f t="shared" si="17"/>
        <v>2596.3439089519179</v>
      </c>
      <c r="C91">
        <f t="shared" si="18"/>
        <v>4.0243677886586211E-3</v>
      </c>
      <c r="D91">
        <f t="shared" si="19"/>
        <v>510.71151047444954</v>
      </c>
      <c r="F91">
        <f t="shared" si="20"/>
        <v>0.89598510609552551</v>
      </c>
      <c r="G91">
        <f t="shared" si="12"/>
        <v>92719.362699809673</v>
      </c>
      <c r="H91">
        <f t="shared" si="21"/>
        <v>123525655.5567116</v>
      </c>
      <c r="P91">
        <f t="shared" si="22"/>
        <v>1.22239386547852</v>
      </c>
      <c r="Q91">
        <f t="shared" si="13"/>
        <v>478.15</v>
      </c>
      <c r="R91">
        <f t="shared" si="23"/>
        <v>0.63525344022172758</v>
      </c>
      <c r="S91">
        <f t="shared" si="14"/>
        <v>204.32114234009515</v>
      </c>
      <c r="U91">
        <f t="shared" si="15"/>
        <v>2.3401885606341861</v>
      </c>
      <c r="V91">
        <f t="shared" si="16"/>
        <v>11.15659368284547</v>
      </c>
    </row>
    <row r="92" spans="1:22">
      <c r="A92">
        <v>900</v>
      </c>
      <c r="B92">
        <f t="shared" si="17"/>
        <v>2596.2430892072721</v>
      </c>
      <c r="C92">
        <f t="shared" si="18"/>
        <v>4.0245240666799279E-3</v>
      </c>
      <c r="D92">
        <f t="shared" si="19"/>
        <v>510.61186478301249</v>
      </c>
      <c r="F92">
        <f t="shared" si="20"/>
        <v>0.89581028909300442</v>
      </c>
      <c r="G92">
        <f t="shared" si="12"/>
        <v>92457.057836680018</v>
      </c>
      <c r="H92">
        <f t="shared" si="21"/>
        <v>124450226.1350784</v>
      </c>
      <c r="P92">
        <f t="shared" si="22"/>
        <v>1.2222028222540502</v>
      </c>
      <c r="Q92">
        <f t="shared" si="13"/>
        <v>478.15</v>
      </c>
      <c r="R92">
        <f t="shared" si="23"/>
        <v>0.63512949496694016</v>
      </c>
      <c r="S92">
        <f t="shared" si="14"/>
        <v>204.30467425497483</v>
      </c>
      <c r="U92">
        <f t="shared" si="15"/>
        <v>2.3403771927570425</v>
      </c>
      <c r="V92">
        <f t="shared" si="16"/>
        <v>11.154416903061172</v>
      </c>
    </row>
    <row r="93" spans="1:22">
      <c r="A93">
        <v>910</v>
      </c>
      <c r="B93">
        <f t="shared" si="17"/>
        <v>2596.1425546836263</v>
      </c>
      <c r="C93">
        <f t="shared" si="18"/>
        <v>4.0246799146741825E-3</v>
      </c>
      <c r="D93">
        <f t="shared" si="19"/>
        <v>510.51279525883575</v>
      </c>
      <c r="F93">
        <f t="shared" si="20"/>
        <v>0.89563648291023812</v>
      </c>
      <c r="G93">
        <f t="shared" si="12"/>
        <v>92196.27900723042</v>
      </c>
      <c r="H93">
        <f t="shared" si="21"/>
        <v>125372188.92515071</v>
      </c>
      <c r="P93">
        <f t="shared" si="22"/>
        <v>1.2220130091070338</v>
      </c>
      <c r="Q93">
        <f t="shared" si="13"/>
        <v>478.15</v>
      </c>
      <c r="R93">
        <f t="shared" si="23"/>
        <v>0.63500626638335878</v>
      </c>
      <c r="S93">
        <f t="shared" si="14"/>
        <v>204.28830018172818</v>
      </c>
      <c r="U93">
        <f t="shared" si="15"/>
        <v>2.3405647781818804</v>
      </c>
      <c r="V93">
        <f t="shared" si="16"/>
        <v>11.152252709764323</v>
      </c>
    </row>
    <row r="94" spans="1:22">
      <c r="A94">
        <v>920</v>
      </c>
      <c r="B94">
        <f t="shared" si="17"/>
        <v>2596.0423037216242</v>
      </c>
      <c r="C94">
        <f t="shared" si="18"/>
        <v>4.0248353351126772E-3</v>
      </c>
      <c r="D94">
        <f t="shared" si="19"/>
        <v>510.41429451702504</v>
      </c>
      <c r="F94">
        <f t="shared" si="20"/>
        <v>0.89546367459127196</v>
      </c>
      <c r="G94">
        <f t="shared" si="12"/>
        <v>91937.006722653779</v>
      </c>
      <c r="H94">
        <f t="shared" si="21"/>
        <v>126291558.99237725</v>
      </c>
      <c r="P94">
        <f t="shared" si="22"/>
        <v>1.2218244093460329</v>
      </c>
      <c r="Q94">
        <f t="shared" si="13"/>
        <v>478.15</v>
      </c>
      <c r="R94">
        <f t="shared" si="23"/>
        <v>0.63488374528521174</v>
      </c>
      <c r="S94">
        <f t="shared" si="14"/>
        <v>204.2720189206924</v>
      </c>
      <c r="U94">
        <f t="shared" si="15"/>
        <v>2.3407513301449248</v>
      </c>
      <c r="V94">
        <f t="shared" si="16"/>
        <v>11.15010094163045</v>
      </c>
    </row>
    <row r="95" spans="1:22">
      <c r="A95">
        <v>930</v>
      </c>
      <c r="B95">
        <f t="shared" si="17"/>
        <v>2595.9423346831045</v>
      </c>
      <c r="C95">
        <f t="shared" si="18"/>
        <v>4.024990330434906E-3</v>
      </c>
      <c r="D95">
        <f t="shared" si="19"/>
        <v>510.31635542470224</v>
      </c>
      <c r="F95">
        <f t="shared" si="20"/>
        <v>0.89529185162228464</v>
      </c>
      <c r="G95">
        <f t="shared" si="12"/>
        <v>91679.222153699855</v>
      </c>
      <c r="H95">
        <f t="shared" si="21"/>
        <v>127208351.21391425</v>
      </c>
      <c r="P95">
        <f t="shared" si="22"/>
        <v>1.2216370068690723</v>
      </c>
      <c r="Q95">
        <f t="shared" si="13"/>
        <v>478.15</v>
      </c>
      <c r="R95">
        <f t="shared" si="23"/>
        <v>0.63476192280019983</v>
      </c>
      <c r="S95">
        <f t="shared" si="14"/>
        <v>204.25582931338747</v>
      </c>
      <c r="U95">
        <f t="shared" si="15"/>
        <v>2.340936861421858</v>
      </c>
      <c r="V95">
        <f t="shared" si="16"/>
        <v>11.147961442840424</v>
      </c>
    </row>
    <row r="96" spans="1:22">
      <c r="A96">
        <v>940</v>
      </c>
      <c r="B96">
        <f t="shared" si="17"/>
        <v>2595.8426459503771</v>
      </c>
      <c r="C96">
        <f t="shared" si="18"/>
        <v>4.0251449030496624E-3</v>
      </c>
      <c r="D96">
        <f t="shared" si="19"/>
        <v>510.21897107437428</v>
      </c>
      <c r="F96">
        <f t="shared" si="20"/>
        <v>0.89512100188486721</v>
      </c>
      <c r="G96">
        <f t="shared" si="12"/>
        <v>91422.90706135353</v>
      </c>
      <c r="H96">
        <f t="shared" si="21"/>
        <v>128122580.28452778</v>
      </c>
      <c r="P96">
        <f t="shared" si="22"/>
        <v>1.2214507861003701</v>
      </c>
      <c r="Q96">
        <f t="shared" si="13"/>
        <v>478.15</v>
      </c>
      <c r="R96">
        <f t="shared" si="23"/>
        <v>0.63464079033637077</v>
      </c>
      <c r="S96">
        <f t="shared" si="14"/>
        <v>204.23973023813346</v>
      </c>
      <c r="U96">
        <f t="shared" si="15"/>
        <v>2.3411213843775678</v>
      </c>
      <c r="V96">
        <f t="shared" si="16"/>
        <v>11.145834062498697</v>
      </c>
    </row>
    <row r="97" spans="1:22">
      <c r="A97">
        <v>950</v>
      </c>
      <c r="B97">
        <f t="shared" si="17"/>
        <v>2595.7432359255845</v>
      </c>
      <c r="C97">
        <f t="shared" si="18"/>
        <v>4.0252990553360166E-3</v>
      </c>
      <c r="D97">
        <f t="shared" si="19"/>
        <v>510.12213476179147</v>
      </c>
      <c r="F97">
        <f t="shared" si="20"/>
        <v>0.89495111361717805</v>
      </c>
      <c r="G97">
        <f t="shared" si="12"/>
        <v>91168.043739187051</v>
      </c>
      <c r="H97">
        <f t="shared" si="21"/>
        <v>129034260.72191966</v>
      </c>
      <c r="P97">
        <f t="shared" si="22"/>
        <v>1.2212657319377644</v>
      </c>
      <c r="Q97">
        <f t="shared" si="13"/>
        <v>478.15</v>
      </c>
      <c r="R97">
        <f t="shared" si="23"/>
        <v>0.6345203395545792</v>
      </c>
      <c r="S97">
        <f t="shared" si="14"/>
        <v>204.22372060640859</v>
      </c>
      <c r="U97">
        <f t="shared" si="15"/>
        <v>2.3413049110074606</v>
      </c>
      <c r="V97">
        <f t="shared" si="16"/>
        <v>11.143718654149612</v>
      </c>
    </row>
    <row r="98" spans="1:22">
      <c r="A98">
        <v>960</v>
      </c>
      <c r="B98">
        <f t="shared" si="17"/>
        <v>2595.6441030301244</v>
      </c>
      <c r="C98">
        <f t="shared" si="18"/>
        <v>4.0254527896441917E-3</v>
      </c>
      <c r="D98">
        <f t="shared" si="19"/>
        <v>510.02583996747427</v>
      </c>
      <c r="F98">
        <f t="shared" si="20"/>
        <v>0.89478217538153382</v>
      </c>
      <c r="G98">
        <f t="shared" si="12"/>
        <v>90914.614965251429</v>
      </c>
      <c r="H98">
        <f t="shared" si="21"/>
        <v>129943406.87157217</v>
      </c>
      <c r="P98">
        <f t="shared" si="22"/>
        <v>1.221081829708879</v>
      </c>
      <c r="Q98">
        <f t="shared" si="13"/>
        <v>478.15</v>
      </c>
      <c r="R98">
        <f t="shared" si="23"/>
        <v>0.63440056234550746</v>
      </c>
      <c r="S98">
        <f t="shared" si="14"/>
        <v>204.20779935981096</v>
      </c>
      <c r="U98">
        <f t="shared" si="15"/>
        <v>2.3414874529718972</v>
      </c>
      <c r="V98">
        <f t="shared" si="16"/>
        <v>11.141615075373853</v>
      </c>
    </row>
    <row r="99" spans="1:22">
      <c r="A99">
        <v>970</v>
      </c>
      <c r="B99">
        <f t="shared" si="17"/>
        <v>2595.5452457041197</v>
      </c>
      <c r="C99">
        <f t="shared" si="18"/>
        <v>4.0256061082963712E-3</v>
      </c>
      <c r="D99">
        <f t="shared" si="19"/>
        <v>509.93008034123574</v>
      </c>
      <c r="F99">
        <f t="shared" si="20"/>
        <v>0.89461417603725568</v>
      </c>
      <c r="G99">
        <f t="shared" si="12"/>
        <v>90662.603961757355</v>
      </c>
      <c r="H99">
        <f t="shared" si="21"/>
        <v>130850032.91118973</v>
      </c>
      <c r="P99">
        <f t="shared" si="22"/>
        <v>1.2208990651344256</v>
      </c>
      <c r="Q99">
        <f t="shared" si="13"/>
        <v>478.15</v>
      </c>
      <c r="R99">
        <f t="shared" si="23"/>
        <v>0.6342814508104142</v>
      </c>
      <c r="S99">
        <f t="shared" si="14"/>
        <v>204.19196546751505</v>
      </c>
      <c r="U99">
        <f t="shared" si="15"/>
        <v>2.3416690216249911</v>
      </c>
      <c r="V99">
        <f t="shared" si="16"/>
        <v>11.139523187450331</v>
      </c>
    </row>
    <row r="100" spans="1:22">
      <c r="A100">
        <v>980</v>
      </c>
      <c r="B100">
        <f t="shared" si="17"/>
        <v>2595.4466624059369</v>
      </c>
      <c r="C100">
        <f t="shared" si="18"/>
        <v>4.0257590135874292E-3</v>
      </c>
      <c r="D100">
        <f t="shared" si="19"/>
        <v>509.83484968915531</v>
      </c>
      <c r="F100">
        <f t="shared" si="20"/>
        <v>0.8944471047178163</v>
      </c>
      <c r="G100">
        <f t="shared" si="12"/>
        <v>90411.994361130623</v>
      </c>
      <c r="H100">
        <f t="shared" si="21"/>
        <v>131754152.85480104</v>
      </c>
      <c r="P100">
        <f t="shared" si="22"/>
        <v>1.2207174242973458</v>
      </c>
      <c r="Q100">
        <f t="shared" si="13"/>
        <v>478.15</v>
      </c>
      <c r="R100">
        <f t="shared" si="23"/>
        <v>0.63416299724493175</v>
      </c>
      <c r="S100">
        <f t="shared" si="14"/>
        <v>204.17621792413141</v>
      </c>
      <c r="U100">
        <f t="shared" si="15"/>
        <v>2.341849628038819</v>
      </c>
      <c r="V100">
        <f t="shared" si="16"/>
        <v>11.137442855071633</v>
      </c>
    </row>
    <row r="101" spans="1:22">
      <c r="A101">
        <v>990</v>
      </c>
      <c r="B101">
        <f t="shared" si="17"/>
        <v>2595.3483516117399</v>
      </c>
      <c r="C101">
        <f t="shared" si="18"/>
        <v>4.025911507785607E-3</v>
      </c>
      <c r="D101">
        <f t="shared" si="19"/>
        <v>509.74014196255274</v>
      </c>
      <c r="F101">
        <f t="shared" si="20"/>
        <v>0.89428095081149606</v>
      </c>
      <c r="G101">
        <f t="shared" si="12"/>
        <v>90162.770177269093</v>
      </c>
      <c r="H101">
        <f t="shared" si="21"/>
        <v>132655780.55657373</v>
      </c>
      <c r="P101">
        <f t="shared" si="22"/>
        <v>1.220536893616718</v>
      </c>
      <c r="Q101">
        <f t="shared" si="13"/>
        <v>478.15</v>
      </c>
      <c r="R101">
        <f t="shared" si="23"/>
        <v>0.63404519412535065</v>
      </c>
      <c r="S101">
        <f t="shared" si="14"/>
        <v>204.16055574789669</v>
      </c>
      <c r="U101">
        <f t="shared" si="15"/>
        <v>2.3420292830238632</v>
      </c>
      <c r="V101">
        <f t="shared" si="16"/>
        <v>11.135373946103146</v>
      </c>
    </row>
    <row r="102" spans="1:22">
      <c r="A102">
        <v>1000</v>
      </c>
      <c r="B102">
        <f t="shared" si="17"/>
        <v>2595.2503118150771</v>
      </c>
      <c r="C102">
        <f t="shared" si="18"/>
        <v>4.0260635931331397E-3</v>
      </c>
      <c r="D102">
        <f t="shared" si="19"/>
        <v>509.64595124860381</v>
      </c>
      <c r="F102">
        <f t="shared" si="20"/>
        <v>0.89411570394491902</v>
      </c>
      <c r="G102">
        <f t="shared" si="12"/>
        <v>89914.915781068994</v>
      </c>
      <c r="H102">
        <f t="shared" si="21"/>
        <v>133554929.71438442</v>
      </c>
      <c r="P102">
        <f t="shared" si="22"/>
        <v>1.2203574598255702</v>
      </c>
      <c r="Q102">
        <f t="shared" si="13"/>
        <v>478.15</v>
      </c>
      <c r="R102">
        <f t="shared" si="23"/>
        <v>0.63392803409694753</v>
      </c>
      <c r="S102">
        <f t="shared" si="14"/>
        <v>204.14497797913387</v>
      </c>
      <c r="U102">
        <f t="shared" si="15"/>
        <v>2.3422079971463847</v>
      </c>
      <c r="V102">
        <f t="shared" si="16"/>
        <v>11.133316331378055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munkalap'!H31</f>
        <v>2697.0381809210126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256218.6271874962</v>
      </c>
      <c r="H3">
        <f>G3*A3</f>
        <v>2562186.2718749619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2696.7502511626017</v>
      </c>
      <c r="C4">
        <f>1.01325/D4*Q3/288.15*P4</f>
        <v>4.0042377178994993E-3</v>
      </c>
      <c r="D4">
        <f>P4*(D$3/P$3)*(1-H3/I$3)</f>
        <v>569.93914807604301</v>
      </c>
      <c r="F4">
        <f>D4/D$3</f>
        <v>0.99989324223867193</v>
      </c>
      <c r="G4">
        <f t="shared" ref="G4:G67" si="0">$B4*((D4)-(E$3))</f>
        <v>256027.17141923241</v>
      </c>
      <c r="H4">
        <f>H3+G4*(A4-A3)</f>
        <v>5122457.9860672858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0.70892430874721835</v>
      </c>
      <c r="S4">
        <f t="shared" ref="S4:S67" si="2">103.9+183.3*R4-39.7*R4^2</f>
        <v>213.89365087471609</v>
      </c>
      <c r="U4">
        <f t="shared" ref="U4:U67" si="3">Q4/S4</f>
        <v>2.2354567236783796</v>
      </c>
      <c r="V4">
        <f t="shared" ref="V4:V67" si="4">D4/T$3</f>
        <v>12.450433108751374</v>
      </c>
    </row>
    <row r="5" spans="1:22">
      <c r="A5">
        <v>30</v>
      </c>
      <c r="B5">
        <f t="shared" ref="B5:B68" si="5">B$3*C$3/C5</f>
        <v>2696.4625365556553</v>
      </c>
      <c r="C5">
        <f t="shared" ref="C5:C68" si="6">1.01325/D5*Q4/288.15*P5</f>
        <v>4.0046649731146217E-3</v>
      </c>
      <c r="D5">
        <f t="shared" ref="D5:D68" si="7">P5*(D$3/P$3)*(1-H4/I$3)</f>
        <v>569.80994485392819</v>
      </c>
      <c r="F5">
        <f t="shared" ref="F5:F68" si="8">D5/D$3</f>
        <v>0.99966656991917224</v>
      </c>
      <c r="G5">
        <f t="shared" si="0"/>
        <v>255651.46439152499</v>
      </c>
      <c r="H5">
        <f t="shared" ref="H5:H68" si="9">H4+G5*(A5-A4)</f>
        <v>7678972.6299825357</v>
      </c>
      <c r="P5">
        <f t="shared" ref="P5:P68" si="10">1-((3.52*V4)/(10^(0.9813*U4)))+((0.274*V4^2)/(10^(0.8157*U4)))</f>
        <v>1.3571694194574335</v>
      </c>
      <c r="Q5">
        <f t="shared" si="1"/>
        <v>478.15</v>
      </c>
      <c r="R5">
        <f t="shared" ref="R5:R68" si="11">0.709*F5</f>
        <v>0.70876359807269307</v>
      </c>
      <c r="S5">
        <f t="shared" si="2"/>
        <v>213.87323775999255</v>
      </c>
      <c r="U5">
        <f t="shared" si="3"/>
        <v>2.2356700866733847</v>
      </c>
      <c r="V5">
        <f t="shared" si="4"/>
        <v>12.447610638879272</v>
      </c>
    </row>
    <row r="6" spans="1:22">
      <c r="A6">
        <v>40</v>
      </c>
      <c r="B6">
        <f t="shared" si="5"/>
        <v>2696.175244155459</v>
      </c>
      <c r="C6">
        <f t="shared" si="6"/>
        <v>4.0050916923401623E-3</v>
      </c>
      <c r="D6">
        <f t="shared" si="7"/>
        <v>569.60410116620869</v>
      </c>
      <c r="F6">
        <f t="shared" si="8"/>
        <v>0.9993054406424714</v>
      </c>
      <c r="G6">
        <f t="shared" si="0"/>
        <v>255069.23555991048</v>
      </c>
      <c r="H6">
        <f t="shared" si="9"/>
        <v>10229664.98558164</v>
      </c>
      <c r="P6">
        <f t="shared" si="10"/>
        <v>1.3568237040476512</v>
      </c>
      <c r="Q6">
        <f t="shared" si="1"/>
        <v>478.15</v>
      </c>
      <c r="R6">
        <f t="shared" si="11"/>
        <v>0.70850755741551219</v>
      </c>
      <c r="S6">
        <f t="shared" si="2"/>
        <v>213.84071180534207</v>
      </c>
      <c r="U6">
        <f t="shared" si="3"/>
        <v>2.2360101402732755</v>
      </c>
      <c r="V6">
        <f t="shared" si="4"/>
        <v>12.443113942918902</v>
      </c>
    </row>
    <row r="7" spans="1:22">
      <c r="A7">
        <v>50</v>
      </c>
      <c r="B7">
        <f t="shared" si="5"/>
        <v>2695.8886060441737</v>
      </c>
      <c r="C7">
        <f t="shared" si="6"/>
        <v>4.00551753037948E-3</v>
      </c>
      <c r="D7">
        <f t="shared" si="7"/>
        <v>569.3125520163901</v>
      </c>
      <c r="F7">
        <f t="shared" si="8"/>
        <v>0.99879395090594758</v>
      </c>
      <c r="G7">
        <f t="shared" si="0"/>
        <v>254256.13438793452</v>
      </c>
      <c r="H7">
        <f t="shared" si="9"/>
        <v>12772226.329460986</v>
      </c>
      <c r="P7">
        <f t="shared" si="10"/>
        <v>1.3562734095987206</v>
      </c>
      <c r="Q7">
        <f t="shared" si="1"/>
        <v>478.15</v>
      </c>
      <c r="R7">
        <f t="shared" si="11"/>
        <v>0.70814491119231682</v>
      </c>
      <c r="S7">
        <f t="shared" si="2"/>
        <v>213.79463437622297</v>
      </c>
      <c r="U7">
        <f t="shared" si="3"/>
        <v>2.2364920494617291</v>
      </c>
      <c r="V7">
        <f t="shared" si="4"/>
        <v>12.436744994233795</v>
      </c>
    </row>
    <row r="8" spans="1:22">
      <c r="A8">
        <v>60</v>
      </c>
      <c r="B8">
        <f t="shared" si="5"/>
        <v>2695.602881668266</v>
      </c>
      <c r="C8">
        <f t="shared" si="6"/>
        <v>4.0059421010773142E-3</v>
      </c>
      <c r="D8">
        <f t="shared" si="7"/>
        <v>568.92551202593154</v>
      </c>
      <c r="F8">
        <f t="shared" si="8"/>
        <v>0.99811493337882728</v>
      </c>
      <c r="G8">
        <f t="shared" si="0"/>
        <v>253185.88087926843</v>
      </c>
      <c r="H8">
        <f t="shared" si="9"/>
        <v>15304085.13825367</v>
      </c>
      <c r="P8">
        <f t="shared" si="10"/>
        <v>1.3554950266030921</v>
      </c>
      <c r="Q8">
        <f t="shared" si="1"/>
        <v>478.15</v>
      </c>
      <c r="R8">
        <f t="shared" si="11"/>
        <v>0.70766348776558852</v>
      </c>
      <c r="S8">
        <f t="shared" si="2"/>
        <v>213.73344911434506</v>
      </c>
      <c r="U8">
        <f t="shared" si="3"/>
        <v>2.2371322878160962</v>
      </c>
      <c r="V8">
        <f t="shared" si="4"/>
        <v>12.428290029299585</v>
      </c>
    </row>
    <row r="9" spans="1:22">
      <c r="A9">
        <v>70</v>
      </c>
      <c r="B9">
        <f t="shared" si="5"/>
        <v>2695.3183600067659</v>
      </c>
      <c r="C9">
        <f t="shared" si="6"/>
        <v>4.0063649740556548E-3</v>
      </c>
      <c r="D9">
        <f t="shared" si="7"/>
        <v>568.43258665123267</v>
      </c>
      <c r="F9">
        <f t="shared" si="8"/>
        <v>0.99725015201970646</v>
      </c>
      <c r="G9">
        <f t="shared" si="0"/>
        <v>251830.56622399049</v>
      </c>
      <c r="H9">
        <f t="shared" si="9"/>
        <v>17822390.800493576</v>
      </c>
      <c r="P9">
        <f t="shared" si="10"/>
        <v>1.3544635699308554</v>
      </c>
      <c r="Q9">
        <f t="shared" si="1"/>
        <v>478.15</v>
      </c>
      <c r="R9">
        <f t="shared" si="11"/>
        <v>0.70705035778197189</v>
      </c>
      <c r="S9">
        <f t="shared" si="2"/>
        <v>213.65549830638278</v>
      </c>
      <c r="U9">
        <f t="shared" si="3"/>
        <v>2.2379484908660348</v>
      </c>
      <c r="V9">
        <f t="shared" si="4"/>
        <v>12.417521977261028</v>
      </c>
    </row>
    <row r="10" spans="1:22">
      <c r="A10">
        <v>80</v>
      </c>
      <c r="B10">
        <f t="shared" si="5"/>
        <v>2695.0353614016703</v>
      </c>
      <c r="C10">
        <f t="shared" si="6"/>
        <v>4.0067856719490482E-3</v>
      </c>
      <c r="D10">
        <f t="shared" si="7"/>
        <v>567.82295530893873</v>
      </c>
      <c r="F10">
        <f t="shared" si="8"/>
        <v>0.99618062334901536</v>
      </c>
      <c r="G10">
        <f t="shared" si="0"/>
        <v>250161.14690739679</v>
      </c>
      <c r="H10">
        <f t="shared" si="9"/>
        <v>20324002.269567542</v>
      </c>
      <c r="P10">
        <f t="shared" si="10"/>
        <v>1.3531530139269425</v>
      </c>
      <c r="Q10">
        <f t="shared" si="1"/>
        <v>478.15</v>
      </c>
      <c r="R10">
        <f t="shared" si="11"/>
        <v>0.70629206195445182</v>
      </c>
      <c r="S10">
        <f t="shared" si="2"/>
        <v>213.55905042809016</v>
      </c>
      <c r="U10">
        <f t="shared" si="3"/>
        <v>2.2389591967257934</v>
      </c>
      <c r="V10">
        <f t="shared" si="4"/>
        <v>12.404204460340404</v>
      </c>
    </row>
    <row r="11" spans="1:22">
      <c r="A11">
        <v>90</v>
      </c>
      <c r="B11">
        <f t="shared" si="5"/>
        <v>2694.7542388330894</v>
      </c>
      <c r="C11">
        <f t="shared" si="6"/>
        <v>4.0072036684637652E-3</v>
      </c>
      <c r="D11">
        <f t="shared" si="7"/>
        <v>567.08564337191365</v>
      </c>
      <c r="F11">
        <f t="shared" si="8"/>
        <v>0.99488709363493621</v>
      </c>
      <c r="G11">
        <f t="shared" si="0"/>
        <v>248148.17781213648</v>
      </c>
      <c r="H11">
        <f t="shared" si="9"/>
        <v>22805484.047688905</v>
      </c>
      <c r="P11">
        <f t="shared" si="10"/>
        <v>1.3515369399812025</v>
      </c>
      <c r="Q11">
        <f t="shared" si="1"/>
        <v>478.15</v>
      </c>
      <c r="R11">
        <f t="shared" si="11"/>
        <v>0.70537494938716971</v>
      </c>
      <c r="S11">
        <f t="shared" si="2"/>
        <v>213.44234159951702</v>
      </c>
      <c r="U11">
        <f t="shared" si="3"/>
        <v>2.2401834444693045</v>
      </c>
      <c r="V11">
        <f t="shared" si="4"/>
        <v>12.388097735643209</v>
      </c>
    </row>
    <row r="12" spans="1:22">
      <c r="A12">
        <v>100</v>
      </c>
      <c r="B12">
        <f t="shared" si="5"/>
        <v>2694.4753783705546</v>
      </c>
      <c r="C12">
        <f t="shared" si="6"/>
        <v>4.0076183876619547E-3</v>
      </c>
      <c r="D12">
        <f t="shared" si="7"/>
        <v>566.20989897219874</v>
      </c>
      <c r="F12">
        <f t="shared" si="8"/>
        <v>0.99335069995122582</v>
      </c>
      <c r="G12">
        <f t="shared" si="0"/>
        <v>245762.82704425527</v>
      </c>
      <c r="H12">
        <f t="shared" si="9"/>
        <v>25263112.318131458</v>
      </c>
      <c r="P12">
        <f t="shared" si="10"/>
        <v>1.3495894348553703</v>
      </c>
      <c r="Q12">
        <f t="shared" si="1"/>
        <v>478.15</v>
      </c>
      <c r="R12">
        <f t="shared" si="11"/>
        <v>0.70428564626541912</v>
      </c>
      <c r="S12">
        <f t="shared" si="2"/>
        <v>213.30363358049203</v>
      </c>
      <c r="U12">
        <f t="shared" si="3"/>
        <v>2.2416402007496314</v>
      </c>
      <c r="V12">
        <f t="shared" si="4"/>
        <v>12.368966926493107</v>
      </c>
    </row>
    <row r="13" spans="1:22">
      <c r="A13">
        <v>110</v>
      </c>
      <c r="B13">
        <f t="shared" si="5"/>
        <v>2694.1991984838928</v>
      </c>
      <c r="C13">
        <f t="shared" si="6"/>
        <v>4.0080292049440294E-3</v>
      </c>
      <c r="D13">
        <f t="shared" si="7"/>
        <v>565.18568664009001</v>
      </c>
      <c r="F13">
        <f t="shared" si="8"/>
        <v>0.99155383621068427</v>
      </c>
      <c r="G13">
        <f t="shared" si="0"/>
        <v>242978.20466045002</v>
      </c>
      <c r="H13">
        <f t="shared" si="9"/>
        <v>27692894.364735957</v>
      </c>
      <c r="P13">
        <f t="shared" si="10"/>
        <v>1.3472862687810647</v>
      </c>
      <c r="Q13">
        <f t="shared" si="1"/>
        <v>478.15</v>
      </c>
      <c r="R13">
        <f t="shared" si="11"/>
        <v>0.70301166987337516</v>
      </c>
      <c r="S13">
        <f t="shared" si="2"/>
        <v>213.14129039105705</v>
      </c>
      <c r="U13">
        <f t="shared" si="3"/>
        <v>2.2433475893982018</v>
      </c>
      <c r="V13">
        <f t="shared" si="4"/>
        <v>12.346592806074945</v>
      </c>
    </row>
    <row r="14" spans="1:22">
      <c r="A14">
        <v>120</v>
      </c>
      <c r="B14">
        <f t="shared" si="5"/>
        <v>2693.9261478609337</v>
      </c>
      <c r="C14">
        <f t="shared" si="6"/>
        <v>4.0084354502570706E-3</v>
      </c>
      <c r="D14">
        <f t="shared" si="7"/>
        <v>564.0043018911025</v>
      </c>
      <c r="F14">
        <f t="shared" si="8"/>
        <v>0.98948123138789912</v>
      </c>
      <c r="G14">
        <f t="shared" si="0"/>
        <v>239771.01613654938</v>
      </c>
      <c r="H14">
        <f t="shared" si="9"/>
        <v>30090604.526101451</v>
      </c>
      <c r="P14">
        <f t="shared" si="10"/>
        <v>1.3446063634907788</v>
      </c>
      <c r="Q14">
        <f t="shared" si="1"/>
        <v>478.15</v>
      </c>
      <c r="R14">
        <f t="shared" si="11"/>
        <v>0.70154219305402044</v>
      </c>
      <c r="S14">
        <f t="shared" si="2"/>
        <v>212.95387447599069</v>
      </c>
      <c r="U14">
        <f t="shared" si="3"/>
        <v>2.2453219091531889</v>
      </c>
      <c r="V14">
        <f t="shared" si="4"/>
        <v>12.320785223208212</v>
      </c>
    </row>
    <row r="15" spans="1:22">
      <c r="A15">
        <v>130</v>
      </c>
      <c r="B15">
        <f t="shared" si="5"/>
        <v>2693.6567013671006</v>
      </c>
      <c r="C15">
        <f t="shared" si="6"/>
        <v>4.0088364140759862E-3</v>
      </c>
      <c r="D15">
        <f t="shared" si="7"/>
        <v>562.65909796182166</v>
      </c>
      <c r="F15">
        <f t="shared" si="8"/>
        <v>0.98712122449442397</v>
      </c>
      <c r="G15">
        <f t="shared" si="0"/>
        <v>236123.51666065605</v>
      </c>
      <c r="H15">
        <f t="shared" si="9"/>
        <v>32451839.692708012</v>
      </c>
      <c r="P15">
        <f t="shared" si="10"/>
        <v>1.3415335295482851</v>
      </c>
      <c r="Q15">
        <f t="shared" si="1"/>
        <v>478.15</v>
      </c>
      <c r="R15">
        <f t="shared" si="11"/>
        <v>0.69986894816654655</v>
      </c>
      <c r="S15">
        <f t="shared" si="2"/>
        <v>212.74026137800038</v>
      </c>
      <c r="U15">
        <f t="shared" si="3"/>
        <v>2.2475764432310026</v>
      </c>
      <c r="V15">
        <f t="shared" si="4"/>
        <v>12.291398978035058</v>
      </c>
    </row>
    <row r="16" spans="1:22">
      <c r="A16">
        <v>140</v>
      </c>
      <c r="B16">
        <f t="shared" si="5"/>
        <v>2693.3913538088309</v>
      </c>
      <c r="C16">
        <f t="shared" si="6"/>
        <v>4.0092313566648056E-3</v>
      </c>
      <c r="D16">
        <f t="shared" si="7"/>
        <v>561.14629756295415</v>
      </c>
      <c r="F16">
        <f t="shared" si="8"/>
        <v>0.98446718870693706</v>
      </c>
      <c r="G16">
        <f t="shared" si="0"/>
        <v>232025.69301870346</v>
      </c>
      <c r="H16">
        <f t="shared" si="9"/>
        <v>34772096.622895047</v>
      </c>
      <c r="P16">
        <f t="shared" si="10"/>
        <v>1.3380584085650602</v>
      </c>
      <c r="Q16">
        <f t="shared" si="1"/>
        <v>478.15</v>
      </c>
      <c r="R16">
        <f t="shared" si="11"/>
        <v>0.69798723679321839</v>
      </c>
      <c r="S16">
        <f t="shared" si="2"/>
        <v>212.49976904996552</v>
      </c>
      <c r="U16">
        <f t="shared" si="3"/>
        <v>2.250120092542649</v>
      </c>
      <c r="V16">
        <f t="shared" si="4"/>
        <v>12.258351554925811</v>
      </c>
    </row>
    <row r="17" spans="1:22">
      <c r="A17">
        <v>150</v>
      </c>
      <c r="B17">
        <f t="shared" si="5"/>
        <v>2693.1306112450698</v>
      </c>
      <c r="C17">
        <f t="shared" si="6"/>
        <v>4.0096195210034694E-3</v>
      </c>
      <c r="D17">
        <f t="shared" si="7"/>
        <v>559.46583944908627</v>
      </c>
      <c r="F17">
        <f t="shared" si="8"/>
        <v>0.98151901657734431</v>
      </c>
      <c r="G17">
        <f t="shared" si="0"/>
        <v>227477.53782484564</v>
      </c>
      <c r="H17">
        <f t="shared" si="9"/>
        <v>37046872.0011435</v>
      </c>
      <c r="P17">
        <f t="shared" si="10"/>
        <v>1.3341805007426508</v>
      </c>
      <c r="Q17">
        <f t="shared" si="1"/>
        <v>478.15</v>
      </c>
      <c r="R17">
        <f t="shared" si="11"/>
        <v>0.69589698275333711</v>
      </c>
      <c r="S17">
        <f t="shared" si="2"/>
        <v>212.23229429766033</v>
      </c>
      <c r="U17">
        <f t="shared" si="3"/>
        <v>2.2529559018449112</v>
      </c>
      <c r="V17">
        <f t="shared" si="4"/>
        <v>12.22164161596233</v>
      </c>
    </row>
    <row r="18" spans="1:22">
      <c r="A18">
        <v>160</v>
      </c>
      <c r="B18">
        <f t="shared" si="5"/>
        <v>2692.8749797430637</v>
      </c>
      <c r="C18">
        <f t="shared" si="6"/>
        <v>4.0100001495392678E-3</v>
      </c>
      <c r="D18">
        <f t="shared" si="7"/>
        <v>557.62218420348745</v>
      </c>
      <c r="F18">
        <f t="shared" si="8"/>
        <v>0.97828453369032886</v>
      </c>
      <c r="G18">
        <f t="shared" si="0"/>
        <v>222491.21261329393</v>
      </c>
      <c r="H18">
        <f t="shared" si="9"/>
        <v>39271784.127276443</v>
      </c>
      <c r="P18">
        <f t="shared" si="10"/>
        <v>1.3299100973886588</v>
      </c>
      <c r="Q18">
        <f t="shared" si="1"/>
        <v>478.15</v>
      </c>
      <c r="R18">
        <f t="shared" si="11"/>
        <v>0.69360373438644318</v>
      </c>
      <c r="S18">
        <f t="shared" si="2"/>
        <v>211.93844474094871</v>
      </c>
      <c r="U18">
        <f t="shared" si="3"/>
        <v>2.2560795922818078</v>
      </c>
      <c r="V18">
        <f t="shared" si="4"/>
        <v>12.181366603465971</v>
      </c>
    </row>
    <row r="19" spans="1:22">
      <c r="A19">
        <v>170</v>
      </c>
      <c r="B19">
        <f t="shared" si="5"/>
        <v>2692.6249517033398</v>
      </c>
      <c r="C19">
        <f t="shared" si="6"/>
        <v>4.0103725045811563E-3</v>
      </c>
      <c r="D19">
        <f t="shared" si="7"/>
        <v>555.62498043582536</v>
      </c>
      <c r="F19">
        <f t="shared" si="8"/>
        <v>0.97478066743127256</v>
      </c>
      <c r="G19">
        <f t="shared" si="0"/>
        <v>217092.83405209699</v>
      </c>
      <c r="H19">
        <f t="shared" si="9"/>
        <v>41442712.467797413</v>
      </c>
      <c r="P19">
        <f t="shared" si="10"/>
        <v>1.325269882430407</v>
      </c>
      <c r="Q19">
        <f t="shared" si="1"/>
        <v>478.15</v>
      </c>
      <c r="R19">
        <f t="shared" si="11"/>
        <v>0.6911194932087722</v>
      </c>
      <c r="S19">
        <f t="shared" si="2"/>
        <v>211.61965079560991</v>
      </c>
      <c r="U19">
        <f t="shared" si="3"/>
        <v>2.2594782582918773</v>
      </c>
      <c r="V19">
        <f t="shared" si="4"/>
        <v>12.137737293218089</v>
      </c>
    </row>
    <row r="20" spans="1:22">
      <c r="A20">
        <v>180</v>
      </c>
      <c r="B20">
        <f t="shared" si="5"/>
        <v>2692.3809901774057</v>
      </c>
      <c r="C20">
        <f t="shared" si="6"/>
        <v>4.0107358917092599E-3</v>
      </c>
      <c r="D20">
        <f t="shared" si="7"/>
        <v>553.48947811613402</v>
      </c>
      <c r="F20">
        <f t="shared" si="8"/>
        <v>0.97103417213356846</v>
      </c>
      <c r="G20">
        <f t="shared" si="0"/>
        <v>211323.57880882474</v>
      </c>
      <c r="H20">
        <f t="shared" si="9"/>
        <v>43555948.255885661</v>
      </c>
      <c r="P20">
        <f t="shared" si="10"/>
        <v>1.3202959320834364</v>
      </c>
      <c r="Q20">
        <f t="shared" si="1"/>
        <v>478.15</v>
      </c>
      <c r="R20">
        <f t="shared" si="11"/>
        <v>0.68846322804269999</v>
      </c>
      <c r="S20">
        <f t="shared" si="2"/>
        <v>211.27823953045802</v>
      </c>
      <c r="U20">
        <f t="shared" si="3"/>
        <v>2.2631294214805759</v>
      </c>
      <c r="V20">
        <f t="shared" si="4"/>
        <v>12.091086823822096</v>
      </c>
    </row>
    <row r="21" spans="1:22">
      <c r="A21">
        <v>190</v>
      </c>
      <c r="B21">
        <f t="shared" si="5"/>
        <v>2692.143511943832</v>
      </c>
      <c r="C21">
        <f t="shared" si="6"/>
        <v>4.0110896850604197E-3</v>
      </c>
      <c r="D21">
        <f t="shared" si="7"/>
        <v>551.23657747942684</v>
      </c>
      <c r="F21">
        <f t="shared" si="8"/>
        <v>0.96708171487618744</v>
      </c>
      <c r="G21">
        <f t="shared" si="0"/>
        <v>205239.80743404222</v>
      </c>
      <c r="H21">
        <f t="shared" si="9"/>
        <v>45608346.330226086</v>
      </c>
      <c r="P21">
        <f t="shared" si="10"/>
        <v>1.3150378455654894</v>
      </c>
      <c r="Q21">
        <f t="shared" si="1"/>
        <v>478.15</v>
      </c>
      <c r="R21">
        <f t="shared" si="11"/>
        <v>0.68566093584721688</v>
      </c>
      <c r="S21">
        <f t="shared" si="2"/>
        <v>210.91745205860369</v>
      </c>
      <c r="U21">
        <f t="shared" si="3"/>
        <v>2.2670006456703518</v>
      </c>
      <c r="V21">
        <f t="shared" si="4"/>
        <v>12.041871765034374</v>
      </c>
    </row>
    <row r="22" spans="1:22">
      <c r="A22">
        <v>200</v>
      </c>
      <c r="B22">
        <f t="shared" si="5"/>
        <v>2691.9128704451259</v>
      </c>
      <c r="C22">
        <f t="shared" si="6"/>
        <v>4.011433352846463E-3</v>
      </c>
      <c r="D22">
        <f t="shared" si="7"/>
        <v>548.89242608761867</v>
      </c>
      <c r="F22">
        <f t="shared" si="8"/>
        <v>0.96296916857476955</v>
      </c>
      <c r="G22">
        <f t="shared" si="0"/>
        <v>198911.97281367588</v>
      </c>
      <c r="H22">
        <f t="shared" si="9"/>
        <v>47597466.058362842</v>
      </c>
      <c r="P22">
        <f t="shared" si="10"/>
        <v>1.309557797076395</v>
      </c>
      <c r="Q22">
        <f t="shared" si="1"/>
        <v>478.15</v>
      </c>
      <c r="R22">
        <f t="shared" si="11"/>
        <v>0.68274514051951163</v>
      </c>
      <c r="S22">
        <f t="shared" si="2"/>
        <v>210.54138945917708</v>
      </c>
      <c r="U22">
        <f t="shared" si="3"/>
        <v>2.2710498929841578</v>
      </c>
      <c r="V22">
        <f t="shared" si="4"/>
        <v>11.990663315502495</v>
      </c>
    </row>
    <row r="23" spans="1:22">
      <c r="A23">
        <v>210</v>
      </c>
      <c r="B23">
        <f t="shared" si="5"/>
        <v>2691.6893399512423</v>
      </c>
      <c r="C23">
        <f t="shared" si="6"/>
        <v>4.0117664810664375E-3</v>
      </c>
      <c r="D23">
        <f t="shared" si="7"/>
        <v>546.48752539888778</v>
      </c>
      <c r="F23">
        <f t="shared" si="8"/>
        <v>0.95875004455945223</v>
      </c>
      <c r="G23">
        <f t="shared" si="0"/>
        <v>192422.21005567993</v>
      </c>
      <c r="H23">
        <f t="shared" si="9"/>
        <v>49521688.15891964</v>
      </c>
      <c r="P23">
        <f t="shared" si="10"/>
        <v>1.3039284154507795</v>
      </c>
      <c r="Q23">
        <f t="shared" si="1"/>
        <v>478.15</v>
      </c>
      <c r="R23">
        <f t="shared" si="11"/>
        <v>0.67975378159265165</v>
      </c>
      <c r="S23">
        <f t="shared" si="2"/>
        <v>210.1548795834295</v>
      </c>
      <c r="U23">
        <f t="shared" si="3"/>
        <v>2.275226732530752</v>
      </c>
      <c r="V23">
        <f t="shared" si="4"/>
        <v>11.938127785596697</v>
      </c>
    </row>
    <row r="24" spans="1:22">
      <c r="A24">
        <v>220</v>
      </c>
      <c r="B24">
        <f t="shared" si="5"/>
        <v>2691.4731024315024</v>
      </c>
      <c r="C24">
        <f t="shared" si="6"/>
        <v>4.0120887931983547E-3</v>
      </c>
      <c r="D24">
        <f t="shared" si="7"/>
        <v>544.05537703248456</v>
      </c>
      <c r="F24">
        <f t="shared" si="8"/>
        <v>0.95448311760085014</v>
      </c>
      <c r="G24">
        <f t="shared" si="0"/>
        <v>185860.68986119833</v>
      </c>
      <c r="H24">
        <f t="shared" si="9"/>
        <v>51380295.057531625</v>
      </c>
      <c r="P24">
        <f t="shared" si="10"/>
        <v>1.298229562182099</v>
      </c>
      <c r="Q24">
        <f t="shared" si="1"/>
        <v>478.15</v>
      </c>
      <c r="R24">
        <f t="shared" si="11"/>
        <v>0.67672853037900271</v>
      </c>
      <c r="S24">
        <f t="shared" si="2"/>
        <v>209.76326791646287</v>
      </c>
      <c r="U24">
        <f t="shared" si="3"/>
        <v>2.2794744034518986</v>
      </c>
      <c r="V24">
        <f t="shared" si="4"/>
        <v>11.884997024797613</v>
      </c>
    </row>
    <row r="25" spans="1:22">
      <c r="A25">
        <v>230</v>
      </c>
      <c r="B25">
        <f t="shared" si="5"/>
        <v>2691.2642385244644</v>
      </c>
      <c r="C25">
        <f t="shared" si="6"/>
        <v>4.0124001637909315E-3</v>
      </c>
      <c r="D25">
        <f t="shared" si="7"/>
        <v>541.63077569051677</v>
      </c>
      <c r="F25">
        <f t="shared" si="8"/>
        <v>0.95022943103599433</v>
      </c>
      <c r="G25">
        <f t="shared" si="0"/>
        <v>179321.02380103301</v>
      </c>
      <c r="H25">
        <f t="shared" si="9"/>
        <v>53173505.295541957</v>
      </c>
      <c r="P25">
        <f t="shared" si="10"/>
        <v>1.292544261985304</v>
      </c>
      <c r="Q25">
        <f t="shared" si="1"/>
        <v>478.15</v>
      </c>
      <c r="R25">
        <f t="shared" si="11"/>
        <v>0.67371266660451989</v>
      </c>
      <c r="S25">
        <f t="shared" si="2"/>
        <v>209.3721481300166</v>
      </c>
      <c r="U25">
        <f t="shared" si="3"/>
        <v>2.2837325989657269</v>
      </c>
      <c r="V25">
        <f t="shared" si="4"/>
        <v>11.832031130235952</v>
      </c>
    </row>
    <row r="26" spans="1:22">
      <c r="A26">
        <v>240</v>
      </c>
      <c r="B26">
        <f t="shared" si="5"/>
        <v>2691.0627236712016</v>
      </c>
      <c r="C26">
        <f t="shared" si="6"/>
        <v>4.0127006243573559E-3</v>
      </c>
      <c r="D26">
        <f t="shared" si="7"/>
        <v>539.2479227312507</v>
      </c>
      <c r="F26">
        <f t="shared" si="8"/>
        <v>0.94604898724780828</v>
      </c>
      <c r="G26">
        <f t="shared" si="0"/>
        <v>172895.1899353764</v>
      </c>
      <c r="H26">
        <f t="shared" si="9"/>
        <v>54902457.194895722</v>
      </c>
      <c r="P26">
        <f t="shared" si="10"/>
        <v>1.2869542005111929</v>
      </c>
      <c r="Q26">
        <f t="shared" si="1"/>
        <v>478.15</v>
      </c>
      <c r="R26">
        <f t="shared" si="11"/>
        <v>0.670748731958696</v>
      </c>
      <c r="S26">
        <f t="shared" si="2"/>
        <v>208.9870592694883</v>
      </c>
      <c r="U26">
        <f t="shared" si="3"/>
        <v>2.287940706335442</v>
      </c>
      <c r="V26">
        <f t="shared" si="4"/>
        <v>11.77997723732917</v>
      </c>
    </row>
    <row r="27" spans="1:22">
      <c r="A27">
        <v>250</v>
      </c>
      <c r="B27">
        <f t="shared" si="5"/>
        <v>2690.8684299509705</v>
      </c>
      <c r="C27">
        <f t="shared" si="6"/>
        <v>4.012990360757621E-3</v>
      </c>
      <c r="D27">
        <f t="shared" si="7"/>
        <v>536.93857355570094</v>
      </c>
      <c r="F27">
        <f t="shared" si="8"/>
        <v>0.94199749746614203</v>
      </c>
      <c r="G27">
        <f t="shared" si="0"/>
        <v>166668.5521772317</v>
      </c>
      <c r="H27">
        <f t="shared" si="9"/>
        <v>56569142.71666804</v>
      </c>
      <c r="P27">
        <f t="shared" si="10"/>
        <v>1.2815352979121308</v>
      </c>
      <c r="Q27">
        <f t="shared" si="1"/>
        <v>478.15</v>
      </c>
      <c r="R27">
        <f t="shared" si="11"/>
        <v>0.6678762257034947</v>
      </c>
      <c r="S27">
        <f t="shared" si="2"/>
        <v>208.61318365291078</v>
      </c>
      <c r="U27">
        <f t="shared" si="3"/>
        <v>2.2920411434568906</v>
      </c>
      <c r="V27">
        <f t="shared" si="4"/>
        <v>11.729529049076104</v>
      </c>
    </row>
    <row r="28" spans="1:22">
      <c r="A28">
        <v>260</v>
      </c>
      <c r="B28">
        <f t="shared" si="5"/>
        <v>2690.6811335139782</v>
      </c>
      <c r="C28">
        <f t="shared" si="6"/>
        <v>4.0132697022176294E-3</v>
      </c>
      <c r="D28">
        <f t="shared" si="7"/>
        <v>534.73043116041151</v>
      </c>
      <c r="F28">
        <f t="shared" si="8"/>
        <v>0.93812356343931846</v>
      </c>
      <c r="G28">
        <f t="shared" si="0"/>
        <v>160715.54421997469</v>
      </c>
      <c r="H28">
        <f t="shared" si="9"/>
        <v>58176298.158867784</v>
      </c>
      <c r="P28">
        <f t="shared" si="10"/>
        <v>1.2763538656582174</v>
      </c>
      <c r="Q28">
        <f t="shared" si="1"/>
        <v>478.15</v>
      </c>
      <c r="R28">
        <f t="shared" si="11"/>
        <v>0.66512960647847674</v>
      </c>
      <c r="S28">
        <f t="shared" si="2"/>
        <v>208.25508034896052</v>
      </c>
      <c r="U28">
        <f t="shared" si="3"/>
        <v>2.2959824038808212</v>
      </c>
      <c r="V28">
        <f t="shared" si="4"/>
        <v>11.681291742900601</v>
      </c>
    </row>
    <row r="29" spans="1:22">
      <c r="A29">
        <v>270</v>
      </c>
      <c r="B29">
        <f t="shared" si="5"/>
        <v>2690.5005268643827</v>
      </c>
      <c r="C29">
        <f t="shared" si="6"/>
        <v>4.013539103092152E-3</v>
      </c>
      <c r="D29">
        <f t="shared" si="7"/>
        <v>532.64595629805228</v>
      </c>
      <c r="F29">
        <f t="shared" si="8"/>
        <v>0.93446658999658294</v>
      </c>
      <c r="G29">
        <f t="shared" si="0"/>
        <v>155096.47579151083</v>
      </c>
      <c r="H29">
        <f t="shared" si="9"/>
        <v>59727262.916782893</v>
      </c>
      <c r="P29">
        <f t="shared" si="10"/>
        <v>1.2714637544915646</v>
      </c>
      <c r="Q29">
        <f t="shared" si="1"/>
        <v>478.15</v>
      </c>
      <c r="R29">
        <f t="shared" si="11"/>
        <v>0.66253681230757722</v>
      </c>
      <c r="S29">
        <f t="shared" si="2"/>
        <v>207.91648309777028</v>
      </c>
      <c r="U29">
        <f t="shared" si="3"/>
        <v>2.2997214692937815</v>
      </c>
      <c r="V29">
        <f t="shared" si="4"/>
        <v>11.635755978375062</v>
      </c>
    </row>
    <row r="30" spans="1:22">
      <c r="A30">
        <v>280</v>
      </c>
      <c r="B30">
        <f t="shared" si="5"/>
        <v>2690.3262347323271</v>
      </c>
      <c r="C30">
        <f t="shared" si="6"/>
        <v>4.0137991192486823E-3</v>
      </c>
      <c r="D30">
        <f t="shared" si="7"/>
        <v>530.70169242686597</v>
      </c>
      <c r="F30">
        <f t="shared" si="8"/>
        <v>0.93105560074888771</v>
      </c>
      <c r="G30">
        <f t="shared" si="0"/>
        <v>149855.72445498852</v>
      </c>
      <c r="H30">
        <f t="shared" si="9"/>
        <v>61225820.161332779</v>
      </c>
      <c r="P30">
        <f t="shared" si="10"/>
        <v>1.2669047292445641</v>
      </c>
      <c r="Q30">
        <f t="shared" si="1"/>
        <v>478.15</v>
      </c>
      <c r="R30">
        <f t="shared" si="11"/>
        <v>0.6601184209309614</v>
      </c>
      <c r="S30">
        <f t="shared" si="2"/>
        <v>207.60018026944553</v>
      </c>
      <c r="U30">
        <f t="shared" si="3"/>
        <v>2.303225360302704</v>
      </c>
      <c r="V30">
        <f t="shared" si="4"/>
        <v>11.593283150607952</v>
      </c>
    </row>
    <row r="31" spans="1:22">
      <c r="A31">
        <v>290</v>
      </c>
      <c r="B31">
        <f t="shared" si="5"/>
        <v>2690.1578319779583</v>
      </c>
      <c r="C31">
        <f t="shared" si="6"/>
        <v>4.0140503813936501E-3</v>
      </c>
      <c r="D31">
        <f t="shared" si="7"/>
        <v>528.90811981699494</v>
      </c>
      <c r="F31">
        <f t="shared" si="8"/>
        <v>0.92790898213507889</v>
      </c>
      <c r="G31">
        <f t="shared" si="0"/>
        <v>145021.35073289511</v>
      </c>
      <c r="H31">
        <f t="shared" si="9"/>
        <v>62676033.668661729</v>
      </c>
      <c r="P31">
        <f t="shared" si="10"/>
        <v>1.2627021062570214</v>
      </c>
      <c r="Q31">
        <f t="shared" si="1"/>
        <v>478.15</v>
      </c>
      <c r="R31">
        <f t="shared" si="11"/>
        <v>0.65788746833377088</v>
      </c>
      <c r="S31">
        <f t="shared" si="2"/>
        <v>207.30798088225265</v>
      </c>
      <c r="U31">
        <f t="shared" si="3"/>
        <v>2.306471742984082</v>
      </c>
      <c r="V31">
        <f t="shared" si="4"/>
        <v>11.554102203167739</v>
      </c>
    </row>
    <row r="32" spans="1:22">
      <c r="A32">
        <v>300</v>
      </c>
      <c r="B32">
        <f t="shared" si="5"/>
        <v>2689.9948619279685</v>
      </c>
      <c r="C32">
        <f t="shared" si="6"/>
        <v>4.0142935677285295E-3</v>
      </c>
      <c r="D32">
        <f t="shared" si="7"/>
        <v>527.26997788556025</v>
      </c>
      <c r="F32">
        <f t="shared" si="8"/>
        <v>0.92503504892203547</v>
      </c>
      <c r="G32">
        <f t="shared" si="0"/>
        <v>140605.9719452456</v>
      </c>
      <c r="H32">
        <f t="shared" si="9"/>
        <v>64082093.388114184</v>
      </c>
      <c r="P32">
        <f t="shared" si="10"/>
        <v>1.2588675092329251</v>
      </c>
      <c r="Q32">
        <f t="shared" si="1"/>
        <v>478.15</v>
      </c>
      <c r="R32">
        <f t="shared" si="11"/>
        <v>0.65584984968572313</v>
      </c>
      <c r="S32">
        <f t="shared" si="2"/>
        <v>207.04075814168147</v>
      </c>
      <c r="U32">
        <f t="shared" si="3"/>
        <v>2.3094486529690639</v>
      </c>
      <c r="V32">
        <f t="shared" si="4"/>
        <v>11.518316669556267</v>
      </c>
    </row>
    <row r="33" spans="1:22">
      <c r="A33">
        <v>310</v>
      </c>
      <c r="B33">
        <f t="shared" si="5"/>
        <v>2689.8368537301344</v>
      </c>
      <c r="C33">
        <f t="shared" si="6"/>
        <v>4.0145293780496404E-3</v>
      </c>
      <c r="D33">
        <f t="shared" si="7"/>
        <v>525.78694287838937</v>
      </c>
      <c r="F33">
        <f t="shared" si="8"/>
        <v>0.92243323311998138</v>
      </c>
      <c r="G33">
        <f t="shared" si="0"/>
        <v>136608.5906425789</v>
      </c>
      <c r="H33">
        <f t="shared" si="9"/>
        <v>65448179.294539973</v>
      </c>
      <c r="P33">
        <f t="shared" si="10"/>
        <v>1.2554004750410925</v>
      </c>
      <c r="Q33">
        <f t="shared" si="1"/>
        <v>478.15</v>
      </c>
      <c r="R33">
        <f t="shared" si="11"/>
        <v>0.65400516228206673</v>
      </c>
      <c r="S33">
        <f t="shared" si="2"/>
        <v>206.79855298032663</v>
      </c>
      <c r="U33">
        <f t="shared" si="3"/>
        <v>2.3121535093405021</v>
      </c>
      <c r="V33">
        <f t="shared" si="4"/>
        <v>11.485919477299781</v>
      </c>
    </row>
    <row r="34" spans="1:22">
      <c r="A34">
        <v>320</v>
      </c>
      <c r="B34">
        <f t="shared" si="5"/>
        <v>2689.6833376531322</v>
      </c>
      <c r="C34">
        <f t="shared" si="6"/>
        <v>4.0147585108968051E-3</v>
      </c>
      <c r="D34">
        <f t="shared" si="7"/>
        <v>524.45452542785654</v>
      </c>
      <c r="F34">
        <f t="shared" si="8"/>
        <v>0.92009565864536236</v>
      </c>
      <c r="G34">
        <f t="shared" si="0"/>
        <v>133017.01301484887</v>
      </c>
      <c r="H34">
        <f t="shared" si="9"/>
        <v>66778349.424688458</v>
      </c>
      <c r="P34">
        <f t="shared" si="10"/>
        <v>1.2522905866564322</v>
      </c>
      <c r="Q34">
        <f t="shared" si="1"/>
        <v>478.15</v>
      </c>
      <c r="R34">
        <f t="shared" si="11"/>
        <v>0.65234782197956187</v>
      </c>
      <c r="S34">
        <f t="shared" si="2"/>
        <v>206.58071583944704</v>
      </c>
      <c r="U34">
        <f t="shared" si="3"/>
        <v>2.3145916503242949</v>
      </c>
      <c r="V34">
        <f t="shared" si="4"/>
        <v>11.456812555276978</v>
      </c>
    </row>
    <row r="35" spans="1:22">
      <c r="A35">
        <v>330</v>
      </c>
      <c r="B35">
        <f t="shared" si="5"/>
        <v>2689.5338576686263</v>
      </c>
      <c r="C35">
        <f t="shared" si="6"/>
        <v>4.0149816447451825E-3</v>
      </c>
      <c r="D35">
        <f t="shared" si="7"/>
        <v>523.26505676292822</v>
      </c>
      <c r="F35">
        <f t="shared" si="8"/>
        <v>0.9180088715139092</v>
      </c>
      <c r="G35">
        <f t="shared" si="0"/>
        <v>129810.50430619357</v>
      </c>
      <c r="H35">
        <f t="shared" si="9"/>
        <v>68076454.4677504</v>
      </c>
      <c r="P35">
        <f t="shared" si="10"/>
        <v>1.2495198202046667</v>
      </c>
      <c r="Q35">
        <f t="shared" si="1"/>
        <v>478.15</v>
      </c>
      <c r="R35">
        <f t="shared" si="11"/>
        <v>0.65086828990336154</v>
      </c>
      <c r="S35">
        <f t="shared" si="2"/>
        <v>206.38606516645766</v>
      </c>
      <c r="U35">
        <f t="shared" si="3"/>
        <v>2.3167746311474815</v>
      </c>
      <c r="V35">
        <f t="shared" si="4"/>
        <v>11.430828377671986</v>
      </c>
    </row>
    <row r="36" spans="1:22">
      <c r="A36">
        <v>340</v>
      </c>
      <c r="B36">
        <f t="shared" si="5"/>
        <v>2689.387981049294</v>
      </c>
      <c r="C36">
        <f t="shared" si="6"/>
        <v>4.0151994236425166E-3</v>
      </c>
      <c r="D36">
        <f t="shared" si="7"/>
        <v>522.20865535381324</v>
      </c>
      <c r="F36">
        <f t="shared" si="8"/>
        <v>0.91615553570844432</v>
      </c>
      <c r="G36">
        <f t="shared" si="0"/>
        <v>126962.39031004375</v>
      </c>
      <c r="H36">
        <f t="shared" si="9"/>
        <v>69346078.370850831</v>
      </c>
      <c r="P36">
        <f t="shared" si="10"/>
        <v>1.2470648476940309</v>
      </c>
      <c r="Q36">
        <f t="shared" si="1"/>
        <v>478.15</v>
      </c>
      <c r="R36">
        <f t="shared" si="11"/>
        <v>0.649554274817287</v>
      </c>
      <c r="S36">
        <f t="shared" si="2"/>
        <v>206.21304456345229</v>
      </c>
      <c r="U36">
        <f t="shared" si="3"/>
        <v>2.3187184933534697</v>
      </c>
      <c r="V36">
        <f t="shared" si="4"/>
        <v>11.407751080517409</v>
      </c>
    </row>
    <row r="37" spans="1:22">
      <c r="A37">
        <v>350</v>
      </c>
      <c r="B37">
        <f t="shared" si="5"/>
        <v>2689.2453050433742</v>
      </c>
      <c r="C37">
        <f t="shared" si="6"/>
        <v>4.0154124472055446E-3</v>
      </c>
      <c r="D37">
        <f t="shared" si="7"/>
        <v>521.2740977657661</v>
      </c>
      <c r="F37">
        <f t="shared" si="8"/>
        <v>0.91451596099257215</v>
      </c>
      <c r="G37">
        <f t="shared" si="0"/>
        <v>124442.40016170457</v>
      </c>
      <c r="H37">
        <f t="shared" si="9"/>
        <v>70590502.372467875</v>
      </c>
      <c r="P37">
        <f t="shared" si="10"/>
        <v>1.2448991131866285</v>
      </c>
      <c r="Q37">
        <f t="shared" si="1"/>
        <v>478.15</v>
      </c>
      <c r="R37">
        <f t="shared" si="11"/>
        <v>0.64839181634373366</v>
      </c>
      <c r="S37">
        <f t="shared" si="2"/>
        <v>206.0598656199958</v>
      </c>
      <c r="U37">
        <f t="shared" si="3"/>
        <v>2.3204421616084026</v>
      </c>
      <c r="V37">
        <f t="shared" si="4"/>
        <v>11.387335485667441</v>
      </c>
    </row>
    <row r="38" spans="1:22">
      <c r="A38">
        <v>360</v>
      </c>
      <c r="B38">
        <f t="shared" si="5"/>
        <v>2689.105460916473</v>
      </c>
      <c r="C38">
        <f t="shared" si="6"/>
        <v>4.0156212645449871E-3</v>
      </c>
      <c r="D38">
        <f t="shared" si="7"/>
        <v>520.44955005548059</v>
      </c>
      <c r="F38">
        <f t="shared" si="8"/>
        <v>0.91306938606224664</v>
      </c>
      <c r="G38">
        <f t="shared" si="0"/>
        <v>122218.63325038944</v>
      </c>
      <c r="H38">
        <f t="shared" si="9"/>
        <v>71812688.704971775</v>
      </c>
      <c r="P38">
        <f t="shared" si="10"/>
        <v>1.2429945777804923</v>
      </c>
      <c r="Q38">
        <f t="shared" si="1"/>
        <v>478.15</v>
      </c>
      <c r="R38">
        <f t="shared" si="11"/>
        <v>0.64736619471813284</v>
      </c>
      <c r="S38">
        <f t="shared" si="2"/>
        <v>205.92462878629951</v>
      </c>
      <c r="U38">
        <f t="shared" si="3"/>
        <v>2.3219660650509431</v>
      </c>
      <c r="V38">
        <f t="shared" si="4"/>
        <v>11.36932307829634</v>
      </c>
    </row>
    <row r="39" spans="1:22">
      <c r="A39">
        <v>370</v>
      </c>
      <c r="B39">
        <f t="shared" si="5"/>
        <v>2688.9681157830173</v>
      </c>
      <c r="C39">
        <f t="shared" si="6"/>
        <v>4.0158263714911236E-3</v>
      </c>
      <c r="D39">
        <f t="shared" si="7"/>
        <v>519.72314364047952</v>
      </c>
      <c r="F39">
        <f t="shared" si="8"/>
        <v>0.91179498884294652</v>
      </c>
      <c r="G39">
        <f t="shared" si="0"/>
        <v>120259.10728683344</v>
      </c>
      <c r="H39">
        <f t="shared" si="9"/>
        <v>73015279.777840108</v>
      </c>
      <c r="P39">
        <f t="shared" si="10"/>
        <v>1.2413230946249127</v>
      </c>
      <c r="Q39">
        <f t="shared" si="1"/>
        <v>478.15</v>
      </c>
      <c r="R39">
        <f t="shared" si="11"/>
        <v>0.64646264708964907</v>
      </c>
      <c r="S39">
        <f t="shared" si="2"/>
        <v>205.80541923447109</v>
      </c>
      <c r="U39">
        <f t="shared" si="3"/>
        <v>2.3233110273702304</v>
      </c>
      <c r="V39">
        <f t="shared" si="4"/>
        <v>11.353454586878845</v>
      </c>
    </row>
    <row r="40" spans="1:22">
      <c r="A40">
        <v>380</v>
      </c>
      <c r="B40">
        <f t="shared" si="5"/>
        <v>2688.8329726980351</v>
      </c>
      <c r="C40">
        <f t="shared" si="6"/>
        <v>4.0160282104190551E-3</v>
      </c>
      <c r="D40">
        <f t="shared" si="7"/>
        <v>519.08339971005034</v>
      </c>
      <c r="F40">
        <f t="shared" si="8"/>
        <v>0.91067263107026375</v>
      </c>
      <c r="G40">
        <f t="shared" si="0"/>
        <v>118532.89868901037</v>
      </c>
      <c r="H40">
        <f t="shared" si="9"/>
        <v>74200608.764730215</v>
      </c>
      <c r="P40">
        <f t="shared" si="10"/>
        <v>1.2398574232911519</v>
      </c>
      <c r="Q40">
        <f t="shared" si="1"/>
        <v>478.15</v>
      </c>
      <c r="R40">
        <f t="shared" si="11"/>
        <v>0.64566689542881694</v>
      </c>
      <c r="S40">
        <f t="shared" si="2"/>
        <v>205.70037805995048</v>
      </c>
      <c r="U40">
        <f t="shared" si="3"/>
        <v>2.3244974292689204</v>
      </c>
      <c r="V40">
        <f t="shared" si="4"/>
        <v>11.339479254530776</v>
      </c>
    </row>
    <row r="41" spans="1:22">
      <c r="A41">
        <v>390</v>
      </c>
      <c r="B41">
        <f t="shared" si="5"/>
        <v>2688.6997694674269</v>
      </c>
      <c r="C41">
        <f t="shared" si="6"/>
        <v>4.0162271719907097E-3</v>
      </c>
      <c r="D41">
        <f t="shared" si="7"/>
        <v>518.5195187620584</v>
      </c>
      <c r="F41">
        <f t="shared" si="8"/>
        <v>0.9096833662492253</v>
      </c>
      <c r="G41">
        <f t="shared" si="0"/>
        <v>117010.92006287977</v>
      </c>
      <c r="H41">
        <f t="shared" si="9"/>
        <v>75370717.965359017</v>
      </c>
      <c r="P41">
        <f t="shared" si="10"/>
        <v>1.2385719227543837</v>
      </c>
      <c r="Q41">
        <f t="shared" si="1"/>
        <v>478.15</v>
      </c>
      <c r="R41">
        <f t="shared" si="11"/>
        <v>0.64496550667070074</v>
      </c>
      <c r="S41">
        <f t="shared" si="2"/>
        <v>205.6077513323782</v>
      </c>
      <c r="U41">
        <f t="shared" si="3"/>
        <v>2.3255446202854464</v>
      </c>
      <c r="V41">
        <f t="shared" si="4"/>
        <v>11.327161163997827</v>
      </c>
    </row>
    <row r="42" spans="1:22">
      <c r="A42">
        <v>400</v>
      </c>
      <c r="B42">
        <f t="shared" si="5"/>
        <v>2688.5682765845127</v>
      </c>
      <c r="C42">
        <f t="shared" si="6"/>
        <v>4.0164235982053176E-3</v>
      </c>
      <c r="D42">
        <f t="shared" si="7"/>
        <v>518.02155795265855</v>
      </c>
      <c r="F42">
        <f t="shared" si="8"/>
        <v>0.90880975079413784</v>
      </c>
      <c r="G42">
        <f t="shared" si="0"/>
        <v>115666.39592075994</v>
      </c>
      <c r="H42">
        <f t="shared" si="9"/>
        <v>76527381.924566612</v>
      </c>
      <c r="P42">
        <f t="shared" si="10"/>
        <v>1.2374429768788928</v>
      </c>
      <c r="Q42">
        <f t="shared" si="1"/>
        <v>478.15</v>
      </c>
      <c r="R42">
        <f t="shared" si="11"/>
        <v>0.6443461133130437</v>
      </c>
      <c r="S42">
        <f t="shared" si="2"/>
        <v>205.52592059473838</v>
      </c>
      <c r="U42">
        <f t="shared" si="3"/>
        <v>2.3264705425785648</v>
      </c>
      <c r="V42">
        <f t="shared" si="4"/>
        <v>11.316283111894998</v>
      </c>
    </row>
    <row r="43" spans="1:22">
      <c r="A43">
        <v>410</v>
      </c>
      <c r="B43">
        <f t="shared" si="5"/>
        <v>2688.4382946319929</v>
      </c>
      <c r="C43">
        <f t="shared" si="6"/>
        <v>4.0166177862521416E-3</v>
      </c>
      <c r="D43">
        <f t="shared" si="7"/>
        <v>517.58052037768357</v>
      </c>
      <c r="F43">
        <f t="shared" si="8"/>
        <v>0.9080360006626027</v>
      </c>
      <c r="G43">
        <f t="shared" si="0"/>
        <v>114475.10158872243</v>
      </c>
      <c r="H43">
        <f t="shared" si="9"/>
        <v>77672132.940453842</v>
      </c>
      <c r="P43">
        <f t="shared" si="10"/>
        <v>1.2364492097835813</v>
      </c>
      <c r="Q43">
        <f t="shared" si="1"/>
        <v>478.15</v>
      </c>
      <c r="R43">
        <f t="shared" si="11"/>
        <v>0.64379752446978533</v>
      </c>
      <c r="S43">
        <f t="shared" si="2"/>
        <v>205.45341871052872</v>
      </c>
      <c r="U43">
        <f t="shared" si="3"/>
        <v>2.327291524283098</v>
      </c>
      <c r="V43">
        <f t="shared" si="4"/>
        <v>11.306648559076143</v>
      </c>
    </row>
    <row r="44" spans="1:22">
      <c r="A44">
        <v>420</v>
      </c>
      <c r="B44">
        <f t="shared" si="5"/>
        <v>2688.3096514154304</v>
      </c>
      <c r="C44">
        <f t="shared" si="6"/>
        <v>4.0168099927680289E-3</v>
      </c>
      <c r="D44">
        <f t="shared" si="7"/>
        <v>517.18837887773611</v>
      </c>
      <c r="F44">
        <f t="shared" si="8"/>
        <v>0.90734803311883527</v>
      </c>
      <c r="G44">
        <f t="shared" si="0"/>
        <v>113415.42611458887</v>
      </c>
      <c r="H44">
        <f t="shared" si="9"/>
        <v>78806287.201599732</v>
      </c>
      <c r="P44">
        <f t="shared" si="10"/>
        <v>1.2355715448795652</v>
      </c>
      <c r="Q44">
        <f t="shared" si="1"/>
        <v>478.15</v>
      </c>
      <c r="R44">
        <f t="shared" si="11"/>
        <v>0.64330975548125413</v>
      </c>
      <c r="S44">
        <f t="shared" si="2"/>
        <v>205.38893475226908</v>
      </c>
      <c r="U44">
        <f t="shared" si="3"/>
        <v>2.328022201277411</v>
      </c>
      <c r="V44">
        <f t="shared" si="4"/>
        <v>11.298082150660889</v>
      </c>
    </row>
    <row r="45" spans="1:22">
      <c r="A45">
        <v>430</v>
      </c>
      <c r="B45">
        <f t="shared" si="5"/>
        <v>2688.1821990260401</v>
      </c>
      <c r="C45">
        <f t="shared" si="6"/>
        <v>4.0170004382041645E-3</v>
      </c>
      <c r="D45">
        <f t="shared" si="7"/>
        <v>516.83805386989775</v>
      </c>
      <c r="F45">
        <f t="shared" si="8"/>
        <v>0.9067334278419259</v>
      </c>
      <c r="G45">
        <f t="shared" si="0"/>
        <v>112468.31165495166</v>
      </c>
      <c r="H45">
        <f t="shared" si="9"/>
        <v>79930970.318149254</v>
      </c>
      <c r="P45">
        <f t="shared" si="10"/>
        <v>1.2347931540459398</v>
      </c>
      <c r="Q45">
        <f t="shared" si="1"/>
        <v>478.15</v>
      </c>
      <c r="R45">
        <f t="shared" si="11"/>
        <v>0.64287400033992548</v>
      </c>
      <c r="S45">
        <f t="shared" si="2"/>
        <v>205.33131114387993</v>
      </c>
      <c r="U45">
        <f t="shared" si="3"/>
        <v>2.3286755309566511</v>
      </c>
      <c r="V45">
        <f t="shared" si="4"/>
        <v>11.290429231763955</v>
      </c>
    </row>
    <row r="46" spans="1:22">
      <c r="A46">
        <v>440</v>
      </c>
      <c r="B46">
        <f t="shared" si="5"/>
        <v>2688.0558109715917</v>
      </c>
      <c r="C46">
        <f t="shared" si="6"/>
        <v>4.017189311094389E-3</v>
      </c>
      <c r="D46">
        <f t="shared" si="7"/>
        <v>516.52336105290487</v>
      </c>
      <c r="F46">
        <f t="shared" si="8"/>
        <v>0.9061813351805349</v>
      </c>
      <c r="G46">
        <f t="shared" si="0"/>
        <v>111617.11196933241</v>
      </c>
      <c r="H46">
        <f t="shared" si="9"/>
        <v>81047141.437842578</v>
      </c>
      <c r="P46">
        <f t="shared" si="10"/>
        <v>1.2340993347194917</v>
      </c>
      <c r="Q46">
        <f t="shared" si="1"/>
        <v>478.15</v>
      </c>
      <c r="R46">
        <f t="shared" si="11"/>
        <v>0.64248256664299919</v>
      </c>
      <c r="S46">
        <f t="shared" si="2"/>
        <v>205.27953568258675</v>
      </c>
      <c r="U46">
        <f t="shared" si="3"/>
        <v>2.329262867874657</v>
      </c>
      <c r="V46">
        <f t="shared" si="4"/>
        <v>11.283554705104397</v>
      </c>
    </row>
    <row r="47" spans="1:22">
      <c r="A47">
        <v>450</v>
      </c>
      <c r="B47">
        <f t="shared" si="5"/>
        <v>2687.9303794663306</v>
      </c>
      <c r="C47">
        <f t="shared" si="6"/>
        <v>4.0173767720889366E-3</v>
      </c>
      <c r="D47">
        <f t="shared" si="7"/>
        <v>516.23894123623609</v>
      </c>
      <c r="F47">
        <f t="shared" si="8"/>
        <v>0.90568235304602818</v>
      </c>
      <c r="G47">
        <f t="shared" si="0"/>
        <v>110847.40296590577</v>
      </c>
      <c r="H47">
        <f t="shared" si="9"/>
        <v>82155615.46750164</v>
      </c>
      <c r="P47">
        <f t="shared" si="10"/>
        <v>1.2334773441161841</v>
      </c>
      <c r="Q47">
        <f t="shared" si="1"/>
        <v>478.15</v>
      </c>
      <c r="R47">
        <f t="shared" si="11"/>
        <v>0.64212878830963394</v>
      </c>
      <c r="S47">
        <f t="shared" si="2"/>
        <v>205.23273048034875</v>
      </c>
      <c r="U47">
        <f t="shared" si="3"/>
        <v>2.3297940775863886</v>
      </c>
      <c r="V47">
        <f t="shared" si="4"/>
        <v>11.277341498108191</v>
      </c>
    </row>
    <row r="48" spans="1:22">
      <c r="A48">
        <v>460</v>
      </c>
      <c r="B48">
        <f t="shared" si="5"/>
        <v>2687.8058129338074</v>
      </c>
      <c r="C48">
        <f t="shared" si="6"/>
        <v>4.0175629576727056E-3</v>
      </c>
      <c r="D48">
        <f t="shared" si="7"/>
        <v>515.98018134587539</v>
      </c>
      <c r="F48">
        <f t="shared" si="8"/>
        <v>0.9052283883260972</v>
      </c>
      <c r="G48">
        <f t="shared" si="0"/>
        <v>110146.76963652547</v>
      </c>
      <c r="H48">
        <f t="shared" si="9"/>
        <v>83257083.163866892</v>
      </c>
      <c r="P48">
        <f t="shared" si="10"/>
        <v>1.2329162121877371</v>
      </c>
      <c r="Q48">
        <f t="shared" si="1"/>
        <v>478.15</v>
      </c>
      <c r="R48">
        <f t="shared" si="11"/>
        <v>0.64180692732320288</v>
      </c>
      <c r="S48">
        <f t="shared" si="2"/>
        <v>205.19013933952908</v>
      </c>
      <c r="U48">
        <f t="shared" si="3"/>
        <v>2.3302776709401369</v>
      </c>
      <c r="V48">
        <f t="shared" si="4"/>
        <v>11.271688837263538</v>
      </c>
    </row>
    <row r="49" spans="1:22">
      <c r="A49">
        <v>470</v>
      </c>
      <c r="B49">
        <f t="shared" si="5"/>
        <v>2687.6820337491349</v>
      </c>
      <c r="C49">
        <f t="shared" si="6"/>
        <v>4.0177479835280805E-3</v>
      </c>
      <c r="D49">
        <f t="shared" si="7"/>
        <v>515.74313300087442</v>
      </c>
      <c r="F49">
        <f t="shared" si="8"/>
        <v>0.90481251403662177</v>
      </c>
      <c r="G49">
        <f t="shared" si="0"/>
        <v>109504.58656510166</v>
      </c>
      <c r="H49">
        <f t="shared" si="9"/>
        <v>84352129.029517904</v>
      </c>
      <c r="P49">
        <f t="shared" si="10"/>
        <v>1.232406548582361</v>
      </c>
      <c r="Q49">
        <f t="shared" si="1"/>
        <v>478.15</v>
      </c>
      <c r="R49">
        <f t="shared" si="11"/>
        <v>0.64151207245196484</v>
      </c>
      <c r="S49">
        <f t="shared" si="2"/>
        <v>205.15111463811107</v>
      </c>
      <c r="U49">
        <f t="shared" si="3"/>
        <v>2.3307209460863136</v>
      </c>
      <c r="V49">
        <f t="shared" si="4"/>
        <v>11.266510469409816</v>
      </c>
    </row>
    <row r="50" spans="1:22">
      <c r="A50">
        <v>480</v>
      </c>
      <c r="B50">
        <f t="shared" si="5"/>
        <v>2687.5589762279051</v>
      </c>
      <c r="C50">
        <f t="shared" si="6"/>
        <v>4.0179319475311601E-3</v>
      </c>
      <c r="D50">
        <f t="shared" si="7"/>
        <v>515.52443295257979</v>
      </c>
      <c r="F50">
        <f t="shared" si="8"/>
        <v>0.90442882974136807</v>
      </c>
      <c r="G50">
        <f t="shared" si="0"/>
        <v>108911.80353825171</v>
      </c>
      <c r="H50">
        <f t="shared" si="9"/>
        <v>85441247.064900428</v>
      </c>
      <c r="P50">
        <f t="shared" si="10"/>
        <v>1.2319403538677389</v>
      </c>
      <c r="Q50">
        <f t="shared" si="1"/>
        <v>478.15</v>
      </c>
      <c r="R50">
        <f t="shared" si="11"/>
        <v>0.64124004028662995</v>
      </c>
      <c r="S50">
        <f t="shared" si="2"/>
        <v>205.11510445064738</v>
      </c>
      <c r="U50">
        <f t="shared" si="3"/>
        <v>2.3311301294978368</v>
      </c>
      <c r="V50">
        <f t="shared" si="4"/>
        <v>11.261732923716798</v>
      </c>
    </row>
    <row r="51" spans="1:22">
      <c r="A51">
        <v>490</v>
      </c>
      <c r="B51">
        <f t="shared" si="5"/>
        <v>2687.4365848560319</v>
      </c>
      <c r="C51">
        <f t="shared" si="6"/>
        <v>4.0181149323896392E-3</v>
      </c>
      <c r="D51">
        <f t="shared" si="7"/>
        <v>515.32122808316331</v>
      </c>
      <c r="F51">
        <f t="shared" si="8"/>
        <v>0.90407232997046194</v>
      </c>
      <c r="G51">
        <f t="shared" si="0"/>
        <v>108360.74349701752</v>
      </c>
      <c r="H51">
        <f t="shared" si="9"/>
        <v>86524854.499870598</v>
      </c>
      <c r="P51">
        <f t="shared" si="10"/>
        <v>1.2315108414702896</v>
      </c>
      <c r="Q51">
        <f t="shared" si="1"/>
        <v>478.15</v>
      </c>
      <c r="R51">
        <f t="shared" si="11"/>
        <v>0.64098728194905752</v>
      </c>
      <c r="S51">
        <f t="shared" si="2"/>
        <v>205.08164036513077</v>
      </c>
      <c r="U51">
        <f t="shared" si="3"/>
        <v>2.331510510393294</v>
      </c>
      <c r="V51">
        <f t="shared" si="4"/>
        <v>11.257293873262757</v>
      </c>
    </row>
    <row r="52" spans="1:22">
      <c r="A52">
        <v>500</v>
      </c>
      <c r="B52">
        <f t="shared" si="5"/>
        <v>2687.314812746647</v>
      </c>
      <c r="C52">
        <f t="shared" si="6"/>
        <v>4.0182970079428075E-3</v>
      </c>
      <c r="D52">
        <f t="shared" si="7"/>
        <v>515.13110649346822</v>
      </c>
      <c r="F52">
        <f t="shared" si="8"/>
        <v>0.90373878332187407</v>
      </c>
      <c r="G52">
        <f t="shared" si="0"/>
        <v>107844.91693181031</v>
      </c>
      <c r="H52">
        <f t="shared" si="9"/>
        <v>87603303.669188708</v>
      </c>
      <c r="P52">
        <f t="shared" si="10"/>
        <v>1.2311122740014535</v>
      </c>
      <c r="Q52">
        <f t="shared" si="1"/>
        <v>478.15</v>
      </c>
      <c r="R52">
        <f t="shared" si="11"/>
        <v>0.64075079737520868</v>
      </c>
      <c r="S52">
        <f t="shared" si="2"/>
        <v>205.05032626069823</v>
      </c>
      <c r="U52">
        <f t="shared" si="3"/>
        <v>2.3318665652454826</v>
      </c>
      <c r="V52">
        <f t="shared" si="4"/>
        <v>11.253140629634874</v>
      </c>
    </row>
    <row r="53" spans="1:22">
      <c r="A53">
        <v>510</v>
      </c>
      <c r="B53">
        <f t="shared" si="5"/>
        <v>2687.1936203055702</v>
      </c>
      <c r="C53">
        <f t="shared" si="6"/>
        <v>4.0184782331510261E-3</v>
      </c>
      <c r="D53">
        <f t="shared" si="7"/>
        <v>514.95203538743272</v>
      </c>
      <c r="F53">
        <f t="shared" si="8"/>
        <v>0.90342462348672403</v>
      </c>
      <c r="G53">
        <f t="shared" si="0"/>
        <v>107358.85461133157</v>
      </c>
      <c r="H53">
        <f t="shared" si="9"/>
        <v>88676892.21530202</v>
      </c>
      <c r="P53">
        <f t="shared" si="10"/>
        <v>1.2307398156777776</v>
      </c>
      <c r="Q53">
        <f t="shared" si="1"/>
        <v>478.15</v>
      </c>
      <c r="R53">
        <f t="shared" si="11"/>
        <v>0.64052805805208735</v>
      </c>
      <c r="S53">
        <f t="shared" si="2"/>
        <v>205.02082817281408</v>
      </c>
      <c r="U53">
        <f t="shared" si="3"/>
        <v>2.3322020706938256</v>
      </c>
      <c r="V53">
        <f t="shared" si="4"/>
        <v>11.249228786002213</v>
      </c>
    </row>
    <row r="54" spans="1:22">
      <c r="A54">
        <v>520</v>
      </c>
      <c r="B54">
        <f t="shared" si="5"/>
        <v>2687.0729740847596</v>
      </c>
      <c r="C54">
        <f t="shared" si="6"/>
        <v>4.0186586578052561E-3</v>
      </c>
      <c r="D54">
        <f t="shared" si="7"/>
        <v>514.78230590265025</v>
      </c>
      <c r="F54">
        <f t="shared" si="8"/>
        <v>0.90312685246078994</v>
      </c>
      <c r="G54">
        <f t="shared" si="0"/>
        <v>106897.95903778409</v>
      </c>
      <c r="H54">
        <f t="shared" si="9"/>
        <v>89745871.805679858</v>
      </c>
      <c r="P54">
        <f t="shared" si="10"/>
        <v>1.2303894012093792</v>
      </c>
      <c r="Q54">
        <f t="shared" si="1"/>
        <v>478.15</v>
      </c>
      <c r="R54">
        <f t="shared" si="11"/>
        <v>0.64031693839470005</v>
      </c>
      <c r="S54">
        <f t="shared" si="2"/>
        <v>204.9928652784206</v>
      </c>
      <c r="U54">
        <f t="shared" si="3"/>
        <v>2.3325202043035902</v>
      </c>
      <c r="V54">
        <f t="shared" si="4"/>
        <v>11.245521011928437</v>
      </c>
    </row>
    <row r="55" spans="1:22">
      <c r="A55">
        <v>530</v>
      </c>
      <c r="B55">
        <f t="shared" si="5"/>
        <v>2686.9528458026803</v>
      </c>
      <c r="C55">
        <f t="shared" si="6"/>
        <v>4.0188383239879279E-3</v>
      </c>
      <c r="D55">
        <f t="shared" si="7"/>
        <v>514.6204846765412</v>
      </c>
      <c r="F55">
        <f t="shared" si="8"/>
        <v>0.9028429555728793</v>
      </c>
      <c r="G55">
        <f t="shared" si="0"/>
        <v>106458.37405371385</v>
      </c>
      <c r="H55">
        <f t="shared" si="9"/>
        <v>90810455.546216995</v>
      </c>
      <c r="P55">
        <f t="shared" si="10"/>
        <v>1.2300576206704001</v>
      </c>
      <c r="Q55">
        <f t="shared" si="1"/>
        <v>478.15</v>
      </c>
      <c r="R55">
        <f t="shared" si="11"/>
        <v>0.64011565550117144</v>
      </c>
      <c r="S55">
        <f t="shared" si="2"/>
        <v>204.96620197238229</v>
      </c>
      <c r="U55">
        <f t="shared" si="3"/>
        <v>2.3328236333540846</v>
      </c>
      <c r="V55">
        <f t="shared" si="4"/>
        <v>11.241985995325264</v>
      </c>
    </row>
    <row r="56" spans="1:22">
      <c r="A56">
        <v>540</v>
      </c>
      <c r="B56">
        <f t="shared" si="5"/>
        <v>2686.8332115112225</v>
      </c>
      <c r="C56">
        <f t="shared" si="6"/>
        <v>4.0190172673154534E-3</v>
      </c>
      <c r="D56">
        <f t="shared" si="7"/>
        <v>514.46537172053468</v>
      </c>
      <c r="F56">
        <f t="shared" si="8"/>
        <v>0.90257082757988538</v>
      </c>
      <c r="G56">
        <f t="shared" si="0"/>
        <v>106036.87144336836</v>
      </c>
      <c r="H56">
        <f t="shared" si="9"/>
        <v>91870824.260650679</v>
      </c>
      <c r="P56">
        <f t="shared" si="10"/>
        <v>1.2297416193451955</v>
      </c>
      <c r="Q56">
        <f t="shared" si="1"/>
        <v>478.15</v>
      </c>
      <c r="R56">
        <f t="shared" si="11"/>
        <v>0.6399227167541387</v>
      </c>
      <c r="S56">
        <f t="shared" si="2"/>
        <v>204.94064096933911</v>
      </c>
      <c r="U56">
        <f t="shared" si="3"/>
        <v>2.3331145922957046</v>
      </c>
      <c r="V56">
        <f t="shared" si="4"/>
        <v>11.238597522205671</v>
      </c>
    </row>
    <row r="57" spans="1:22">
      <c r="A57">
        <v>550</v>
      </c>
      <c r="B57">
        <f t="shared" si="5"/>
        <v>2686.7140508900275</v>
      </c>
      <c r="C57">
        <f t="shared" si="6"/>
        <v>4.0191955179908496E-3</v>
      </c>
      <c r="D57">
        <f t="shared" si="7"/>
        <v>514.3159640580559</v>
      </c>
      <c r="F57">
        <f t="shared" si="8"/>
        <v>0.90230870887378223</v>
      </c>
      <c r="G57">
        <f t="shared" si="0"/>
        <v>105630.75305906608</v>
      </c>
      <c r="H57">
        <f t="shared" si="9"/>
        <v>92927131.791241348</v>
      </c>
      <c r="P57">
        <f t="shared" si="10"/>
        <v>1.2294390112639668</v>
      </c>
      <c r="Q57">
        <f t="shared" si="1"/>
        <v>478.15</v>
      </c>
      <c r="R57">
        <f t="shared" si="11"/>
        <v>0.63973687459151152</v>
      </c>
      <c r="S57">
        <f t="shared" si="2"/>
        <v>204.91601734475313</v>
      </c>
      <c r="U57">
        <f t="shared" si="3"/>
        <v>2.3333949497737638</v>
      </c>
      <c r="V57">
        <f t="shared" si="4"/>
        <v>11.235333682348545</v>
      </c>
    </row>
    <row r="58" spans="1:22">
      <c r="A58">
        <v>560</v>
      </c>
      <c r="B58">
        <f t="shared" si="5"/>
        <v>2686.5953466508267</v>
      </c>
      <c r="C58">
        <f t="shared" si="6"/>
        <v>4.0193731016923756E-3</v>
      </c>
      <c r="D58">
        <f t="shared" si="7"/>
        <v>514.17142453394308</v>
      </c>
      <c r="F58">
        <f t="shared" si="8"/>
        <v>0.90205513076130361</v>
      </c>
      <c r="G58">
        <f t="shared" si="0"/>
        <v>105237.76687457551</v>
      </c>
      <c r="H58">
        <f t="shared" si="9"/>
        <v>93979509.459987104</v>
      </c>
      <c r="P58">
        <f t="shared" si="10"/>
        <v>1.2291478050248557</v>
      </c>
      <c r="Q58">
        <f t="shared" si="1"/>
        <v>478.15</v>
      </c>
      <c r="R58">
        <f t="shared" si="11"/>
        <v>0.63955708770976427</v>
      </c>
      <c r="S58">
        <f t="shared" si="2"/>
        <v>204.89219342013993</v>
      </c>
      <c r="U58">
        <f t="shared" si="3"/>
        <v>2.3336662662375507</v>
      </c>
      <c r="V58">
        <f t="shared" si="4"/>
        <v>11.23217618793425</v>
      </c>
    </row>
    <row r="59" spans="1:22">
      <c r="A59">
        <v>570</v>
      </c>
      <c r="B59">
        <f t="shared" si="5"/>
        <v>2686.4770840361039</v>
      </c>
      <c r="C59">
        <f t="shared" si="6"/>
        <v>4.0195500403215484E-3</v>
      </c>
      <c r="D59">
        <f t="shared" si="7"/>
        <v>514.03105519959911</v>
      </c>
      <c r="F59">
        <f t="shared" si="8"/>
        <v>0.90180886877122646</v>
      </c>
      <c r="G59">
        <f t="shared" si="0"/>
        <v>104856.03535947122</v>
      </c>
      <c r="H59">
        <f t="shared" si="9"/>
        <v>95028069.813581809</v>
      </c>
      <c r="P59">
        <f t="shared" si="10"/>
        <v>1.228866340490069</v>
      </c>
      <c r="Q59">
        <f t="shared" si="1"/>
        <v>478.15</v>
      </c>
      <c r="R59">
        <f t="shared" si="11"/>
        <v>0.63938248795879948</v>
      </c>
      <c r="S59">
        <f t="shared" si="2"/>
        <v>204.86905439628509</v>
      </c>
      <c r="U59">
        <f t="shared" si="3"/>
        <v>2.3339298431821645</v>
      </c>
      <c r="V59">
        <f t="shared" si="4"/>
        <v>11.229109792138017</v>
      </c>
    </row>
    <row r="60" spans="1:22">
      <c r="A60">
        <v>580</v>
      </c>
      <c r="B60">
        <f t="shared" si="5"/>
        <v>2686.3592503982445</v>
      </c>
      <c r="C60">
        <f t="shared" si="6"/>
        <v>4.0197263526311321E-3</v>
      </c>
      <c r="D60">
        <f t="shared" si="7"/>
        <v>513.8942747028517</v>
      </c>
      <c r="F60">
        <f t="shared" si="8"/>
        <v>0.90156890298745918</v>
      </c>
      <c r="G60">
        <f t="shared" si="0"/>
        <v>104483.9946355361</v>
      </c>
      <c r="H60">
        <f t="shared" si="9"/>
        <v>96072909.759937167</v>
      </c>
      <c r="P60">
        <f t="shared" si="10"/>
        <v>1.2285932350010715</v>
      </c>
      <c r="Q60">
        <f t="shared" si="1"/>
        <v>478.15</v>
      </c>
      <c r="R60">
        <f t="shared" si="11"/>
        <v>0.63921235221810857</v>
      </c>
      <c r="S60">
        <f t="shared" si="2"/>
        <v>204.84650464181948</v>
      </c>
      <c r="U60">
        <f t="shared" si="3"/>
        <v>2.3341867650417574</v>
      </c>
      <c r="V60">
        <f t="shared" si="4"/>
        <v>11.226121795206968</v>
      </c>
    </row>
    <row r="61" spans="1:22">
      <c r="A61">
        <v>590</v>
      </c>
      <c r="B61">
        <f t="shared" si="5"/>
        <v>2686.241834847066</v>
      </c>
      <c r="C61">
        <f t="shared" si="6"/>
        <v>4.0199020547511564E-3</v>
      </c>
      <c r="D61">
        <f t="shared" si="7"/>
        <v>513.76059915231258</v>
      </c>
      <c r="F61">
        <f t="shared" si="8"/>
        <v>0.90133438447774139</v>
      </c>
      <c r="G61">
        <f t="shared" si="0"/>
        <v>104120.34298667978</v>
      </c>
      <c r="H61">
        <f t="shared" si="9"/>
        <v>97114113.189803958</v>
      </c>
      <c r="P61">
        <f t="shared" si="10"/>
        <v>1.2283273378540707</v>
      </c>
      <c r="Q61">
        <f t="shared" si="1"/>
        <v>478.15</v>
      </c>
      <c r="R61">
        <f t="shared" si="11"/>
        <v>0.63904607859471863</v>
      </c>
      <c r="S61">
        <f t="shared" si="2"/>
        <v>204.82446455089064</v>
      </c>
      <c r="U61">
        <f t="shared" si="3"/>
        <v>2.3344379346891881</v>
      </c>
      <c r="V61">
        <f t="shared" si="4"/>
        <v>11.223201626438284</v>
      </c>
    </row>
    <row r="62" spans="1:22">
      <c r="A62">
        <v>600</v>
      </c>
      <c r="B62">
        <f t="shared" si="5"/>
        <v>2686.1248279552137</v>
      </c>
      <c r="C62">
        <f t="shared" si="6"/>
        <v>4.0200771606286202E-3</v>
      </c>
      <c r="D62">
        <f t="shared" si="7"/>
        <v>513.62962597493629</v>
      </c>
      <c r="F62">
        <f t="shared" si="8"/>
        <v>0.90110460697357242</v>
      </c>
      <c r="G62">
        <f t="shared" si="0"/>
        <v>103763.9974259</v>
      </c>
      <c r="H62">
        <f t="shared" si="9"/>
        <v>98151753.164062962</v>
      </c>
      <c r="P62">
        <f t="shared" si="10"/>
        <v>1.2280676918926916</v>
      </c>
      <c r="Q62">
        <f t="shared" si="1"/>
        <v>478.15</v>
      </c>
      <c r="R62">
        <f t="shared" si="11"/>
        <v>0.63888316634426279</v>
      </c>
      <c r="S62">
        <f t="shared" si="2"/>
        <v>204.80286789145197</v>
      </c>
      <c r="U62">
        <f t="shared" si="3"/>
        <v>2.3346841034151207</v>
      </c>
      <c r="V62">
        <f t="shared" si="4"/>
        <v>11.220340491544375</v>
      </c>
    </row>
    <row r="63" spans="1:22">
      <c r="A63">
        <v>610</v>
      </c>
      <c r="B63">
        <f t="shared" si="5"/>
        <v>2686.0082215123539</v>
      </c>
      <c r="C63">
        <f t="shared" si="6"/>
        <v>4.0202516823944021E-3</v>
      </c>
      <c r="D63">
        <f t="shared" si="7"/>
        <v>513.50102033712392</v>
      </c>
      <c r="F63">
        <f t="shared" si="8"/>
        <v>0.90087898304758585</v>
      </c>
      <c r="G63">
        <f t="shared" si="0"/>
        <v>103414.05716212919</v>
      </c>
      <c r="H63">
        <f t="shared" si="9"/>
        <v>99185893.735684261</v>
      </c>
      <c r="P63">
        <f t="shared" si="10"/>
        <v>1.2278135011970792</v>
      </c>
      <c r="Q63">
        <f t="shared" si="1"/>
        <v>478.15</v>
      </c>
      <c r="R63">
        <f t="shared" si="11"/>
        <v>0.63872319898073837</v>
      </c>
      <c r="S63">
        <f t="shared" si="2"/>
        <v>204.78165957399671</v>
      </c>
      <c r="U63">
        <f t="shared" si="3"/>
        <v>2.3349258961700285</v>
      </c>
      <c r="V63">
        <f t="shared" si="4"/>
        <v>11.217531076019233</v>
      </c>
    </row>
    <row r="64" spans="1:22">
      <c r="A64">
        <v>620</v>
      </c>
      <c r="B64">
        <f t="shared" si="5"/>
        <v>2685.892008320433</v>
      </c>
      <c r="C64">
        <f t="shared" si="6"/>
        <v>4.020425630668901E-3</v>
      </c>
      <c r="D64">
        <f t="shared" si="7"/>
        <v>513.37450375070375</v>
      </c>
      <c r="F64">
        <f t="shared" si="8"/>
        <v>0.90065702412404169</v>
      </c>
      <c r="G64">
        <f t="shared" si="0"/>
        <v>103069.77294727768</v>
      </c>
      <c r="H64">
        <f t="shared" si="9"/>
        <v>100216591.46515703</v>
      </c>
      <c r="P64">
        <f t="shared" si="10"/>
        <v>1.2275641039695615</v>
      </c>
      <c r="Q64">
        <f t="shared" si="1"/>
        <v>478.15</v>
      </c>
      <c r="R64">
        <f t="shared" si="11"/>
        <v>0.63856583010394552</v>
      </c>
      <c r="S64">
        <f t="shared" si="2"/>
        <v>204.76079377881251</v>
      </c>
      <c r="U64">
        <f t="shared" si="3"/>
        <v>2.335163832762384</v>
      </c>
      <c r="V64">
        <f t="shared" si="4"/>
        <v>11.214767296233815</v>
      </c>
    </row>
    <row r="65" spans="1:22">
      <c r="A65">
        <v>630</v>
      </c>
      <c r="B65">
        <f t="shared" si="5"/>
        <v>2685.7761820233764</v>
      </c>
      <c r="C65">
        <f t="shared" si="6"/>
        <v>4.0205990148162877E-3</v>
      </c>
      <c r="D65">
        <f t="shared" si="7"/>
        <v>513.24984453338084</v>
      </c>
      <c r="F65">
        <f t="shared" si="8"/>
        <v>0.90043832374277344</v>
      </c>
      <c r="G65">
        <f t="shared" si="0"/>
        <v>102730.5214138513</v>
      </c>
      <c r="H65">
        <f t="shared" si="9"/>
        <v>101243896.67929554</v>
      </c>
      <c r="P65">
        <f t="shared" si="10"/>
        <v>1.2273189498315442</v>
      </c>
      <c r="Q65">
        <f t="shared" si="1"/>
        <v>478.15</v>
      </c>
      <c r="R65">
        <f t="shared" si="11"/>
        <v>0.63841077153362635</v>
      </c>
      <c r="S65">
        <f t="shared" si="2"/>
        <v>204.74023238767037</v>
      </c>
      <c r="U65">
        <f t="shared" si="3"/>
        <v>2.3353983456199034</v>
      </c>
      <c r="V65">
        <f t="shared" si="4"/>
        <v>11.212044091042685</v>
      </c>
    </row>
    <row r="66" spans="1:22">
      <c r="A66">
        <v>640</v>
      </c>
      <c r="B66">
        <f t="shared" si="5"/>
        <v>2685.6607369656263</v>
      </c>
      <c r="C66">
        <f t="shared" si="6"/>
        <v>4.0207718431557226E-3</v>
      </c>
      <c r="D66">
        <f t="shared" si="7"/>
        <v>513.12684983766189</v>
      </c>
      <c r="F66">
        <f t="shared" si="8"/>
        <v>0.90022254357484544</v>
      </c>
      <c r="G66">
        <f t="shared" si="0"/>
        <v>102395.78363319281</v>
      </c>
      <c r="H66">
        <f t="shared" si="9"/>
        <v>102267854.51562747</v>
      </c>
      <c r="P66">
        <f t="shared" si="10"/>
        <v>1.2270775808517387</v>
      </c>
      <c r="Q66">
        <f t="shared" si="1"/>
        <v>478.15</v>
      </c>
      <c r="R66">
        <f t="shared" si="11"/>
        <v>0.6382577833945654</v>
      </c>
      <c r="S66">
        <f t="shared" si="2"/>
        <v>204.71994367309321</v>
      </c>
      <c r="U66">
        <f t="shared" si="3"/>
        <v>2.3356297946404929</v>
      </c>
      <c r="V66">
        <f t="shared" si="4"/>
        <v>11.209357247654317</v>
      </c>
    </row>
    <row r="67" spans="1:22">
      <c r="A67">
        <v>650</v>
      </c>
      <c r="B67">
        <f t="shared" si="5"/>
        <v>2685.545668074783</v>
      </c>
      <c r="C67">
        <f t="shared" si="6"/>
        <v>4.0209441231365941E-3</v>
      </c>
      <c r="D67">
        <f t="shared" si="7"/>
        <v>513.00535900232444</v>
      </c>
      <c r="F67">
        <f t="shared" si="8"/>
        <v>0.90000940175846389</v>
      </c>
      <c r="G67">
        <f t="shared" si="0"/>
        <v>102065.12723231936</v>
      </c>
      <c r="H67">
        <f t="shared" si="9"/>
        <v>103288505.78795066</v>
      </c>
      <c r="P67">
        <f t="shared" si="10"/>
        <v>1.2268396157209756</v>
      </c>
      <c r="Q67">
        <f t="shared" si="1"/>
        <v>478.15</v>
      </c>
      <c r="R67">
        <f t="shared" si="11"/>
        <v>0.63810666584675091</v>
      </c>
      <c r="S67">
        <f t="shared" si="2"/>
        <v>204.6999012048866</v>
      </c>
      <c r="U67">
        <f t="shared" si="3"/>
        <v>2.3358584795867285</v>
      </c>
      <c r="V67">
        <f t="shared" si="4"/>
        <v>11.206703256392617</v>
      </c>
    </row>
    <row r="68" spans="1:22">
      <c r="A68">
        <v>660</v>
      </c>
      <c r="B68">
        <f t="shared" si="5"/>
        <v>2685.4309707643306</v>
      </c>
      <c r="C68">
        <f t="shared" si="6"/>
        <v>4.0211158614837806E-3</v>
      </c>
      <c r="D68">
        <f t="shared" si="7"/>
        <v>512.88523801606812</v>
      </c>
      <c r="F68">
        <f t="shared" si="8"/>
        <v>0.89979866318608437</v>
      </c>
      <c r="G68">
        <f t="shared" ref="G68:G102" si="12">$B68*((D68)-(E$3))</f>
        <v>101738.19150312751</v>
      </c>
      <c r="H68">
        <f t="shared" si="9"/>
        <v>104305887.70298193</v>
      </c>
      <c r="P68">
        <f t="shared" si="10"/>
        <v>1.2266047365733681</v>
      </c>
      <c r="Q68">
        <f t="shared" ref="Q68:Q102" si="13">205+273.15</f>
        <v>478.15</v>
      </c>
      <c r="R68">
        <f t="shared" si="11"/>
        <v>0.63795725219893373</v>
      </c>
      <c r="S68">
        <f t="shared" ref="S68:S102" si="14">103.9+183.3*R68-39.7*R68^2</f>
        <v>204.68008293942597</v>
      </c>
      <c r="U68">
        <f t="shared" ref="U68:U102" si="15">Q68/S68</f>
        <v>2.3360846504127419</v>
      </c>
      <c r="V68">
        <f t="shared" ref="V68:V102" si="16">D68/T$3</f>
        <v>11.204079189754291</v>
      </c>
    </row>
    <row r="69" spans="1:22">
      <c r="A69">
        <v>670</v>
      </c>
      <c r="B69">
        <f t="shared" ref="B69:B102" si="17">B$3*C$3/C69</f>
        <v>2685.3166408531042</v>
      </c>
      <c r="C69">
        <f t="shared" ref="C69:C102" si="18">1.01325/D69*Q68/288.15*P69</f>
        <v>4.02128706431792E-3</v>
      </c>
      <c r="D69">
        <f t="shared" ref="D69:D102" si="19">P69*(D$3/P$3)*(1-H68/I$3)</f>
        <v>512.76637491424208</v>
      </c>
      <c r="F69">
        <f t="shared" ref="F69:F102" si="20">D69/D$3</f>
        <v>0.89959013142849487</v>
      </c>
      <c r="G69">
        <f t="shared" si="12"/>
        <v>101414.67502191148</v>
      </c>
      <c r="H69">
        <f t="shared" ref="H69:H102" si="21">H68+G69*(A69-A68)</f>
        <v>105320034.45320106</v>
      </c>
      <c r="P69">
        <f t="shared" ref="P69:P102" si="22">1-((3.52*V68)/(10^(0.9813*U68)))+((0.274*V68^2)/(10^(0.8157*U68)))</f>
        <v>1.2263726780278454</v>
      </c>
      <c r="Q69">
        <f t="shared" si="13"/>
        <v>478.15</v>
      </c>
      <c r="R69">
        <f t="shared" ref="R69:R102" si="23">0.709*F69</f>
        <v>0.63780940318280288</v>
      </c>
      <c r="S69">
        <f t="shared" si="14"/>
        <v>204.66047046230818</v>
      </c>
      <c r="U69">
        <f t="shared" si="15"/>
        <v>2.3363085158550914</v>
      </c>
      <c r="V69">
        <f t="shared" si="16"/>
        <v>11.201482601849461</v>
      </c>
    </row>
    <row r="70" spans="1:22">
      <c r="A70">
        <v>680</v>
      </c>
      <c r="B70">
        <f t="shared" si="17"/>
        <v>2685.2026744986711</v>
      </c>
      <c r="C70">
        <f t="shared" si="18"/>
        <v>4.0214577372549021E-3</v>
      </c>
      <c r="D70">
        <f t="shared" si="19"/>
        <v>512.64867595672604</v>
      </c>
      <c r="F70">
        <f t="shared" si="20"/>
        <v>0.89938364202934395</v>
      </c>
      <c r="G70">
        <f t="shared" si="12"/>
        <v>101094.32537033457</v>
      </c>
      <c r="H70">
        <f t="shared" si="21"/>
        <v>106330977.7069044</v>
      </c>
      <c r="P70">
        <f t="shared" si="22"/>
        <v>1.2261432180887031</v>
      </c>
      <c r="Q70">
        <f t="shared" si="13"/>
        <v>478.15</v>
      </c>
      <c r="R70">
        <f t="shared" si="23"/>
        <v>0.63766300219880478</v>
      </c>
      <c r="S70">
        <f t="shared" si="14"/>
        <v>204.64104835942516</v>
      </c>
      <c r="U70">
        <f t="shared" si="15"/>
        <v>2.3365302505692416</v>
      </c>
      <c r="V70">
        <f t="shared" si="16"/>
        <v>11.198911444906706</v>
      </c>
    </row>
    <row r="71" spans="1:22">
      <c r="A71">
        <v>690</v>
      </c>
      <c r="B71">
        <f t="shared" si="17"/>
        <v>2685.0890681422557</v>
      </c>
      <c r="C71">
        <f t="shared" si="18"/>
        <v>4.0216278854881314E-3</v>
      </c>
      <c r="D71">
        <f t="shared" si="19"/>
        <v>512.53206245852198</v>
      </c>
      <c r="F71">
        <f t="shared" si="20"/>
        <v>0.8991790569447754</v>
      </c>
      <c r="G71">
        <f t="shared" si="12"/>
        <v>100776.93061220972</v>
      </c>
      <c r="H71">
        <f t="shared" si="21"/>
        <v>107338747.01302649</v>
      </c>
      <c r="P71">
        <f t="shared" si="22"/>
        <v>1.2259161705996204</v>
      </c>
      <c r="Q71">
        <f t="shared" si="13"/>
        <v>478.15</v>
      </c>
      <c r="R71">
        <f t="shared" si="23"/>
        <v>0.6375179513738457</v>
      </c>
      <c r="S71">
        <f t="shared" si="14"/>
        <v>204.62180369536691</v>
      </c>
      <c r="U71">
        <f t="shared" si="15"/>
        <v>2.3367500010499924</v>
      </c>
      <c r="V71">
        <f t="shared" si="16"/>
        <v>11.196364000036727</v>
      </c>
    </row>
    <row r="72" spans="1:22">
      <c r="A72">
        <v>700</v>
      </c>
      <c r="B72">
        <f t="shared" si="17"/>
        <v>2684.9758184632483</v>
      </c>
      <c r="C72">
        <f t="shared" si="18"/>
        <v>4.0217975138564718E-3</v>
      </c>
      <c r="D72">
        <f t="shared" si="19"/>
        <v>512.41646816479056</v>
      </c>
      <c r="F72">
        <f t="shared" si="20"/>
        <v>0.89897625993822905</v>
      </c>
      <c r="G72">
        <f t="shared" si="12"/>
        <v>100462.3122347626</v>
      </c>
      <c r="H72">
        <f t="shared" si="21"/>
        <v>108343370.13537411</v>
      </c>
      <c r="P72">
        <f t="shared" si="22"/>
        <v>1.2256913789935722</v>
      </c>
      <c r="Q72">
        <f t="shared" si="13"/>
        <v>478.15</v>
      </c>
      <c r="R72">
        <f t="shared" si="23"/>
        <v>0.63737416829620441</v>
      </c>
      <c r="S72">
        <f t="shared" si="14"/>
        <v>204.60272558136654</v>
      </c>
      <c r="U72">
        <f t="shared" si="15"/>
        <v>2.3369678905369664</v>
      </c>
      <c r="V72">
        <f t="shared" si="16"/>
        <v>11.193838819889487</v>
      </c>
    </row>
    <row r="73" spans="1:22">
      <c r="A73">
        <v>710</v>
      </c>
      <c r="B73">
        <f t="shared" si="17"/>
        <v>2684.8629223416483</v>
      </c>
      <c r="C73">
        <f t="shared" si="18"/>
        <v>4.0219666269003434E-3</v>
      </c>
      <c r="D73">
        <f t="shared" si="19"/>
        <v>512.30183707928484</v>
      </c>
      <c r="F73">
        <f t="shared" si="20"/>
        <v>0.8987751527706751</v>
      </c>
      <c r="G73">
        <f t="shared" si="12"/>
        <v>100150.31930940074</v>
      </c>
      <c r="H73">
        <f t="shared" si="21"/>
        <v>109344873.32846811</v>
      </c>
      <c r="P73">
        <f t="shared" si="22"/>
        <v>1.2254687111220017</v>
      </c>
      <c r="Q73">
        <f t="shared" si="13"/>
        <v>478.15</v>
      </c>
      <c r="R73">
        <f t="shared" si="23"/>
        <v>0.63723158331440866</v>
      </c>
      <c r="S73">
        <f t="shared" si="14"/>
        <v>204.58380481782763</v>
      </c>
      <c r="U73">
        <f t="shared" si="15"/>
        <v>2.3371840230744088</v>
      </c>
      <c r="V73">
        <f t="shared" si="16"/>
        <v>11.191334681215928</v>
      </c>
    </row>
    <row r="74" spans="1:22">
      <c r="A74">
        <v>720</v>
      </c>
      <c r="B74">
        <f t="shared" si="17"/>
        <v>2684.7503768270612</v>
      </c>
      <c r="C74">
        <f t="shared" si="18"/>
        <v>4.0221352289080319E-3</v>
      </c>
      <c r="D74">
        <f t="shared" si="19"/>
        <v>512.18812166980092</v>
      </c>
      <c r="F74">
        <f t="shared" si="20"/>
        <v>0.89857565205228229</v>
      </c>
      <c r="G74">
        <f t="shared" si="12"/>
        <v>99840.823666488621</v>
      </c>
      <c r="H74">
        <f t="shared" si="21"/>
        <v>110343281.56513301</v>
      </c>
      <c r="P74">
        <f t="shared" si="22"/>
        <v>1.2252480549815135</v>
      </c>
      <c r="Q74">
        <f t="shared" si="13"/>
        <v>478.15</v>
      </c>
      <c r="R74">
        <f t="shared" si="23"/>
        <v>0.63709013730506814</v>
      </c>
      <c r="S74">
        <f t="shared" si="14"/>
        <v>204.56503359887878</v>
      </c>
      <c r="U74">
        <f t="shared" si="15"/>
        <v>2.3373984868674089</v>
      </c>
      <c r="V74">
        <f t="shared" si="16"/>
        <v>11.18885054566568</v>
      </c>
    </row>
    <row r="75" spans="1:22">
      <c r="A75">
        <v>730</v>
      </c>
      <c r="B75">
        <f t="shared" si="17"/>
        <v>2684.6381791131262</v>
      </c>
      <c r="C75">
        <f t="shared" si="18"/>
        <v>4.0223033239538868E-3</v>
      </c>
      <c r="D75">
        <f t="shared" si="19"/>
        <v>512.07528138669193</v>
      </c>
      <c r="F75">
        <f t="shared" si="20"/>
        <v>0.89837768664331918</v>
      </c>
      <c r="G75">
        <f t="shared" si="12"/>
        <v>99533.715912075393</v>
      </c>
      <c r="H75">
        <f t="shared" si="21"/>
        <v>111338618.72425376</v>
      </c>
      <c r="P75">
        <f t="shared" si="22"/>
        <v>1.2250293151858827</v>
      </c>
      <c r="Q75">
        <f t="shared" si="13"/>
        <v>478.15</v>
      </c>
      <c r="R75">
        <f t="shared" si="23"/>
        <v>0.63694977983011325</v>
      </c>
      <c r="S75">
        <f t="shared" si="14"/>
        <v>204.5464052684423</v>
      </c>
      <c r="U75">
        <f t="shared" si="15"/>
        <v>2.3376113570536048</v>
      </c>
      <c r="V75">
        <f t="shared" si="16"/>
        <v>11.186385527423708</v>
      </c>
    </row>
    <row r="76" spans="1:22">
      <c r="A76">
        <v>740</v>
      </c>
      <c r="B76">
        <f t="shared" si="17"/>
        <v>2684.5263265164158</v>
      </c>
      <c r="C76">
        <f t="shared" si="18"/>
        <v>4.0224709159298331E-3</v>
      </c>
      <c r="D76">
        <f t="shared" si="19"/>
        <v>511.96328144099886</v>
      </c>
      <c r="F76">
        <f t="shared" si="20"/>
        <v>0.89818119551052433</v>
      </c>
      <c r="G76">
        <f t="shared" si="12"/>
        <v>99228.902142797058</v>
      </c>
      <c r="H76">
        <f t="shared" si="21"/>
        <v>112330907.74568173</v>
      </c>
      <c r="P76">
        <f t="shared" si="22"/>
        <v>1.2248124100561903</v>
      </c>
      <c r="Q76">
        <f t="shared" si="13"/>
        <v>478.15</v>
      </c>
      <c r="R76">
        <f t="shared" si="23"/>
        <v>0.6368104676169617</v>
      </c>
      <c r="S76">
        <f t="shared" si="14"/>
        <v>204.52791411902771</v>
      </c>
      <c r="U76">
        <f t="shared" si="15"/>
        <v>2.3378226979899392</v>
      </c>
      <c r="V76">
        <f t="shared" si="16"/>
        <v>11.183938866518341</v>
      </c>
    </row>
    <row r="77" spans="1:22">
      <c r="A77">
        <v>750</v>
      </c>
      <c r="B77">
        <f t="shared" si="17"/>
        <v>2684.4148164590292</v>
      </c>
      <c r="C77">
        <f t="shared" si="18"/>
        <v>4.022638008571373E-3</v>
      </c>
      <c r="D77">
        <f t="shared" si="19"/>
        <v>511.85209179760636</v>
      </c>
      <c r="F77">
        <f t="shared" si="20"/>
        <v>0.89798612596071292</v>
      </c>
      <c r="G77">
        <f t="shared" si="12"/>
        <v>98926.301239002787</v>
      </c>
      <c r="H77">
        <f t="shared" si="21"/>
        <v>113320170.75807177</v>
      </c>
      <c r="P77">
        <f t="shared" si="22"/>
        <v>1.2245972692229454</v>
      </c>
      <c r="Q77">
        <f t="shared" si="13"/>
        <v>478.15</v>
      </c>
      <c r="R77">
        <f t="shared" si="23"/>
        <v>0.6366721633061454</v>
      </c>
      <c r="S77">
        <f t="shared" si="14"/>
        <v>204.50955522591806</v>
      </c>
      <c r="U77">
        <f t="shared" si="15"/>
        <v>2.3380325651375857</v>
      </c>
      <c r="V77">
        <f t="shared" si="16"/>
        <v>11.181509906826562</v>
      </c>
    </row>
    <row r="78" spans="1:22">
      <c r="A78">
        <v>760</v>
      </c>
      <c r="B78">
        <f t="shared" si="17"/>
        <v>2684.3036464542206</v>
      </c>
      <c r="C78">
        <f t="shared" si="18"/>
        <v>4.0228046054790467E-3</v>
      </c>
      <c r="D78">
        <f t="shared" si="19"/>
        <v>511.74168634627944</v>
      </c>
      <c r="F78">
        <f t="shared" si="20"/>
        <v>0.8977924321864551</v>
      </c>
      <c r="G78">
        <f t="shared" si="12"/>
        <v>98625.842636195142</v>
      </c>
      <c r="H78">
        <f t="shared" si="21"/>
        <v>114306429.18443371</v>
      </c>
      <c r="P78">
        <f t="shared" si="22"/>
        <v>1.2243838316517834</v>
      </c>
      <c r="Q78">
        <f t="shared" si="13"/>
        <v>478.15</v>
      </c>
      <c r="R78">
        <f t="shared" si="23"/>
        <v>0.63653483442019665</v>
      </c>
      <c r="S78">
        <f t="shared" si="14"/>
        <v>204.49132431063728</v>
      </c>
      <c r="U78">
        <f t="shared" si="15"/>
        <v>2.3382410066143207</v>
      </c>
      <c r="V78">
        <f t="shared" si="16"/>
        <v>11.179098077965135</v>
      </c>
    </row>
    <row r="79" spans="1:22">
      <c r="A79">
        <v>770</v>
      </c>
      <c r="B79">
        <f t="shared" si="17"/>
        <v>2684.1928140945488</v>
      </c>
      <c r="C79">
        <f t="shared" si="18"/>
        <v>4.0229707101361277E-3</v>
      </c>
      <c r="D79">
        <f t="shared" si="19"/>
        <v>511.63204221968709</v>
      </c>
      <c r="F79">
        <f t="shared" si="20"/>
        <v>0.8976000740696265</v>
      </c>
      <c r="G79">
        <f t="shared" si="12"/>
        <v>98327.464491692226</v>
      </c>
      <c r="H79">
        <f t="shared" si="21"/>
        <v>115289703.82935064</v>
      </c>
      <c r="P79">
        <f t="shared" si="22"/>
        <v>1.2241720440191906</v>
      </c>
      <c r="Q79">
        <f t="shared" si="13"/>
        <v>478.15</v>
      </c>
      <c r="R79">
        <f t="shared" si="23"/>
        <v>0.6363984525153652</v>
      </c>
      <c r="S79">
        <f t="shared" si="14"/>
        <v>204.47321762861759</v>
      </c>
      <c r="U79">
        <f t="shared" si="15"/>
        <v>2.3384480644719861</v>
      </c>
      <c r="V79">
        <f t="shared" si="16"/>
        <v>11.176702880392702</v>
      </c>
    </row>
    <row r="80" spans="1:22">
      <c r="A80">
        <v>780</v>
      </c>
      <c r="B80">
        <f t="shared" si="17"/>
        <v>2684.0823170420617</v>
      </c>
      <c r="C80">
        <f t="shared" si="18"/>
        <v>4.0231363259232772E-3</v>
      </c>
      <c r="D80">
        <f t="shared" si="19"/>
        <v>511.52313923274755</v>
      </c>
      <c r="F80">
        <f t="shared" si="20"/>
        <v>0.89740901619780278</v>
      </c>
      <c r="G80">
        <f t="shared" si="12"/>
        <v>98031.112177482879</v>
      </c>
      <c r="H80">
        <f t="shared" si="21"/>
        <v>116270014.95112546</v>
      </c>
      <c r="P80">
        <f t="shared" si="22"/>
        <v>1.2239618593771642</v>
      </c>
      <c r="Q80">
        <f t="shared" si="13"/>
        <v>478.15</v>
      </c>
      <c r="R80">
        <f t="shared" si="23"/>
        <v>0.63626299248424212</v>
      </c>
      <c r="S80">
        <f t="shared" si="14"/>
        <v>204.45523187684299</v>
      </c>
      <c r="U80">
        <f t="shared" si="15"/>
        <v>2.3386537757469643</v>
      </c>
      <c r="V80">
        <f t="shared" si="16"/>
        <v>11.174323873162175</v>
      </c>
    </row>
    <row r="81" spans="1:22">
      <c r="A81">
        <v>790</v>
      </c>
      <c r="B81">
        <f t="shared" si="17"/>
        <v>2683.9721530202023</v>
      </c>
      <c r="C81">
        <f t="shared" si="18"/>
        <v>4.023301456130628E-3</v>
      </c>
      <c r="D81">
        <f t="shared" si="19"/>
        <v>511.41495942201249</v>
      </c>
      <c r="F81">
        <f t="shared" si="20"/>
        <v>0.89721922705616231</v>
      </c>
      <c r="G81">
        <f t="shared" si="12"/>
        <v>97736.73704204215</v>
      </c>
      <c r="H81">
        <f t="shared" si="21"/>
        <v>117247382.32154588</v>
      </c>
      <c r="P81">
        <f t="shared" si="22"/>
        <v>1.223753236056127</v>
      </c>
      <c r="Q81">
        <f t="shared" si="13"/>
        <v>478.15</v>
      </c>
      <c r="R81">
        <f t="shared" si="23"/>
        <v>0.63612843198281899</v>
      </c>
      <c r="S81">
        <f t="shared" si="14"/>
        <v>204.43736411796704</v>
      </c>
      <c r="U81">
        <f t="shared" si="15"/>
        <v>2.3388581733234037</v>
      </c>
      <c r="V81">
        <f t="shared" si="16"/>
        <v>11.171960663858478</v>
      </c>
    </row>
    <row r="82" spans="1:22">
      <c r="A82">
        <v>800</v>
      </c>
      <c r="B82">
        <f t="shared" si="17"/>
        <v>2683.8623198070859</v>
      </c>
      <c r="C82">
        <f t="shared" si="18"/>
        <v>4.0234661039678151E-3</v>
      </c>
      <c r="D82">
        <f t="shared" si="19"/>
        <v>511.30748666745342</v>
      </c>
      <c r="F82">
        <f t="shared" si="20"/>
        <v>0.89703067836395334</v>
      </c>
      <c r="G82">
        <f t="shared" si="12"/>
        <v>97444.295393676366</v>
      </c>
      <c r="H82">
        <f t="shared" si="21"/>
        <v>118221825.27548265</v>
      </c>
      <c r="P82">
        <f t="shared" si="22"/>
        <v>1.2235461367641096</v>
      </c>
      <c r="Q82">
        <f t="shared" si="13"/>
        <v>478.15</v>
      </c>
      <c r="R82">
        <f t="shared" si="23"/>
        <v>0.63599475096004288</v>
      </c>
      <c r="S82">
        <f t="shared" si="14"/>
        <v>204.41961171800142</v>
      </c>
      <c r="U82">
        <f t="shared" si="15"/>
        <v>2.3390612866421638</v>
      </c>
      <c r="V82">
        <f t="shared" si="16"/>
        <v>11.169612900336411</v>
      </c>
    </row>
    <row r="83" spans="1:22">
      <c r="A83">
        <v>810</v>
      </c>
      <c r="B83">
        <f t="shared" si="17"/>
        <v>2683.7528152299233</v>
      </c>
      <c r="C83">
        <f t="shared" si="18"/>
        <v>4.023630272572294E-3</v>
      </c>
      <c r="D83">
        <f t="shared" si="19"/>
        <v>511.20070638205624</v>
      </c>
      <c r="F83">
        <f t="shared" si="20"/>
        <v>0.8968433445299232</v>
      </c>
      <c r="G83">
        <f t="shared" si="12"/>
        <v>97153.747666155279</v>
      </c>
      <c r="H83">
        <f t="shared" si="21"/>
        <v>119193362.7521442</v>
      </c>
      <c r="P83">
        <f t="shared" si="22"/>
        <v>1.2233405278474483</v>
      </c>
      <c r="Q83">
        <f t="shared" si="13"/>
        <v>478.15</v>
      </c>
      <c r="R83">
        <f t="shared" si="23"/>
        <v>0.63586193127171553</v>
      </c>
      <c r="S83">
        <f t="shared" si="14"/>
        <v>204.40197229517381</v>
      </c>
      <c r="U83">
        <f t="shared" si="15"/>
        <v>2.3392631422827503</v>
      </c>
      <c r="V83">
        <f t="shared" si="16"/>
        <v>11.167280263939773</v>
      </c>
    </row>
    <row r="84" spans="1:22">
      <c r="A84">
        <v>820</v>
      </c>
      <c r="B84">
        <f t="shared" si="17"/>
        <v>2683.6436371603918</v>
      </c>
      <c r="C84">
        <f t="shared" si="18"/>
        <v>4.0237939650162478E-3</v>
      </c>
      <c r="D84">
        <f t="shared" si="19"/>
        <v>511.09460525716588</v>
      </c>
      <c r="F84">
        <f t="shared" si="20"/>
        <v>0.89665720220555423</v>
      </c>
      <c r="G84">
        <f t="shared" si="12"/>
        <v>96865.057734209244</v>
      </c>
      <c r="H84">
        <f t="shared" si="21"/>
        <v>120162013.3294863</v>
      </c>
      <c r="P84">
        <f t="shared" si="22"/>
        <v>1.2231363786842795</v>
      </c>
      <c r="Q84">
        <f t="shared" si="13"/>
        <v>478.15</v>
      </c>
      <c r="R84">
        <f t="shared" si="23"/>
        <v>0.63572995636373797</v>
      </c>
      <c r="S84">
        <f t="shared" si="14"/>
        <v>204.38444367796902</v>
      </c>
      <c r="U84">
        <f t="shared" si="15"/>
        <v>2.3394637644407994</v>
      </c>
      <c r="V84">
        <f t="shared" si="16"/>
        <v>11.16496246393837</v>
      </c>
    </row>
    <row r="85" spans="1:22">
      <c r="A85">
        <v>830</v>
      </c>
      <c r="B85">
        <f t="shared" si="17"/>
        <v>2683.5347835107646</v>
      </c>
      <c r="C85">
        <f t="shared" si="18"/>
        <v>4.0239571843123535E-3</v>
      </c>
      <c r="D85">
        <f t="shared" si="19"/>
        <v>510.98917105362284</v>
      </c>
      <c r="F85">
        <f t="shared" si="20"/>
        <v>0.89647222991863651</v>
      </c>
      <c r="G85">
        <f t="shared" si="12"/>
        <v>96578.192352115642</v>
      </c>
      <c r="H85">
        <f t="shared" si="21"/>
        <v>121127795.25300746</v>
      </c>
      <c r="P85">
        <f t="shared" si="22"/>
        <v>1.2229336611871218</v>
      </c>
      <c r="Q85">
        <f t="shared" si="13"/>
        <v>478.15</v>
      </c>
      <c r="R85">
        <f t="shared" si="23"/>
        <v>0.6355988110123133</v>
      </c>
      <c r="S85">
        <f t="shared" si="14"/>
        <v>204.36702387071446</v>
      </c>
      <c r="U85">
        <f t="shared" si="15"/>
        <v>2.3396631753197354</v>
      </c>
      <c r="V85">
        <f t="shared" si="16"/>
        <v>11.162659232965346</v>
      </c>
    </row>
    <row r="86" spans="1:22">
      <c r="A86">
        <v>840</v>
      </c>
      <c r="B86">
        <f t="shared" si="17"/>
        <v>2683.426252230674</v>
      </c>
      <c r="C86">
        <f t="shared" si="18"/>
        <v>4.024119933418605E-3</v>
      </c>
      <c r="D86">
        <f t="shared" si="19"/>
        <v>510.88439243047907</v>
      </c>
      <c r="F86">
        <f t="shared" si="20"/>
        <v>0.8962884077727703</v>
      </c>
      <c r="G86">
        <f t="shared" si="12"/>
        <v>96293.120693295205</v>
      </c>
      <c r="H86">
        <f t="shared" si="21"/>
        <v>122090726.4599404</v>
      </c>
      <c r="P86">
        <f t="shared" si="22"/>
        <v>1.2227323493949811</v>
      </c>
      <c r="Q86">
        <f t="shared" si="13"/>
        <v>478.15</v>
      </c>
      <c r="R86">
        <f t="shared" si="23"/>
        <v>0.63546848111089416</v>
      </c>
      <c r="S86">
        <f t="shared" si="14"/>
        <v>204.34971102535707</v>
      </c>
      <c r="U86">
        <f t="shared" si="15"/>
        <v>2.3398613954519756</v>
      </c>
      <c r="V86">
        <f t="shared" si="16"/>
        <v>11.160370323275457</v>
      </c>
    </row>
    <row r="87" spans="1:22">
      <c r="A87">
        <v>850</v>
      </c>
      <c r="B87">
        <f t="shared" si="17"/>
        <v>2683.3180413043947</v>
      </c>
      <c r="C87">
        <f t="shared" si="18"/>
        <v>4.0242822152423592E-3</v>
      </c>
      <c r="D87">
        <f t="shared" si="19"/>
        <v>510.78025880453322</v>
      </c>
      <c r="F87">
        <f t="shared" si="20"/>
        <v>0.89610571720093546</v>
      </c>
      <c r="G87">
        <f t="shared" si="12"/>
        <v>96009.813972744392</v>
      </c>
      <c r="H87">
        <f t="shared" si="21"/>
        <v>123050824.59966785</v>
      </c>
      <c r="P87">
        <f t="shared" si="22"/>
        <v>1.22253241913888</v>
      </c>
      <c r="Q87">
        <f t="shared" si="13"/>
        <v>478.15</v>
      </c>
      <c r="R87">
        <f t="shared" si="23"/>
        <v>0.63533895349546321</v>
      </c>
      <c r="S87">
        <f t="shared" si="14"/>
        <v>204.33250341831859</v>
      </c>
      <c r="U87">
        <f t="shared" si="15"/>
        <v>2.3400584439623393</v>
      </c>
      <c r="V87">
        <f t="shared" si="16"/>
        <v>11.158095503676579</v>
      </c>
    </row>
    <row r="88" spans="1:22">
      <c r="A88">
        <v>860</v>
      </c>
      <c r="B88">
        <f t="shared" si="17"/>
        <v>2683.2101487485497</v>
      </c>
      <c r="C88">
        <f t="shared" si="18"/>
        <v>4.0244440326437456E-3</v>
      </c>
      <c r="D88">
        <f t="shared" si="19"/>
        <v>510.67676023511291</v>
      </c>
      <c r="F88">
        <f t="shared" si="20"/>
        <v>0.89592414076335603</v>
      </c>
      <c r="G88">
        <f t="shared" si="12"/>
        <v>95728.245137323654</v>
      </c>
      <c r="H88">
        <f t="shared" si="21"/>
        <v>124008107.05104108</v>
      </c>
      <c r="P88">
        <f t="shared" si="22"/>
        <v>1.2223338477675383</v>
      </c>
      <c r="Q88">
        <f t="shared" si="13"/>
        <v>478.15</v>
      </c>
      <c r="R88">
        <f t="shared" si="23"/>
        <v>0.63521021580121939</v>
      </c>
      <c r="S88">
        <f t="shared" si="14"/>
        <v>204.31539943151174</v>
      </c>
      <c r="U88">
        <f t="shared" si="15"/>
        <v>2.3402543387840913</v>
      </c>
      <c r="V88">
        <f t="shared" si="16"/>
        <v>11.155834557012767</v>
      </c>
    </row>
    <row r="89" spans="1:22">
      <c r="A89">
        <v>870</v>
      </c>
      <c r="B89">
        <f t="shared" si="17"/>
        <v>2683.102572610163</v>
      </c>
      <c r="C89">
        <f t="shared" si="18"/>
        <v>4.0246053884385648E-3</v>
      </c>
      <c r="D89">
        <f t="shared" si="19"/>
        <v>510.5738873295345</v>
      </c>
      <c r="F89">
        <f t="shared" si="20"/>
        <v>0.89574366198163946</v>
      </c>
      <c r="G89">
        <f t="shared" si="12"/>
        <v>95448.388611618095</v>
      </c>
      <c r="H89">
        <f t="shared" si="21"/>
        <v>124962590.93715726</v>
      </c>
      <c r="P89">
        <f t="shared" si="22"/>
        <v>1.222136613922316</v>
      </c>
      <c r="Q89">
        <f t="shared" si="13"/>
        <v>478.15</v>
      </c>
      <c r="R89">
        <f t="shared" si="23"/>
        <v>0.63508225634498239</v>
      </c>
      <c r="S89">
        <f t="shared" si="14"/>
        <v>204.29839753676322</v>
      </c>
      <c r="U89">
        <f t="shared" si="15"/>
        <v>2.3404490968361977</v>
      </c>
      <c r="V89">
        <f t="shared" si="16"/>
        <v>11.153587278098991</v>
      </c>
    </row>
    <row r="90" spans="1:22">
      <c r="A90">
        <v>880</v>
      </c>
      <c r="B90">
        <f t="shared" si="17"/>
        <v>2682.9953109649996</v>
      </c>
      <c r="C90">
        <f t="shared" si="18"/>
        <v>4.0247662854007524E-3</v>
      </c>
      <c r="D90">
        <f t="shared" si="19"/>
        <v>510.47163116547398</v>
      </c>
      <c r="F90">
        <f t="shared" si="20"/>
        <v>0.89556426520258592</v>
      </c>
      <c r="G90">
        <f t="shared" si="12"/>
        <v>95170.220089246635</v>
      </c>
      <c r="H90">
        <f t="shared" si="21"/>
        <v>125914293.13804972</v>
      </c>
      <c r="P90">
        <f t="shared" si="22"/>
        <v>1.221940697352454</v>
      </c>
      <c r="Q90">
        <f t="shared" si="13"/>
        <v>478.15</v>
      </c>
      <c r="R90">
        <f t="shared" si="23"/>
        <v>0.63495506402863333</v>
      </c>
      <c r="S90">
        <f t="shared" si="14"/>
        <v>204.28149628302495</v>
      </c>
      <c r="U90">
        <f t="shared" si="15"/>
        <v>2.3406427341688336</v>
      </c>
      <c r="V90">
        <f t="shared" si="16"/>
        <v>11.151353472025322</v>
      </c>
    </row>
    <row r="91" spans="1:22">
      <c r="A91">
        <v>890</v>
      </c>
      <c r="B91">
        <f t="shared" si="17"/>
        <v>2682.8883619161379</v>
      </c>
      <c r="C91">
        <f t="shared" si="18"/>
        <v>4.0249267262644963E-3</v>
      </c>
      <c r="D91">
        <f t="shared" si="19"/>
        <v>510.36998322717238</v>
      </c>
      <c r="F91">
        <f t="shared" si="20"/>
        <v>0.89538593548626733</v>
      </c>
      <c r="G91">
        <f t="shared" si="12"/>
        <v>94893.716361349783</v>
      </c>
      <c r="H91">
        <f t="shared" si="21"/>
        <v>126863230.30166322</v>
      </c>
      <c r="P91">
        <f t="shared" si="22"/>
        <v>1.2217460787632741</v>
      </c>
      <c r="Q91">
        <f t="shared" si="13"/>
        <v>478.15</v>
      </c>
      <c r="R91">
        <f t="shared" si="23"/>
        <v>0.63482862825976349</v>
      </c>
      <c r="S91">
        <f t="shared" si="14"/>
        <v>204.2646942858652</v>
      </c>
      <c r="U91">
        <f t="shared" si="15"/>
        <v>2.3408352660829221</v>
      </c>
      <c r="V91">
        <f t="shared" si="16"/>
        <v>11.149132952763329</v>
      </c>
    </row>
    <row r="92" spans="1:22">
      <c r="A92">
        <v>900</v>
      </c>
      <c r="B92">
        <f t="shared" si="17"/>
        <v>2682.7817235927396</v>
      </c>
      <c r="C92">
        <f t="shared" si="18"/>
        <v>4.0250867137260607E-3</v>
      </c>
      <c r="D92">
        <f t="shared" si="19"/>
        <v>510.26893535294289</v>
      </c>
      <c r="F92">
        <f t="shared" si="20"/>
        <v>0.89520865851393494</v>
      </c>
      <c r="G92">
        <f t="shared" si="12"/>
        <v>94618.855175449033</v>
      </c>
      <c r="H92">
        <f t="shared" si="21"/>
        <v>127809418.85341771</v>
      </c>
      <c r="P92">
        <f t="shared" si="22"/>
        <v>1.221552739691308</v>
      </c>
      <c r="Q92">
        <f t="shared" si="13"/>
        <v>478.15</v>
      </c>
      <c r="R92">
        <f t="shared" si="23"/>
        <v>0.63470293888637985</v>
      </c>
      <c r="S92">
        <f t="shared" si="14"/>
        <v>204.24799021882245</v>
      </c>
      <c r="U92">
        <f t="shared" si="15"/>
        <v>2.341026707228457</v>
      </c>
      <c r="V92">
        <f t="shared" si="16"/>
        <v>11.146925542019353</v>
      </c>
    </row>
    <row r="93" spans="1:22">
      <c r="A93">
        <v>910</v>
      </c>
      <c r="B93">
        <f t="shared" si="17"/>
        <v>2682.6753941489715</v>
      </c>
      <c r="C93">
        <f t="shared" si="18"/>
        <v>4.0252462504453829E-3</v>
      </c>
      <c r="D93">
        <f t="shared" si="19"/>
        <v>510.16847969191087</v>
      </c>
      <c r="F93">
        <f t="shared" si="20"/>
        <v>0.89503242051212439</v>
      </c>
      <c r="G93">
        <f t="shared" si="12"/>
        <v>94345.615119117108</v>
      </c>
      <c r="H93">
        <f t="shared" si="21"/>
        <v>128752875.00460888</v>
      </c>
      <c r="P93">
        <f t="shared" si="22"/>
        <v>1.2213606624014275</v>
      </c>
      <c r="Q93">
        <f t="shared" si="13"/>
        <v>478.15</v>
      </c>
      <c r="R93">
        <f t="shared" si="23"/>
        <v>0.63457798614309613</v>
      </c>
      <c r="S93">
        <f t="shared" si="14"/>
        <v>204.23138280628169</v>
      </c>
      <c r="U93">
        <f t="shared" si="15"/>
        <v>2.3412170716854841</v>
      </c>
      <c r="V93">
        <f t="shared" si="16"/>
        <v>11.144731068289488</v>
      </c>
    </row>
    <row r="94" spans="1:22">
      <c r="A94">
        <v>920</v>
      </c>
      <c r="B94">
        <f t="shared" si="17"/>
        <v>2682.5693717630638</v>
      </c>
      <c r="C94">
        <f t="shared" si="18"/>
        <v>4.0254053390474638E-3</v>
      </c>
      <c r="D94">
        <f t="shared" si="19"/>
        <v>510.06860866829146</v>
      </c>
      <c r="F94">
        <f t="shared" si="20"/>
        <v>0.89485720818998504</v>
      </c>
      <c r="G94">
        <f t="shared" si="12"/>
        <v>94073.975523903355</v>
      </c>
      <c r="H94">
        <f t="shared" si="21"/>
        <v>129693614.75984792</v>
      </c>
      <c r="P94">
        <f t="shared" si="22"/>
        <v>1.2211698298019327</v>
      </c>
      <c r="Q94">
        <f t="shared" si="13"/>
        <v>478.15</v>
      </c>
      <c r="R94">
        <f t="shared" si="23"/>
        <v>0.63445376060669934</v>
      </c>
      <c r="S94">
        <f t="shared" si="14"/>
        <v>204.21487081759307</v>
      </c>
      <c r="U94">
        <f t="shared" si="15"/>
        <v>2.3414063730309276</v>
      </c>
      <c r="V94">
        <f t="shared" si="16"/>
        <v>11.142549366079221</v>
      </c>
    </row>
    <row r="95" spans="1:22">
      <c r="A95">
        <v>930</v>
      </c>
      <c r="B95">
        <f t="shared" si="17"/>
        <v>2682.4636546364727</v>
      </c>
      <c r="C95">
        <f t="shared" si="18"/>
        <v>4.0255639821236049E-3</v>
      </c>
      <c r="D95">
        <f t="shared" si="19"/>
        <v>509.96931495182133</v>
      </c>
      <c r="F95">
        <f t="shared" si="20"/>
        <v>0.8946830086874058</v>
      </c>
      <c r="G95">
        <f t="shared" si="12"/>
        <v>93803.916385796503</v>
      </c>
      <c r="H95">
        <f t="shared" si="21"/>
        <v>130631653.92370589</v>
      </c>
      <c r="P95">
        <f t="shared" si="22"/>
        <v>1.2209802253743036</v>
      </c>
      <c r="Q95">
        <f t="shared" si="13"/>
        <v>478.15</v>
      </c>
      <c r="R95">
        <f t="shared" si="23"/>
        <v>0.63433025315937064</v>
      </c>
      <c r="S95">
        <f t="shared" si="14"/>
        <v>204.19845306220537</v>
      </c>
      <c r="U95">
        <f t="shared" si="15"/>
        <v>2.3415946243938497</v>
      </c>
      <c r="V95">
        <f t="shared" si="16"/>
        <v>11.140380275257501</v>
      </c>
    </row>
    <row r="96" spans="1:22">
      <c r="A96">
        <v>940</v>
      </c>
      <c r="B96">
        <f t="shared" si="17"/>
        <v>2682.3582409931341</v>
      </c>
      <c r="C96">
        <f t="shared" si="18"/>
        <v>4.0257221822325101E-3</v>
      </c>
      <c r="D96">
        <f t="shared" si="19"/>
        <v>509.87059143320988</v>
      </c>
      <c r="F96">
        <f t="shared" si="20"/>
        <v>0.89450980953194714</v>
      </c>
      <c r="G96">
        <f t="shared" si="12"/>
        <v>93535.418299175115</v>
      </c>
      <c r="H96">
        <f t="shared" si="21"/>
        <v>131567008.10669765</v>
      </c>
      <c r="P96">
        <f t="shared" si="22"/>
        <v>1.2207918331149119</v>
      </c>
      <c r="Q96">
        <f t="shared" si="13"/>
        <v>478.15</v>
      </c>
      <c r="R96">
        <f t="shared" si="23"/>
        <v>0.63420745495815045</v>
      </c>
      <c r="S96">
        <f t="shared" si="14"/>
        <v>204.18212838562656</v>
      </c>
      <c r="U96">
        <f t="shared" si="15"/>
        <v>2.3417818385012947</v>
      </c>
      <c r="V96">
        <f t="shared" si="16"/>
        <v>11.138223640520474</v>
      </c>
    </row>
    <row r="97" spans="1:22">
      <c r="A97">
        <v>950</v>
      </c>
      <c r="B97">
        <f t="shared" si="17"/>
        <v>2682.2531290787915</v>
      </c>
      <c r="C97">
        <f t="shared" si="18"/>
        <v>4.0258799419012744E-3</v>
      </c>
      <c r="D97">
        <f t="shared" si="19"/>
        <v>509.77243120368934</v>
      </c>
      <c r="F97">
        <f t="shared" si="20"/>
        <v>0.8943375986029638</v>
      </c>
      <c r="G97">
        <f t="shared" si="12"/>
        <v>93268.462401772733</v>
      </c>
      <c r="H97">
        <f t="shared" si="21"/>
        <v>132499692.73071538</v>
      </c>
      <c r="P97">
        <f t="shared" si="22"/>
        <v>1.2206046374864954</v>
      </c>
      <c r="Q97">
        <f t="shared" si="13"/>
        <v>478.15</v>
      </c>
      <c r="R97">
        <f t="shared" si="23"/>
        <v>0.63408535740950134</v>
      </c>
      <c r="S97">
        <f t="shared" si="14"/>
        <v>204.16589566606055</v>
      </c>
      <c r="U97">
        <f t="shared" si="15"/>
        <v>2.341968027716419</v>
      </c>
      <c r="V97">
        <f t="shared" si="16"/>
        <v>11.136079310944744</v>
      </c>
    </row>
    <row r="98" spans="1:22">
      <c r="A98">
        <v>960</v>
      </c>
      <c r="B98">
        <f t="shared" si="17"/>
        <v>2682.1483171603863</v>
      </c>
      <c r="C98">
        <f t="shared" si="18"/>
        <v>4.0260372636262811E-3</v>
      </c>
      <c r="D98">
        <f t="shared" si="19"/>
        <v>509.67482753790665</v>
      </c>
      <c r="F98">
        <f t="shared" si="20"/>
        <v>0.89416636410159067</v>
      </c>
      <c r="G98">
        <f t="shared" si="12"/>
        <v>93003.030328622946</v>
      </c>
      <c r="H98">
        <f t="shared" si="21"/>
        <v>133429723.0340016</v>
      </c>
      <c r="P98">
        <f t="shared" si="22"/>
        <v>1.2204186233775975</v>
      </c>
      <c r="Q98">
        <f t="shared" si="13"/>
        <v>478.15</v>
      </c>
      <c r="R98">
        <f t="shared" si="23"/>
        <v>0.6339639521480277</v>
      </c>
      <c r="S98">
        <f t="shared" si="14"/>
        <v>204.14975381159454</v>
      </c>
      <c r="U98">
        <f t="shared" si="15"/>
        <v>2.3421532040703532</v>
      </c>
      <c r="V98">
        <f t="shared" si="16"/>
        <v>11.13394713961365</v>
      </c>
    </row>
    <row r="99" spans="1:22">
      <c r="A99">
        <v>970</v>
      </c>
      <c r="B99">
        <f t="shared" si="17"/>
        <v>2682.0438035254952</v>
      </c>
      <c r="C99">
        <f t="shared" si="18"/>
        <v>4.0261941498740284E-3</v>
      </c>
      <c r="D99">
        <f t="shared" si="19"/>
        <v>509.57777387954684</v>
      </c>
      <c r="F99">
        <f t="shared" si="20"/>
        <v>0.89399609452552076</v>
      </c>
      <c r="G99">
        <f t="shared" si="12"/>
        <v>92739.104173344327</v>
      </c>
      <c r="H99">
        <f t="shared" si="21"/>
        <v>134357114.07573503</v>
      </c>
      <c r="P99">
        <f t="shared" si="22"/>
        <v>1.2202337760685094</v>
      </c>
      <c r="Q99">
        <f t="shared" si="13"/>
        <v>478.15</v>
      </c>
      <c r="R99">
        <f t="shared" si="23"/>
        <v>0.63384323101859419</v>
      </c>
      <c r="S99">
        <f t="shared" si="14"/>
        <v>204.13370175783712</v>
      </c>
      <c r="U99">
        <f t="shared" si="15"/>
        <v>2.3423373792889288</v>
      </c>
      <c r="V99">
        <f t="shared" si="16"/>
        <v>11.131826983303196</v>
      </c>
    </row>
    <row r="100" spans="1:22">
      <c r="A100">
        <v>980</v>
      </c>
      <c r="B100">
        <f t="shared" si="17"/>
        <v>2681.9395864818202</v>
      </c>
      <c r="C100">
        <f t="shared" si="18"/>
        <v>4.0263506030818776E-3</v>
      </c>
      <c r="D100">
        <f t="shared" si="19"/>
        <v>509.48126382918417</v>
      </c>
      <c r="F100">
        <f t="shared" si="20"/>
        <v>0.89382677864769156</v>
      </c>
      <c r="G100">
        <f t="shared" si="12"/>
        <v>92476.666455412749</v>
      </c>
      <c r="H100">
        <f t="shared" si="21"/>
        <v>135281880.74028915</v>
      </c>
      <c r="P100">
        <f t="shared" si="22"/>
        <v>1.2200500812025186</v>
      </c>
      <c r="Q100">
        <f t="shared" si="13"/>
        <v>478.15</v>
      </c>
      <c r="R100">
        <f t="shared" si="23"/>
        <v>0.63372318606121325</v>
      </c>
      <c r="S100">
        <f t="shared" si="14"/>
        <v>204.11773846592288</v>
      </c>
      <c r="U100">
        <f t="shared" si="15"/>
        <v>2.3425205648152247</v>
      </c>
      <c r="V100">
        <f t="shared" si="16"/>
        <v>11.129718702216664</v>
      </c>
    </row>
    <row r="101" spans="1:22">
      <c r="A101">
        <v>990</v>
      </c>
      <c r="B101">
        <f t="shared" si="17"/>
        <v>2681.8356643567054</v>
      </c>
      <c r="C101">
        <f t="shared" si="18"/>
        <v>4.0265066256587601E-3</v>
      </c>
      <c r="D101">
        <f t="shared" si="19"/>
        <v>509.38529113395498</v>
      </c>
      <c r="F101">
        <f t="shared" si="20"/>
        <v>0.89365840549816666</v>
      </c>
      <c r="G101">
        <f t="shared" si="12"/>
        <v>92215.700092328887</v>
      </c>
      <c r="H101">
        <f t="shared" si="21"/>
        <v>136204037.74121243</v>
      </c>
      <c r="P101">
        <f t="shared" si="22"/>
        <v>1.2198675247614976</v>
      </c>
      <c r="Q101">
        <f t="shared" si="13"/>
        <v>478.15</v>
      </c>
      <c r="R101">
        <f t="shared" si="23"/>
        <v>0.63360380949820017</v>
      </c>
      <c r="S101">
        <f t="shared" si="14"/>
        <v>204.10186292081804</v>
      </c>
      <c r="U101">
        <f t="shared" si="15"/>
        <v>2.3427027718286912</v>
      </c>
      <c r="V101">
        <f t="shared" si="16"/>
        <v>11.127622159759015</v>
      </c>
    </row>
    <row r="102" spans="1:22">
      <c r="A102">
        <v>1000</v>
      </c>
      <c r="B102">
        <f t="shared" si="17"/>
        <v>2681.7320354966942</v>
      </c>
      <c r="C102">
        <f t="shared" si="18"/>
        <v>4.0266622199858302E-3</v>
      </c>
      <c r="D102">
        <f t="shared" si="19"/>
        <v>509.28984967872219</v>
      </c>
      <c r="F102">
        <f t="shared" si="20"/>
        <v>0.8934909643486354</v>
      </c>
      <c r="G102">
        <f t="shared" si="12"/>
        <v>91956.188375795333</v>
      </c>
      <c r="H102">
        <f t="shared" si="21"/>
        <v>137123599.62497038</v>
      </c>
      <c r="P102">
        <f t="shared" si="22"/>
        <v>1.2196860930450422</v>
      </c>
      <c r="Q102">
        <f t="shared" si="13"/>
        <v>478.15</v>
      </c>
      <c r="R102">
        <f t="shared" si="23"/>
        <v>0.63348509372318251</v>
      </c>
      <c r="S102">
        <f t="shared" si="14"/>
        <v>204.08607412987143</v>
      </c>
      <c r="U102">
        <f t="shared" si="15"/>
        <v>2.3428840112614751</v>
      </c>
      <c r="V102">
        <f t="shared" si="16"/>
        <v>11.125537222343873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munkalap'!I31</f>
        <v>2775.5991911604874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263681.92316024628</v>
      </c>
      <c r="H3">
        <f>G3*A3</f>
        <v>2636819.2316024629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2775.2942431052184</v>
      </c>
      <c r="C4">
        <f>1.01325/D4*Q3/288.15*P4</f>
        <v>4.0042501712724008E-3</v>
      </c>
      <c r="D4">
        <f>P4*(D$3/P$3)*(1-H3/I$3)</f>
        <v>569.93737554324946</v>
      </c>
      <c r="F4">
        <f>D4/D$3</f>
        <v>0.99989013253201664</v>
      </c>
      <c r="G4">
        <f t="shared" ref="G4:G67" si="0">$B4*((D4)-(E$3))</f>
        <v>263479.15180069837</v>
      </c>
      <c r="H4">
        <f>H3+G4*(A4-A3)</f>
        <v>5271610.7496094462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0.70892210396519972</v>
      </c>
      <c r="S4">
        <f t="shared" ref="S4:S67" si="2">103.9+183.3*R4-39.7*R4^2</f>
        <v>213.89337084205044</v>
      </c>
      <c r="U4">
        <f t="shared" ref="U4:U67" si="3">Q4/S4</f>
        <v>2.2354596503745308</v>
      </c>
      <c r="V4">
        <f t="shared" ref="V4:V67" si="4">D4/T$3</f>
        <v>12.450394387422872</v>
      </c>
    </row>
    <row r="5" spans="1:22">
      <c r="A5">
        <v>30</v>
      </c>
      <c r="B5">
        <f t="shared" ref="B5:B68" si="5">B$3*C$3/C5</f>
        <v>2774.9895295549572</v>
      </c>
      <c r="C5">
        <f t="shared" ref="C5:C68" si="6">1.01325/D5*Q4/288.15*P5</f>
        <v>4.004689866367761E-3</v>
      </c>
      <c r="D5">
        <f t="shared" ref="D5:D68" si="7">P5*(D$3/P$3)*(1-H4/I$3)</f>
        <v>569.80441094197533</v>
      </c>
      <c r="F5">
        <f t="shared" ref="F5:F68" si="8">D5/D$3</f>
        <v>0.99965686130171116</v>
      </c>
      <c r="G5">
        <f t="shared" si="0"/>
        <v>263081.24771960697</v>
      </c>
      <c r="H5">
        <f t="shared" ref="H5:H68" si="9">H4+G5*(A5-A4)</f>
        <v>7902423.2268055156</v>
      </c>
      <c r="P5">
        <f t="shared" ref="P5:P68" si="10">1-((3.52*V4)/(10^(0.9813*U4)))+((0.274*V4^2)/(10^(0.8157*U4)))</f>
        <v>1.3571646749937147</v>
      </c>
      <c r="Q5">
        <f t="shared" si="1"/>
        <v>478.15</v>
      </c>
      <c r="R5">
        <f t="shared" ref="R5:R68" si="11">0.709*F5</f>
        <v>0.70875671466291323</v>
      </c>
      <c r="S5">
        <f t="shared" si="2"/>
        <v>213.87236339869531</v>
      </c>
      <c r="U5">
        <f t="shared" si="3"/>
        <v>2.2356792266266079</v>
      </c>
      <c r="V5">
        <f t="shared" si="4"/>
        <v>12.447489749481113</v>
      </c>
    </row>
    <row r="6" spans="1:22">
      <c r="A6">
        <v>40</v>
      </c>
      <c r="B6">
        <f t="shared" si="5"/>
        <v>2774.6852761806317</v>
      </c>
      <c r="C6">
        <f t="shared" si="6"/>
        <v>4.0051289937943664E-3</v>
      </c>
      <c r="D6">
        <f t="shared" si="7"/>
        <v>569.59258225919905</v>
      </c>
      <c r="F6">
        <f t="shared" si="8"/>
        <v>0.99928523203368258</v>
      </c>
      <c r="G6">
        <f t="shared" si="0"/>
        <v>262464.64523050486</v>
      </c>
      <c r="H6">
        <f t="shared" si="9"/>
        <v>10527069.679110564</v>
      </c>
      <c r="P6">
        <f t="shared" si="10"/>
        <v>1.3568089020036052</v>
      </c>
      <c r="Q6">
        <f t="shared" si="1"/>
        <v>478.15</v>
      </c>
      <c r="R6">
        <f t="shared" si="11"/>
        <v>0.70849322951188087</v>
      </c>
      <c r="S6">
        <f t="shared" si="2"/>
        <v>213.83889151584003</v>
      </c>
      <c r="U6">
        <f t="shared" si="3"/>
        <v>2.2360291741625549</v>
      </c>
      <c r="V6">
        <f t="shared" si="4"/>
        <v>12.442862310123202</v>
      </c>
    </row>
    <row r="7" spans="1:22">
      <c r="A7">
        <v>50</v>
      </c>
      <c r="B7">
        <f t="shared" si="5"/>
        <v>2774.3817359068776</v>
      </c>
      <c r="C7">
        <f t="shared" si="6"/>
        <v>4.0055671879820889E-3</v>
      </c>
      <c r="D7">
        <f t="shared" si="7"/>
        <v>569.29257557041797</v>
      </c>
      <c r="F7">
        <f t="shared" si="8"/>
        <v>0.99875890450950522</v>
      </c>
      <c r="G7">
        <f t="shared" si="0"/>
        <v>261603.59949418664</v>
      </c>
      <c r="H7">
        <f t="shared" si="9"/>
        <v>13143105.67405243</v>
      </c>
      <c r="P7">
        <f t="shared" si="10"/>
        <v>1.3562426332457767</v>
      </c>
      <c r="Q7">
        <f t="shared" si="1"/>
        <v>478.15</v>
      </c>
      <c r="R7">
        <f t="shared" si="11"/>
        <v>0.7081200632972392</v>
      </c>
      <c r="S7">
        <f t="shared" si="2"/>
        <v>213.79147684783374</v>
      </c>
      <c r="U7">
        <f t="shared" si="3"/>
        <v>2.2365250806528816</v>
      </c>
      <c r="V7">
        <f t="shared" si="4"/>
        <v>12.436308604831233</v>
      </c>
    </row>
    <row r="8" spans="1:22">
      <c r="A8">
        <v>60</v>
      </c>
      <c r="B8">
        <f t="shared" si="5"/>
        <v>2774.0791914322272</v>
      </c>
      <c r="C8">
        <f t="shared" si="6"/>
        <v>4.0060040400461206E-3</v>
      </c>
      <c r="D8">
        <f t="shared" si="7"/>
        <v>568.89434950005352</v>
      </c>
      <c r="F8">
        <f t="shared" si="8"/>
        <v>0.9980602622807957</v>
      </c>
      <c r="G8">
        <f t="shared" si="0"/>
        <v>260470.36114116342</v>
      </c>
      <c r="H8">
        <f t="shared" si="9"/>
        <v>15747809.285464065</v>
      </c>
      <c r="P8">
        <f t="shared" si="10"/>
        <v>1.355441737451168</v>
      </c>
      <c r="Q8">
        <f t="shared" si="1"/>
        <v>478.15</v>
      </c>
      <c r="R8">
        <f t="shared" si="11"/>
        <v>0.70762472595708414</v>
      </c>
      <c r="S8">
        <f t="shared" si="2"/>
        <v>213.72852198233576</v>
      </c>
      <c r="U8">
        <f t="shared" si="3"/>
        <v>2.2371838609332548</v>
      </c>
      <c r="V8">
        <f t="shared" si="4"/>
        <v>12.427609277775053</v>
      </c>
    </row>
    <row r="9" spans="1:22">
      <c r="A9">
        <v>70</v>
      </c>
      <c r="B9">
        <f t="shared" si="5"/>
        <v>2773.7779575473514</v>
      </c>
      <c r="C9">
        <f t="shared" si="6"/>
        <v>4.0064390943937581E-3</v>
      </c>
      <c r="D9">
        <f t="shared" si="7"/>
        <v>568.38725708085462</v>
      </c>
      <c r="F9">
        <f t="shared" si="8"/>
        <v>0.99717062645763965</v>
      </c>
      <c r="G9">
        <f t="shared" si="0"/>
        <v>259035.51520668238</v>
      </c>
      <c r="H9">
        <f t="shared" si="9"/>
        <v>18338164.43753089</v>
      </c>
      <c r="P9">
        <f t="shared" si="10"/>
        <v>1.354380614891034</v>
      </c>
      <c r="Q9">
        <f t="shared" si="1"/>
        <v>478.15</v>
      </c>
      <c r="R9">
        <f t="shared" si="11"/>
        <v>0.70699397415846643</v>
      </c>
      <c r="S9">
        <f t="shared" si="2"/>
        <v>213.64832842724053</v>
      </c>
      <c r="U9">
        <f t="shared" si="3"/>
        <v>2.2380235947543929</v>
      </c>
      <c r="V9">
        <f t="shared" si="4"/>
        <v>12.416531743854978</v>
      </c>
    </row>
    <row r="10" spans="1:22">
      <c r="A10">
        <v>80</v>
      </c>
      <c r="B10">
        <f t="shared" si="5"/>
        <v>2773.4783830613137</v>
      </c>
      <c r="C10">
        <f t="shared" si="6"/>
        <v>4.0068718458944998E-3</v>
      </c>
      <c r="D10">
        <f t="shared" si="7"/>
        <v>567.76024382709954</v>
      </c>
      <c r="F10">
        <f t="shared" si="8"/>
        <v>0.99607060320543783</v>
      </c>
      <c r="G10">
        <f t="shared" si="0"/>
        <v>257268.53106195724</v>
      </c>
      <c r="H10">
        <f t="shared" si="9"/>
        <v>20910849.74815046</v>
      </c>
      <c r="P10">
        <f t="shared" si="10"/>
        <v>1.3530326681015885</v>
      </c>
      <c r="Q10">
        <f t="shared" si="1"/>
        <v>478.15</v>
      </c>
      <c r="R10">
        <f t="shared" si="11"/>
        <v>0.70621405767265544</v>
      </c>
      <c r="S10">
        <f t="shared" si="2"/>
        <v>213.54912644979501</v>
      </c>
      <c r="U10">
        <f t="shared" si="3"/>
        <v>2.2390632448333245</v>
      </c>
      <c r="V10">
        <f t="shared" si="4"/>
        <v>12.402834515649948</v>
      </c>
    </row>
    <row r="11" spans="1:22">
      <c r="A11">
        <v>90</v>
      </c>
      <c r="B11">
        <f t="shared" si="5"/>
        <v>2773.1808520918439</v>
      </c>
      <c r="C11">
        <f t="shared" si="6"/>
        <v>4.0073017379673335E-3</v>
      </c>
      <c r="D11">
        <f t="shared" si="7"/>
        <v>567.00213959573352</v>
      </c>
      <c r="F11">
        <f t="shared" si="8"/>
        <v>0.99474059578198859</v>
      </c>
      <c r="G11">
        <f t="shared" si="0"/>
        <v>255138.57187836905</v>
      </c>
      <c r="H11">
        <f t="shared" si="9"/>
        <v>23462235.466934152</v>
      </c>
      <c r="P11">
        <f t="shared" si="10"/>
        <v>1.3513709968777357</v>
      </c>
      <c r="Q11">
        <f t="shared" si="1"/>
        <v>478.15</v>
      </c>
      <c r="R11">
        <f t="shared" si="11"/>
        <v>0.70527108240942993</v>
      </c>
      <c r="S11">
        <f t="shared" si="2"/>
        <v>213.42911960823466</v>
      </c>
      <c r="U11">
        <f t="shared" si="3"/>
        <v>2.2403222244353564</v>
      </c>
      <c r="V11">
        <f t="shared" si="4"/>
        <v>12.386273579181649</v>
      </c>
    </row>
    <row r="12" spans="1:22">
      <c r="A12">
        <v>100</v>
      </c>
      <c r="B12">
        <f t="shared" si="5"/>
        <v>2772.8857844194526</v>
      </c>
      <c r="C12">
        <f t="shared" si="6"/>
        <v>4.0077281620209447E-3</v>
      </c>
      <c r="D12">
        <f t="shared" si="7"/>
        <v>566.10206044149254</v>
      </c>
      <c r="F12">
        <f t="shared" si="8"/>
        <v>0.99316150954647819</v>
      </c>
      <c r="G12">
        <f t="shared" si="0"/>
        <v>252615.60832953642</v>
      </c>
      <c r="H12">
        <f t="shared" si="9"/>
        <v>25988391.550229516</v>
      </c>
      <c r="P12">
        <f t="shared" si="10"/>
        <v>1.3493693564884206</v>
      </c>
      <c r="Q12">
        <f t="shared" si="1"/>
        <v>478.15</v>
      </c>
      <c r="R12">
        <f t="shared" si="11"/>
        <v>0.70415151026845302</v>
      </c>
      <c r="S12">
        <f t="shared" si="2"/>
        <v>213.28654666049772</v>
      </c>
      <c r="U12">
        <f t="shared" si="3"/>
        <v>2.2418197841662413</v>
      </c>
      <c r="V12">
        <f t="shared" si="4"/>
        <v>12.366611172518958</v>
      </c>
    </row>
    <row r="13" spans="1:22">
      <c r="A13">
        <v>110</v>
      </c>
      <c r="B13">
        <f t="shared" si="5"/>
        <v>2772.5936345535551</v>
      </c>
      <c r="C13">
        <f t="shared" si="6"/>
        <v>4.0081504587580127E-3</v>
      </c>
      <c r="D13">
        <f t="shared" si="7"/>
        <v>565.04993214901003</v>
      </c>
      <c r="F13">
        <f t="shared" si="8"/>
        <v>0.99131567043685975</v>
      </c>
      <c r="G13">
        <f t="shared" si="0"/>
        <v>249671.86866832475</v>
      </c>
      <c r="H13">
        <f t="shared" si="9"/>
        <v>28485110.236912765</v>
      </c>
      <c r="P13">
        <f t="shared" si="10"/>
        <v>1.3470034073287187</v>
      </c>
      <c r="Q13">
        <f t="shared" si="1"/>
        <v>478.15</v>
      </c>
      <c r="R13">
        <f t="shared" si="11"/>
        <v>0.7028428103397335</v>
      </c>
      <c r="S13">
        <f t="shared" si="2"/>
        <v>213.11976289823684</v>
      </c>
      <c r="U13">
        <f t="shared" si="3"/>
        <v>2.2435741927336563</v>
      </c>
      <c r="V13">
        <f t="shared" si="4"/>
        <v>12.343627222440078</v>
      </c>
    </row>
    <row r="14" spans="1:22">
      <c r="A14">
        <v>120</v>
      </c>
      <c r="B14">
        <f t="shared" si="5"/>
        <v>2772.3048891215835</v>
      </c>
      <c r="C14">
        <f t="shared" si="6"/>
        <v>4.0085679219094006E-3</v>
      </c>
      <c r="D14">
        <f t="shared" si="7"/>
        <v>563.83713826306769</v>
      </c>
      <c r="F14">
        <f t="shared" si="8"/>
        <v>0.989187961865031</v>
      </c>
      <c r="G14">
        <f t="shared" si="0"/>
        <v>246283.63274227266</v>
      </c>
      <c r="H14">
        <f t="shared" si="9"/>
        <v>30947946.564335492</v>
      </c>
      <c r="P14">
        <f t="shared" si="10"/>
        <v>1.3442522631168217</v>
      </c>
      <c r="Q14">
        <f t="shared" si="1"/>
        <v>478.15</v>
      </c>
      <c r="R14">
        <f t="shared" si="11"/>
        <v>0.70133426496230689</v>
      </c>
      <c r="S14">
        <f t="shared" si="2"/>
        <v>212.92734164454515</v>
      </c>
      <c r="U14">
        <f t="shared" si="3"/>
        <v>2.245601698246015</v>
      </c>
      <c r="V14">
        <f t="shared" si="4"/>
        <v>12.317133500781196</v>
      </c>
    </row>
    <row r="15" spans="1:22">
      <c r="A15">
        <v>130</v>
      </c>
      <c r="B15">
        <f t="shared" si="5"/>
        <v>2772.0200621833192</v>
      </c>
      <c r="C15">
        <f t="shared" si="6"/>
        <v>4.008979804977492E-3</v>
      </c>
      <c r="D15">
        <f t="shared" si="7"/>
        <v>562.45728125218932</v>
      </c>
      <c r="F15">
        <f t="shared" si="8"/>
        <v>0.98676716009156018</v>
      </c>
      <c r="G15">
        <f t="shared" si="0"/>
        <v>242433.33821507788</v>
      </c>
      <c r="H15">
        <f t="shared" si="9"/>
        <v>33372279.946486272</v>
      </c>
      <c r="P15">
        <f t="shared" si="10"/>
        <v>1.341100310899604</v>
      </c>
      <c r="Q15">
        <f t="shared" si="1"/>
        <v>478.15</v>
      </c>
      <c r="R15">
        <f t="shared" si="11"/>
        <v>0.69961791650491612</v>
      </c>
      <c r="S15">
        <f t="shared" si="2"/>
        <v>212.70819450029234</v>
      </c>
      <c r="U15">
        <f t="shared" si="3"/>
        <v>2.2479152771866664</v>
      </c>
      <c r="V15">
        <f t="shared" si="4"/>
        <v>12.286990252205314</v>
      </c>
    </row>
    <row r="16" spans="1:22">
      <c r="A16">
        <v>140</v>
      </c>
      <c r="B16">
        <f t="shared" si="5"/>
        <v>2771.7396881093769</v>
      </c>
      <c r="C16">
        <f t="shared" si="6"/>
        <v>4.0093853315156065E-3</v>
      </c>
      <c r="D16">
        <f t="shared" si="7"/>
        <v>560.9070256000349</v>
      </c>
      <c r="F16">
        <f t="shared" si="8"/>
        <v>0.98404741333339452</v>
      </c>
      <c r="G16">
        <f t="shared" si="0"/>
        <v>238111.912343045</v>
      </c>
      <c r="H16">
        <f t="shared" si="9"/>
        <v>35753399.069916725</v>
      </c>
      <c r="P16">
        <f t="shared" si="10"/>
        <v>1.33753922873933</v>
      </c>
      <c r="Q16">
        <f t="shared" si="1"/>
        <v>478.15</v>
      </c>
      <c r="R16">
        <f t="shared" si="11"/>
        <v>0.69768961605337665</v>
      </c>
      <c r="S16">
        <f t="shared" si="2"/>
        <v>212.46170584874022</v>
      </c>
      <c r="U16">
        <f t="shared" si="3"/>
        <v>2.2505232088290472</v>
      </c>
      <c r="V16">
        <f t="shared" si="4"/>
        <v>12.253124611700063</v>
      </c>
    </row>
    <row r="17" spans="1:22">
      <c r="A17">
        <v>150</v>
      </c>
      <c r="B17">
        <f t="shared" si="5"/>
        <v>2771.4643117630003</v>
      </c>
      <c r="C17">
        <f t="shared" si="6"/>
        <v>4.0097837093258934E-3</v>
      </c>
      <c r="D17">
        <f t="shared" si="7"/>
        <v>559.18696705569789</v>
      </c>
      <c r="F17">
        <f t="shared" si="8"/>
        <v>0.98102976676438225</v>
      </c>
      <c r="G17">
        <f t="shared" si="0"/>
        <v>233321.17471043413</v>
      </c>
      <c r="H17">
        <f t="shared" si="9"/>
        <v>38086610.817021064</v>
      </c>
      <c r="P17">
        <f t="shared" si="10"/>
        <v>1.3335700682205167</v>
      </c>
      <c r="Q17">
        <f t="shared" si="1"/>
        <v>478.15</v>
      </c>
      <c r="R17">
        <f t="shared" si="11"/>
        <v>0.69555010463594702</v>
      </c>
      <c r="S17">
        <f t="shared" si="2"/>
        <v>212.18787324182375</v>
      </c>
      <c r="U17">
        <f t="shared" si="3"/>
        <v>2.2534275531150061</v>
      </c>
      <c r="V17">
        <f t="shared" si="4"/>
        <v>12.215549593521899</v>
      </c>
    </row>
    <row r="18" spans="1:22">
      <c r="A18">
        <v>160</v>
      </c>
      <c r="B18">
        <f t="shared" si="5"/>
        <v>2771.1944759030812</v>
      </c>
      <c r="C18">
        <f t="shared" si="6"/>
        <v>4.0101741486994937E-3</v>
      </c>
      <c r="D18">
        <f t="shared" si="7"/>
        <v>557.30244581239799</v>
      </c>
      <c r="F18">
        <f t="shared" si="8"/>
        <v>0.97772358914455793</v>
      </c>
      <c r="G18">
        <f t="shared" si="0"/>
        <v>228076.08318863</v>
      </c>
      <c r="H18">
        <f t="shared" si="9"/>
        <v>40367371.648907363</v>
      </c>
      <c r="P18">
        <f t="shared" si="10"/>
        <v>1.3292052055654149</v>
      </c>
      <c r="Q18">
        <f t="shared" si="1"/>
        <v>478.15</v>
      </c>
      <c r="R18">
        <f t="shared" si="11"/>
        <v>0.69320602470349157</v>
      </c>
      <c r="S18">
        <f t="shared" si="2"/>
        <v>211.88744099854688</v>
      </c>
      <c r="U18">
        <f t="shared" si="3"/>
        <v>2.2566226565701886</v>
      </c>
      <c r="V18">
        <f t="shared" si="4"/>
        <v>12.174381855245047</v>
      </c>
    </row>
    <row r="19" spans="1:22">
      <c r="A19">
        <v>170</v>
      </c>
      <c r="B19">
        <f t="shared" si="5"/>
        <v>2770.9307059897383</v>
      </c>
      <c r="C19">
        <f t="shared" si="6"/>
        <v>4.0105558844409925E-3</v>
      </c>
      <c r="D19">
        <f t="shared" si="7"/>
        <v>555.26419811907658</v>
      </c>
      <c r="F19">
        <f t="shared" si="8"/>
        <v>0.97414771599838001</v>
      </c>
      <c r="G19">
        <f t="shared" si="0"/>
        <v>222406.53115979308</v>
      </c>
      <c r="H19">
        <f t="shared" si="9"/>
        <v>42591436.960505292</v>
      </c>
      <c r="P19">
        <f t="shared" si="10"/>
        <v>1.3244699093367762</v>
      </c>
      <c r="Q19">
        <f t="shared" si="1"/>
        <v>478.15</v>
      </c>
      <c r="R19">
        <f t="shared" si="11"/>
        <v>0.69067073064285145</v>
      </c>
      <c r="S19">
        <f t="shared" si="2"/>
        <v>211.56201041761551</v>
      </c>
      <c r="U19">
        <f t="shared" si="3"/>
        <v>2.2600938564355184</v>
      </c>
      <c r="V19">
        <f t="shared" si="4"/>
        <v>12.129855932345329</v>
      </c>
    </row>
    <row r="20" spans="1:22">
      <c r="A20">
        <v>180</v>
      </c>
      <c r="B20">
        <f t="shared" si="5"/>
        <v>2770.6734929114068</v>
      </c>
      <c r="C20">
        <f t="shared" si="6"/>
        <v>4.0109282009292025E-3</v>
      </c>
      <c r="D20">
        <f t="shared" si="7"/>
        <v>553.08872786065797</v>
      </c>
      <c r="F20">
        <f t="shared" si="8"/>
        <v>0.9703311015099263</v>
      </c>
      <c r="G20">
        <f t="shared" si="0"/>
        <v>216358.36837869749</v>
      </c>
      <c r="H20">
        <f t="shared" si="9"/>
        <v>44755020.644292265</v>
      </c>
      <c r="P20">
        <f t="shared" si="10"/>
        <v>1.3194032414022132</v>
      </c>
      <c r="Q20">
        <f t="shared" si="1"/>
        <v>478.15</v>
      </c>
      <c r="R20">
        <f t="shared" si="11"/>
        <v>0.68796475097053766</v>
      </c>
      <c r="S20">
        <f t="shared" si="2"/>
        <v>211.2141075593548</v>
      </c>
      <c r="U20">
        <f t="shared" si="3"/>
        <v>2.2638165865205364</v>
      </c>
      <c r="V20">
        <f t="shared" si="4"/>
        <v>12.082332355444265</v>
      </c>
    </row>
    <row r="21" spans="1:22">
      <c r="A21">
        <v>190</v>
      </c>
      <c r="B21">
        <f t="shared" si="5"/>
        <v>2770.4232745312938</v>
      </c>
      <c r="C21">
        <f t="shared" si="6"/>
        <v>4.011290458915703E-3</v>
      </c>
      <c r="D21">
        <f t="shared" si="7"/>
        <v>550.79828478303227</v>
      </c>
      <c r="F21">
        <f t="shared" si="8"/>
        <v>0.96631278032110923</v>
      </c>
      <c r="G21">
        <f t="shared" si="0"/>
        <v>209993.33233246382</v>
      </c>
      <c r="H21">
        <f t="shared" si="9"/>
        <v>46854953.967616901</v>
      </c>
      <c r="P21">
        <f t="shared" si="10"/>
        <v>1.3140580197305216</v>
      </c>
      <c r="Q21">
        <f t="shared" si="1"/>
        <v>478.15</v>
      </c>
      <c r="R21">
        <f t="shared" si="11"/>
        <v>0.68511576124766638</v>
      </c>
      <c r="S21">
        <f t="shared" si="2"/>
        <v>210.84718986619146</v>
      </c>
      <c r="U21">
        <f t="shared" si="3"/>
        <v>2.2677560953192932</v>
      </c>
      <c r="V21">
        <f t="shared" si="4"/>
        <v>12.032297174629528</v>
      </c>
    </row>
    <row r="22" spans="1:22">
      <c r="A22">
        <v>200</v>
      </c>
      <c r="B22">
        <f t="shared" si="5"/>
        <v>2770.1804173132218</v>
      </c>
      <c r="C22">
        <f t="shared" si="6"/>
        <v>4.0116421222354069E-3</v>
      </c>
      <c r="D22">
        <f t="shared" si="7"/>
        <v>548.42036538651109</v>
      </c>
      <c r="F22">
        <f t="shared" si="8"/>
        <v>0.96214099190615976</v>
      </c>
      <c r="G22">
        <f t="shared" si="0"/>
        <v>203387.65842569454</v>
      </c>
      <c r="H22">
        <f t="shared" si="9"/>
        <v>48888830.551873848</v>
      </c>
      <c r="P22">
        <f t="shared" si="10"/>
        <v>1.3084996413167782</v>
      </c>
      <c r="Q22">
        <f t="shared" si="1"/>
        <v>478.15</v>
      </c>
      <c r="R22">
        <f t="shared" si="11"/>
        <v>0.68215796326146727</v>
      </c>
      <c r="S22">
        <f t="shared" si="2"/>
        <v>210.46557703823794</v>
      </c>
      <c r="U22">
        <f t="shared" si="3"/>
        <v>2.2718679545070137</v>
      </c>
      <c r="V22">
        <f t="shared" si="4"/>
        <v>11.980351056374042</v>
      </c>
    </row>
    <row r="23" spans="1:22">
      <c r="A23">
        <v>210</v>
      </c>
      <c r="B23">
        <f t="shared" si="5"/>
        <v>2769.9451995547979</v>
      </c>
      <c r="C23">
        <f t="shared" si="6"/>
        <v>4.0119827822122697E-3</v>
      </c>
      <c r="D23">
        <f t="shared" si="7"/>
        <v>545.98670735335224</v>
      </c>
      <c r="F23">
        <f t="shared" si="8"/>
        <v>0.95787141640938989</v>
      </c>
      <c r="G23">
        <f t="shared" si="0"/>
        <v>196629.28926561933</v>
      </c>
      <c r="H23">
        <f t="shared" si="9"/>
        <v>50855123.44453004</v>
      </c>
      <c r="P23">
        <f t="shared" si="10"/>
        <v>1.302803694249536</v>
      </c>
      <c r="Q23">
        <f t="shared" si="1"/>
        <v>478.15</v>
      </c>
      <c r="R23">
        <f t="shared" si="11"/>
        <v>0.67913083423425735</v>
      </c>
      <c r="S23">
        <f t="shared" si="2"/>
        <v>210.07429992183296</v>
      </c>
      <c r="U23">
        <f t="shared" si="3"/>
        <v>2.2760994570869255</v>
      </c>
      <c r="V23">
        <f t="shared" si="4"/>
        <v>11.927187316606902</v>
      </c>
    </row>
    <row r="24" spans="1:22">
      <c r="A24">
        <v>220</v>
      </c>
      <c r="B24">
        <f t="shared" si="5"/>
        <v>2769.717797848029</v>
      </c>
      <c r="C24">
        <f t="shared" si="6"/>
        <v>4.0123121774065778E-3</v>
      </c>
      <c r="D24">
        <f t="shared" si="7"/>
        <v>543.53182259781101</v>
      </c>
      <c r="F24">
        <f t="shared" si="8"/>
        <v>0.95356460104879126</v>
      </c>
      <c r="G24">
        <f t="shared" si="0"/>
        <v>189813.80876812091</v>
      </c>
      <c r="H24">
        <f t="shared" si="9"/>
        <v>52753261.532211252</v>
      </c>
      <c r="P24">
        <f t="shared" si="10"/>
        <v>1.2970524651274369</v>
      </c>
      <c r="Q24">
        <f t="shared" si="1"/>
        <v>478.15</v>
      </c>
      <c r="R24">
        <f t="shared" si="11"/>
        <v>0.67607730214359296</v>
      </c>
      <c r="S24">
        <f t="shared" si="2"/>
        <v>209.67887289951238</v>
      </c>
      <c r="U24">
        <f t="shared" si="3"/>
        <v>2.2803918839698798</v>
      </c>
      <c r="V24">
        <f t="shared" si="4"/>
        <v>11.873559874902405</v>
      </c>
    </row>
    <row r="25" spans="1:22">
      <c r="A25">
        <v>230</v>
      </c>
      <c r="B25">
        <f t="shared" si="5"/>
        <v>2769.4982782421598</v>
      </c>
      <c r="C25">
        <f t="shared" si="6"/>
        <v>4.012630206558186E-3</v>
      </c>
      <c r="D25">
        <f t="shared" si="7"/>
        <v>541.09119362673164</v>
      </c>
      <c r="F25">
        <f t="shared" si="8"/>
        <v>0.94928279583637132</v>
      </c>
      <c r="G25">
        <f t="shared" si="0"/>
        <v>183039.44695620248</v>
      </c>
      <c r="H25">
        <f t="shared" si="9"/>
        <v>54583656.001773275</v>
      </c>
      <c r="P25">
        <f t="shared" si="10"/>
        <v>1.2913306383163659</v>
      </c>
      <c r="Q25">
        <f t="shared" si="1"/>
        <v>478.15</v>
      </c>
      <c r="R25">
        <f t="shared" si="11"/>
        <v>0.6730415022479872</v>
      </c>
      <c r="S25">
        <f t="shared" si="2"/>
        <v>209.28500827125146</v>
      </c>
      <c r="U25">
        <f t="shared" si="3"/>
        <v>2.2846834751788636</v>
      </c>
      <c r="V25">
        <f t="shared" si="4"/>
        <v>11.820243853621392</v>
      </c>
    </row>
    <row r="26" spans="1:22">
      <c r="A26">
        <v>240</v>
      </c>
      <c r="B26">
        <f t="shared" si="5"/>
        <v>2769.2865931834422</v>
      </c>
      <c r="C26">
        <f t="shared" si="6"/>
        <v>4.0129369331580898E-3</v>
      </c>
      <c r="D26">
        <f t="shared" si="7"/>
        <v>538.69932376102611</v>
      </c>
      <c r="F26">
        <f t="shared" si="8"/>
        <v>0.94508653291408085</v>
      </c>
      <c r="G26">
        <f t="shared" si="0"/>
        <v>176401.68328626108</v>
      </c>
      <c r="H26">
        <f t="shared" si="9"/>
        <v>56347672.834635884</v>
      </c>
      <c r="P26">
        <f t="shared" si="10"/>
        <v>1.2857206412647109</v>
      </c>
      <c r="Q26">
        <f t="shared" si="1"/>
        <v>478.15</v>
      </c>
      <c r="R26">
        <f t="shared" si="11"/>
        <v>0.67006635183608332</v>
      </c>
      <c r="S26">
        <f t="shared" si="2"/>
        <v>208.89830233179626</v>
      </c>
      <c r="U26">
        <f t="shared" si="3"/>
        <v>2.2889128090689184</v>
      </c>
      <c r="V26">
        <f t="shared" si="4"/>
        <v>11.76799298461488</v>
      </c>
    </row>
    <row r="27" spans="1:22">
      <c r="A27">
        <v>250</v>
      </c>
      <c r="B27">
        <f t="shared" si="5"/>
        <v>2769.0825846961707</v>
      </c>
      <c r="C27">
        <f t="shared" si="6"/>
        <v>4.0132325809649752E-3</v>
      </c>
      <c r="D27">
        <f t="shared" si="7"/>
        <v>536.38786549523377</v>
      </c>
      <c r="F27">
        <f t="shared" si="8"/>
        <v>0.9410313429740943</v>
      </c>
      <c r="G27">
        <f t="shared" si="0"/>
        <v>169988.06925452279</v>
      </c>
      <c r="H27">
        <f t="shared" si="9"/>
        <v>58047553.527181111</v>
      </c>
      <c r="P27">
        <f t="shared" si="10"/>
        <v>1.2802981712564061</v>
      </c>
      <c r="Q27">
        <f t="shared" si="1"/>
        <v>478.15</v>
      </c>
      <c r="R27">
        <f t="shared" si="11"/>
        <v>0.6671912221686328</v>
      </c>
      <c r="S27">
        <f t="shared" si="2"/>
        <v>208.52392918403712</v>
      </c>
      <c r="U27">
        <f t="shared" si="3"/>
        <v>2.2930222055138754</v>
      </c>
      <c r="V27">
        <f t="shared" si="4"/>
        <v>11.71749872286945</v>
      </c>
    </row>
    <row r="28" spans="1:22">
      <c r="A28">
        <v>260</v>
      </c>
      <c r="B28">
        <f t="shared" si="5"/>
        <v>2768.8859935513669</v>
      </c>
      <c r="C28">
        <f t="shared" si="6"/>
        <v>4.0135175208250102E-3</v>
      </c>
      <c r="D28">
        <f t="shared" si="7"/>
        <v>534.18404198410155</v>
      </c>
      <c r="F28">
        <f t="shared" si="8"/>
        <v>0.93716498593702025</v>
      </c>
      <c r="G28">
        <f t="shared" si="0"/>
        <v>163873.86489153485</v>
      </c>
      <c r="H28">
        <f t="shared" si="9"/>
        <v>59686292.176096462</v>
      </c>
      <c r="P28">
        <f t="shared" si="10"/>
        <v>1.2751284174721369</v>
      </c>
      <c r="Q28">
        <f t="shared" si="1"/>
        <v>478.15</v>
      </c>
      <c r="R28">
        <f t="shared" si="11"/>
        <v>0.66444997502934733</v>
      </c>
      <c r="S28">
        <f t="shared" si="2"/>
        <v>208.16637778101432</v>
      </c>
      <c r="U28">
        <f t="shared" si="3"/>
        <v>2.2969607536861765</v>
      </c>
      <c r="V28">
        <f t="shared" si="4"/>
        <v>11.669355763570252</v>
      </c>
    </row>
    <row r="29" spans="1:22">
      <c r="A29">
        <v>270</v>
      </c>
      <c r="B29">
        <f t="shared" si="5"/>
        <v>2768.6964734818484</v>
      </c>
      <c r="C29">
        <f t="shared" si="6"/>
        <v>4.0137922501522752E-3</v>
      </c>
      <c r="D29">
        <f t="shared" si="7"/>
        <v>532.10952561183126</v>
      </c>
      <c r="F29">
        <f t="shared" si="8"/>
        <v>0.93352548352952858</v>
      </c>
      <c r="G29">
        <f t="shared" si="0"/>
        <v>158118.94216369852</v>
      </c>
      <c r="H29">
        <f t="shared" si="9"/>
        <v>61267481.597733445</v>
      </c>
      <c r="P29">
        <f t="shared" si="10"/>
        <v>1.2702633709370208</v>
      </c>
      <c r="Q29">
        <f t="shared" si="1"/>
        <v>478.15</v>
      </c>
      <c r="R29">
        <f t="shared" si="11"/>
        <v>0.66186956782243578</v>
      </c>
      <c r="S29">
        <f t="shared" si="2"/>
        <v>207.82926018691703</v>
      </c>
      <c r="U29">
        <f t="shared" si="3"/>
        <v>2.3006866288700758</v>
      </c>
      <c r="V29">
        <f t="shared" si="4"/>
        <v>11.624037544224992</v>
      </c>
    </row>
    <row r="30" spans="1:22">
      <c r="A30">
        <v>280</v>
      </c>
      <c r="B30">
        <f t="shared" si="5"/>
        <v>2768.5136089785242</v>
      </c>
      <c r="C30">
        <f t="shared" si="6"/>
        <v>4.0140573671897679E-3</v>
      </c>
      <c r="D30">
        <f t="shared" si="7"/>
        <v>530.17985821204331</v>
      </c>
      <c r="F30">
        <f t="shared" si="8"/>
        <v>0.93014010212639175</v>
      </c>
      <c r="G30">
        <f t="shared" si="0"/>
        <v>152766.18840154729</v>
      </c>
      <c r="H30">
        <f t="shared" si="9"/>
        <v>62795143.481748916</v>
      </c>
      <c r="P30">
        <f t="shared" si="10"/>
        <v>1.2657404257188865</v>
      </c>
      <c r="Q30">
        <f t="shared" si="1"/>
        <v>478.15</v>
      </c>
      <c r="R30">
        <f t="shared" si="11"/>
        <v>0.65946933240761174</v>
      </c>
      <c r="S30">
        <f t="shared" si="2"/>
        <v>207.51520655498544</v>
      </c>
      <c r="U30">
        <f t="shared" si="3"/>
        <v>2.3041684893261269</v>
      </c>
      <c r="V30">
        <f t="shared" si="4"/>
        <v>11.581883579254695</v>
      </c>
    </row>
    <row r="31" spans="1:22">
      <c r="A31">
        <v>290</v>
      </c>
      <c r="B31">
        <f t="shared" si="5"/>
        <v>2768.3369349331224</v>
      </c>
      <c r="C31">
        <f t="shared" si="6"/>
        <v>4.0143135425651667E-3</v>
      </c>
      <c r="D31">
        <f t="shared" si="7"/>
        <v>528.40441039031248</v>
      </c>
      <c r="F31">
        <f t="shared" si="8"/>
        <v>0.92702528138651308</v>
      </c>
      <c r="G31">
        <f t="shared" si="0"/>
        <v>147841.40177182824</v>
      </c>
      <c r="H31">
        <f t="shared" si="9"/>
        <v>64273557.499467202</v>
      </c>
      <c r="P31">
        <f t="shared" si="10"/>
        <v>1.2615822668050778</v>
      </c>
      <c r="Q31">
        <f t="shared" si="1"/>
        <v>478.15</v>
      </c>
      <c r="R31">
        <f t="shared" si="11"/>
        <v>0.65726092450303775</v>
      </c>
      <c r="S31">
        <f t="shared" si="2"/>
        <v>207.22584812312689</v>
      </c>
      <c r="U31">
        <f t="shared" si="3"/>
        <v>2.3073858996388266</v>
      </c>
      <c r="V31">
        <f t="shared" si="4"/>
        <v>11.543098571386471</v>
      </c>
    </row>
    <row r="32" spans="1:22">
      <c r="A32">
        <v>300</v>
      </c>
      <c r="B32">
        <f t="shared" si="5"/>
        <v>2768.1659564017991</v>
      </c>
      <c r="C32">
        <f t="shared" si="6"/>
        <v>4.0145614906450825E-3</v>
      </c>
      <c r="D32">
        <f t="shared" si="7"/>
        <v>526.78680301349345</v>
      </c>
      <c r="F32">
        <f t="shared" si="8"/>
        <v>0.92418737370788329</v>
      </c>
      <c r="G32">
        <f t="shared" si="0"/>
        <v>143354.46509283868</v>
      </c>
      <c r="H32">
        <f t="shared" si="9"/>
        <v>65707102.150395587</v>
      </c>
      <c r="P32">
        <f t="shared" si="10"/>
        <v>1.257797862297124</v>
      </c>
      <c r="Q32">
        <f t="shared" si="1"/>
        <v>478.15</v>
      </c>
      <c r="R32">
        <f t="shared" si="11"/>
        <v>0.65524884795888927</v>
      </c>
      <c r="S32">
        <f t="shared" si="2"/>
        <v>206.96187703663176</v>
      </c>
      <c r="U32">
        <f t="shared" si="3"/>
        <v>2.3103288723814992</v>
      </c>
      <c r="V32">
        <f t="shared" si="4"/>
        <v>11.507761619170967</v>
      </c>
    </row>
    <row r="33" spans="1:22">
      <c r="A33">
        <v>310</v>
      </c>
      <c r="B33">
        <f t="shared" si="5"/>
        <v>2768.0001670112329</v>
      </c>
      <c r="C33">
        <f t="shared" si="6"/>
        <v>4.0148019428353889E-3</v>
      </c>
      <c r="D33">
        <f t="shared" si="7"/>
        <v>525.32566610732965</v>
      </c>
      <c r="F33">
        <f t="shared" si="8"/>
        <v>0.92162397562689413</v>
      </c>
      <c r="G33">
        <f t="shared" si="0"/>
        <v>139301.45219004003</v>
      </c>
      <c r="H33">
        <f t="shared" si="9"/>
        <v>67100116.672295988</v>
      </c>
      <c r="P33">
        <f t="shared" si="10"/>
        <v>1.2543842630364217</v>
      </c>
      <c r="Q33">
        <f t="shared" si="1"/>
        <v>478.15</v>
      </c>
      <c r="R33">
        <f t="shared" si="11"/>
        <v>0.65343139871946787</v>
      </c>
      <c r="S33">
        <f t="shared" si="2"/>
        <v>206.72316344982903</v>
      </c>
      <c r="U33">
        <f t="shared" si="3"/>
        <v>2.3129967248012111</v>
      </c>
      <c r="V33">
        <f t="shared" si="4"/>
        <v>11.475842795250324</v>
      </c>
    </row>
    <row r="34" spans="1:22">
      <c r="A34">
        <v>320</v>
      </c>
      <c r="B34">
        <f t="shared" si="5"/>
        <v>2767.8390649287203</v>
      </c>
      <c r="C34">
        <f t="shared" si="6"/>
        <v>4.0150356243965971E-3</v>
      </c>
      <c r="D34">
        <f t="shared" si="7"/>
        <v>524.01559342566065</v>
      </c>
      <c r="F34">
        <f t="shared" si="8"/>
        <v>0.91932560250115902</v>
      </c>
      <c r="G34">
        <f t="shared" si="0"/>
        <v>135667.27427420692</v>
      </c>
      <c r="H34">
        <f t="shared" si="9"/>
        <v>68456789.415038064</v>
      </c>
      <c r="P34">
        <f t="shared" si="10"/>
        <v>1.2513288718275311</v>
      </c>
      <c r="Q34">
        <f t="shared" si="1"/>
        <v>478.15</v>
      </c>
      <c r="R34">
        <f t="shared" si="11"/>
        <v>0.65180185217332176</v>
      </c>
      <c r="S34">
        <f t="shared" si="2"/>
        <v>206.50890701985594</v>
      </c>
      <c r="U34">
        <f t="shared" si="3"/>
        <v>2.3153964974209349</v>
      </c>
      <c r="V34">
        <f t="shared" si="4"/>
        <v>11.4472239991108</v>
      </c>
    </row>
    <row r="35" spans="1:22">
      <c r="A35">
        <v>330</v>
      </c>
      <c r="B35">
        <f t="shared" si="5"/>
        <v>2767.682165771746</v>
      </c>
      <c r="C35">
        <f t="shared" si="6"/>
        <v>4.015263235685379E-3</v>
      </c>
      <c r="D35">
        <f t="shared" si="7"/>
        <v>522.84816056874604</v>
      </c>
      <c r="F35">
        <f t="shared" si="8"/>
        <v>0.9172774746820106</v>
      </c>
      <c r="G35">
        <f t="shared" si="0"/>
        <v>132428.5006711013</v>
      </c>
      <c r="H35">
        <f t="shared" si="9"/>
        <v>69781074.42174907</v>
      </c>
      <c r="P35">
        <f t="shared" si="10"/>
        <v>1.2486118669943469</v>
      </c>
      <c r="Q35">
        <f t="shared" si="1"/>
        <v>478.15</v>
      </c>
      <c r="R35">
        <f t="shared" si="11"/>
        <v>0.65034972954954551</v>
      </c>
      <c r="S35">
        <f t="shared" si="2"/>
        <v>206.31780102864258</v>
      </c>
      <c r="U35">
        <f t="shared" si="3"/>
        <v>2.3175411797531695</v>
      </c>
      <c r="V35">
        <f t="shared" si="4"/>
        <v>11.421721198078375</v>
      </c>
    </row>
    <row r="36" spans="1:22">
      <c r="A36">
        <v>340</v>
      </c>
      <c r="B36">
        <f t="shared" si="5"/>
        <v>2767.5290122553497</v>
      </c>
      <c r="C36">
        <f t="shared" si="6"/>
        <v>4.015485438119781E-3</v>
      </c>
      <c r="D36">
        <f t="shared" si="7"/>
        <v>521.81290151046721</v>
      </c>
      <c r="F36">
        <f t="shared" si="8"/>
        <v>0.91546123072011787</v>
      </c>
      <c r="G36">
        <f t="shared" si="0"/>
        <v>129556.06307807029</v>
      </c>
      <c r="H36">
        <f t="shared" si="9"/>
        <v>71076635.052529767</v>
      </c>
      <c r="P36">
        <f t="shared" si="10"/>
        <v>1.2462085291220406</v>
      </c>
      <c r="Q36">
        <f t="shared" si="1"/>
        <v>478.15</v>
      </c>
      <c r="R36">
        <f t="shared" si="11"/>
        <v>0.64906201258056351</v>
      </c>
      <c r="S36">
        <f t="shared" si="2"/>
        <v>206.14819150786457</v>
      </c>
      <c r="U36">
        <f t="shared" si="3"/>
        <v>2.3194479490825826</v>
      </c>
      <c r="V36">
        <f t="shared" si="4"/>
        <v>11.399105759748089</v>
      </c>
    </row>
    <row r="37" spans="1:22">
      <c r="A37">
        <v>350</v>
      </c>
      <c r="B37">
        <f t="shared" si="5"/>
        <v>2767.379180712062</v>
      </c>
      <c r="C37">
        <f t="shared" si="6"/>
        <v>4.0157028446770162E-3</v>
      </c>
      <c r="D37">
        <f t="shared" si="7"/>
        <v>520.89817256089714</v>
      </c>
      <c r="F37">
        <f t="shared" si="8"/>
        <v>0.91385644308929326</v>
      </c>
      <c r="G37">
        <f t="shared" si="0"/>
        <v>127017.64717775636</v>
      </c>
      <c r="H37">
        <f t="shared" si="9"/>
        <v>72346811.524307325</v>
      </c>
      <c r="P37">
        <f t="shared" si="10"/>
        <v>1.2440913012133905</v>
      </c>
      <c r="Q37">
        <f t="shared" si="1"/>
        <v>478.15</v>
      </c>
      <c r="R37">
        <f t="shared" si="11"/>
        <v>0.64792421815030887</v>
      </c>
      <c r="S37">
        <f t="shared" si="2"/>
        <v>205.99821922606378</v>
      </c>
      <c r="U37">
        <f t="shared" si="3"/>
        <v>2.321136569997603</v>
      </c>
      <c r="V37">
        <f t="shared" si="4"/>
        <v>11.379123325416799</v>
      </c>
    </row>
    <row r="38" spans="1:22">
      <c r="A38">
        <v>360</v>
      </c>
      <c r="B38">
        <f t="shared" si="5"/>
        <v>2767.2322848459085</v>
      </c>
      <c r="C38">
        <f t="shared" si="6"/>
        <v>4.0159160144028882E-3</v>
      </c>
      <c r="D38">
        <f t="shared" si="7"/>
        <v>520.09186590555555</v>
      </c>
      <c r="F38">
        <f t="shared" si="8"/>
        <v>0.91244187000974653</v>
      </c>
      <c r="G38">
        <f t="shared" si="0"/>
        <v>124779.66711779581</v>
      </c>
      <c r="H38">
        <f t="shared" si="9"/>
        <v>73594608.195485279</v>
      </c>
      <c r="P38">
        <f t="shared" si="10"/>
        <v>1.242231491452503</v>
      </c>
      <c r="Q38">
        <f t="shared" si="1"/>
        <v>478.15</v>
      </c>
      <c r="R38">
        <f t="shared" si="11"/>
        <v>0.64692128583691022</v>
      </c>
      <c r="S38">
        <f t="shared" si="2"/>
        <v>205.86593783617107</v>
      </c>
      <c r="U38">
        <f t="shared" si="3"/>
        <v>2.3226280414612042</v>
      </c>
      <c r="V38">
        <f t="shared" si="4"/>
        <v>11.36150939748895</v>
      </c>
    </row>
    <row r="39" spans="1:22">
      <c r="A39">
        <v>370</v>
      </c>
      <c r="B39">
        <f t="shared" si="5"/>
        <v>2767.0879772029393</v>
      </c>
      <c r="C39">
        <f t="shared" si="6"/>
        <v>4.0161254502354944E-3</v>
      </c>
      <c r="D39">
        <f t="shared" si="7"/>
        <v>519.38196189023301</v>
      </c>
      <c r="F39">
        <f t="shared" si="8"/>
        <v>0.91119642436882986</v>
      </c>
      <c r="G39">
        <f t="shared" si="0"/>
        <v>122808.79315114282</v>
      </c>
      <c r="H39">
        <f t="shared" si="9"/>
        <v>74822696.126996711</v>
      </c>
      <c r="P39">
        <f t="shared" si="10"/>
        <v>1.2406005922788879</v>
      </c>
      <c r="Q39">
        <f t="shared" si="1"/>
        <v>478.15</v>
      </c>
      <c r="R39">
        <f t="shared" si="11"/>
        <v>0.64603826487750038</v>
      </c>
      <c r="S39">
        <f t="shared" si="2"/>
        <v>205.74940599651438</v>
      </c>
      <c r="U39">
        <f t="shared" si="3"/>
        <v>2.3239435257864138</v>
      </c>
      <c r="V39">
        <f t="shared" si="4"/>
        <v>11.346001404247488</v>
      </c>
    </row>
    <row r="40" spans="1:22">
      <c r="A40">
        <v>380</v>
      </c>
      <c r="B40">
        <f t="shared" si="5"/>
        <v>2766.9459488750476</v>
      </c>
      <c r="C40">
        <f t="shared" si="6"/>
        <v>4.0163315993951955E-3</v>
      </c>
      <c r="D40">
        <f t="shared" si="7"/>
        <v>518.75692820848019</v>
      </c>
      <c r="F40">
        <f t="shared" si="8"/>
        <v>0.91009987404996529</v>
      </c>
      <c r="G40">
        <f t="shared" si="0"/>
        <v>121073.05524167056</v>
      </c>
      <c r="H40">
        <f t="shared" si="9"/>
        <v>76033426.679413423</v>
      </c>
      <c r="P40">
        <f t="shared" si="10"/>
        <v>1.2391712348434782</v>
      </c>
      <c r="Q40">
        <f t="shared" si="1"/>
        <v>478.15</v>
      </c>
      <c r="R40">
        <f t="shared" si="11"/>
        <v>0.64526081070142538</v>
      </c>
      <c r="S40">
        <f t="shared" si="2"/>
        <v>205.64675450263698</v>
      </c>
      <c r="U40">
        <f t="shared" si="3"/>
        <v>2.3251035551541794</v>
      </c>
      <c r="V40">
        <f t="shared" si="4"/>
        <v>11.332347420183313</v>
      </c>
    </row>
    <row r="41" spans="1:22">
      <c r="A41">
        <v>390</v>
      </c>
      <c r="B41">
        <f t="shared" si="5"/>
        <v>2766.8059279274657</v>
      </c>
      <c r="C41">
        <f t="shared" si="6"/>
        <v>4.0165348556303639E-3</v>
      </c>
      <c r="D41">
        <f t="shared" si="7"/>
        <v>518.20598537171804</v>
      </c>
      <c r="F41">
        <f t="shared" si="8"/>
        <v>0.90913330766968081</v>
      </c>
      <c r="G41">
        <f t="shared" si="0"/>
        <v>119542.57644841685</v>
      </c>
      <c r="H41">
        <f t="shared" si="9"/>
        <v>77228852.44389759</v>
      </c>
      <c r="P41">
        <f t="shared" si="10"/>
        <v>1.2379178247753604</v>
      </c>
      <c r="Q41">
        <f t="shared" si="1"/>
        <v>478.15</v>
      </c>
      <c r="R41">
        <f t="shared" si="11"/>
        <v>0.64457551513780365</v>
      </c>
      <c r="S41">
        <f t="shared" si="2"/>
        <v>205.55623141456735</v>
      </c>
      <c r="U41">
        <f t="shared" si="3"/>
        <v>2.3261274869145829</v>
      </c>
      <c r="V41">
        <f t="shared" si="4"/>
        <v>11.320311965242187</v>
      </c>
    </row>
    <row r="42" spans="1:22">
      <c r="A42">
        <v>400</v>
      </c>
      <c r="B42">
        <f t="shared" si="5"/>
        <v>2766.6676769780911</v>
      </c>
      <c r="C42">
        <f t="shared" si="6"/>
        <v>4.0167355626981507E-3</v>
      </c>
      <c r="D42">
        <f t="shared" si="7"/>
        <v>517.71926278370609</v>
      </c>
      <c r="F42">
        <f t="shared" si="8"/>
        <v>0.90827940839246679</v>
      </c>
      <c r="G42">
        <f t="shared" si="0"/>
        <v>118190.00352801273</v>
      </c>
      <c r="H42">
        <f t="shared" si="9"/>
        <v>78410752.479177713</v>
      </c>
      <c r="P42">
        <f t="shared" si="10"/>
        <v>1.2368169170588332</v>
      </c>
      <c r="Q42">
        <f t="shared" si="1"/>
        <v>478.15</v>
      </c>
      <c r="R42">
        <f t="shared" si="11"/>
        <v>0.64397010055025894</v>
      </c>
      <c r="S42">
        <f t="shared" si="2"/>
        <v>205.47622906187488</v>
      </c>
      <c r="U42">
        <f t="shared" si="3"/>
        <v>2.3270331667222446</v>
      </c>
      <c r="V42">
        <f t="shared" si="4"/>
        <v>11.309679414302288</v>
      </c>
    </row>
    <row r="43" spans="1:22">
      <c r="A43">
        <v>410</v>
      </c>
      <c r="B43">
        <f t="shared" si="5"/>
        <v>2766.5309902788417</v>
      </c>
      <c r="C43">
        <f t="shared" si="6"/>
        <v>4.0169340185722225E-3</v>
      </c>
      <c r="D43">
        <f t="shared" si="7"/>
        <v>517.28787027049964</v>
      </c>
      <c r="F43">
        <f t="shared" si="8"/>
        <v>0.90752257942192915</v>
      </c>
      <c r="G43">
        <f t="shared" si="0"/>
        <v>116990.70361622855</v>
      </c>
      <c r="H43">
        <f t="shared" si="9"/>
        <v>79580659.51534</v>
      </c>
      <c r="P43">
        <f t="shared" si="10"/>
        <v>1.2358473891542807</v>
      </c>
      <c r="Q43">
        <f t="shared" si="1"/>
        <v>478.15</v>
      </c>
      <c r="R43">
        <f t="shared" si="11"/>
        <v>0.64343350881014771</v>
      </c>
      <c r="S43">
        <f t="shared" si="2"/>
        <v>205.40529695858848</v>
      </c>
      <c r="U43">
        <f t="shared" si="3"/>
        <v>2.3278367553315786</v>
      </c>
      <c r="V43">
        <f t="shared" si="4"/>
        <v>11.300255559760231</v>
      </c>
    </row>
    <row r="44" spans="1:22">
      <c r="A44">
        <v>420</v>
      </c>
      <c r="B44">
        <f t="shared" si="5"/>
        <v>2766.3956905695381</v>
      </c>
      <c r="C44">
        <f t="shared" si="6"/>
        <v>4.0171304799847592E-3</v>
      </c>
      <c r="D44">
        <f t="shared" si="7"/>
        <v>516.9039077685419</v>
      </c>
      <c r="F44">
        <f t="shared" si="8"/>
        <v>0.90684896099744194</v>
      </c>
      <c r="G44">
        <f t="shared" si="0"/>
        <v>115922.78986891769</v>
      </c>
      <c r="H44">
        <f t="shared" si="9"/>
        <v>80739887.414029181</v>
      </c>
      <c r="P44">
        <f t="shared" si="10"/>
        <v>1.2349904664277427</v>
      </c>
      <c r="Q44">
        <f t="shared" si="1"/>
        <v>478.15</v>
      </c>
      <c r="R44">
        <f t="shared" si="11"/>
        <v>0.64295591334718627</v>
      </c>
      <c r="S44">
        <f t="shared" si="2"/>
        <v>205.34214434816712</v>
      </c>
      <c r="U44">
        <f t="shared" si="3"/>
        <v>2.3285526773757388</v>
      </c>
      <c r="V44">
        <f t="shared" si="4"/>
        <v>11.291867823169348</v>
      </c>
    </row>
    <row r="45" spans="1:22">
      <c r="A45">
        <v>430</v>
      </c>
      <c r="B45">
        <f t="shared" si="5"/>
        <v>2766.2616259021229</v>
      </c>
      <c r="C45">
        <f t="shared" si="6"/>
        <v>4.0173251670153421E-3</v>
      </c>
      <c r="D45">
        <f t="shared" si="7"/>
        <v>516.56043240741769</v>
      </c>
      <c r="F45">
        <f t="shared" si="8"/>
        <v>0.9062463726445924</v>
      </c>
      <c r="G45">
        <f t="shared" si="0"/>
        <v>114967.02932453854</v>
      </c>
      <c r="H45">
        <f t="shared" si="9"/>
        <v>81889557.707274571</v>
      </c>
      <c r="P45">
        <f t="shared" si="10"/>
        <v>1.2342296457279693</v>
      </c>
      <c r="Q45">
        <f t="shared" si="1"/>
        <v>478.15</v>
      </c>
      <c r="R45">
        <f t="shared" si="11"/>
        <v>0.64252867820501602</v>
      </c>
      <c r="S45">
        <f t="shared" si="2"/>
        <v>205.28563555303882</v>
      </c>
      <c r="U45">
        <f t="shared" si="3"/>
        <v>2.3291936560094206</v>
      </c>
      <c r="V45">
        <f t="shared" si="4"/>
        <v>11.284364536155959</v>
      </c>
    </row>
    <row r="46" spans="1:22">
      <c r="A46">
        <v>440</v>
      </c>
      <c r="B46">
        <f t="shared" si="5"/>
        <v>2766.1286665714542</v>
      </c>
      <c r="C46">
        <f t="shared" si="6"/>
        <v>4.0175182675286115E-3</v>
      </c>
      <c r="D46">
        <f t="shared" si="7"/>
        <v>516.25139837698714</v>
      </c>
      <c r="F46">
        <f t="shared" si="8"/>
        <v>0.90570420767892479</v>
      </c>
      <c r="G46">
        <f t="shared" si="0"/>
        <v>114106.67558674329</v>
      </c>
      <c r="H46">
        <f t="shared" si="9"/>
        <v>83030624.463142008</v>
      </c>
      <c r="P46">
        <f t="shared" si="10"/>
        <v>1.2335505538030438</v>
      </c>
      <c r="Q46">
        <f t="shared" si="1"/>
        <v>478.15</v>
      </c>
      <c r="R46">
        <f t="shared" si="11"/>
        <v>0.64214428324435768</v>
      </c>
      <c r="S46">
        <f t="shared" si="2"/>
        <v>205.23478068270541</v>
      </c>
      <c r="U46">
        <f t="shared" si="3"/>
        <v>2.3297708040004372</v>
      </c>
      <c r="V46">
        <f t="shared" si="4"/>
        <v>11.277613626805035</v>
      </c>
    </row>
    <row r="47" spans="1:22">
      <c r="A47">
        <v>450</v>
      </c>
      <c r="B47">
        <f t="shared" si="5"/>
        <v>2765.996702239594</v>
      </c>
      <c r="C47">
        <f t="shared" si="6"/>
        <v>4.0177099413341091E-3</v>
      </c>
      <c r="D47">
        <f t="shared" si="7"/>
        <v>515.971581308532</v>
      </c>
      <c r="F47">
        <f t="shared" si="8"/>
        <v>0.90521330054128424</v>
      </c>
      <c r="G47">
        <f t="shared" si="0"/>
        <v>113327.25878494089</v>
      </c>
      <c r="H47">
        <f t="shared" si="9"/>
        <v>84163897.050991416</v>
      </c>
      <c r="P47">
        <f t="shared" si="10"/>
        <v>1.232940768537409</v>
      </c>
      <c r="Q47">
        <f t="shared" si="1"/>
        <v>478.15</v>
      </c>
      <c r="R47">
        <f t="shared" si="11"/>
        <v>0.64179623008377051</v>
      </c>
      <c r="S47">
        <f t="shared" si="2"/>
        <v>205.18872365665047</v>
      </c>
      <c r="U47">
        <f t="shared" si="3"/>
        <v>2.3302937485010395</v>
      </c>
      <c r="V47">
        <f t="shared" si="4"/>
        <v>11.271500967751436</v>
      </c>
    </row>
    <row r="48" spans="1:22">
      <c r="A48">
        <v>460</v>
      </c>
      <c r="B48">
        <f t="shared" si="5"/>
        <v>2765.8656393030028</v>
      </c>
      <c r="C48">
        <f t="shared" si="6"/>
        <v>4.0179003239961585E-3</v>
      </c>
      <c r="D48">
        <f t="shared" si="7"/>
        <v>515.7164957159157</v>
      </c>
      <c r="F48">
        <f t="shared" si="8"/>
        <v>0.90476578195774682</v>
      </c>
      <c r="G48">
        <f t="shared" si="0"/>
        <v>112616.35645347915</v>
      </c>
      <c r="H48">
        <f t="shared" si="9"/>
        <v>85290060.615526214</v>
      </c>
      <c r="P48">
        <f t="shared" si="10"/>
        <v>1.2323896234078648</v>
      </c>
      <c r="Q48">
        <f t="shared" si="1"/>
        <v>478.15</v>
      </c>
      <c r="R48">
        <f t="shared" si="11"/>
        <v>0.64147893940804246</v>
      </c>
      <c r="S48">
        <f t="shared" si="2"/>
        <v>205.14672897424273</v>
      </c>
      <c r="U48">
        <f t="shared" si="3"/>
        <v>2.3307707726601592</v>
      </c>
      <c r="V48">
        <f t="shared" si="4"/>
        <v>11.265928572665757</v>
      </c>
    </row>
    <row r="49" spans="1:22">
      <c r="A49">
        <v>470</v>
      </c>
      <c r="B49">
        <f t="shared" si="5"/>
        <v>2765.7353985247182</v>
      </c>
      <c r="C49">
        <f t="shared" si="6"/>
        <v>4.0180895302613521E-3</v>
      </c>
      <c r="D49">
        <f t="shared" si="7"/>
        <v>515.48231143937176</v>
      </c>
      <c r="F49">
        <f t="shared" si="8"/>
        <v>0.90435493234977504</v>
      </c>
      <c r="G49">
        <f t="shared" si="0"/>
        <v>111963.3617619726</v>
      </c>
      <c r="H49">
        <f t="shared" si="9"/>
        <v>86409694.233145937</v>
      </c>
      <c r="P49">
        <f t="shared" si="10"/>
        <v>1.2318880093535916</v>
      </c>
      <c r="Q49">
        <f t="shared" si="1"/>
        <v>478.15</v>
      </c>
      <c r="R49">
        <f t="shared" si="11"/>
        <v>0.64118764703599052</v>
      </c>
      <c r="S49">
        <f t="shared" si="2"/>
        <v>205.10816823284856</v>
      </c>
      <c r="U49">
        <f t="shared" si="3"/>
        <v>2.3312089621763934</v>
      </c>
      <c r="V49">
        <f t="shared" si="4"/>
        <v>11.260812770952409</v>
      </c>
    </row>
    <row r="50" spans="1:22">
      <c r="A50">
        <v>480</v>
      </c>
      <c r="B50">
        <f t="shared" si="5"/>
        <v>2765.6059129345736</v>
      </c>
      <c r="C50">
        <f t="shared" si="6"/>
        <v>4.0182776570988187E-3</v>
      </c>
      <c r="D50">
        <f t="shared" si="7"/>
        <v>515.26577300432405</v>
      </c>
      <c r="F50">
        <f t="shared" si="8"/>
        <v>0.90397504035846321</v>
      </c>
      <c r="G50">
        <f t="shared" si="0"/>
        <v>111359.25990963991</v>
      </c>
      <c r="H50">
        <f t="shared" si="9"/>
        <v>87523286.83224234</v>
      </c>
      <c r="P50">
        <f t="shared" si="10"/>
        <v>1.2314281834153091</v>
      </c>
      <c r="Q50">
        <f t="shared" si="1"/>
        <v>478.15</v>
      </c>
      <c r="R50">
        <f t="shared" si="11"/>
        <v>0.64091830361415036</v>
      </c>
      <c r="S50">
        <f t="shared" si="2"/>
        <v>205.07250705774047</v>
      </c>
      <c r="U50">
        <f t="shared" si="3"/>
        <v>2.3316143487989418</v>
      </c>
      <c r="V50">
        <f t="shared" si="4"/>
        <v>11.256082446127142</v>
      </c>
    </row>
    <row r="51" spans="1:22">
      <c r="A51">
        <v>490</v>
      </c>
      <c r="B51">
        <f t="shared" si="5"/>
        <v>2765.4771259880181</v>
      </c>
      <c r="C51">
        <f t="shared" si="6"/>
        <v>4.0184647863666786E-3</v>
      </c>
      <c r="D51">
        <f t="shared" si="7"/>
        <v>515.06412428633928</v>
      </c>
      <c r="F51">
        <f t="shared" si="8"/>
        <v>0.90362127067778819</v>
      </c>
      <c r="G51">
        <f t="shared" si="0"/>
        <v>110796.4192866123</v>
      </c>
      <c r="H51">
        <f t="shared" si="9"/>
        <v>88631251.025108457</v>
      </c>
      <c r="P51">
        <f t="shared" si="10"/>
        <v>1.2310035898703218</v>
      </c>
      <c r="Q51">
        <f t="shared" si="1"/>
        <v>478.15</v>
      </c>
      <c r="R51">
        <f t="shared" si="11"/>
        <v>0.64066748091055181</v>
      </c>
      <c r="S51">
        <f t="shared" si="2"/>
        <v>205.03929285338214</v>
      </c>
      <c r="U51">
        <f t="shared" si="3"/>
        <v>2.3319920457485761</v>
      </c>
      <c r="V51">
        <f t="shared" si="4"/>
        <v>11.251677390108075</v>
      </c>
    </row>
    <row r="52" spans="1:22">
      <c r="A52">
        <v>500</v>
      </c>
      <c r="B52">
        <f t="shared" si="5"/>
        <v>2765.3489899664532</v>
      </c>
      <c r="C52">
        <f t="shared" si="6"/>
        <v>4.0186509871291834E-3</v>
      </c>
      <c r="D52">
        <f t="shared" si="7"/>
        <v>514.87503977447454</v>
      </c>
      <c r="F52">
        <f t="shared" si="8"/>
        <v>0.90328954346399037</v>
      </c>
      <c r="G52">
        <f t="shared" si="0"/>
        <v>110268.40096521533</v>
      </c>
      <c r="H52">
        <f t="shared" si="9"/>
        <v>89733935.034760609</v>
      </c>
      <c r="P52">
        <f t="shared" si="10"/>
        <v>1.2306086969681052</v>
      </c>
      <c r="Q52">
        <f t="shared" si="1"/>
        <v>478.15</v>
      </c>
      <c r="R52">
        <f t="shared" si="11"/>
        <v>0.64043228631596916</v>
      </c>
      <c r="S52">
        <f t="shared" si="2"/>
        <v>205.00814360148794</v>
      </c>
      <c r="U52">
        <f t="shared" si="3"/>
        <v>2.3323463721981121</v>
      </c>
      <c r="V52">
        <f t="shared" si="4"/>
        <v>11.247546801649957</v>
      </c>
    </row>
    <row r="53" spans="1:22">
      <c r="A53">
        <v>510</v>
      </c>
      <c r="B53">
        <f t="shared" si="5"/>
        <v>2765.2214645978988</v>
      </c>
      <c r="C53">
        <f t="shared" si="6"/>
        <v>4.0188363176550694E-3</v>
      </c>
      <c r="D53">
        <f t="shared" si="7"/>
        <v>514.69656296057894</v>
      </c>
      <c r="F53">
        <f t="shared" si="8"/>
        <v>0.90297642624662977</v>
      </c>
      <c r="G53">
        <f t="shared" si="0"/>
        <v>109769.78796935482</v>
      </c>
      <c r="H53">
        <f t="shared" si="9"/>
        <v>90831632.914454162</v>
      </c>
      <c r="P53">
        <f t="shared" si="10"/>
        <v>1.2302388505452504</v>
      </c>
      <c r="Q53">
        <f t="shared" si="1"/>
        <v>478.15</v>
      </c>
      <c r="R53">
        <f t="shared" si="11"/>
        <v>0.64021028620886045</v>
      </c>
      <c r="S53">
        <f t="shared" si="2"/>
        <v>204.97873780254918</v>
      </c>
      <c r="U53">
        <f t="shared" si="3"/>
        <v>2.3326809654794038</v>
      </c>
      <c r="V53">
        <f t="shared" si="4"/>
        <v>11.243647940446314</v>
      </c>
    </row>
    <row r="54" spans="1:22">
      <c r="A54">
        <v>520</v>
      </c>
      <c r="B54">
        <f t="shared" si="5"/>
        <v>2765.0945158751056</v>
      </c>
      <c r="C54">
        <f t="shared" si="6"/>
        <v>4.0190208271301386E-3</v>
      </c>
      <c r="D54">
        <f t="shared" si="7"/>
        <v>514.5270518718753</v>
      </c>
      <c r="F54">
        <f t="shared" si="8"/>
        <v>0.90267903837171104</v>
      </c>
      <c r="G54">
        <f t="shared" si="0"/>
        <v>109296.03435963322</v>
      </c>
      <c r="H54">
        <f t="shared" si="9"/>
        <v>91924593.258050501</v>
      </c>
      <c r="P54">
        <f t="shared" si="10"/>
        <v>1.2298901445793682</v>
      </c>
      <c r="Q54">
        <f t="shared" si="1"/>
        <v>478.15</v>
      </c>
      <c r="R54">
        <f t="shared" si="11"/>
        <v>0.63999943820554306</v>
      </c>
      <c r="S54">
        <f t="shared" si="2"/>
        <v>204.95080557121065</v>
      </c>
      <c r="U54">
        <f t="shared" si="3"/>
        <v>2.3329988807185518</v>
      </c>
      <c r="V54">
        <f t="shared" si="4"/>
        <v>11.239944937277958</v>
      </c>
    </row>
    <row r="55" spans="1:22">
      <c r="A55">
        <v>530</v>
      </c>
      <c r="B55">
        <f t="shared" si="5"/>
        <v>2764.9681150482038</v>
      </c>
      <c r="C55">
        <f t="shared" si="6"/>
        <v>4.0192045571171573E-3</v>
      </c>
      <c r="D55">
        <f t="shared" si="7"/>
        <v>514.3651314415597</v>
      </c>
      <c r="F55">
        <f t="shared" si="8"/>
        <v>0.90239496744133285</v>
      </c>
      <c r="G55">
        <f t="shared" si="0"/>
        <v>108843.3332805941</v>
      </c>
      <c r="H55">
        <f t="shared" si="9"/>
        <v>93013026.590856448</v>
      </c>
      <c r="P55">
        <f t="shared" si="10"/>
        <v>1.2295593079698315</v>
      </c>
      <c r="Q55">
        <f t="shared" si="1"/>
        <v>478.15</v>
      </c>
      <c r="R55">
        <f t="shared" si="11"/>
        <v>0.63979803191590501</v>
      </c>
      <c r="S55">
        <f t="shared" si="2"/>
        <v>204.92412084093982</v>
      </c>
      <c r="U55">
        <f t="shared" si="3"/>
        <v>2.3333026782685846</v>
      </c>
      <c r="V55">
        <f t="shared" si="4"/>
        <v>11.236407753539325</v>
      </c>
    </row>
    <row r="56" spans="1:22">
      <c r="A56">
        <v>540</v>
      </c>
      <c r="B56">
        <f t="shared" si="5"/>
        <v>2764.8422377699471</v>
      </c>
      <c r="C56">
        <f t="shared" si="6"/>
        <v>4.0193875427947832E-3</v>
      </c>
      <c r="D56">
        <f t="shared" si="7"/>
        <v>514.20965222388566</v>
      </c>
      <c r="F56">
        <f t="shared" si="8"/>
        <v>0.90212219688400996</v>
      </c>
      <c r="G56">
        <f t="shared" si="0"/>
        <v>108408.5025968694</v>
      </c>
      <c r="H56">
        <f t="shared" si="9"/>
        <v>94097111.616825148</v>
      </c>
      <c r="P56">
        <f t="shared" si="10"/>
        <v>1.2292436063819865</v>
      </c>
      <c r="Q56">
        <f t="shared" si="1"/>
        <v>478.15</v>
      </c>
      <c r="R56">
        <f t="shared" si="11"/>
        <v>0.63960463759076303</v>
      </c>
      <c r="S56">
        <f t="shared" si="2"/>
        <v>204.8984946010107</v>
      </c>
      <c r="U56">
        <f t="shared" si="3"/>
        <v>2.3335944997110847</v>
      </c>
      <c r="V56">
        <f t="shared" si="4"/>
        <v>11.23301127936136</v>
      </c>
    </row>
    <row r="57" spans="1:22">
      <c r="A57">
        <v>550</v>
      </c>
      <c r="B57">
        <f t="shared" si="5"/>
        <v>2764.7168633732294</v>
      </c>
      <c r="C57">
        <f t="shared" si="6"/>
        <v>4.0195698140049127E-3</v>
      </c>
      <c r="D57">
        <f t="shared" si="7"/>
        <v>514.05965486522393</v>
      </c>
      <c r="F57">
        <f t="shared" si="8"/>
        <v>0.90185904362319991</v>
      </c>
      <c r="G57">
        <f t="shared" si="0"/>
        <v>107988.88648342282</v>
      </c>
      <c r="H57">
        <f t="shared" si="9"/>
        <v>95177000.481659383</v>
      </c>
      <c r="P57">
        <f t="shared" si="10"/>
        <v>1.2289407577628979</v>
      </c>
      <c r="Q57">
        <f t="shared" si="1"/>
        <v>478.15</v>
      </c>
      <c r="R57">
        <f t="shared" si="11"/>
        <v>0.63941806192884865</v>
      </c>
      <c r="S57">
        <f t="shared" si="2"/>
        <v>204.87376907210043</v>
      </c>
      <c r="U57">
        <f t="shared" si="3"/>
        <v>2.333876133414261</v>
      </c>
      <c r="V57">
        <f t="shared" si="4"/>
        <v>11.229734557474801</v>
      </c>
    </row>
    <row r="58" spans="1:22">
      <c r="A58">
        <v>560</v>
      </c>
      <c r="B58">
        <f t="shared" si="5"/>
        <v>2764.5919742624055</v>
      </c>
      <c r="C58">
        <f t="shared" si="6"/>
        <v>4.0197513961351657E-3</v>
      </c>
      <c r="D58">
        <f t="shared" si="7"/>
        <v>513.91433971029983</v>
      </c>
      <c r="F58">
        <f t="shared" si="8"/>
        <v>0.90160410475491193</v>
      </c>
      <c r="G58">
        <f t="shared" si="0"/>
        <v>107582.27124681573</v>
      </c>
      <c r="H58">
        <f t="shared" si="9"/>
        <v>96252823.194127545</v>
      </c>
      <c r="P58">
        <f t="shared" si="10"/>
        <v>1.2286488600578716</v>
      </c>
      <c r="Q58">
        <f t="shared" si="1"/>
        <v>478.15</v>
      </c>
      <c r="R58">
        <f t="shared" si="11"/>
        <v>0.63923731027123254</v>
      </c>
      <c r="S58">
        <f t="shared" si="2"/>
        <v>204.84981272065778</v>
      </c>
      <c r="U58">
        <f t="shared" si="3"/>
        <v>2.334149070724445</v>
      </c>
      <c r="V58">
        <f t="shared" si="4"/>
        <v>11.226560119252444</v>
      </c>
    </row>
    <row r="59" spans="1:22">
      <c r="A59">
        <v>570</v>
      </c>
      <c r="B59">
        <f t="shared" si="5"/>
        <v>2764.4675554019655</v>
      </c>
      <c r="C59">
        <f t="shared" si="6"/>
        <v>4.0199323108603109E-3</v>
      </c>
      <c r="D59">
        <f t="shared" si="7"/>
        <v>513.77304093093642</v>
      </c>
      <c r="F59">
        <f t="shared" si="8"/>
        <v>0.90135621215953754</v>
      </c>
      <c r="G59">
        <f t="shared" si="0"/>
        <v>107186.81367784615</v>
      </c>
      <c r="H59">
        <f t="shared" si="9"/>
        <v>97324691.330906004</v>
      </c>
      <c r="P59">
        <f t="shared" si="10"/>
        <v>1.2283663296747869</v>
      </c>
      <c r="Q59">
        <f t="shared" si="1"/>
        <v>478.15</v>
      </c>
      <c r="R59">
        <f t="shared" si="11"/>
        <v>0.63906155442111212</v>
      </c>
      <c r="S59">
        <f t="shared" si="2"/>
        <v>204.82651601292648</v>
      </c>
      <c r="U59">
        <f t="shared" si="3"/>
        <v>2.3344145538745784</v>
      </c>
      <c r="V59">
        <f t="shared" si="4"/>
        <v>11.22347341954643</v>
      </c>
    </row>
    <row r="60" spans="1:22">
      <c r="A60">
        <v>580</v>
      </c>
      <c r="B60">
        <f t="shared" si="5"/>
        <v>2764.3435938880707</v>
      </c>
      <c r="C60">
        <f t="shared" si="6"/>
        <v>4.0201125767636197E-3</v>
      </c>
      <c r="D60">
        <f t="shared" si="7"/>
        <v>513.6352045973465</v>
      </c>
      <c r="F60">
        <f t="shared" si="8"/>
        <v>0.90111439403043248</v>
      </c>
      <c r="G60">
        <f t="shared" si="0"/>
        <v>106800.98032722974</v>
      </c>
      <c r="H60">
        <f t="shared" si="9"/>
        <v>98392701.134178296</v>
      </c>
      <c r="P60">
        <f t="shared" si="10"/>
        <v>1.2280918493199255</v>
      </c>
      <c r="Q60">
        <f t="shared" si="1"/>
        <v>478.15</v>
      </c>
      <c r="R60">
        <f t="shared" si="11"/>
        <v>0.63889010536757662</v>
      </c>
      <c r="S60">
        <f t="shared" si="2"/>
        <v>204.80378781443403</v>
      </c>
      <c r="U60">
        <f t="shared" si="3"/>
        <v>2.3346736166483208</v>
      </c>
      <c r="V60">
        <f t="shared" si="4"/>
        <v>11.220462357651297</v>
      </c>
    </row>
    <row r="61" spans="1:22">
      <c r="A61">
        <v>590</v>
      </c>
      <c r="B61">
        <f t="shared" si="5"/>
        <v>2764.220078590316</v>
      </c>
      <c r="C61">
        <f t="shared" si="6"/>
        <v>4.0202922098564308E-3</v>
      </c>
      <c r="D61">
        <f t="shared" si="7"/>
        <v>513.50037015837245</v>
      </c>
      <c r="F61">
        <f t="shared" si="8"/>
        <v>0.90087784238310953</v>
      </c>
      <c r="G61">
        <f t="shared" si="0"/>
        <v>106423.49622493255</v>
      </c>
      <c r="H61">
        <f t="shared" si="9"/>
        <v>99456936.096427619</v>
      </c>
      <c r="P61">
        <f t="shared" si="10"/>
        <v>1.2278243239383764</v>
      </c>
      <c r="Q61">
        <f t="shared" si="1"/>
        <v>478.15</v>
      </c>
      <c r="R61">
        <f t="shared" si="11"/>
        <v>0.63872239024962463</v>
      </c>
      <c r="S61">
        <f t="shared" si="2"/>
        <v>204.78155234805033</v>
      </c>
      <c r="U61">
        <f t="shared" si="3"/>
        <v>2.3349271187637441</v>
      </c>
      <c r="V61">
        <f t="shared" si="4"/>
        <v>11.217516872736162</v>
      </c>
    </row>
    <row r="62" spans="1:22">
      <c r="A62">
        <v>600</v>
      </c>
      <c r="B62">
        <f t="shared" si="5"/>
        <v>2764.0969998527985</v>
      </c>
      <c r="C62">
        <f t="shared" si="6"/>
        <v>4.0204712240117469E-3</v>
      </c>
      <c r="D62">
        <f t="shared" si="7"/>
        <v>513.36815484966132</v>
      </c>
      <c r="F62">
        <f t="shared" si="8"/>
        <v>0.90064588570116022</v>
      </c>
      <c r="G62">
        <f t="shared" si="0"/>
        <v>106053.30170983647</v>
      </c>
      <c r="H62">
        <f t="shared" si="9"/>
        <v>100517469.11352599</v>
      </c>
      <c r="P62">
        <f t="shared" si="10"/>
        <v>1.2275628436165298</v>
      </c>
      <c r="Q62">
        <f t="shared" si="1"/>
        <v>478.15</v>
      </c>
      <c r="R62">
        <f t="shared" si="11"/>
        <v>0.6385579329621226</v>
      </c>
      <c r="S62">
        <f t="shared" si="2"/>
        <v>204.75974663212739</v>
      </c>
      <c r="U62">
        <f t="shared" si="3"/>
        <v>2.3351757748511339</v>
      </c>
      <c r="V62">
        <f t="shared" si="4"/>
        <v>11.214628603238237</v>
      </c>
    </row>
    <row r="63" spans="1:22">
      <c r="A63">
        <v>610</v>
      </c>
      <c r="B63">
        <f t="shared" si="5"/>
        <v>2763.974349245113</v>
      </c>
      <c r="C63">
        <f t="shared" si="6"/>
        <v>4.0206496313254549E-3</v>
      </c>
      <c r="D63">
        <f t="shared" si="7"/>
        <v>513.23824060276638</v>
      </c>
      <c r="F63">
        <f t="shared" si="8"/>
        <v>0.90041796596976553</v>
      </c>
      <c r="G63">
        <f t="shared" si="0"/>
        <v>105689.51618630927</v>
      </c>
      <c r="H63">
        <f t="shared" si="9"/>
        <v>101574364.27538908</v>
      </c>
      <c r="P63">
        <f t="shared" si="10"/>
        <v>1.2273066524321454</v>
      </c>
      <c r="Q63">
        <f t="shared" si="1"/>
        <v>478.15</v>
      </c>
      <c r="R63">
        <f t="shared" si="11"/>
        <v>0.63839633787256378</v>
      </c>
      <c r="S63">
        <f t="shared" si="2"/>
        <v>204.73831832893967</v>
      </c>
      <c r="U63">
        <f t="shared" si="3"/>
        <v>2.3354201788049642</v>
      </c>
      <c r="V63">
        <f t="shared" si="4"/>
        <v>11.211790600889566</v>
      </c>
    </row>
    <row r="64" spans="1:22">
      <c r="A64">
        <v>620</v>
      </c>
      <c r="B64">
        <f t="shared" si="5"/>
        <v>2763.8521193552624</v>
      </c>
      <c r="C64">
        <f t="shared" si="6"/>
        <v>4.0208274424167658E-3</v>
      </c>
      <c r="D64">
        <f t="shared" si="7"/>
        <v>513.11036308054713</v>
      </c>
      <c r="F64">
        <f t="shared" si="8"/>
        <v>0.90019361943955634</v>
      </c>
      <c r="G64">
        <f t="shared" si="0"/>
        <v>105331.40776956873</v>
      </c>
      <c r="H64">
        <f t="shared" si="9"/>
        <v>102627678.35308476</v>
      </c>
      <c r="P64">
        <f t="shared" si="10"/>
        <v>1.2270551223617105</v>
      </c>
      <c r="Q64">
        <f t="shared" si="1"/>
        <v>478.15</v>
      </c>
      <c r="R64">
        <f t="shared" si="11"/>
        <v>0.63823727618264536</v>
      </c>
      <c r="S64">
        <f t="shared" si="2"/>
        <v>204.71722394212992</v>
      </c>
      <c r="U64">
        <f t="shared" si="3"/>
        <v>2.3356608241970145</v>
      </c>
      <c r="V64">
        <f t="shared" si="4"/>
        <v>11.208997091193176</v>
      </c>
    </row>
    <row r="65" spans="1:22">
      <c r="A65">
        <v>630</v>
      </c>
      <c r="B65">
        <f t="shared" si="5"/>
        <v>2763.730303617675</v>
      </c>
      <c r="C65">
        <f t="shared" si="6"/>
        <v>4.0210046666777468E-3</v>
      </c>
      <c r="D65">
        <f t="shared" si="7"/>
        <v>512.98430251325681</v>
      </c>
      <c r="F65">
        <f t="shared" si="8"/>
        <v>0.89997246054957336</v>
      </c>
      <c r="G65">
        <f t="shared" si="0"/>
        <v>104978.36791766885</v>
      </c>
      <c r="H65">
        <f t="shared" si="9"/>
        <v>103677462.03226145</v>
      </c>
      <c r="P65">
        <f t="shared" si="10"/>
        <v>1.2268077314711359</v>
      </c>
      <c r="Q65">
        <f t="shared" si="1"/>
        <v>478.15</v>
      </c>
      <c r="R65">
        <f t="shared" si="11"/>
        <v>0.63808047452964745</v>
      </c>
      <c r="S65">
        <f t="shared" si="2"/>
        <v>204.69642730983799</v>
      </c>
      <c r="U65">
        <f t="shared" si="3"/>
        <v>2.3358981213494752</v>
      </c>
      <c r="V65">
        <f t="shared" si="4"/>
        <v>11.206243273235595</v>
      </c>
    </row>
    <row r="66" spans="1:22">
      <c r="A66">
        <v>640</v>
      </c>
      <c r="B66">
        <f t="shared" si="5"/>
        <v>2763.6088961705573</v>
      </c>
      <c r="C66">
        <f t="shared" si="6"/>
        <v>4.0211813124803085E-3</v>
      </c>
      <c r="D66">
        <f t="shared" si="7"/>
        <v>512.85987605441028</v>
      </c>
      <c r="F66">
        <f t="shared" si="8"/>
        <v>0.89975416851650925</v>
      </c>
      <c r="G66">
        <f t="shared" si="0"/>
        <v>104629.8902718829</v>
      </c>
      <c r="H66">
        <f t="shared" si="9"/>
        <v>104723760.93498027</v>
      </c>
      <c r="P66">
        <f t="shared" si="10"/>
        <v>1.2265640457219755</v>
      </c>
      <c r="Q66">
        <f t="shared" si="1"/>
        <v>478.15</v>
      </c>
      <c r="R66">
        <f t="shared" si="11"/>
        <v>0.63792570547820504</v>
      </c>
      <c r="S66">
        <f t="shared" si="2"/>
        <v>204.67589834747332</v>
      </c>
      <c r="U66">
        <f t="shared" si="3"/>
        <v>2.3361324115859321</v>
      </c>
      <c r="V66">
        <f t="shared" si="4"/>
        <v>11.203525152699294</v>
      </c>
    </row>
    <row r="67" spans="1:22">
      <c r="A67">
        <v>650</v>
      </c>
      <c r="B67">
        <f t="shared" si="5"/>
        <v>2763.4878917377205</v>
      </c>
      <c r="C67">
        <f t="shared" si="6"/>
        <v>4.021357387347691E-3</v>
      </c>
      <c r="D67">
        <f t="shared" si="7"/>
        <v>512.73693141558203</v>
      </c>
      <c r="F67">
        <f t="shared" si="8"/>
        <v>0.89953847616768778</v>
      </c>
      <c r="G67">
        <f t="shared" si="0"/>
        <v>104285.55303829774</v>
      </c>
      <c r="H67">
        <f t="shared" si="9"/>
        <v>105766616.46536325</v>
      </c>
      <c r="P67">
        <f t="shared" si="10"/>
        <v>1.2263237038204986</v>
      </c>
      <c r="Q67">
        <f t="shared" si="1"/>
        <v>478.15</v>
      </c>
      <c r="R67">
        <f t="shared" si="11"/>
        <v>0.63777277960289058</v>
      </c>
      <c r="S67">
        <f t="shared" si="2"/>
        <v>204.65561200063468</v>
      </c>
      <c r="U67">
        <f t="shared" si="3"/>
        <v>2.3363639791051374</v>
      </c>
      <c r="V67">
        <f t="shared" si="4"/>
        <v>11.200839402813578</v>
      </c>
    </row>
    <row r="68" spans="1:22">
      <c r="A68">
        <v>660</v>
      </c>
      <c r="B68">
        <f t="shared" si="5"/>
        <v>2763.3672855307777</v>
      </c>
      <c r="C68">
        <f t="shared" si="6"/>
        <v>4.0215328980964023E-3</v>
      </c>
      <c r="D68">
        <f t="shared" si="7"/>
        <v>512.61534157467509</v>
      </c>
      <c r="F68">
        <f t="shared" si="8"/>
        <v>0.89932516065732471</v>
      </c>
      <c r="G68">
        <f t="shared" ref="G68:G102" si="12">$B68*((D68)-(E$3))</f>
        <v>103945.0043415229</v>
      </c>
      <c r="H68">
        <f t="shared" si="9"/>
        <v>106806066.50877848</v>
      </c>
      <c r="P68">
        <f t="shared" si="10"/>
        <v>1.226086404621022</v>
      </c>
      <c r="Q68">
        <f t="shared" ref="Q68:Q102" si="13">205+273.15</f>
        <v>478.15</v>
      </c>
      <c r="R68">
        <f t="shared" si="11"/>
        <v>0.63762153890604323</v>
      </c>
      <c r="S68">
        <f t="shared" ref="S68:S102" si="14">103.9+183.3*R68-39.7*R68^2</f>
        <v>204.63554737446438</v>
      </c>
      <c r="U68">
        <f t="shared" ref="U68:U102" si="15">Q68/S68</f>
        <v>2.3365930608577457</v>
      </c>
      <c r="V68">
        <f t="shared" ref="V68:V102" si="16">D68/T$3</f>
        <v>11.198183248755683</v>
      </c>
    </row>
    <row r="69" spans="1:22">
      <c r="A69">
        <v>670</v>
      </c>
      <c r="B69">
        <f t="shared" ref="B69:B102" si="17">B$3*C$3/C69</f>
        <v>2763.247073168287</v>
      </c>
      <c r="C69">
        <f t="shared" ref="C69:C102" si="18">1.01325/D69*Q68/288.15*P69</f>
        <v>4.0217078509535717E-3</v>
      </c>
      <c r="D69">
        <f t="shared" ref="D69:D102" si="19">P69*(D$3/P$3)*(1-H68/I$3)</f>
        <v>512.49500038313647</v>
      </c>
      <c r="F69">
        <f t="shared" ref="F69:F102" si="20">D69/D$3</f>
        <v>0.89911403575988857</v>
      </c>
      <c r="G69">
        <f t="shared" si="12"/>
        <v>103607.95006714565</v>
      </c>
      <c r="H69">
        <f t="shared" ref="H69:H102" si="21">H68+G69*(A69-A68)</f>
        <v>107842146.00944994</v>
      </c>
      <c r="P69">
        <f t="shared" ref="P69:P102" si="22">1-((3.52*V68)/(10^(0.9813*U68)))+((0.274*V68^2)/(10^(0.8157*U68)))</f>
        <v>1.2258518966684271</v>
      </c>
      <c r="Q69">
        <f t="shared" si="13"/>
        <v>478.15</v>
      </c>
      <c r="R69">
        <f t="shared" ref="R69:R102" si="23">0.709*F69</f>
        <v>0.63747185135376094</v>
      </c>
      <c r="S69">
        <f t="shared" si="14"/>
        <v>204.61568701078923</v>
      </c>
      <c r="U69">
        <f t="shared" si="15"/>
        <v>2.3368198547493941</v>
      </c>
      <c r="V69">
        <f t="shared" si="16"/>
        <v>11.19555437168953</v>
      </c>
    </row>
    <row r="70" spans="1:22">
      <c r="A70">
        <v>680</v>
      </c>
      <c r="B70">
        <f t="shared" si="17"/>
        <v>2763.1272506089522</v>
      </c>
      <c r="C70">
        <f t="shared" si="18"/>
        <v>4.0218822516538983E-3</v>
      </c>
      <c r="D70">
        <f t="shared" si="19"/>
        <v>512.37581892442347</v>
      </c>
      <c r="F70">
        <f t="shared" si="20"/>
        <v>0.89890494548144473</v>
      </c>
      <c r="G70">
        <f t="shared" si="12"/>
        <v>103274.14378390026</v>
      </c>
      <c r="H70">
        <f t="shared" si="21"/>
        <v>108874887.44728895</v>
      </c>
      <c r="P70">
        <f t="shared" si="22"/>
        <v>1.2256199695285448</v>
      </c>
      <c r="Q70">
        <f t="shared" si="13"/>
        <v>478.15</v>
      </c>
      <c r="R70">
        <f t="shared" si="23"/>
        <v>0.63732360634634433</v>
      </c>
      <c r="S70">
        <f t="shared" si="14"/>
        <v>204.59601628879443</v>
      </c>
      <c r="U70">
        <f t="shared" si="15"/>
        <v>2.3370445264441244</v>
      </c>
      <c r="V70">
        <f t="shared" si="16"/>
        <v>11.192950829215709</v>
      </c>
    </row>
    <row r="71" spans="1:22">
      <c r="A71">
        <v>690</v>
      </c>
      <c r="B71">
        <f t="shared" si="17"/>
        <v>2763.0078140964715</v>
      </c>
      <c r="C71">
        <f t="shared" si="18"/>
        <v>4.0220561055197088E-3</v>
      </c>
      <c r="D71">
        <f t="shared" si="19"/>
        <v>512.25772249911086</v>
      </c>
      <c r="F71">
        <f t="shared" si="20"/>
        <v>0.89869775877036995</v>
      </c>
      <c r="G71">
        <f t="shared" si="12"/>
        <v>102943.3784004812</v>
      </c>
      <c r="H71">
        <f t="shared" si="21"/>
        <v>109904321.23129375</v>
      </c>
      <c r="P71">
        <f t="shared" si="22"/>
        <v>1.2253904466099852</v>
      </c>
      <c r="Q71">
        <f t="shared" si="13"/>
        <v>478.15</v>
      </c>
      <c r="R71">
        <f t="shared" si="23"/>
        <v>0.63717671096819228</v>
      </c>
      <c r="S71">
        <f t="shared" si="14"/>
        <v>204.57652292876</v>
      </c>
      <c r="U71">
        <f t="shared" si="15"/>
        <v>2.337267214999577</v>
      </c>
      <c r="V71">
        <f t="shared" si="16"/>
        <v>11.190370989510539</v>
      </c>
    </row>
    <row r="72" spans="1:22">
      <c r="A72">
        <v>700</v>
      </c>
      <c r="B72">
        <f t="shared" si="17"/>
        <v>2762.888760114045</v>
      </c>
      <c r="C72">
        <f t="shared" si="18"/>
        <v>4.0222294175269882E-3</v>
      </c>
      <c r="D72">
        <f t="shared" si="19"/>
        <v>512.1406481318046</v>
      </c>
      <c r="F72">
        <f t="shared" si="20"/>
        <v>0.89849236514351682</v>
      </c>
      <c r="G72">
        <f t="shared" si="12"/>
        <v>102615.47926671362</v>
      </c>
      <c r="H72">
        <f t="shared" si="21"/>
        <v>110930476.02396089</v>
      </c>
      <c r="P72">
        <f t="shared" si="22"/>
        <v>1.2251631792279924</v>
      </c>
      <c r="Q72">
        <f t="shared" si="13"/>
        <v>478.15</v>
      </c>
      <c r="R72">
        <f t="shared" si="23"/>
        <v>0.63703108688675336</v>
      </c>
      <c r="S72">
        <f t="shared" si="14"/>
        <v>204.55719658163522</v>
      </c>
      <c r="U72">
        <f t="shared" si="15"/>
        <v>2.3374880375288023</v>
      </c>
      <c r="V72">
        <f t="shared" si="16"/>
        <v>11.187813476864116</v>
      </c>
    </row>
    <row r="73" spans="1:22">
      <c r="A73">
        <v>710</v>
      </c>
      <c r="B73">
        <f t="shared" si="17"/>
        <v>2762.7700853468564</v>
      </c>
      <c r="C73">
        <f t="shared" si="18"/>
        <v>4.0224021923598403E-3</v>
      </c>
      <c r="D73">
        <f t="shared" si="19"/>
        <v>512.02454251188021</v>
      </c>
      <c r="F73">
        <f t="shared" si="20"/>
        <v>0.8982886710734741</v>
      </c>
      <c r="G73">
        <f t="shared" si="12"/>
        <v>102290.2984754756</v>
      </c>
      <c r="H73">
        <f t="shared" si="21"/>
        <v>111953379.00871564</v>
      </c>
      <c r="P73">
        <f t="shared" si="22"/>
        <v>1.2249380417009883</v>
      </c>
      <c r="Q73">
        <f t="shared" si="13"/>
        <v>478.15</v>
      </c>
      <c r="R73">
        <f t="shared" si="23"/>
        <v>0.63688666779109315</v>
      </c>
      <c r="S73">
        <f t="shared" si="14"/>
        <v>204.53802848998873</v>
      </c>
      <c r="U73">
        <f t="shared" si="15"/>
        <v>2.3377070930523973</v>
      </c>
      <c r="V73">
        <f t="shared" si="16"/>
        <v>11.185277126695334</v>
      </c>
    </row>
    <row r="74" spans="1:22">
      <c r="A74">
        <v>720</v>
      </c>
      <c r="B74">
        <f t="shared" si="17"/>
        <v>2762.6517866511431</v>
      </c>
      <c r="C74">
        <f t="shared" si="18"/>
        <v>4.0225744344553841E-3</v>
      </c>
      <c r="D74">
        <f t="shared" si="19"/>
        <v>511.9093602943621</v>
      </c>
      <c r="F74">
        <f t="shared" si="20"/>
        <v>0.89808659700765281</v>
      </c>
      <c r="G74">
        <f t="shared" si="12"/>
        <v>101967.71016137023</v>
      </c>
      <c r="H74">
        <f t="shared" si="21"/>
        <v>112973056.11032934</v>
      </c>
      <c r="P74">
        <f t="shared" si="22"/>
        <v>1.2247149273044695</v>
      </c>
      <c r="Q74">
        <f t="shared" si="13"/>
        <v>478.15</v>
      </c>
      <c r="R74">
        <f t="shared" si="23"/>
        <v>0.63674339727842577</v>
      </c>
      <c r="S74">
        <f t="shared" si="14"/>
        <v>204.51901120822191</v>
      </c>
      <c r="U74">
        <f t="shared" si="15"/>
        <v>2.3379244656781215</v>
      </c>
      <c r="V74">
        <f t="shared" si="16"/>
        <v>11.182760948434254</v>
      </c>
    </row>
    <row r="75" spans="1:22">
      <c r="A75">
        <v>730</v>
      </c>
      <c r="B75">
        <f t="shared" si="17"/>
        <v>2762.5338610287063</v>
      </c>
      <c r="C75">
        <f t="shared" si="18"/>
        <v>4.0227461480407531E-3</v>
      </c>
      <c r="D75">
        <f t="shared" si="19"/>
        <v>511.7950626993636</v>
      </c>
      <c r="F75">
        <f t="shared" si="20"/>
        <v>0.89788607491116423</v>
      </c>
      <c r="G75">
        <f t="shared" si="12"/>
        <v>101647.60662566625</v>
      </c>
      <c r="H75">
        <f t="shared" si="21"/>
        <v>113989532.176586</v>
      </c>
      <c r="P75">
        <f t="shared" si="22"/>
        <v>1.2244937449357129</v>
      </c>
      <c r="Q75">
        <f t="shared" si="13"/>
        <v>478.15</v>
      </c>
      <c r="R75">
        <f t="shared" si="23"/>
        <v>0.63660122711201539</v>
      </c>
      <c r="S75">
        <f t="shared" si="14"/>
        <v>204.50013837191963</v>
      </c>
      <c r="U75">
        <f t="shared" si="15"/>
        <v>2.3381402272227305</v>
      </c>
      <c r="V75">
        <f t="shared" si="16"/>
        <v>11.180264094926606</v>
      </c>
    </row>
    <row r="76" spans="1:22">
      <c r="A76">
        <v>740</v>
      </c>
      <c r="B76">
        <f t="shared" si="17"/>
        <v>2762.4163056059006</v>
      </c>
      <c r="C76">
        <f t="shared" si="18"/>
        <v>4.0229173371635922E-3</v>
      </c>
      <c r="D76">
        <f t="shared" si="19"/>
        <v>511.68161635871286</v>
      </c>
      <c r="F76">
        <f t="shared" si="20"/>
        <v>0.89768704624335594</v>
      </c>
      <c r="G76">
        <f t="shared" si="12"/>
        <v>101329.89514528854</v>
      </c>
      <c r="H76">
        <f t="shared" si="21"/>
        <v>115002831.12803888</v>
      </c>
      <c r="P76">
        <f t="shared" si="22"/>
        <v>1.2242744163670167</v>
      </c>
      <c r="Q76">
        <f t="shared" si="13"/>
        <v>478.15</v>
      </c>
      <c r="R76">
        <f t="shared" si="23"/>
        <v>0.63646011578653927</v>
      </c>
      <c r="S76">
        <f t="shared" si="14"/>
        <v>204.48140450788816</v>
      </c>
      <c r="U76">
        <f t="shared" si="15"/>
        <v>2.3383544393717948</v>
      </c>
      <c r="V76">
        <f t="shared" si="16"/>
        <v>11.177785837238092</v>
      </c>
    </row>
    <row r="77" spans="1:22">
      <c r="A77">
        <v>750</v>
      </c>
      <c r="B77">
        <f t="shared" si="17"/>
        <v>2762.2991176163155</v>
      </c>
      <c r="C77">
        <f t="shared" si="18"/>
        <v>4.0230880057171908E-3</v>
      </c>
      <c r="D77">
        <f t="shared" si="19"/>
        <v>511.56899236697575</v>
      </c>
      <c r="F77">
        <f t="shared" si="20"/>
        <v>0.89748946029293986</v>
      </c>
      <c r="G77">
        <f t="shared" si="12"/>
        <v>101014.49534741489</v>
      </c>
      <c r="H77">
        <f t="shared" si="21"/>
        <v>116012976.08151303</v>
      </c>
      <c r="P77">
        <f t="shared" si="22"/>
        <v>1.2240568739856323</v>
      </c>
      <c r="Q77">
        <f t="shared" si="13"/>
        <v>478.15</v>
      </c>
      <c r="R77">
        <f t="shared" si="23"/>
        <v>0.63632002734769433</v>
      </c>
      <c r="S77">
        <f t="shared" si="14"/>
        <v>204.4628048778427</v>
      </c>
      <c r="U77">
        <f t="shared" si="15"/>
        <v>2.3385671554573118</v>
      </c>
      <c r="V77">
        <f t="shared" si="16"/>
        <v>11.175325543923801</v>
      </c>
    </row>
    <row r="78" spans="1:22">
      <c r="A78">
        <v>760</v>
      </c>
      <c r="B78">
        <f t="shared" si="17"/>
        <v>2762.1822943864886</v>
      </c>
      <c r="C78">
        <f t="shared" si="18"/>
        <v>4.023258157461216E-3</v>
      </c>
      <c r="D78">
        <f t="shared" si="19"/>
        <v>511.45716550129004</v>
      </c>
      <c r="F78">
        <f t="shared" si="20"/>
        <v>0.89729327280928073</v>
      </c>
      <c r="G78">
        <f t="shared" si="12"/>
        <v>100701.33705118125</v>
      </c>
      <c r="H78">
        <f t="shared" si="21"/>
        <v>117019989.45202485</v>
      </c>
      <c r="P78">
        <f t="shared" si="22"/>
        <v>1.2238410589356827</v>
      </c>
      <c r="Q78">
        <f t="shared" si="13"/>
        <v>478.15</v>
      </c>
      <c r="R78">
        <f t="shared" si="23"/>
        <v>0.63618093042178003</v>
      </c>
      <c r="S78">
        <f t="shared" si="14"/>
        <v>204.44433534988912</v>
      </c>
      <c r="U78">
        <f t="shared" si="15"/>
        <v>2.3387784219195256</v>
      </c>
      <c r="V78">
        <f t="shared" si="16"/>
        <v>11.172882663985336</v>
      </c>
    </row>
    <row r="79" spans="1:22">
      <c r="A79">
        <v>770</v>
      </c>
      <c r="B79">
        <f t="shared" si="17"/>
        <v>2762.0658333241267</v>
      </c>
      <c r="C79">
        <f t="shared" si="18"/>
        <v>4.0234277960388056E-3</v>
      </c>
      <c r="D79">
        <f t="shared" si="19"/>
        <v>511.3461135804709</v>
      </c>
      <c r="F79">
        <f t="shared" si="20"/>
        <v>0.89709844487801915</v>
      </c>
      <c r="G79">
        <f t="shared" si="12"/>
        <v>100390.35849473672</v>
      </c>
      <c r="H79">
        <f t="shared" si="21"/>
        <v>118023893.03697221</v>
      </c>
      <c r="P79">
        <f t="shared" si="22"/>
        <v>1.2236269195917415</v>
      </c>
      <c r="Q79">
        <f t="shared" si="13"/>
        <v>478.15</v>
      </c>
      <c r="R79">
        <f t="shared" si="23"/>
        <v>0.63604279741851555</v>
      </c>
      <c r="S79">
        <f t="shared" si="14"/>
        <v>204.4259922929395</v>
      </c>
      <c r="U79">
        <f t="shared" si="15"/>
        <v>2.3389882795081065</v>
      </c>
      <c r="V79">
        <f t="shared" si="16"/>
        <v>11.170456712870337</v>
      </c>
    </row>
    <row r="80" spans="1:22">
      <c r="A80">
        <v>780</v>
      </c>
      <c r="B80">
        <f t="shared" si="17"/>
        <v>2761.9497319083616</v>
      </c>
      <c r="C80">
        <f t="shared" si="18"/>
        <v>4.023596924990702E-3</v>
      </c>
      <c r="D80">
        <f t="shared" si="19"/>
        <v>511.23581693888013</v>
      </c>
      <c r="F80">
        <f t="shared" si="20"/>
        <v>0.89690494199803528</v>
      </c>
      <c r="G80">
        <f t="shared" si="12"/>
        <v>100081.50487982045</v>
      </c>
      <c r="H80">
        <f t="shared" si="21"/>
        <v>119024708.08577041</v>
      </c>
      <c r="P80">
        <f t="shared" si="22"/>
        <v>1.2234144103057345</v>
      </c>
      <c r="Q80">
        <f t="shared" si="13"/>
        <v>478.15</v>
      </c>
      <c r="R80">
        <f t="shared" si="23"/>
        <v>0.635905603876607</v>
      </c>
      <c r="S80">
        <f t="shared" si="14"/>
        <v>204.40777249002767</v>
      </c>
      <c r="U80">
        <f t="shared" si="15"/>
        <v>2.3391967642684781</v>
      </c>
      <c r="V80">
        <f t="shared" si="16"/>
        <v>11.168047260979057</v>
      </c>
    </row>
    <row r="81" spans="1:22">
      <c r="A81">
        <v>790</v>
      </c>
      <c r="B81">
        <f t="shared" si="17"/>
        <v>2761.8339876816976</v>
      </c>
      <c r="C81">
        <f t="shared" si="18"/>
        <v>4.0237655477669328E-3</v>
      </c>
      <c r="D81">
        <f t="shared" si="19"/>
        <v>511.12625799477507</v>
      </c>
      <c r="F81">
        <f t="shared" si="20"/>
        <v>0.89671273332416679</v>
      </c>
      <c r="G81">
        <f t="shared" si="12"/>
        <v>99774.727177727458</v>
      </c>
      <c r="H81">
        <f t="shared" si="21"/>
        <v>120022455.35754769</v>
      </c>
      <c r="P81">
        <f t="shared" si="22"/>
        <v>1.22320349037886</v>
      </c>
      <c r="Q81">
        <f t="shared" si="13"/>
        <v>478.15</v>
      </c>
      <c r="R81">
        <f t="shared" si="23"/>
        <v>0.63576932792683427</v>
      </c>
      <c r="S81">
        <f t="shared" si="14"/>
        <v>204.38967306718698</v>
      </c>
      <c r="U81">
        <f t="shared" si="15"/>
        <v>2.3394039083511942</v>
      </c>
      <c r="V81">
        <f t="shared" si="16"/>
        <v>11.165653924234862</v>
      </c>
    </row>
    <row r="82" spans="1:22">
      <c r="A82">
        <v>800</v>
      </c>
      <c r="B82">
        <f t="shared" si="17"/>
        <v>2761.7185982433416</v>
      </c>
      <c r="C82">
        <f t="shared" si="18"/>
        <v>4.0239336677364793E-3</v>
      </c>
      <c r="D82">
        <f t="shared" si="19"/>
        <v>511.01742089635366</v>
      </c>
      <c r="F82">
        <f t="shared" si="20"/>
        <v>0.89652179104623453</v>
      </c>
      <c r="G82">
        <f t="shared" si="12"/>
        <v>99469.981150218257</v>
      </c>
      <c r="H82">
        <f t="shared" si="21"/>
        <v>121017155.16904987</v>
      </c>
      <c r="P82">
        <f t="shared" si="22"/>
        <v>1.222994123218573</v>
      </c>
      <c r="Q82">
        <f t="shared" si="13"/>
        <v>478.15</v>
      </c>
      <c r="R82">
        <f t="shared" si="23"/>
        <v>0.63563394985178023</v>
      </c>
      <c r="S82">
        <f t="shared" si="14"/>
        <v>204.37169143512557</v>
      </c>
      <c r="U82">
        <f t="shared" si="15"/>
        <v>2.339609740675757</v>
      </c>
      <c r="V82">
        <f t="shared" si="16"/>
        <v>11.163276356352009</v>
      </c>
    </row>
    <row r="83" spans="1:22">
      <c r="A83">
        <v>810</v>
      </c>
      <c r="B83">
        <f t="shared" si="17"/>
        <v>2761.6035612436649</v>
      </c>
      <c r="C83">
        <f t="shared" si="18"/>
        <v>4.0241012881953066E-3</v>
      </c>
      <c r="D83">
        <f t="shared" si="19"/>
        <v>510.90929123163539</v>
      </c>
      <c r="F83">
        <f t="shared" si="20"/>
        <v>0.89633208988006208</v>
      </c>
      <c r="G83">
        <f t="shared" si="12"/>
        <v>99167.226547020211</v>
      </c>
      <c r="H83">
        <f t="shared" si="21"/>
        <v>122008827.43452008</v>
      </c>
      <c r="P83">
        <f t="shared" si="22"/>
        <v>1.2227862756476227</v>
      </c>
      <c r="Q83">
        <f t="shared" si="13"/>
        <v>478.15</v>
      </c>
      <c r="R83">
        <f t="shared" si="23"/>
        <v>0.63549945172496403</v>
      </c>
      <c r="S83">
        <f t="shared" si="14"/>
        <v>204.35382524141954</v>
      </c>
      <c r="U83">
        <f t="shared" si="15"/>
        <v>2.3398142874747907</v>
      </c>
      <c r="V83">
        <f t="shared" si="16"/>
        <v>11.16091424249794</v>
      </c>
    </row>
    <row r="84" spans="1:22">
      <c r="A84">
        <v>820</v>
      </c>
      <c r="B84">
        <f t="shared" si="17"/>
        <v>2761.4888743795836</v>
      </c>
      <c r="C84">
        <f t="shared" si="18"/>
        <v>4.0242684123730534E-3</v>
      </c>
      <c r="D84">
        <f t="shared" si="19"/>
        <v>510.80185579073611</v>
      </c>
      <c r="F84">
        <f t="shared" si="20"/>
        <v>0.89614360665041426</v>
      </c>
      <c r="G84">
        <f t="shared" si="12"/>
        <v>98866.426448260041</v>
      </c>
      <c r="H84">
        <f t="shared" si="21"/>
        <v>122997491.69900268</v>
      </c>
      <c r="P84">
        <f t="shared" si="22"/>
        <v>1.2225799173378999</v>
      </c>
      <c r="Q84">
        <f t="shared" si="13"/>
        <v>478.15</v>
      </c>
      <c r="R84">
        <f t="shared" si="23"/>
        <v>0.63536581711514373</v>
      </c>
      <c r="S84">
        <f t="shared" si="14"/>
        <v>204.33607233133759</v>
      </c>
      <c r="U84">
        <f t="shared" si="15"/>
        <v>2.3400175727399919</v>
      </c>
      <c r="V84">
        <f t="shared" si="16"/>
        <v>11.158567294100132</v>
      </c>
    </row>
    <row r="85" spans="1:22">
      <c r="A85">
        <v>830</v>
      </c>
      <c r="B85">
        <f t="shared" si="17"/>
        <v>2761.3745353907161</v>
      </c>
      <c r="C85">
        <f t="shared" si="18"/>
        <v>4.0244350434385989E-3</v>
      </c>
      <c r="D85">
        <f t="shared" si="19"/>
        <v>510.69510237111501</v>
      </c>
      <c r="F85">
        <f t="shared" si="20"/>
        <v>0.89595631994932456</v>
      </c>
      <c r="G85">
        <f t="shared" si="12"/>
        <v>98567.546725761771</v>
      </c>
      <c r="H85">
        <f t="shared" si="21"/>
        <v>123983167.1662603</v>
      </c>
      <c r="P85">
        <f t="shared" si="22"/>
        <v>1.2223750203466524</v>
      </c>
      <c r="Q85">
        <f t="shared" si="13"/>
        <v>478.15</v>
      </c>
      <c r="R85">
        <f t="shared" si="23"/>
        <v>0.63523303084407112</v>
      </c>
      <c r="S85">
        <f t="shared" si="14"/>
        <v>204.31843071574707</v>
      </c>
      <c r="U85">
        <f t="shared" si="15"/>
        <v>2.3402196185874895</v>
      </c>
      <c r="V85">
        <f t="shared" si="16"/>
        <v>11.156235244591672</v>
      </c>
    </row>
    <row r="86" spans="1:22">
      <c r="A86">
        <v>840</v>
      </c>
      <c r="B86">
        <f t="shared" si="17"/>
        <v>2761.2605420561463</v>
      </c>
      <c r="C86">
        <f t="shared" si="18"/>
        <v>4.024601184504744E-3</v>
      </c>
      <c r="D86">
        <f t="shared" si="19"/>
        <v>510.58901961802724</v>
      </c>
      <c r="F86">
        <f t="shared" si="20"/>
        <v>0.89577020985618816</v>
      </c>
      <c r="G86">
        <f t="shared" si="12"/>
        <v>98270.555601720713</v>
      </c>
      <c r="H86">
        <f t="shared" si="21"/>
        <v>124965872.72227751</v>
      </c>
      <c r="P86">
        <f t="shared" si="22"/>
        <v>1.222171558736572</v>
      </c>
      <c r="Q86">
        <f t="shared" si="13"/>
        <v>478.15</v>
      </c>
      <c r="R86">
        <f t="shared" si="23"/>
        <v>0.63510107878803734</v>
      </c>
      <c r="S86">
        <f t="shared" si="14"/>
        <v>204.30089854482142</v>
      </c>
      <c r="U86">
        <f t="shared" si="15"/>
        <v>2.3404204455571644</v>
      </c>
      <c r="V86">
        <f t="shared" si="16"/>
        <v>11.153917845925919</v>
      </c>
    </row>
    <row r="87" spans="1:22">
      <c r="A87">
        <v>850</v>
      </c>
      <c r="B87">
        <f t="shared" si="17"/>
        <v>2761.1468921917117</v>
      </c>
      <c r="C87">
        <f t="shared" si="18"/>
        <v>4.0247668386321342E-3</v>
      </c>
      <c r="D87">
        <f t="shared" si="19"/>
        <v>510.48359689380345</v>
      </c>
      <c r="F87">
        <f t="shared" si="20"/>
        <v>0.89558525770842712</v>
      </c>
      <c r="G87">
        <f t="shared" si="12"/>
        <v>97975.423287108875</v>
      </c>
      <c r="H87">
        <f t="shared" si="21"/>
        <v>125945626.95514859</v>
      </c>
      <c r="P87">
        <f t="shared" si="22"/>
        <v>1.2219695082645603</v>
      </c>
      <c r="Q87">
        <f t="shared" si="13"/>
        <v>478.15</v>
      </c>
      <c r="R87">
        <f t="shared" si="23"/>
        <v>0.63496994771527482</v>
      </c>
      <c r="S87">
        <f t="shared" si="14"/>
        <v>204.28347408649879</v>
      </c>
      <c r="U87">
        <f t="shared" si="15"/>
        <v>2.3406200728578721</v>
      </c>
      <c r="V87">
        <f t="shared" si="16"/>
        <v>11.151614865720889</v>
      </c>
    </row>
    <row r="88" spans="1:22">
      <c r="A88">
        <v>860</v>
      </c>
      <c r="B88">
        <f t="shared" si="17"/>
        <v>2761.0335836477002</v>
      </c>
      <c r="C88">
        <f t="shared" si="18"/>
        <v>4.0249320088325885E-3</v>
      </c>
      <c r="D88">
        <f t="shared" si="19"/>
        <v>510.37882417071012</v>
      </c>
      <c r="F88">
        <f t="shared" si="20"/>
        <v>0.89540144591352655</v>
      </c>
      <c r="G88">
        <f t="shared" si="12"/>
        <v>97682.121685297636</v>
      </c>
      <c r="H88">
        <f t="shared" si="21"/>
        <v>126922448.17200157</v>
      </c>
      <c r="P88">
        <f t="shared" si="22"/>
        <v>1.221768846126674</v>
      </c>
      <c r="Q88">
        <f t="shared" si="13"/>
        <v>478.15</v>
      </c>
      <c r="R88">
        <f t="shared" si="23"/>
        <v>0.63483962515269032</v>
      </c>
      <c r="S88">
        <f t="shared" si="14"/>
        <v>204.26615570882703</v>
      </c>
      <c r="U88">
        <f t="shared" si="15"/>
        <v>2.3408185185684065</v>
      </c>
      <c r="V88">
        <f t="shared" si="16"/>
        <v>11.149326084918766</v>
      </c>
    </row>
    <row r="89" spans="1:22">
      <c r="A89">
        <v>870</v>
      </c>
      <c r="B89">
        <f t="shared" si="17"/>
        <v>2760.9206143068914</v>
      </c>
      <c r="C89">
        <f t="shared" si="18"/>
        <v>4.0250966980719246E-3</v>
      </c>
      <c r="D89">
        <f t="shared" si="19"/>
        <v>510.27469194308742</v>
      </c>
      <c r="F89">
        <f t="shared" si="20"/>
        <v>0.89521875779489024</v>
      </c>
      <c r="G89">
        <f t="shared" si="12"/>
        <v>97390.624148995266</v>
      </c>
      <c r="H89">
        <f t="shared" si="21"/>
        <v>127896354.41349152</v>
      </c>
      <c r="P89">
        <f t="shared" si="22"/>
        <v>1.2215695507490034</v>
      </c>
      <c r="Q89">
        <f t="shared" si="13"/>
        <v>478.15</v>
      </c>
      <c r="R89">
        <f t="shared" si="23"/>
        <v>0.63471009927657718</v>
      </c>
      <c r="S89">
        <f t="shared" si="14"/>
        <v>204.24894186548642</v>
      </c>
      <c r="U89">
        <f t="shared" si="15"/>
        <v>2.3410157998022747</v>
      </c>
      <c r="V89">
        <f t="shared" si="16"/>
        <v>11.147051295866534</v>
      </c>
    </row>
    <row r="90" spans="1:22">
      <c r="A90">
        <v>880</v>
      </c>
      <c r="B90">
        <f t="shared" si="17"/>
        <v>2760.8079820828852</v>
      </c>
      <c r="C90">
        <f t="shared" si="18"/>
        <v>4.0252609092723719E-3</v>
      </c>
      <c r="D90">
        <f t="shared" si="19"/>
        <v>510.17119115523667</v>
      </c>
      <c r="F90">
        <f t="shared" si="20"/>
        <v>0.89503717746532752</v>
      </c>
      <c r="G90">
        <f t="shared" si="12"/>
        <v>97100.905280740379</v>
      </c>
      <c r="H90">
        <f t="shared" si="21"/>
        <v>128867363.46629892</v>
      </c>
      <c r="P90">
        <f t="shared" si="22"/>
        <v>1.2213716016160734</v>
      </c>
      <c r="Q90">
        <f t="shared" si="13"/>
        <v>478.15</v>
      </c>
      <c r="R90">
        <f t="shared" si="23"/>
        <v>0.63458135882291722</v>
      </c>
      <c r="S90">
        <f t="shared" si="14"/>
        <v>204.23183108390879</v>
      </c>
      <c r="U90">
        <f t="shared" si="15"/>
        <v>2.3412119328428864</v>
      </c>
      <c r="V90">
        <f t="shared" si="16"/>
        <v>11.14479030074067</v>
      </c>
    </row>
    <row r="91" spans="1:22">
      <c r="A91">
        <v>890</v>
      </c>
      <c r="B91">
        <f t="shared" si="17"/>
        <v>2760.6956849186522</v>
      </c>
      <c r="C91">
        <f t="shared" si="18"/>
        <v>4.0254246453146599E-3</v>
      </c>
      <c r="D91">
        <f t="shared" si="19"/>
        <v>510.06831314216578</v>
      </c>
      <c r="F91">
        <f t="shared" si="20"/>
        <v>0.89485668972309784</v>
      </c>
      <c r="G91">
        <f t="shared" si="12"/>
        <v>96812.940768953122</v>
      </c>
      <c r="H91">
        <f t="shared" si="21"/>
        <v>129835492.87398845</v>
      </c>
      <c r="P91">
        <f t="shared" si="22"/>
        <v>1.2211749791298829</v>
      </c>
      <c r="Q91">
        <f t="shared" si="13"/>
        <v>478.15</v>
      </c>
      <c r="R91">
        <f t="shared" si="23"/>
        <v>0.63445339301367631</v>
      </c>
      <c r="S91">
        <f t="shared" si="14"/>
        <v>204.21482195551619</v>
      </c>
      <c r="U91">
        <f t="shared" si="15"/>
        <v>2.3414069332546035</v>
      </c>
      <c r="V91">
        <f t="shared" si="16"/>
        <v>11.142542910252713</v>
      </c>
    </row>
    <row r="92" spans="1:22">
      <c r="A92">
        <v>900</v>
      </c>
      <c r="B92">
        <f t="shared" si="17"/>
        <v>2760.5837207852805</v>
      </c>
      <c r="C92">
        <f t="shared" si="18"/>
        <v>4.025587909039818E-3</v>
      </c>
      <c r="D92">
        <f t="shared" si="19"/>
        <v>509.9660495808281</v>
      </c>
      <c r="F92">
        <f t="shared" si="20"/>
        <v>0.89467727996636504</v>
      </c>
      <c r="G92">
        <f t="shared" si="12"/>
        <v>96526.707253005035</v>
      </c>
      <c r="H92">
        <f t="shared" si="21"/>
        <v>130800759.9465185</v>
      </c>
      <c r="P92">
        <f t="shared" si="22"/>
        <v>1.2209796644939463</v>
      </c>
      <c r="Q92">
        <f t="shared" si="13"/>
        <v>478.15</v>
      </c>
      <c r="R92">
        <f t="shared" si="23"/>
        <v>0.63432619149615277</v>
      </c>
      <c r="S92">
        <f t="shared" si="14"/>
        <v>204.19791312768965</v>
      </c>
      <c r="U92">
        <f t="shared" si="15"/>
        <v>2.3416008159740684</v>
      </c>
      <c r="V92">
        <f t="shared" si="16"/>
        <v>11.140308942584067</v>
      </c>
    </row>
    <row r="93" spans="1:22">
      <c r="A93">
        <v>910</v>
      </c>
      <c r="B93">
        <f t="shared" si="17"/>
        <v>2760.4720876808738</v>
      </c>
      <c r="C93">
        <f t="shared" si="18"/>
        <v>4.0257507032507621E-3</v>
      </c>
      <c r="D93">
        <f t="shared" si="19"/>
        <v>509.86439244992044</v>
      </c>
      <c r="F93">
        <f t="shared" si="20"/>
        <v>0.89449893412266746</v>
      </c>
      <c r="G93">
        <f t="shared" si="12"/>
        <v>96242.182211957188</v>
      </c>
      <c r="H93">
        <f t="shared" si="21"/>
        <v>131763181.76863807</v>
      </c>
      <c r="P93">
        <f t="shared" si="22"/>
        <v>1.2207856396177268</v>
      </c>
      <c r="Q93">
        <f t="shared" si="13"/>
        <v>478.15</v>
      </c>
      <c r="R93">
        <f t="shared" si="23"/>
        <v>0.63419974429297121</v>
      </c>
      <c r="S93">
        <f t="shared" si="14"/>
        <v>204.18110329714921</v>
      </c>
      <c r="U93">
        <f t="shared" si="15"/>
        <v>2.3417935953854547</v>
      </c>
      <c r="V93">
        <f t="shared" si="16"/>
        <v>11.138088222507783</v>
      </c>
    </row>
    <row r="94" spans="1:22">
      <c r="A94">
        <v>920</v>
      </c>
      <c r="B94">
        <f t="shared" si="17"/>
        <v>2760.360783629581</v>
      </c>
      <c r="C94">
        <f t="shared" si="18"/>
        <v>4.0259130307136884E-3</v>
      </c>
      <c r="D94">
        <f t="shared" si="19"/>
        <v>509.76333399665953</v>
      </c>
      <c r="F94">
        <f t="shared" si="20"/>
        <v>0.89432163859063074</v>
      </c>
      <c r="G94">
        <f t="shared" si="12"/>
        <v>95959.343872595942</v>
      </c>
      <c r="H94">
        <f t="shared" si="21"/>
        <v>132722775.20736404</v>
      </c>
      <c r="P94">
        <f t="shared" si="22"/>
        <v>1.2205928870377005</v>
      </c>
      <c r="Q94">
        <f t="shared" si="13"/>
        <v>478.15</v>
      </c>
      <c r="R94">
        <f t="shared" si="23"/>
        <v>0.63407404176075721</v>
      </c>
      <c r="S94">
        <f t="shared" si="14"/>
        <v>204.16439120448436</v>
      </c>
      <c r="U94">
        <f t="shared" si="15"/>
        <v>2.3419852853826044</v>
      </c>
      <c r="V94">
        <f t="shared" si="16"/>
        <v>11.135880580662777</v>
      </c>
    </row>
    <row r="95" spans="1:22">
      <c r="A95">
        <v>930</v>
      </c>
      <c r="B95">
        <f t="shared" si="17"/>
        <v>2760.249806680732</v>
      </c>
      <c r="C95">
        <f t="shared" si="18"/>
        <v>4.0260748941593075E-3</v>
      </c>
      <c r="D95">
        <f t="shared" si="19"/>
        <v>509.66286670924802</v>
      </c>
      <c r="F95">
        <f t="shared" si="20"/>
        <v>0.89414538019166323</v>
      </c>
      <c r="G95">
        <f t="shared" si="12"/>
        <v>95678.171133201831</v>
      </c>
      <c r="H95">
        <f t="shared" si="21"/>
        <v>133679556.91869606</v>
      </c>
      <c r="P95">
        <f t="shared" si="22"/>
        <v>1.2204013898519728</v>
      </c>
      <c r="Q95">
        <f t="shared" si="13"/>
        <v>478.15</v>
      </c>
      <c r="R95">
        <f t="shared" si="23"/>
        <v>0.63394907455588922</v>
      </c>
      <c r="S95">
        <f t="shared" si="14"/>
        <v>204.14777562962286</v>
      </c>
      <c r="U95">
        <f t="shared" si="15"/>
        <v>2.3421758994204689</v>
      </c>
      <c r="V95">
        <f t="shared" si="16"/>
        <v>11.133685852952359</v>
      </c>
    </row>
    <row r="96" spans="1:22">
      <c r="A96">
        <v>940</v>
      </c>
      <c r="B96">
        <f t="shared" si="17"/>
        <v>2760.1391549080608</v>
      </c>
      <c r="C96">
        <f t="shared" si="18"/>
        <v>4.0262362962839625E-3</v>
      </c>
      <c r="D96">
        <f t="shared" si="19"/>
        <v>509.56298329397811</v>
      </c>
      <c r="F96">
        <f t="shared" si="20"/>
        <v>0.8939701461297862</v>
      </c>
      <c r="G96">
        <f t="shared" si="12"/>
        <v>95398.643500142163</v>
      </c>
      <c r="H96">
        <f t="shared" si="21"/>
        <v>134633543.35369748</v>
      </c>
      <c r="P96">
        <f t="shared" si="22"/>
        <v>1.2202111316659439</v>
      </c>
      <c r="Q96">
        <f t="shared" si="13"/>
        <v>478.15</v>
      </c>
      <c r="R96">
        <f t="shared" si="23"/>
        <v>0.63382483360601838</v>
      </c>
      <c r="S96">
        <f t="shared" si="14"/>
        <v>204.13125538806401</v>
      </c>
      <c r="U96">
        <f t="shared" si="15"/>
        <v>2.3423654505578395</v>
      </c>
      <c r="V96">
        <f t="shared" si="16"/>
        <v>11.131503880044042</v>
      </c>
    </row>
    <row r="97" spans="1:22">
      <c r="A97">
        <v>950</v>
      </c>
      <c r="B97">
        <f t="shared" si="17"/>
        <v>2760.0288264090045</v>
      </c>
      <c r="C97">
        <f t="shared" si="18"/>
        <v>4.0263972397506266E-3</v>
      </c>
      <c r="D97">
        <f t="shared" si="19"/>
        <v>509.46367665611626</v>
      </c>
      <c r="F97">
        <f t="shared" si="20"/>
        <v>0.8937959239580987</v>
      </c>
      <c r="G97">
        <f t="shared" si="12"/>
        <v>95120.741034919978</v>
      </c>
      <c r="H97">
        <f t="shared" si="21"/>
        <v>135584750.76404667</v>
      </c>
      <c r="P97">
        <f t="shared" si="22"/>
        <v>1.2200220965469832</v>
      </c>
      <c r="Q97">
        <f t="shared" si="13"/>
        <v>478.15</v>
      </c>
      <c r="R97">
        <f t="shared" si="23"/>
        <v>0.63370131008629194</v>
      </c>
      <c r="S97">
        <f t="shared" si="14"/>
        <v>204.11482932773555</v>
      </c>
      <c r="U97">
        <f t="shared" si="15"/>
        <v>2.3425539514929694</v>
      </c>
      <c r="V97">
        <f t="shared" si="16"/>
        <v>11.12933450695197</v>
      </c>
    </row>
    <row r="98" spans="1:22">
      <c r="A98">
        <v>960</v>
      </c>
      <c r="B98">
        <f t="shared" si="17"/>
        <v>2759.918819304055</v>
      </c>
      <c r="C98">
        <f t="shared" si="18"/>
        <v>4.026557727189831E-3</v>
      </c>
      <c r="D98">
        <f t="shared" si="19"/>
        <v>509.36493988386877</v>
      </c>
      <c r="F98">
        <f t="shared" si="20"/>
        <v>0.89362270155064694</v>
      </c>
      <c r="G98">
        <f t="shared" si="12"/>
        <v>94844.444309741928</v>
      </c>
      <c r="H98">
        <f t="shared" si="21"/>
        <v>136533195.20714408</v>
      </c>
      <c r="P98">
        <f t="shared" si="22"/>
        <v>1.2198342689864416</v>
      </c>
      <c r="Q98">
        <f t="shared" si="13"/>
        <v>478.15</v>
      </c>
      <c r="R98">
        <f t="shared" si="23"/>
        <v>0.63357849539940869</v>
      </c>
      <c r="S98">
        <f t="shared" si="14"/>
        <v>204.09849632635826</v>
      </c>
      <c r="U98">
        <f t="shared" si="15"/>
        <v>2.3427414145934078</v>
      </c>
      <c r="V98">
        <f t="shared" si="16"/>
        <v>11.127177582686651</v>
      </c>
    </row>
    <row r="99" spans="1:22">
      <c r="A99">
        <v>970</v>
      </c>
      <c r="B99">
        <f t="shared" si="17"/>
        <v>2759.809131736175</v>
      </c>
      <c r="C99">
        <f t="shared" si="18"/>
        <v>4.0267177612004967E-3</v>
      </c>
      <c r="D99">
        <f t="shared" si="19"/>
        <v>509.26676623486321</v>
      </c>
      <c r="F99">
        <f t="shared" si="20"/>
        <v>0.89345046707870734</v>
      </c>
      <c r="G99">
        <f t="shared" si="12"/>
        <v>94569.734370044316</v>
      </c>
      <c r="H99">
        <f t="shared" si="21"/>
        <v>137478892.55084452</v>
      </c>
      <c r="P99">
        <f t="shared" si="22"/>
        <v>1.2196476338676561</v>
      </c>
      <c r="Q99">
        <f t="shared" si="13"/>
        <v>478.15</v>
      </c>
      <c r="R99">
        <f t="shared" si="23"/>
        <v>0.63345638115880343</v>
      </c>
      <c r="S99">
        <f t="shared" si="14"/>
        <v>204.08225528922563</v>
      </c>
      <c r="U99">
        <f t="shared" si="15"/>
        <v>2.3429278519211052</v>
      </c>
      <c r="V99">
        <f t="shared" si="16"/>
        <v>11.125032959959624</v>
      </c>
    </row>
    <row r="100" spans="1:22">
      <c r="A100">
        <v>980</v>
      </c>
      <c r="B100">
        <f t="shared" si="17"/>
        <v>2759.6997618702476</v>
      </c>
      <c r="C100">
        <f t="shared" si="18"/>
        <v>4.0268773443507206E-3</v>
      </c>
      <c r="D100">
        <f t="shared" si="19"/>
        <v>509.16914912468059</v>
      </c>
      <c r="F100">
        <f t="shared" si="20"/>
        <v>0.89327920899066771</v>
      </c>
      <c r="G100">
        <f t="shared" si="12"/>
        <v>94296.592702689988</v>
      </c>
      <c r="H100">
        <f t="shared" si="21"/>
        <v>138421858.47787142</v>
      </c>
      <c r="P100">
        <f t="shared" si="22"/>
        <v>1.2194621764388365</v>
      </c>
      <c r="Q100">
        <f t="shared" si="13"/>
        <v>478.15</v>
      </c>
      <c r="R100">
        <f t="shared" si="23"/>
        <v>0.63333495917438332</v>
      </c>
      <c r="S100">
        <f t="shared" si="14"/>
        <v>204.06610514732148</v>
      </c>
      <c r="U100">
        <f t="shared" si="15"/>
        <v>2.3431132752536685</v>
      </c>
      <c r="V100">
        <f t="shared" si="16"/>
        <v>11.12290049493296</v>
      </c>
    </row>
    <row r="101" spans="1:22">
      <c r="A101">
        <v>990</v>
      </c>
      <c r="B101">
        <f t="shared" si="17"/>
        <v>2759.5907078925661</v>
      </c>
      <c r="C101">
        <f t="shared" si="18"/>
        <v>4.0270364791784976E-3</v>
      </c>
      <c r="D101">
        <f t="shared" si="19"/>
        <v>509.07208211706615</v>
      </c>
      <c r="F101">
        <f t="shared" si="20"/>
        <v>0.89310891599485287</v>
      </c>
      <c r="G101">
        <f t="shared" si="12"/>
        <v>94025.0012088082</v>
      </c>
      <c r="H101">
        <f t="shared" si="21"/>
        <v>139362108.48995951</v>
      </c>
      <c r="P101">
        <f t="shared" si="22"/>
        <v>1.2192778822899506</v>
      </c>
      <c r="Q101">
        <f t="shared" si="13"/>
        <v>478.15</v>
      </c>
      <c r="R101">
        <f t="shared" si="23"/>
        <v>0.63321422144035067</v>
      </c>
      <c r="S101">
        <f t="shared" si="14"/>
        <v>204.05004485571419</v>
      </c>
      <c r="U101">
        <f t="shared" si="15"/>
        <v>2.3432976961024665</v>
      </c>
      <c r="V101">
        <f t="shared" si="16"/>
        <v>11.120780047005406</v>
      </c>
    </row>
    <row r="102" spans="1:22">
      <c r="A102">
        <v>1000</v>
      </c>
      <c r="B102">
        <f t="shared" si="17"/>
        <v>2759.481968010356</v>
      </c>
      <c r="C102">
        <f t="shared" si="18"/>
        <v>4.0271951681924061E-3</v>
      </c>
      <c r="D102">
        <f t="shared" si="19"/>
        <v>508.97555891551076</v>
      </c>
      <c r="F102">
        <f t="shared" si="20"/>
        <v>0.89293957704475568</v>
      </c>
      <c r="G102">
        <f t="shared" si="12"/>
        <v>93754.942180425423</v>
      </c>
      <c r="H102">
        <f t="shared" si="21"/>
        <v>140299657.91176376</v>
      </c>
      <c r="P102">
        <f t="shared" si="22"/>
        <v>1.2190947373328704</v>
      </c>
      <c r="Q102">
        <f t="shared" si="13"/>
        <v>478.15</v>
      </c>
      <c r="R102">
        <f t="shared" si="23"/>
        <v>0.63309416012473174</v>
      </c>
      <c r="S102">
        <f t="shared" si="14"/>
        <v>204.03407339217696</v>
      </c>
      <c r="U102">
        <f t="shared" si="15"/>
        <v>2.3434811257281556</v>
      </c>
      <c r="V102">
        <f t="shared" si="16"/>
        <v>11.118671478628475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E104" sqref="E104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munkalap'!J31</f>
        <v>2847.4470034360425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270507.46532642405</v>
      </c>
      <c r="H3">
        <f>G3*A3</f>
        <v>2705074.6532642404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2847.1260635728963</v>
      </c>
      <c r="C4">
        <f>1.01325/D4*Q3/288.15*P4</f>
        <v>4.0042615605470977E-3</v>
      </c>
      <c r="D4">
        <f>P4*(D$3/P$3)*(1-H3/I$3)</f>
        <v>569.93575447698493</v>
      </c>
      <c r="F4">
        <f>D4/D$3</f>
        <v>0.99988728855611386</v>
      </c>
      <c r="G4">
        <f t="shared" ref="G4:G67" si="0">$B4*((D4)-(E$3))</f>
        <v>270294.06093638105</v>
      </c>
      <c r="H4">
        <f>H3+G4*(A4-A3)</f>
        <v>5408015.2626280505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0.70892008758628466</v>
      </c>
      <c r="S4">
        <f t="shared" ref="S4:S67" si="2">103.9+183.3*R4-39.7*R4^2</f>
        <v>213.89311473840718</v>
      </c>
      <c r="U4">
        <f t="shared" ref="U4:U67" si="3">Q4/S4</f>
        <v>2.2354623269887899</v>
      </c>
      <c r="V4">
        <f t="shared" ref="V4:V67" si="4">D4/T$3</f>
        <v>12.450358974910571</v>
      </c>
    </row>
    <row r="5" spans="1:22">
      <c r="A5">
        <v>30</v>
      </c>
      <c r="B5">
        <f t="shared" ref="B5:B68" si="5">B$3*C$3/C5</f>
        <v>2846.8053769004541</v>
      </c>
      <c r="C5">
        <f t="shared" ref="C5:C68" si="6">1.01325/D5*Q4/288.15*P5</f>
        <v>4.0047126322381443E-3</v>
      </c>
      <c r="D5">
        <f t="shared" ref="D5:D68" si="7">P5*(D$3/P$3)*(1-H4/I$3)</f>
        <v>569.79935001972729</v>
      </c>
      <c r="F5">
        <f t="shared" ref="F5:F68" si="8">D5/D$3</f>
        <v>0.9996479824907496</v>
      </c>
      <c r="G5">
        <f t="shared" si="0"/>
        <v>269875.29936282779</v>
      </c>
      <c r="H5">
        <f t="shared" ref="H5:H68" si="9">H4+G5*(A5-A4)</f>
        <v>8106768.2562563289</v>
      </c>
      <c r="P5">
        <f t="shared" ref="P5:P68" si="10">1-((3.52*V4)/(10^(0.9813*U4)))+((0.274*V4^2)/(10^(0.8157*U4)))</f>
        <v>1.3571603359932931</v>
      </c>
      <c r="Q5">
        <f t="shared" si="1"/>
        <v>478.15</v>
      </c>
      <c r="R5">
        <f t="shared" ref="R5:R68" si="11">0.709*F5</f>
        <v>0.70875041958594143</v>
      </c>
      <c r="S5">
        <f t="shared" si="2"/>
        <v>213.87156376675213</v>
      </c>
      <c r="U5">
        <f t="shared" si="3"/>
        <v>2.2356875854775593</v>
      </c>
      <c r="V5">
        <f t="shared" si="4"/>
        <v>12.447379192636349</v>
      </c>
    </row>
    <row r="6" spans="1:22">
      <c r="A6">
        <v>40</v>
      </c>
      <c r="B6">
        <f t="shared" si="5"/>
        <v>2846.4851870619245</v>
      </c>
      <c r="C6">
        <f t="shared" si="6"/>
        <v>4.0051631064921128E-3</v>
      </c>
      <c r="D6">
        <f t="shared" si="7"/>
        <v>569.58204831398189</v>
      </c>
      <c r="F6">
        <f t="shared" si="8"/>
        <v>0.99926675142803845</v>
      </c>
      <c r="G6">
        <f t="shared" si="0"/>
        <v>269226.3994877247</v>
      </c>
      <c r="H6">
        <f t="shared" si="9"/>
        <v>10799032.251133576</v>
      </c>
      <c r="P6">
        <f t="shared" si="10"/>
        <v>1.3567953654892215</v>
      </c>
      <c r="Q6">
        <f t="shared" si="1"/>
        <v>478.15</v>
      </c>
      <c r="R6">
        <f t="shared" si="11"/>
        <v>0.70848012676247918</v>
      </c>
      <c r="S6">
        <f t="shared" si="2"/>
        <v>213.83722686187252</v>
      </c>
      <c r="U6">
        <f t="shared" si="3"/>
        <v>2.2360465809297998</v>
      </c>
      <c r="V6">
        <f t="shared" si="4"/>
        <v>12.442632194012139</v>
      </c>
    </row>
    <row r="7" spans="1:22">
      <c r="A7">
        <v>50</v>
      </c>
      <c r="B7">
        <f t="shared" si="5"/>
        <v>2846.1657671017297</v>
      </c>
      <c r="C7">
        <f t="shared" si="6"/>
        <v>4.0056125985964862E-3</v>
      </c>
      <c r="D7">
        <f t="shared" si="7"/>
        <v>569.27430852519274</v>
      </c>
      <c r="F7">
        <f t="shared" si="8"/>
        <v>0.99872685706174169</v>
      </c>
      <c r="G7">
        <f t="shared" si="0"/>
        <v>268320.30964159034</v>
      </c>
      <c r="H7">
        <f t="shared" si="9"/>
        <v>13482235.347549479</v>
      </c>
      <c r="P7">
        <f t="shared" si="10"/>
        <v>1.3562144901804878</v>
      </c>
      <c r="Q7">
        <f t="shared" si="1"/>
        <v>478.15</v>
      </c>
      <c r="R7">
        <f t="shared" si="11"/>
        <v>0.70809734165677485</v>
      </c>
      <c r="S7">
        <f t="shared" si="2"/>
        <v>213.78858946880962</v>
      </c>
      <c r="U7">
        <f t="shared" si="3"/>
        <v>2.2365552866410532</v>
      </c>
      <c r="V7">
        <f t="shared" si="4"/>
        <v>12.435909557625159</v>
      </c>
    </row>
    <row r="8" spans="1:22">
      <c r="A8">
        <v>60</v>
      </c>
      <c r="B8">
        <f t="shared" si="5"/>
        <v>2845.8474221593756</v>
      </c>
      <c r="C8">
        <f t="shared" si="6"/>
        <v>4.0060606783149785E-3</v>
      </c>
      <c r="D8">
        <f t="shared" si="7"/>
        <v>568.86585658294609</v>
      </c>
      <c r="F8">
        <f t="shared" si="8"/>
        <v>0.99801027470692294</v>
      </c>
      <c r="G8">
        <f t="shared" si="0"/>
        <v>267127.90598535881</v>
      </c>
      <c r="H8">
        <f t="shared" si="9"/>
        <v>16153514.407403067</v>
      </c>
      <c r="P8">
        <f t="shared" si="10"/>
        <v>1.3553930132680216</v>
      </c>
      <c r="Q8">
        <f t="shared" si="1"/>
        <v>478.15</v>
      </c>
      <c r="R8">
        <f t="shared" si="11"/>
        <v>0.70758928476720828</v>
      </c>
      <c r="S8">
        <f t="shared" si="2"/>
        <v>213.72401683990972</v>
      </c>
      <c r="U8">
        <f t="shared" si="3"/>
        <v>2.237231019095804</v>
      </c>
      <c r="V8">
        <f t="shared" si="4"/>
        <v>12.426986844380687</v>
      </c>
    </row>
    <row r="9" spans="1:22">
      <c r="A9">
        <v>70</v>
      </c>
      <c r="B9">
        <f t="shared" si="5"/>
        <v>2845.5304919279451</v>
      </c>
      <c r="C9">
        <f t="shared" si="6"/>
        <v>4.0065068663778037E-3</v>
      </c>
      <c r="D9">
        <f t="shared" si="7"/>
        <v>568.34581712158172</v>
      </c>
      <c r="F9">
        <f t="shared" si="8"/>
        <v>0.99709792477470471</v>
      </c>
      <c r="G9">
        <f t="shared" si="0"/>
        <v>265618.36891339044</v>
      </c>
      <c r="H9">
        <f t="shared" si="9"/>
        <v>18809698.096536972</v>
      </c>
      <c r="P9">
        <f t="shared" si="10"/>
        <v>1.3543047784685927</v>
      </c>
      <c r="Q9">
        <f t="shared" si="1"/>
        <v>478.15</v>
      </c>
      <c r="R9">
        <f t="shared" si="11"/>
        <v>0.70694242866526558</v>
      </c>
      <c r="S9">
        <f t="shared" si="2"/>
        <v>213.64177355569157</v>
      </c>
      <c r="U9">
        <f t="shared" si="3"/>
        <v>2.238092260900264</v>
      </c>
      <c r="V9">
        <f t="shared" si="4"/>
        <v>12.415626479770737</v>
      </c>
    </row>
    <row r="10" spans="1:22">
      <c r="A10">
        <v>80</v>
      </c>
      <c r="B10">
        <f t="shared" si="5"/>
        <v>2845.2153526660213</v>
      </c>
      <c r="C10">
        <f t="shared" si="6"/>
        <v>4.0069506315977468E-3</v>
      </c>
      <c r="D10">
        <f t="shared" si="7"/>
        <v>567.70292565724674</v>
      </c>
      <c r="F10">
        <f t="shared" si="8"/>
        <v>0.99597004501271358</v>
      </c>
      <c r="G10">
        <f t="shared" si="0"/>
        <v>263759.78731705522</v>
      </c>
      <c r="H10">
        <f t="shared" si="9"/>
        <v>21447295.969707523</v>
      </c>
      <c r="P10">
        <f t="shared" si="10"/>
        <v>1.3529226743615723</v>
      </c>
      <c r="Q10">
        <f t="shared" si="1"/>
        <v>478.15</v>
      </c>
      <c r="R10">
        <f t="shared" si="11"/>
        <v>0.70614276191401393</v>
      </c>
      <c r="S10">
        <f t="shared" si="2"/>
        <v>213.54005553075774</v>
      </c>
      <c r="U10">
        <f t="shared" si="3"/>
        <v>2.2391583574873075</v>
      </c>
      <c r="V10">
        <f t="shared" si="4"/>
        <v>12.401582388923652</v>
      </c>
    </row>
    <row r="11" spans="1:22">
      <c r="A11">
        <v>90</v>
      </c>
      <c r="B11">
        <f t="shared" si="5"/>
        <v>2844.9024184926775</v>
      </c>
      <c r="C11">
        <f t="shared" si="6"/>
        <v>4.0073913889943375E-3</v>
      </c>
      <c r="D11">
        <f t="shared" si="7"/>
        <v>566.92583911928523</v>
      </c>
      <c r="F11">
        <f t="shared" si="8"/>
        <v>0.99460673529699162</v>
      </c>
      <c r="G11">
        <f t="shared" si="0"/>
        <v>261520.04203242334</v>
      </c>
      <c r="H11">
        <f t="shared" si="9"/>
        <v>24062496.390031755</v>
      </c>
      <c r="P11">
        <f t="shared" si="10"/>
        <v>1.3512193739627059</v>
      </c>
      <c r="Q11">
        <f t="shared" si="1"/>
        <v>478.15</v>
      </c>
      <c r="R11">
        <f t="shared" si="11"/>
        <v>0.70517617532556698</v>
      </c>
      <c r="S11">
        <f t="shared" si="2"/>
        <v>213.41703743877866</v>
      </c>
      <c r="U11">
        <f t="shared" si="3"/>
        <v>2.240449055699985</v>
      </c>
      <c r="V11">
        <f t="shared" si="4"/>
        <v>12.384606780223564</v>
      </c>
    </row>
    <row r="12" spans="1:22">
      <c r="A12">
        <v>100</v>
      </c>
      <c r="B12">
        <f t="shared" si="5"/>
        <v>2844.592141634334</v>
      </c>
      <c r="C12">
        <f t="shared" si="6"/>
        <v>4.0078284993948516E-3</v>
      </c>
      <c r="D12">
        <f t="shared" si="7"/>
        <v>566.00356114567103</v>
      </c>
      <c r="F12">
        <f t="shared" si="8"/>
        <v>0.99298870376433512</v>
      </c>
      <c r="G12">
        <f t="shared" si="0"/>
        <v>258868.0148957154</v>
      </c>
      <c r="H12">
        <f t="shared" si="9"/>
        <v>26651176.538988911</v>
      </c>
      <c r="P12">
        <f t="shared" si="10"/>
        <v>1.3491683489871791</v>
      </c>
      <c r="Q12">
        <f t="shared" si="1"/>
        <v>478.15</v>
      </c>
      <c r="R12">
        <f t="shared" si="11"/>
        <v>0.70402899096891358</v>
      </c>
      <c r="S12">
        <f t="shared" si="2"/>
        <v>213.27093828565103</v>
      </c>
      <c r="U12">
        <f t="shared" si="3"/>
        <v>2.2419838532316811</v>
      </c>
      <c r="V12">
        <f t="shared" si="4"/>
        <v>12.364459435973004</v>
      </c>
    </row>
    <row r="13" spans="1:22">
      <c r="A13">
        <v>110</v>
      </c>
      <c r="B13">
        <f t="shared" si="5"/>
        <v>2844.2850112371266</v>
      </c>
      <c r="C13">
        <f t="shared" si="6"/>
        <v>4.0082612710594691E-3</v>
      </c>
      <c r="D13">
        <f t="shared" si="7"/>
        <v>564.92599342738731</v>
      </c>
      <c r="F13">
        <f t="shared" si="8"/>
        <v>0.99109823408313569</v>
      </c>
      <c r="G13">
        <f t="shared" si="0"/>
        <v>255775.15522612608</v>
      </c>
      <c r="H13">
        <f t="shared" si="9"/>
        <v>29208928.09125017</v>
      </c>
      <c r="P13">
        <f t="shared" si="10"/>
        <v>1.3467451860926398</v>
      </c>
      <c r="Q13">
        <f t="shared" si="1"/>
        <v>478.15</v>
      </c>
      <c r="R13">
        <f t="shared" si="11"/>
        <v>0.70268864796494312</v>
      </c>
      <c r="S13">
        <f t="shared" si="2"/>
        <v>213.10010713361572</v>
      </c>
      <c r="U13">
        <f t="shared" si="3"/>
        <v>2.2437811338132998</v>
      </c>
      <c r="V13">
        <f t="shared" si="4"/>
        <v>12.340919756619638</v>
      </c>
    </row>
    <row r="14" spans="1:22">
      <c r="A14">
        <v>120</v>
      </c>
      <c r="B14">
        <f t="shared" si="5"/>
        <v>2843.9815503207506</v>
      </c>
      <c r="C14">
        <f t="shared" si="6"/>
        <v>4.0086889639318977E-3</v>
      </c>
      <c r="D14">
        <f t="shared" si="7"/>
        <v>563.68461461370748</v>
      </c>
      <c r="F14">
        <f t="shared" si="8"/>
        <v>0.98892037651527631</v>
      </c>
      <c r="G14">
        <f t="shared" si="0"/>
        <v>252217.4077586901</v>
      </c>
      <c r="H14">
        <f t="shared" si="9"/>
        <v>31731102.16883707</v>
      </c>
      <c r="P14">
        <f t="shared" si="10"/>
        <v>1.343929209110172</v>
      </c>
      <c r="Q14">
        <f t="shared" si="1"/>
        <v>478.15</v>
      </c>
      <c r="R14">
        <f t="shared" si="11"/>
        <v>0.70114454694933082</v>
      </c>
      <c r="S14">
        <f t="shared" si="2"/>
        <v>212.9031295298561</v>
      </c>
      <c r="U14">
        <f t="shared" si="3"/>
        <v>2.2458570762011623</v>
      </c>
      <c r="V14">
        <f t="shared" si="4"/>
        <v>12.313801591576025</v>
      </c>
    </row>
    <row r="15" spans="1:22">
      <c r="A15">
        <v>130</v>
      </c>
      <c r="B15">
        <f t="shared" si="5"/>
        <v>2843.6823104449431</v>
      </c>
      <c r="C15">
        <f t="shared" si="6"/>
        <v>4.0091107971244842E-3</v>
      </c>
      <c r="D15">
        <f t="shared" si="7"/>
        <v>562.27327289005382</v>
      </c>
      <c r="F15">
        <f t="shared" si="8"/>
        <v>0.98644433840360324</v>
      </c>
      <c r="G15">
        <f t="shared" si="0"/>
        <v>248177.46229208025</v>
      </c>
      <c r="H15">
        <f t="shared" si="9"/>
        <v>34212876.791757874</v>
      </c>
      <c r="P15">
        <f t="shared" si="10"/>
        <v>1.3407053745226294</v>
      </c>
      <c r="Q15">
        <f t="shared" si="1"/>
        <v>478.15</v>
      </c>
      <c r="R15">
        <f t="shared" si="11"/>
        <v>0.69938903592815471</v>
      </c>
      <c r="S15">
        <f t="shared" si="2"/>
        <v>212.6789528496432</v>
      </c>
      <c r="U15">
        <f t="shared" si="3"/>
        <v>2.2482243475123549</v>
      </c>
      <c r="V15">
        <f t="shared" si="4"/>
        <v>12.282970553239288</v>
      </c>
    </row>
    <row r="16" spans="1:22">
      <c r="A16">
        <v>140</v>
      </c>
      <c r="B16">
        <f t="shared" si="5"/>
        <v>2843.3878637068915</v>
      </c>
      <c r="C16">
        <f t="shared" si="6"/>
        <v>4.0095259601811211E-3</v>
      </c>
      <c r="D16">
        <f t="shared" si="7"/>
        <v>560.68905708743046</v>
      </c>
      <c r="F16">
        <f t="shared" si="8"/>
        <v>0.98366501243408855</v>
      </c>
      <c r="G16">
        <f t="shared" si="0"/>
        <v>243647.22497488675</v>
      </c>
      <c r="H16">
        <f t="shared" si="9"/>
        <v>36649349.041506745</v>
      </c>
      <c r="P16">
        <f t="shared" si="10"/>
        <v>1.3370663566763226</v>
      </c>
      <c r="Q16">
        <f t="shared" si="1"/>
        <v>478.15</v>
      </c>
      <c r="R16">
        <f t="shared" si="11"/>
        <v>0.6974184938157687</v>
      </c>
      <c r="S16">
        <f t="shared" si="2"/>
        <v>212.42702546243507</v>
      </c>
      <c r="U16">
        <f t="shared" si="3"/>
        <v>2.2508906244820275</v>
      </c>
      <c r="V16">
        <f t="shared" si="4"/>
        <v>12.248363046548491</v>
      </c>
    </row>
    <row r="17" spans="1:22">
      <c r="A17">
        <v>150</v>
      </c>
      <c r="B17">
        <f t="shared" si="5"/>
        <v>2843.0987918066203</v>
      </c>
      <c r="C17">
        <f t="shared" si="6"/>
        <v>4.0099336284942439E-3</v>
      </c>
      <c r="D17">
        <f t="shared" si="7"/>
        <v>558.93318525902373</v>
      </c>
      <c r="F17">
        <f t="shared" si="8"/>
        <v>0.98058453554214686</v>
      </c>
      <c r="G17">
        <f t="shared" si="0"/>
        <v>238630.3376024116</v>
      </c>
      <c r="H17">
        <f t="shared" si="9"/>
        <v>39035652.417530864</v>
      </c>
      <c r="P17">
        <f t="shared" si="10"/>
        <v>1.3330146772125917</v>
      </c>
      <c r="Q17">
        <f t="shared" si="1"/>
        <v>478.15</v>
      </c>
      <c r="R17">
        <f t="shared" si="11"/>
        <v>0.69523443569938204</v>
      </c>
      <c r="S17">
        <f t="shared" si="2"/>
        <v>212.1474405165819</v>
      </c>
      <c r="U17">
        <f t="shared" si="3"/>
        <v>2.2538570290346103</v>
      </c>
      <c r="V17">
        <f t="shared" si="4"/>
        <v>12.210005680115746</v>
      </c>
    </row>
    <row r="18" spans="1:22">
      <c r="A18">
        <v>160</v>
      </c>
      <c r="B18">
        <f t="shared" si="5"/>
        <v>2842.8156721233977</v>
      </c>
      <c r="C18">
        <f t="shared" si="6"/>
        <v>4.0103329829616384E-3</v>
      </c>
      <c r="D18">
        <f t="shared" si="7"/>
        <v>557.01182230286918</v>
      </c>
      <c r="F18">
        <f t="shared" si="8"/>
        <v>0.97721372333836698</v>
      </c>
      <c r="G18">
        <f t="shared" si="0"/>
        <v>233144.49374199568</v>
      </c>
      <c r="H18">
        <f t="shared" si="9"/>
        <v>41367097.354950823</v>
      </c>
      <c r="P18">
        <f t="shared" si="10"/>
        <v>1.3285646676921194</v>
      </c>
      <c r="Q18">
        <f t="shared" si="1"/>
        <v>478.15</v>
      </c>
      <c r="R18">
        <f t="shared" si="11"/>
        <v>0.69284452984690215</v>
      </c>
      <c r="S18">
        <f t="shared" si="2"/>
        <v>211.8410706821478</v>
      </c>
      <c r="U18">
        <f t="shared" si="3"/>
        <v>2.2571166132247766</v>
      </c>
      <c r="V18">
        <f t="shared" si="4"/>
        <v>12.168033127354651</v>
      </c>
    </row>
    <row r="19" spans="1:22">
      <c r="A19">
        <v>170</v>
      </c>
      <c r="B19">
        <f t="shared" si="5"/>
        <v>2842.5390610442005</v>
      </c>
      <c r="C19">
        <f t="shared" si="6"/>
        <v>4.0107232335476585E-3</v>
      </c>
      <c r="D19">
        <f t="shared" si="7"/>
        <v>554.93671504986082</v>
      </c>
      <c r="F19">
        <f t="shared" si="8"/>
        <v>0.97357318429800144</v>
      </c>
      <c r="G19">
        <f t="shared" si="0"/>
        <v>227223.2349407892</v>
      </c>
      <c r="H19">
        <f t="shared" si="9"/>
        <v>43639329.704358712</v>
      </c>
      <c r="P19">
        <f t="shared" si="10"/>
        <v>1.3237439987957713</v>
      </c>
      <c r="Q19">
        <f t="shared" si="1"/>
        <v>478.15</v>
      </c>
      <c r="R19">
        <f t="shared" si="11"/>
        <v>0.69026338766728301</v>
      </c>
      <c r="S19">
        <f t="shared" si="2"/>
        <v>211.50967624856261</v>
      </c>
      <c r="U19">
        <f t="shared" si="3"/>
        <v>2.2606530749831331</v>
      </c>
      <c r="V19">
        <f t="shared" si="4"/>
        <v>12.122702000103118</v>
      </c>
    </row>
    <row r="20" spans="1:22">
      <c r="A20">
        <v>180</v>
      </c>
      <c r="B20">
        <f t="shared" si="5"/>
        <v>2842.2694751610998</v>
      </c>
      <c r="C20">
        <f t="shared" si="6"/>
        <v>4.0111036458816184E-3</v>
      </c>
      <c r="D20">
        <f t="shared" si="7"/>
        <v>552.72552189700218</v>
      </c>
      <c r="F20">
        <f t="shared" si="8"/>
        <v>0.96969389806491613</v>
      </c>
      <c r="G20">
        <f t="shared" si="0"/>
        <v>220916.87832881496</v>
      </c>
      <c r="H20">
        <f t="shared" si="9"/>
        <v>45848498.487646863</v>
      </c>
      <c r="P20">
        <f t="shared" si="10"/>
        <v>1.3185944820414028</v>
      </c>
      <c r="Q20">
        <f t="shared" si="1"/>
        <v>478.15</v>
      </c>
      <c r="R20">
        <f t="shared" si="11"/>
        <v>0.68751297372802544</v>
      </c>
      <c r="S20">
        <f t="shared" si="2"/>
        <v>211.15596674928625</v>
      </c>
      <c r="U20">
        <f t="shared" si="3"/>
        <v>2.2644399178533572</v>
      </c>
      <c r="V20">
        <f t="shared" si="4"/>
        <v>12.074398049526762</v>
      </c>
    </row>
    <row r="21" spans="1:22">
      <c r="A21">
        <v>190</v>
      </c>
      <c r="B21">
        <f t="shared" si="5"/>
        <v>2842.0073713680972</v>
      </c>
      <c r="C21">
        <f t="shared" si="6"/>
        <v>4.0114735694399819E-3</v>
      </c>
      <c r="D21">
        <f t="shared" si="7"/>
        <v>550.4017226392159</v>
      </c>
      <c r="F21">
        <f t="shared" si="8"/>
        <v>0.96561705726178226</v>
      </c>
      <c r="G21">
        <f t="shared" si="0"/>
        <v>214292.25155450433</v>
      </c>
      <c r="H21">
        <f t="shared" si="9"/>
        <v>47991421.003191903</v>
      </c>
      <c r="P21">
        <f t="shared" si="10"/>
        <v>1.313171870027539</v>
      </c>
      <c r="Q21">
        <f t="shared" si="1"/>
        <v>478.15</v>
      </c>
      <c r="R21">
        <f t="shared" si="11"/>
        <v>0.68462249359860361</v>
      </c>
      <c r="S21">
        <f t="shared" si="2"/>
        <v>210.78359711459962</v>
      </c>
      <c r="U21">
        <f t="shared" si="3"/>
        <v>2.268440270236197</v>
      </c>
      <c r="V21">
        <f t="shared" si="4"/>
        <v>12.023634196376998</v>
      </c>
    </row>
    <row r="22" spans="1:22">
      <c r="A22">
        <v>200</v>
      </c>
      <c r="B22">
        <f t="shared" si="5"/>
        <v>2841.7531272724514</v>
      </c>
      <c r="C22">
        <f t="shared" si="6"/>
        <v>4.0118324653131247E-3</v>
      </c>
      <c r="D22">
        <f t="shared" si="7"/>
        <v>547.99402850217575</v>
      </c>
      <c r="F22">
        <f t="shared" si="8"/>
        <v>0.96139303245995744</v>
      </c>
      <c r="G22">
        <f t="shared" si="0"/>
        <v>207431.00876827238</v>
      </c>
      <c r="H22">
        <f t="shared" si="9"/>
        <v>50065731.090874627</v>
      </c>
      <c r="P22">
        <f t="shared" si="10"/>
        <v>1.3075444628790138</v>
      </c>
      <c r="Q22">
        <f t="shared" si="1"/>
        <v>478.15</v>
      </c>
      <c r="R22">
        <f t="shared" si="11"/>
        <v>0.68162766001410979</v>
      </c>
      <c r="S22">
        <f t="shared" si="2"/>
        <v>210.39708428480282</v>
      </c>
      <c r="U22">
        <f t="shared" si="3"/>
        <v>2.2726075393362151</v>
      </c>
      <c r="V22">
        <f t="shared" si="4"/>
        <v>11.971037643041884</v>
      </c>
    </row>
    <row r="23" spans="1:22">
      <c r="A23">
        <v>210</v>
      </c>
      <c r="B23">
        <f t="shared" si="5"/>
        <v>2841.5070236039783</v>
      </c>
      <c r="C23">
        <f t="shared" si="6"/>
        <v>4.0121799311750115E-3</v>
      </c>
      <c r="D23">
        <f t="shared" si="7"/>
        <v>545.53527286011172</v>
      </c>
      <c r="F23">
        <f t="shared" si="8"/>
        <v>0.95707942607037144</v>
      </c>
      <c r="G23">
        <f t="shared" si="0"/>
        <v>200426.47324383052</v>
      </c>
      <c r="H23">
        <f t="shared" si="9"/>
        <v>52069995.823312931</v>
      </c>
      <c r="P23">
        <f t="shared" si="10"/>
        <v>1.3017904727725116</v>
      </c>
      <c r="Q23">
        <f t="shared" si="1"/>
        <v>478.15</v>
      </c>
      <c r="R23">
        <f t="shared" si="11"/>
        <v>0.67856931308389334</v>
      </c>
      <c r="S23">
        <f t="shared" si="2"/>
        <v>210.00163947570954</v>
      </c>
      <c r="U23">
        <f t="shared" si="3"/>
        <v>2.276886986186156</v>
      </c>
      <c r="V23">
        <f t="shared" si="4"/>
        <v>11.917325641057772</v>
      </c>
    </row>
    <row r="24" spans="1:22">
      <c r="A24">
        <v>220</v>
      </c>
      <c r="B24">
        <f t="shared" si="5"/>
        <v>2841.2692303703748</v>
      </c>
      <c r="C24">
        <f t="shared" si="6"/>
        <v>4.0125157209795941E-3</v>
      </c>
      <c r="D24">
        <f t="shared" si="7"/>
        <v>543.06084207685035</v>
      </c>
      <c r="F24">
        <f t="shared" si="8"/>
        <v>0.95273831943307075</v>
      </c>
      <c r="G24">
        <f t="shared" si="0"/>
        <v>193379.17638605222</v>
      </c>
      <c r="H24">
        <f t="shared" si="9"/>
        <v>54003787.587173454</v>
      </c>
      <c r="P24">
        <f t="shared" si="10"/>
        <v>1.2959942869580681</v>
      </c>
      <c r="Q24">
        <f t="shared" si="1"/>
        <v>478.15</v>
      </c>
      <c r="R24">
        <f t="shared" si="11"/>
        <v>0.67549146847804709</v>
      </c>
      <c r="S24">
        <f t="shared" si="2"/>
        <v>209.60292382975689</v>
      </c>
      <c r="U24">
        <f t="shared" si="3"/>
        <v>2.2812181779885936</v>
      </c>
      <c r="V24">
        <f t="shared" si="4"/>
        <v>11.863271212522323</v>
      </c>
    </row>
    <row r="25" spans="1:22">
      <c r="A25">
        <v>230</v>
      </c>
      <c r="B25">
        <f t="shared" si="5"/>
        <v>2841.039798305238</v>
      </c>
      <c r="C25">
        <f t="shared" si="6"/>
        <v>4.0128397571894377E-3</v>
      </c>
      <c r="D25">
        <f t="shared" si="7"/>
        <v>540.60678760276232</v>
      </c>
      <c r="F25">
        <f t="shared" si="8"/>
        <v>0.94843296070660055</v>
      </c>
      <c r="G25">
        <f t="shared" si="0"/>
        <v>186391.49461840646</v>
      </c>
      <c r="H25">
        <f t="shared" si="9"/>
        <v>55867702.533357516</v>
      </c>
      <c r="P25">
        <f t="shared" si="10"/>
        <v>1.2902419650446351</v>
      </c>
      <c r="Q25">
        <f t="shared" si="1"/>
        <v>478.15</v>
      </c>
      <c r="R25">
        <f t="shared" si="11"/>
        <v>0.67243896914097978</v>
      </c>
      <c r="S25">
        <f t="shared" si="2"/>
        <v>209.20674860493207</v>
      </c>
      <c r="U25">
        <f t="shared" si="3"/>
        <v>2.2855381252683333</v>
      </c>
      <c r="V25">
        <f t="shared" si="4"/>
        <v>11.80966190847994</v>
      </c>
    </row>
    <row r="26" spans="1:22">
      <c r="A26">
        <v>240</v>
      </c>
      <c r="B26">
        <f t="shared" si="5"/>
        <v>2840.8186566790646</v>
      </c>
      <c r="C26">
        <f t="shared" si="6"/>
        <v>4.0131521340134183E-3</v>
      </c>
      <c r="D26">
        <f t="shared" si="7"/>
        <v>538.20782457180189</v>
      </c>
      <c r="F26">
        <f t="shared" si="8"/>
        <v>0.94422425363474016</v>
      </c>
      <c r="G26">
        <f t="shared" si="0"/>
        <v>179561.96729167222</v>
      </c>
      <c r="H26">
        <f t="shared" si="9"/>
        <v>57663322.206274241</v>
      </c>
      <c r="P26">
        <f t="shared" si="10"/>
        <v>1.2846164599351302</v>
      </c>
      <c r="Q26">
        <f t="shared" si="1"/>
        <v>478.15</v>
      </c>
      <c r="R26">
        <f t="shared" si="11"/>
        <v>0.66945499582703072</v>
      </c>
      <c r="S26">
        <f t="shared" si="2"/>
        <v>208.81875207501528</v>
      </c>
      <c r="U26">
        <f t="shared" si="3"/>
        <v>2.2897847786592993</v>
      </c>
      <c r="V26">
        <f t="shared" si="4"/>
        <v>11.757256087879327</v>
      </c>
    </row>
    <row r="27" spans="1:22">
      <c r="A27">
        <v>250</v>
      </c>
      <c r="B27">
        <f t="shared" si="5"/>
        <v>2840.6056178516915</v>
      </c>
      <c r="C27">
        <f t="shared" si="6"/>
        <v>4.0134531111076432E-3</v>
      </c>
      <c r="D27">
        <f t="shared" si="7"/>
        <v>535.89545024286053</v>
      </c>
      <c r="F27">
        <f t="shared" si="8"/>
        <v>0.94016745656642198</v>
      </c>
      <c r="G27">
        <f t="shared" si="0"/>
        <v>172979.95806147778</v>
      </c>
      <c r="H27">
        <f t="shared" si="9"/>
        <v>59393121.786889017</v>
      </c>
      <c r="P27">
        <f t="shared" si="10"/>
        <v>1.2791931195811621</v>
      </c>
      <c r="Q27">
        <f t="shared" si="1"/>
        <v>478.15</v>
      </c>
      <c r="R27">
        <f t="shared" si="11"/>
        <v>0.66657872670559315</v>
      </c>
      <c r="S27">
        <f t="shared" si="2"/>
        <v>208.44409080894616</v>
      </c>
      <c r="U27">
        <f t="shared" si="3"/>
        <v>2.2939004801928324</v>
      </c>
      <c r="V27">
        <f t="shared" si="4"/>
        <v>11.706741814553716</v>
      </c>
    </row>
    <row r="28" spans="1:22">
      <c r="A28">
        <v>260</v>
      </c>
      <c r="B28">
        <f t="shared" si="5"/>
        <v>2840.4003881586764</v>
      </c>
      <c r="C28">
        <f t="shared" si="6"/>
        <v>4.0137430983057006E-3</v>
      </c>
      <c r="D28">
        <f t="shared" si="7"/>
        <v>533.69639821169903</v>
      </c>
      <c r="F28">
        <f t="shared" si="8"/>
        <v>0.93630947054684044</v>
      </c>
      <c r="G28">
        <f t="shared" si="0"/>
        <v>166721.27226402616</v>
      </c>
      <c r="H28">
        <f t="shared" si="9"/>
        <v>61060334.509529278</v>
      </c>
      <c r="P28">
        <f t="shared" si="10"/>
        <v>1.2740359858356509</v>
      </c>
      <c r="Q28">
        <f t="shared" si="1"/>
        <v>478.15</v>
      </c>
      <c r="R28">
        <f t="shared" si="11"/>
        <v>0.66384341461770979</v>
      </c>
      <c r="S28">
        <f t="shared" si="2"/>
        <v>208.08718115791359</v>
      </c>
      <c r="U28">
        <f t="shared" si="3"/>
        <v>2.2978349619582796</v>
      </c>
      <c r="V28">
        <f t="shared" si="4"/>
        <v>11.65870308917564</v>
      </c>
    </row>
    <row r="29" spans="1:22">
      <c r="A29">
        <v>270</v>
      </c>
      <c r="B29">
        <f t="shared" si="5"/>
        <v>2840.2025839973776</v>
      </c>
      <c r="C29">
        <f t="shared" si="6"/>
        <v>4.014022632974003E-3</v>
      </c>
      <c r="D29">
        <f t="shared" si="7"/>
        <v>531.63158500113673</v>
      </c>
      <c r="F29">
        <f t="shared" si="8"/>
        <v>0.93268699123006449</v>
      </c>
      <c r="G29">
        <f t="shared" si="0"/>
        <v>160845.17405609565</v>
      </c>
      <c r="H29">
        <f t="shared" si="9"/>
        <v>62668786.250090234</v>
      </c>
      <c r="P29">
        <f t="shared" si="10"/>
        <v>1.2691952655992209</v>
      </c>
      <c r="Q29">
        <f t="shared" si="1"/>
        <v>478.15</v>
      </c>
      <c r="R29">
        <f t="shared" si="11"/>
        <v>0.66127507678211572</v>
      </c>
      <c r="S29">
        <f t="shared" si="2"/>
        <v>207.75151790538607</v>
      </c>
      <c r="U29">
        <f t="shared" si="3"/>
        <v>2.3015475642289096</v>
      </c>
      <c r="V29">
        <f t="shared" si="4"/>
        <v>11.613596837311814</v>
      </c>
    </row>
    <row r="30" spans="1:22">
      <c r="A30">
        <v>280</v>
      </c>
      <c r="B30">
        <f t="shared" si="5"/>
        <v>2840.0117514520093</v>
      </c>
      <c r="C30">
        <f t="shared" si="6"/>
        <v>4.0142923523354898E-3</v>
      </c>
      <c r="D30">
        <f t="shared" si="7"/>
        <v>529.71562020282556</v>
      </c>
      <c r="F30">
        <f t="shared" si="8"/>
        <v>0.92932564947864138</v>
      </c>
      <c r="G30">
        <f t="shared" si="0"/>
        <v>155393.00436400957</v>
      </c>
      <c r="H30">
        <f t="shared" si="9"/>
        <v>64222716.293730333</v>
      </c>
      <c r="P30">
        <f t="shared" si="10"/>
        <v>1.2647061457650075</v>
      </c>
      <c r="Q30">
        <f t="shared" si="1"/>
        <v>478.15</v>
      </c>
      <c r="R30">
        <f t="shared" si="11"/>
        <v>0.65889188548035671</v>
      </c>
      <c r="S30">
        <f t="shared" si="2"/>
        <v>207.43958349350058</v>
      </c>
      <c r="U30">
        <f t="shared" si="3"/>
        <v>2.3050084846269527</v>
      </c>
      <c r="V30">
        <f t="shared" si="4"/>
        <v>11.571742208373582</v>
      </c>
    </row>
    <row r="31" spans="1:22">
      <c r="A31">
        <v>290</v>
      </c>
      <c r="B31">
        <f t="shared" si="5"/>
        <v>2839.8273875584132</v>
      </c>
      <c r="C31">
        <f t="shared" si="6"/>
        <v>4.0145529634456412E-3</v>
      </c>
      <c r="D31">
        <f t="shared" si="7"/>
        <v>527.9568619080535</v>
      </c>
      <c r="F31">
        <f t="shared" si="8"/>
        <v>0.92624010861062012</v>
      </c>
      <c r="G31">
        <f t="shared" si="0"/>
        <v>150388.34680563922</v>
      </c>
      <c r="H31">
        <f t="shared" si="9"/>
        <v>65726599.761786729</v>
      </c>
      <c r="P31">
        <f t="shared" si="10"/>
        <v>1.2605889099340248</v>
      </c>
      <c r="Q31">
        <f t="shared" si="1"/>
        <v>478.15</v>
      </c>
      <c r="R31">
        <f t="shared" si="11"/>
        <v>0.65670423700492964</v>
      </c>
      <c r="S31">
        <f t="shared" si="2"/>
        <v>207.15284658346459</v>
      </c>
      <c r="U31">
        <f t="shared" si="3"/>
        <v>2.3081990321931061</v>
      </c>
      <c r="V31">
        <f t="shared" si="4"/>
        <v>11.533321786513739</v>
      </c>
    </row>
    <row r="32" spans="1:22">
      <c r="A32">
        <v>300</v>
      </c>
      <c r="B32">
        <f t="shared" si="5"/>
        <v>2839.6489613719705</v>
      </c>
      <c r="C32">
        <f t="shared" si="6"/>
        <v>4.0148052134192412E-3</v>
      </c>
      <c r="D32">
        <f t="shared" si="7"/>
        <v>526.35792628427521</v>
      </c>
      <c r="F32">
        <f t="shared" si="8"/>
        <v>0.92343495839346523</v>
      </c>
      <c r="G32">
        <f t="shared" si="0"/>
        <v>145838.48203136033</v>
      </c>
      <c r="H32">
        <f t="shared" si="9"/>
        <v>67184984.582100332</v>
      </c>
      <c r="P32">
        <f t="shared" si="10"/>
        <v>1.2568501406233195</v>
      </c>
      <c r="Q32">
        <f t="shared" si="1"/>
        <v>478.15</v>
      </c>
      <c r="R32">
        <f t="shared" si="11"/>
        <v>0.65471538550096686</v>
      </c>
      <c r="S32">
        <f t="shared" si="2"/>
        <v>206.89183639266358</v>
      </c>
      <c r="U32">
        <f t="shared" si="3"/>
        <v>2.3111110053299098</v>
      </c>
      <c r="V32">
        <f t="shared" si="4"/>
        <v>11.498392722426365</v>
      </c>
    </row>
    <row r="33" spans="1:22">
      <c r="A33">
        <v>310</v>
      </c>
      <c r="B33">
        <f t="shared" si="5"/>
        <v>2839.4759333100346</v>
      </c>
      <c r="C33">
        <f t="shared" si="6"/>
        <v>4.0150498620732337E-3</v>
      </c>
      <c r="D33">
        <f t="shared" si="7"/>
        <v>524.91651655356247</v>
      </c>
      <c r="F33">
        <f t="shared" si="8"/>
        <v>0.92090616939221481</v>
      </c>
      <c r="G33">
        <f t="shared" si="0"/>
        <v>141736.74742851261</v>
      </c>
      <c r="H33">
        <f t="shared" si="9"/>
        <v>68602352.056385458</v>
      </c>
      <c r="P33">
        <f t="shared" si="10"/>
        <v>1.253484686197027</v>
      </c>
      <c r="Q33">
        <f t="shared" si="1"/>
        <v>478.15</v>
      </c>
      <c r="R33">
        <f t="shared" si="11"/>
        <v>0.65292247409908022</v>
      </c>
      <c r="S33">
        <f t="shared" si="2"/>
        <v>206.65627154216995</v>
      </c>
      <c r="U33">
        <f t="shared" si="3"/>
        <v>2.3137454113142142</v>
      </c>
      <c r="V33">
        <f t="shared" si="4"/>
        <v>11.466904842544585</v>
      </c>
    </row>
    <row r="34" spans="1:22">
      <c r="A34">
        <v>320</v>
      </c>
      <c r="B34">
        <f t="shared" si="5"/>
        <v>2839.307771694725</v>
      </c>
      <c r="C34">
        <f t="shared" si="6"/>
        <v>4.0152876585097756E-3</v>
      </c>
      <c r="D34">
        <f t="shared" si="7"/>
        <v>523.62642491167844</v>
      </c>
      <c r="F34">
        <f t="shared" si="8"/>
        <v>0.91864285072224283</v>
      </c>
      <c r="G34">
        <f t="shared" si="0"/>
        <v>138065.38616145859</v>
      </c>
      <c r="H34">
        <f t="shared" si="9"/>
        <v>69983005.918000042</v>
      </c>
      <c r="P34">
        <f t="shared" si="10"/>
        <v>1.2504780433367895</v>
      </c>
      <c r="Q34">
        <f t="shared" si="1"/>
        <v>478.15</v>
      </c>
      <c r="R34">
        <f t="shared" si="11"/>
        <v>0.65131778116207018</v>
      </c>
      <c r="S34">
        <f t="shared" si="2"/>
        <v>206.44521966030953</v>
      </c>
      <c r="U34">
        <f t="shared" si="3"/>
        <v>2.3161107861289341</v>
      </c>
      <c r="V34">
        <f t="shared" si="4"/>
        <v>11.438722536160371</v>
      </c>
    </row>
    <row r="35" spans="1:22">
      <c r="A35">
        <v>330</v>
      </c>
      <c r="B35">
        <f t="shared" si="5"/>
        <v>2839.1439659155153</v>
      </c>
      <c r="C35">
        <f t="shared" si="6"/>
        <v>4.0155193224660768E-3</v>
      </c>
      <c r="D35">
        <f t="shared" si="7"/>
        <v>522.47857530957072</v>
      </c>
      <c r="F35">
        <f t="shared" si="8"/>
        <v>0.9166290794904749</v>
      </c>
      <c r="G35">
        <f t="shared" si="0"/>
        <v>134798.51060043307</v>
      </c>
      <c r="H35">
        <f t="shared" si="9"/>
        <v>71330991.02400437</v>
      </c>
      <c r="P35">
        <f t="shared" si="10"/>
        <v>1.2478088398148077</v>
      </c>
      <c r="Q35">
        <f t="shared" si="1"/>
        <v>478.15</v>
      </c>
      <c r="R35">
        <f t="shared" si="11"/>
        <v>0.64989001735874663</v>
      </c>
      <c r="S35">
        <f t="shared" si="2"/>
        <v>206.25726590575496</v>
      </c>
      <c r="U35">
        <f t="shared" si="3"/>
        <v>2.3182213625312031</v>
      </c>
      <c r="V35">
        <f t="shared" si="4"/>
        <v>11.413647535191949</v>
      </c>
    </row>
    <row r="36" spans="1:22">
      <c r="A36">
        <v>340</v>
      </c>
      <c r="B36">
        <f t="shared" si="5"/>
        <v>2838.9840360758999</v>
      </c>
      <c r="C36">
        <f t="shared" si="6"/>
        <v>4.0157455306282413E-3</v>
      </c>
      <c r="D36">
        <f t="shared" si="7"/>
        <v>521.46200534507193</v>
      </c>
      <c r="F36">
        <f t="shared" si="8"/>
        <v>0.91484562341240694</v>
      </c>
      <c r="G36">
        <f t="shared" si="0"/>
        <v>131904.89145873234</v>
      </c>
      <c r="H36">
        <f t="shared" si="9"/>
        <v>72650039.938591689</v>
      </c>
      <c r="P36">
        <f t="shared" si="10"/>
        <v>1.2454511744407915</v>
      </c>
      <c r="Q36">
        <f t="shared" si="1"/>
        <v>478.15</v>
      </c>
      <c r="R36">
        <f t="shared" si="11"/>
        <v>0.64862554699939645</v>
      </c>
      <c r="S36">
        <f t="shared" si="2"/>
        <v>206.09067328624479</v>
      </c>
      <c r="U36">
        <f t="shared" si="3"/>
        <v>2.3200952880380217</v>
      </c>
      <c r="V36">
        <f t="shared" si="4"/>
        <v>11.391440363801664</v>
      </c>
    </row>
    <row r="37" spans="1:22">
      <c r="A37">
        <v>350</v>
      </c>
      <c r="B37">
        <f t="shared" si="5"/>
        <v>2838.8275393309323</v>
      </c>
      <c r="C37">
        <f t="shared" si="6"/>
        <v>4.0159669076211919E-3</v>
      </c>
      <c r="D37">
        <f t="shared" si="7"/>
        <v>520.56472134790101</v>
      </c>
      <c r="F37">
        <f t="shared" si="8"/>
        <v>0.91327144096122981</v>
      </c>
      <c r="G37">
        <f t="shared" si="0"/>
        <v>129350.38578436144</v>
      </c>
      <c r="H37">
        <f t="shared" si="9"/>
        <v>73943543.796435297</v>
      </c>
      <c r="P37">
        <f t="shared" si="10"/>
        <v>1.2433766564289459</v>
      </c>
      <c r="Q37">
        <f t="shared" si="1"/>
        <v>478.15</v>
      </c>
      <c r="R37">
        <f t="shared" si="11"/>
        <v>0.64750945164151186</v>
      </c>
      <c r="S37">
        <f t="shared" si="2"/>
        <v>205.94352343427499</v>
      </c>
      <c r="U37">
        <f t="shared" si="3"/>
        <v>2.3217530322219488</v>
      </c>
      <c r="V37">
        <f t="shared" si="4"/>
        <v>11.371839017896505</v>
      </c>
    </row>
    <row r="38" spans="1:22">
      <c r="A38">
        <v>360</v>
      </c>
      <c r="B38">
        <f t="shared" si="5"/>
        <v>2838.6740733441006</v>
      </c>
      <c r="C38">
        <f t="shared" si="6"/>
        <v>4.016184021072274E-3</v>
      </c>
      <c r="D38">
        <f t="shared" si="7"/>
        <v>519.77439410360103</v>
      </c>
      <c r="F38">
        <f t="shared" si="8"/>
        <v>0.91188490193614213</v>
      </c>
      <c r="G38">
        <f t="shared" si="0"/>
        <v>127099.9116915832</v>
      </c>
      <c r="H38">
        <f t="shared" si="9"/>
        <v>75214542.913351133</v>
      </c>
      <c r="P38">
        <f t="shared" si="10"/>
        <v>1.2415560660047817</v>
      </c>
      <c r="Q38">
        <f t="shared" si="1"/>
        <v>478.15</v>
      </c>
      <c r="R38">
        <f t="shared" si="11"/>
        <v>0.64652639547272472</v>
      </c>
      <c r="S38">
        <f t="shared" si="2"/>
        <v>205.81383200244517</v>
      </c>
      <c r="U38">
        <f t="shared" si="3"/>
        <v>2.3232160605916872</v>
      </c>
      <c r="V38">
        <f t="shared" si="4"/>
        <v>11.354574163354757</v>
      </c>
    </row>
    <row r="39" spans="1:22">
      <c r="A39">
        <v>370</v>
      </c>
      <c r="B39">
        <f t="shared" si="5"/>
        <v>2838.5232774013157</v>
      </c>
      <c r="C39">
        <f t="shared" si="6"/>
        <v>4.0163973799905101E-3</v>
      </c>
      <c r="D39">
        <f t="shared" si="7"/>
        <v>519.07888900458909</v>
      </c>
      <c r="F39">
        <f t="shared" si="8"/>
        <v>0.9106647175519107</v>
      </c>
      <c r="G39">
        <f t="shared" si="0"/>
        <v>125118.95248151504</v>
      </c>
      <c r="H39">
        <f t="shared" si="9"/>
        <v>76465732.438166291</v>
      </c>
      <c r="P39">
        <f t="shared" si="10"/>
        <v>1.2399606209622922</v>
      </c>
      <c r="Q39">
        <f t="shared" si="1"/>
        <v>478.15</v>
      </c>
      <c r="R39">
        <f t="shared" si="11"/>
        <v>0.64566128474430462</v>
      </c>
      <c r="S39">
        <f t="shared" si="2"/>
        <v>205.69963725730972</v>
      </c>
      <c r="U39">
        <f t="shared" si="3"/>
        <v>2.3245058006683892</v>
      </c>
      <c r="V39">
        <f t="shared" si="4"/>
        <v>11.33938071728025</v>
      </c>
    </row>
    <row r="40" spans="1:22">
      <c r="A40">
        <v>380</v>
      </c>
      <c r="B40">
        <f t="shared" si="5"/>
        <v>2838.3748317403511</v>
      </c>
      <c r="C40">
        <f t="shared" si="6"/>
        <v>4.0166074356734671E-3</v>
      </c>
      <c r="D40">
        <f t="shared" si="7"/>
        <v>518.46664228210523</v>
      </c>
      <c r="F40">
        <f t="shared" si="8"/>
        <v>0.90959060049492146</v>
      </c>
      <c r="G40">
        <f t="shared" si="0"/>
        <v>123374.62347378845</v>
      </c>
      <c r="H40">
        <f t="shared" si="9"/>
        <v>77699478.672904179</v>
      </c>
      <c r="P40">
        <f t="shared" si="10"/>
        <v>1.2385628765831735</v>
      </c>
      <c r="Q40">
        <f t="shared" si="1"/>
        <v>478.15</v>
      </c>
      <c r="R40">
        <f t="shared" si="11"/>
        <v>0.64489973575089932</v>
      </c>
      <c r="S40">
        <f t="shared" si="2"/>
        <v>205.59906349702811</v>
      </c>
      <c r="U40">
        <f t="shared" si="3"/>
        <v>2.3256428889663279</v>
      </c>
      <c r="V40">
        <f t="shared" si="4"/>
        <v>11.326006066863499</v>
      </c>
    </row>
    <row r="41" spans="1:22">
      <c r="A41">
        <v>390</v>
      </c>
      <c r="B41">
        <f t="shared" si="5"/>
        <v>2838.2284556145551</v>
      </c>
      <c r="C41">
        <f t="shared" si="6"/>
        <v>4.0168145844088395E-3</v>
      </c>
      <c r="D41">
        <f t="shared" si="7"/>
        <v>517.9269050112614</v>
      </c>
      <c r="F41">
        <f t="shared" si="8"/>
        <v>0.90864369300221293</v>
      </c>
      <c r="G41">
        <f t="shared" si="0"/>
        <v>121836.36331442514</v>
      </c>
      <c r="H41">
        <f t="shared" si="9"/>
        <v>78917842.306048423</v>
      </c>
      <c r="P41">
        <f t="shared" si="10"/>
        <v>1.2373373103677587</v>
      </c>
      <c r="Q41">
        <f t="shared" si="1"/>
        <v>478.15</v>
      </c>
      <c r="R41">
        <f t="shared" si="11"/>
        <v>0.64422837833856894</v>
      </c>
      <c r="S41">
        <f t="shared" si="2"/>
        <v>205.51036267222705</v>
      </c>
      <c r="U41">
        <f t="shared" si="3"/>
        <v>2.3266466653198012</v>
      </c>
      <c r="V41">
        <f t="shared" si="4"/>
        <v>11.314215399720128</v>
      </c>
    </row>
    <row r="42" spans="1:22">
      <c r="A42">
        <v>400</v>
      </c>
      <c r="B42">
        <f t="shared" si="5"/>
        <v>2838.0839045363759</v>
      </c>
      <c r="C42">
        <f t="shared" si="6"/>
        <v>4.0170191713409216E-3</v>
      </c>
      <c r="D42">
        <f t="shared" si="7"/>
        <v>517.44988049912899</v>
      </c>
      <c r="F42">
        <f t="shared" si="8"/>
        <v>0.90780680789320878</v>
      </c>
      <c r="G42">
        <f t="shared" si="0"/>
        <v>120476.32259407057</v>
      </c>
      <c r="H42">
        <f t="shared" si="9"/>
        <v>80122605.531989127</v>
      </c>
      <c r="P42">
        <f t="shared" si="10"/>
        <v>1.2362606524583879</v>
      </c>
      <c r="Q42">
        <f t="shared" si="1"/>
        <v>478.15</v>
      </c>
      <c r="R42">
        <f t="shared" si="11"/>
        <v>0.64363502679628504</v>
      </c>
      <c r="S42">
        <f t="shared" si="2"/>
        <v>205.43193831731259</v>
      </c>
      <c r="U42">
        <f t="shared" si="3"/>
        <v>2.3275348707533676</v>
      </c>
      <c r="V42">
        <f t="shared" si="4"/>
        <v>11.303794705160739</v>
      </c>
    </row>
    <row r="43" spans="1:22">
      <c r="A43">
        <v>410</v>
      </c>
      <c r="B43">
        <f t="shared" si="5"/>
        <v>2837.9409670598111</v>
      </c>
      <c r="C43">
        <f t="shared" si="6"/>
        <v>4.017221494993996E-3</v>
      </c>
      <c r="D43">
        <f t="shared" si="7"/>
        <v>517.02678042293439</v>
      </c>
      <c r="F43">
        <f t="shared" si="8"/>
        <v>0.90706452705777962</v>
      </c>
      <c r="G43">
        <f t="shared" si="0"/>
        <v>119269.52187587277</v>
      </c>
      <c r="H43">
        <f t="shared" si="9"/>
        <v>81315300.750747859</v>
      </c>
      <c r="P43">
        <f t="shared" si="10"/>
        <v>1.235312022128435</v>
      </c>
      <c r="Q43">
        <f t="shared" si="1"/>
        <v>478.15</v>
      </c>
      <c r="R43">
        <f t="shared" si="11"/>
        <v>0.6431087496839657</v>
      </c>
      <c r="S43">
        <f t="shared" si="2"/>
        <v>205.36235591944398</v>
      </c>
      <c r="U43">
        <f t="shared" si="3"/>
        <v>2.3283235033959215</v>
      </c>
      <c r="V43">
        <f t="shared" si="4"/>
        <v>11.294552000540866</v>
      </c>
    </row>
    <row r="44" spans="1:22">
      <c r="A44">
        <v>420</v>
      </c>
      <c r="B44">
        <f t="shared" si="5"/>
        <v>2837.7994613753672</v>
      </c>
      <c r="C44">
        <f t="shared" si="6"/>
        <v>4.017421812065357E-3</v>
      </c>
      <c r="D44">
        <f t="shared" si="7"/>
        <v>516.64982242071244</v>
      </c>
      <c r="F44">
        <f t="shared" si="8"/>
        <v>0.90640319722932006</v>
      </c>
      <c r="G44">
        <f t="shared" si="0"/>
        <v>118193.84363187745</v>
      </c>
      <c r="H44">
        <f t="shared" si="9"/>
        <v>82497239.18706663</v>
      </c>
      <c r="P44">
        <f t="shared" si="10"/>
        <v>1.234472924409642</v>
      </c>
      <c r="Q44">
        <f t="shared" si="1"/>
        <v>478.15</v>
      </c>
      <c r="R44">
        <f t="shared" si="11"/>
        <v>0.64263986683558794</v>
      </c>
      <c r="S44">
        <f t="shared" si="2"/>
        <v>205.30034345263874</v>
      </c>
      <c r="U44">
        <f t="shared" si="3"/>
        <v>2.3290267904997712</v>
      </c>
      <c r="V44">
        <f t="shared" si="4"/>
        <v>11.286317278628333</v>
      </c>
    </row>
    <row r="45" spans="1:22">
      <c r="A45">
        <v>430</v>
      </c>
      <c r="B45">
        <f t="shared" si="5"/>
        <v>2837.6592319145861</v>
      </c>
      <c r="C45">
        <f t="shared" si="6"/>
        <v>4.0176203422088285E-3</v>
      </c>
      <c r="D45">
        <f t="shared" si="7"/>
        <v>516.31218806936101</v>
      </c>
      <c r="F45">
        <f t="shared" si="8"/>
        <v>0.90581085626203683</v>
      </c>
      <c r="G45">
        <f t="shared" si="0"/>
        <v>117229.9118656139</v>
      </c>
      <c r="H45">
        <f t="shared" si="9"/>
        <v>83669538.305722773</v>
      </c>
      <c r="P45">
        <f t="shared" si="10"/>
        <v>1.2337271519844824</v>
      </c>
      <c r="Q45">
        <f t="shared" si="1"/>
        <v>478.15</v>
      </c>
      <c r="R45">
        <f t="shared" si="11"/>
        <v>0.64221989708978411</v>
      </c>
      <c r="S45">
        <f t="shared" si="2"/>
        <v>205.24478520670232</v>
      </c>
      <c r="U45">
        <f t="shared" si="3"/>
        <v>2.3296572408329617</v>
      </c>
      <c r="V45">
        <f t="shared" si="4"/>
        <v>11.278941589625553</v>
      </c>
    </row>
    <row r="46" spans="1:22">
      <c r="A46">
        <v>440</v>
      </c>
      <c r="B46">
        <f t="shared" si="5"/>
        <v>2837.5201460973963</v>
      </c>
      <c r="C46">
        <f t="shared" si="6"/>
        <v>4.01781727261978E-3</v>
      </c>
      <c r="D46">
        <f t="shared" si="7"/>
        <v>516.00795619583494</v>
      </c>
      <c r="F46">
        <f t="shared" si="8"/>
        <v>0.90527711613304374</v>
      </c>
      <c r="G46">
        <f t="shared" si="0"/>
        <v>116360.90185596117</v>
      </c>
      <c r="H46">
        <f t="shared" si="9"/>
        <v>84833147.324282378</v>
      </c>
      <c r="P46">
        <f t="shared" si="10"/>
        <v>1.2330606279825556</v>
      </c>
      <c r="Q46">
        <f t="shared" si="1"/>
        <v>478.15</v>
      </c>
      <c r="R46">
        <f t="shared" si="11"/>
        <v>0.64184147533832803</v>
      </c>
      <c r="S46">
        <f t="shared" si="2"/>
        <v>205.19471139477562</v>
      </c>
      <c r="U46">
        <f t="shared" si="3"/>
        <v>2.3302257487527718</v>
      </c>
      <c r="V46">
        <f t="shared" si="4"/>
        <v>11.272295584339423</v>
      </c>
    </row>
    <row r="47" spans="1:22">
      <c r="A47">
        <v>450</v>
      </c>
      <c r="B47">
        <f t="shared" si="5"/>
        <v>2837.3820913051854</v>
      </c>
      <c r="C47">
        <f t="shared" si="6"/>
        <v>4.0180127623038846E-3</v>
      </c>
      <c r="D47">
        <f t="shared" si="7"/>
        <v>515.73202277018186</v>
      </c>
      <c r="F47">
        <f t="shared" si="8"/>
        <v>0.90479302240382786</v>
      </c>
      <c r="G47">
        <f t="shared" si="0"/>
        <v>115572.31195074903</v>
      </c>
      <c r="H47">
        <f t="shared" si="9"/>
        <v>85988870.44378987</v>
      </c>
      <c r="P47">
        <f t="shared" si="10"/>
        <v>1.2324612165193014</v>
      </c>
      <c r="Q47">
        <f t="shared" si="1"/>
        <v>478.15</v>
      </c>
      <c r="R47">
        <f t="shared" si="11"/>
        <v>0.64149825288431395</v>
      </c>
      <c r="S47">
        <f t="shared" si="2"/>
        <v>205.14928541808575</v>
      </c>
      <c r="U47">
        <f t="shared" si="3"/>
        <v>2.3307417280325891</v>
      </c>
      <c r="V47">
        <f t="shared" si="4"/>
        <v>11.266267764228873</v>
      </c>
    </row>
    <row r="48" spans="1:22">
      <c r="A48">
        <v>460</v>
      </c>
      <c r="B48">
        <f t="shared" si="5"/>
        <v>2837.2449721246253</v>
      </c>
      <c r="C48">
        <f t="shared" si="6"/>
        <v>4.0182069459654508E-3</v>
      </c>
      <c r="D48">
        <f t="shared" si="7"/>
        <v>515.48001547087574</v>
      </c>
      <c r="F48">
        <f t="shared" si="8"/>
        <v>0.90435090433486975</v>
      </c>
      <c r="G48">
        <f t="shared" si="0"/>
        <v>114851.72036626925</v>
      </c>
      <c r="H48">
        <f t="shared" si="9"/>
        <v>87137387.647452563</v>
      </c>
      <c r="P48">
        <f t="shared" si="10"/>
        <v>1.2319185202924754</v>
      </c>
      <c r="Q48">
        <f t="shared" si="1"/>
        <v>478.15</v>
      </c>
      <c r="R48">
        <f t="shared" si="11"/>
        <v>0.64118479117342264</v>
      </c>
      <c r="S48">
        <f t="shared" si="2"/>
        <v>205.10779014573379</v>
      </c>
      <c r="U48">
        <f t="shared" si="3"/>
        <v>2.3312132594294126</v>
      </c>
      <c r="V48">
        <f t="shared" si="4"/>
        <v>11.260762615067739</v>
      </c>
    </row>
    <row r="49" spans="1:22">
      <c r="A49">
        <v>470</v>
      </c>
      <c r="B49">
        <f t="shared" si="5"/>
        <v>2837.1087078800433</v>
      </c>
      <c r="C49">
        <f t="shared" si="6"/>
        <v>4.0183999374897254E-3</v>
      </c>
      <c r="D49">
        <f t="shared" si="7"/>
        <v>515.24820846634714</v>
      </c>
      <c r="F49">
        <f t="shared" si="8"/>
        <v>0.90394422537955643</v>
      </c>
      <c r="G49">
        <f t="shared" si="0"/>
        <v>114188.54271644475</v>
      </c>
      <c r="H49">
        <f t="shared" si="9"/>
        <v>88279273.074617013</v>
      </c>
      <c r="P49">
        <f t="shared" si="10"/>
        <v>1.2314236784829355</v>
      </c>
      <c r="Q49">
        <f t="shared" si="1"/>
        <v>478.15</v>
      </c>
      <c r="R49">
        <f t="shared" si="11"/>
        <v>0.64089645579410548</v>
      </c>
      <c r="S49">
        <f t="shared" si="2"/>
        <v>205.06961414519657</v>
      </c>
      <c r="U49">
        <f t="shared" si="3"/>
        <v>2.3316472408313635</v>
      </c>
      <c r="V49">
        <f t="shared" si="4"/>
        <v>11.255698745330477</v>
      </c>
    </row>
    <row r="50" spans="1:22">
      <c r="A50">
        <v>480</v>
      </c>
      <c r="B50">
        <f t="shared" si="5"/>
        <v>2836.9732304534655</v>
      </c>
      <c r="C50">
        <f t="shared" si="6"/>
        <v>4.0185918330200203E-3</v>
      </c>
      <c r="D50">
        <f t="shared" si="7"/>
        <v>515.03344099439016</v>
      </c>
      <c r="F50">
        <f t="shared" si="8"/>
        <v>0.90356744034103542</v>
      </c>
      <c r="G50">
        <f t="shared" si="0"/>
        <v>113573.80042402325</v>
      </c>
      <c r="H50">
        <f t="shared" si="9"/>
        <v>89415011.078857243</v>
      </c>
      <c r="P50">
        <f t="shared" si="10"/>
        <v>1.2309691735277954</v>
      </c>
      <c r="Q50">
        <f t="shared" si="1"/>
        <v>478.15</v>
      </c>
      <c r="R50">
        <f t="shared" si="11"/>
        <v>0.64062931520179411</v>
      </c>
      <c r="S50">
        <f t="shared" si="2"/>
        <v>205.03423847250087</v>
      </c>
      <c r="U50">
        <f t="shared" si="3"/>
        <v>2.3320495326156432</v>
      </c>
      <c r="V50">
        <f t="shared" si="4"/>
        <v>11.251007107543245</v>
      </c>
    </row>
    <row r="51" spans="1:22">
      <c r="A51">
        <v>490</v>
      </c>
      <c r="B51">
        <f t="shared" si="5"/>
        <v>2836.8384823794299</v>
      </c>
      <c r="C51">
        <f t="shared" si="6"/>
        <v>4.0187827136475918E-3</v>
      </c>
      <c r="D51">
        <f t="shared" si="7"/>
        <v>514.83304186710723</v>
      </c>
      <c r="F51">
        <f t="shared" si="8"/>
        <v>0.90321586292474954</v>
      </c>
      <c r="G51">
        <f t="shared" si="0"/>
        <v>112999.90603884075</v>
      </c>
      <c r="H51">
        <f t="shared" si="9"/>
        <v>90545010.139245644</v>
      </c>
      <c r="P51">
        <f t="shared" si="10"/>
        <v>1.2305486518655733</v>
      </c>
      <c r="Q51">
        <f t="shared" si="1"/>
        <v>478.15</v>
      </c>
      <c r="R51">
        <f t="shared" si="11"/>
        <v>0.64038004681364735</v>
      </c>
      <c r="S51">
        <f t="shared" si="2"/>
        <v>205.00122438796672</v>
      </c>
      <c r="U51">
        <f t="shared" si="3"/>
        <v>2.3324250936916195</v>
      </c>
      <c r="V51">
        <f t="shared" si="4"/>
        <v>11.246629349079537</v>
      </c>
    </row>
    <row r="52" spans="1:22">
      <c r="A52">
        <v>500</v>
      </c>
      <c r="B52">
        <f t="shared" si="5"/>
        <v>2836.7044151944974</v>
      </c>
      <c r="C52">
        <f t="shared" si="6"/>
        <v>4.0189726477423771E-3</v>
      </c>
      <c r="D52">
        <f t="shared" si="7"/>
        <v>514.6447609905448</v>
      </c>
      <c r="F52">
        <f t="shared" si="8"/>
        <v>0.90288554559744705</v>
      </c>
      <c r="G52">
        <f t="shared" si="0"/>
        <v>112460.468541209</v>
      </c>
      <c r="H52">
        <f t="shared" si="9"/>
        <v>91669614.824657738</v>
      </c>
      <c r="P52">
        <f t="shared" si="10"/>
        <v>1.2301567612743685</v>
      </c>
      <c r="Q52">
        <f t="shared" si="1"/>
        <v>478.15</v>
      </c>
      <c r="R52">
        <f t="shared" si="11"/>
        <v>0.64014585182858996</v>
      </c>
      <c r="S52">
        <f t="shared" si="2"/>
        <v>204.9702021891305</v>
      </c>
      <c r="U52">
        <f t="shared" si="3"/>
        <v>2.3327781057599801</v>
      </c>
      <c r="V52">
        <f t="shared" si="4"/>
        <v>11.242516316193113</v>
      </c>
    </row>
    <row r="53" spans="1:22">
      <c r="A53">
        <v>510</v>
      </c>
      <c r="B53">
        <f t="shared" si="5"/>
        <v>2836.5709880177674</v>
      </c>
      <c r="C53">
        <f t="shared" si="6"/>
        <v>4.0191616929578884E-3</v>
      </c>
      <c r="D53">
        <f t="shared" si="7"/>
        <v>514.46670827437993</v>
      </c>
      <c r="F53">
        <f t="shared" si="8"/>
        <v>0.90257317241119284</v>
      </c>
      <c r="G53">
        <f t="shared" si="0"/>
        <v>111950.11968366685</v>
      </c>
      <c r="H53">
        <f t="shared" si="9"/>
        <v>92789116.021494403</v>
      </c>
      <c r="P53">
        <f t="shared" si="10"/>
        <v>1.229789005719405</v>
      </c>
      <c r="Q53">
        <f t="shared" si="1"/>
        <v>478.15</v>
      </c>
      <c r="R53">
        <f t="shared" si="11"/>
        <v>0.63992437923953571</v>
      </c>
      <c r="S53">
        <f t="shared" si="2"/>
        <v>204.94086123214623</v>
      </c>
      <c r="U53">
        <f t="shared" si="3"/>
        <v>2.3331120847510092</v>
      </c>
      <c r="V53">
        <f t="shared" si="4"/>
        <v>11.238626719488051</v>
      </c>
    </row>
    <row r="54" spans="1:22">
      <c r="A54">
        <v>520</v>
      </c>
      <c r="B54">
        <f t="shared" si="5"/>
        <v>2836.4381663374224</v>
      </c>
      <c r="C54">
        <f t="shared" si="6"/>
        <v>4.0193498979453875E-3</v>
      </c>
      <c r="D54">
        <f t="shared" si="7"/>
        <v>514.29729983794823</v>
      </c>
      <c r="F54">
        <f t="shared" si="8"/>
        <v>0.90227596462797932</v>
      </c>
      <c r="G54">
        <f t="shared" si="0"/>
        <v>111464.36109436177</v>
      </c>
      <c r="H54">
        <f t="shared" si="9"/>
        <v>93903759.632438019</v>
      </c>
      <c r="P54">
        <f t="shared" si="10"/>
        <v>1.2294416175050225</v>
      </c>
      <c r="Q54">
        <f t="shared" si="1"/>
        <v>478.15</v>
      </c>
      <c r="R54">
        <f t="shared" si="11"/>
        <v>0.63971365892123733</v>
      </c>
      <c r="S54">
        <f t="shared" si="2"/>
        <v>204.91294113347004</v>
      </c>
      <c r="U54">
        <f t="shared" si="3"/>
        <v>2.3334299793616107</v>
      </c>
      <c r="V54">
        <f t="shared" si="4"/>
        <v>11.234925958778822</v>
      </c>
    </row>
    <row r="55" spans="1:22">
      <c r="A55">
        <v>530</v>
      </c>
      <c r="B55">
        <f t="shared" si="5"/>
        <v>2836.3059209786775</v>
      </c>
      <c r="C55">
        <f t="shared" si="6"/>
        <v>4.0195373038120269E-3</v>
      </c>
      <c r="D55">
        <f t="shared" si="7"/>
        <v>514.1352111285197</v>
      </c>
      <c r="F55">
        <f t="shared" si="8"/>
        <v>0.90199159847108723</v>
      </c>
      <c r="G55">
        <f t="shared" si="0"/>
        <v>110999.43104257106</v>
      </c>
      <c r="H55">
        <f t="shared" si="9"/>
        <v>95013753.942863733</v>
      </c>
      <c r="P55">
        <f t="shared" si="10"/>
        <v>1.2291114458311716</v>
      </c>
      <c r="Q55">
        <f t="shared" si="1"/>
        <v>478.15</v>
      </c>
      <c r="R55">
        <f t="shared" si="11"/>
        <v>0.63951204331600087</v>
      </c>
      <c r="S55">
        <f t="shared" si="2"/>
        <v>204.8862240940386</v>
      </c>
      <c r="U55">
        <f t="shared" si="3"/>
        <v>2.3337342572165265</v>
      </c>
      <c r="V55">
        <f t="shared" si="4"/>
        <v>11.231385098949776</v>
      </c>
    </row>
    <row r="56" spans="1:22">
      <c r="A56">
        <v>540</v>
      </c>
      <c r="B56">
        <f t="shared" si="5"/>
        <v>2836.1742272297997</v>
      </c>
      <c r="C56">
        <f t="shared" si="6"/>
        <v>4.0197239453558398E-3</v>
      </c>
      <c r="D56">
        <f t="shared" si="7"/>
        <v>513.9793364040072</v>
      </c>
      <c r="F56">
        <f t="shared" si="8"/>
        <v>0.90171813404211787</v>
      </c>
      <c r="G56">
        <f t="shared" si="0"/>
        <v>110552.18930356552</v>
      </c>
      <c r="H56">
        <f t="shared" si="9"/>
        <v>96119275.835899383</v>
      </c>
      <c r="P56">
        <f t="shared" si="10"/>
        <v>1.2287958604616538</v>
      </c>
      <c r="Q56">
        <f t="shared" si="1"/>
        <v>478.15</v>
      </c>
      <c r="R56">
        <f t="shared" si="11"/>
        <v>0.63931815703586159</v>
      </c>
      <c r="S56">
        <f t="shared" si="2"/>
        <v>204.86052825981892</v>
      </c>
      <c r="U56">
        <f t="shared" si="3"/>
        <v>2.3340269795339763</v>
      </c>
      <c r="V56">
        <f t="shared" si="4"/>
        <v>11.227979984846913</v>
      </c>
    </row>
    <row r="57" spans="1:22">
      <c r="A57">
        <v>550</v>
      </c>
      <c r="B57">
        <f t="shared" si="5"/>
        <v>2836.0430641047355</v>
      </c>
      <c r="C57">
        <f t="shared" si="6"/>
        <v>4.019909852107836E-3</v>
      </c>
      <c r="D57">
        <f t="shared" si="7"/>
        <v>513.82875395560745</v>
      </c>
      <c r="F57">
        <f t="shared" si="8"/>
        <v>0.90145395430808328</v>
      </c>
      <c r="G57">
        <f t="shared" si="0"/>
        <v>110120.01834362984</v>
      </c>
      <c r="H57">
        <f t="shared" si="9"/>
        <v>97220476.019335687</v>
      </c>
      <c r="P57">
        <f t="shared" si="10"/>
        <v>1.2284926690263576</v>
      </c>
      <c r="Q57">
        <f t="shared" si="1"/>
        <v>478.15</v>
      </c>
      <c r="R57">
        <f t="shared" si="11"/>
        <v>0.639130853604431</v>
      </c>
      <c r="S57">
        <f t="shared" si="2"/>
        <v>204.83570201893579</v>
      </c>
      <c r="U57">
        <f t="shared" si="3"/>
        <v>2.3343098653563721</v>
      </c>
      <c r="V57">
        <f t="shared" si="4"/>
        <v>11.22469048155962</v>
      </c>
    </row>
    <row r="58" spans="1:22">
      <c r="A58">
        <v>560</v>
      </c>
      <c r="B58">
        <f t="shared" si="5"/>
        <v>2835.9124137229642</v>
      </c>
      <c r="C58">
        <f t="shared" si="6"/>
        <v>4.020095049208537E-3</v>
      </c>
      <c r="D58">
        <f t="shared" si="7"/>
        <v>513.68269642693019</v>
      </c>
      <c r="F58">
        <f t="shared" si="8"/>
        <v>0.90119771302970209</v>
      </c>
      <c r="G58">
        <f t="shared" si="0"/>
        <v>109700.73899340829</v>
      </c>
      <c r="H58">
        <f t="shared" si="9"/>
        <v>98317483.409269765</v>
      </c>
      <c r="P58">
        <f t="shared" si="10"/>
        <v>1.2282000464327092</v>
      </c>
      <c r="Q58">
        <f t="shared" si="1"/>
        <v>478.15</v>
      </c>
      <c r="R58">
        <f t="shared" si="11"/>
        <v>0.63894917853805877</v>
      </c>
      <c r="S58">
        <f t="shared" si="2"/>
        <v>204.81161913167412</v>
      </c>
      <c r="U58">
        <f t="shared" si="3"/>
        <v>2.3345843464700877</v>
      </c>
      <c r="V58">
        <f t="shared" si="4"/>
        <v>11.221499826036192</v>
      </c>
    </row>
    <row r="59" spans="1:22">
      <c r="A59">
        <v>570</v>
      </c>
      <c r="B59">
        <f t="shared" si="5"/>
        <v>2835.7822607894132</v>
      </c>
      <c r="C59">
        <f t="shared" si="6"/>
        <v>4.0202795581431765E-3</v>
      </c>
      <c r="D59">
        <f t="shared" si="7"/>
        <v>513.54052560382092</v>
      </c>
      <c r="F59">
        <f t="shared" si="8"/>
        <v>0.90094829053301917</v>
      </c>
      <c r="G59">
        <f t="shared" si="0"/>
        <v>109292.53882881557</v>
      </c>
      <c r="H59">
        <f t="shared" si="9"/>
        <v>99410408.79755792</v>
      </c>
      <c r="P59">
        <f t="shared" si="10"/>
        <v>1.2279164749020266</v>
      </c>
      <c r="Q59">
        <f t="shared" si="1"/>
        <v>478.15</v>
      </c>
      <c r="R59">
        <f t="shared" si="11"/>
        <v>0.63877233798791055</v>
      </c>
      <c r="S59">
        <f t="shared" si="2"/>
        <v>204.78817459197589</v>
      </c>
      <c r="U59">
        <f t="shared" si="3"/>
        <v>2.3348516141260389</v>
      </c>
      <c r="V59">
        <f t="shared" si="4"/>
        <v>11.218394076362541</v>
      </c>
    </row>
    <row r="60" spans="1:22">
      <c r="A60">
        <v>580</v>
      </c>
      <c r="B60">
        <f t="shared" si="5"/>
        <v>2835.6525921593366</v>
      </c>
      <c r="C60">
        <f t="shared" si="6"/>
        <v>4.0204633973568629E-3</v>
      </c>
      <c r="D60">
        <f t="shared" si="7"/>
        <v>513.40171108846607</v>
      </c>
      <c r="F60">
        <f t="shared" si="8"/>
        <v>0.90070475629555447</v>
      </c>
      <c r="G60">
        <f t="shared" si="0"/>
        <v>108893.91159136276</v>
      </c>
      <c r="H60">
        <f t="shared" si="9"/>
        <v>100499347.91347155</v>
      </c>
      <c r="P60">
        <f t="shared" si="10"/>
        <v>1.2276406932390216</v>
      </c>
      <c r="Q60">
        <f t="shared" si="1"/>
        <v>478.15</v>
      </c>
      <c r="R60">
        <f t="shared" si="11"/>
        <v>0.63859967221354808</v>
      </c>
      <c r="S60">
        <f t="shared" si="2"/>
        <v>204.76528112509871</v>
      </c>
      <c r="U60">
        <f t="shared" si="3"/>
        <v>2.3351126586146234</v>
      </c>
      <c r="V60">
        <f t="shared" si="4"/>
        <v>11.215361645893809</v>
      </c>
    </row>
    <row r="61" spans="1:22">
      <c r="A61">
        <v>590</v>
      </c>
      <c r="B61">
        <f t="shared" si="5"/>
        <v>2835.5233964750637</v>
      </c>
      <c r="C61">
        <f t="shared" si="6"/>
        <v>4.0206465827681915E-3</v>
      </c>
      <c r="D61">
        <f t="shared" si="7"/>
        <v>513.26581232224555</v>
      </c>
      <c r="F61">
        <f t="shared" si="8"/>
        <v>0.9004663374074483</v>
      </c>
      <c r="G61">
        <f t="shared" si="0"/>
        <v>108503.60612485105</v>
      </c>
      <c r="H61">
        <f t="shared" si="9"/>
        <v>101584383.97472006</v>
      </c>
      <c r="P61">
        <f t="shared" si="10"/>
        <v>1.227371654062859</v>
      </c>
      <c r="Q61">
        <f t="shared" si="1"/>
        <v>478.15</v>
      </c>
      <c r="R61">
        <f t="shared" si="11"/>
        <v>0.63843063322188076</v>
      </c>
      <c r="S61">
        <f t="shared" si="2"/>
        <v>204.74286623415793</v>
      </c>
      <c r="U61">
        <f t="shared" si="3"/>
        <v>2.3353683026648411</v>
      </c>
      <c r="V61">
        <f t="shared" si="4"/>
        <v>11.212392910540039</v>
      </c>
    </row>
    <row r="62" spans="1:22">
      <c r="A62">
        <v>600</v>
      </c>
      <c r="B62">
        <f t="shared" si="5"/>
        <v>2835.3946638633456</v>
      </c>
      <c r="C62">
        <f t="shared" si="6"/>
        <v>4.0208291281972255E-3</v>
      </c>
      <c r="D62">
        <f t="shared" si="7"/>
        <v>513.13246347736651</v>
      </c>
      <c r="F62">
        <f t="shared" si="8"/>
        <v>0.90023239206555528</v>
      </c>
      <c r="G62">
        <f t="shared" si="0"/>
        <v>108120.58346368893</v>
      </c>
      <c r="H62">
        <f t="shared" si="9"/>
        <v>102665589.80935696</v>
      </c>
      <c r="P62">
        <f t="shared" si="10"/>
        <v>1.2271084878597183</v>
      </c>
      <c r="Q62">
        <f t="shared" si="1"/>
        <v>478.15</v>
      </c>
      <c r="R62">
        <f t="shared" si="11"/>
        <v>0.63826476597447868</v>
      </c>
      <c r="S62">
        <f t="shared" si="2"/>
        <v>204.72086971718906</v>
      </c>
      <c r="U62">
        <f t="shared" si="3"/>
        <v>2.335619229541857</v>
      </c>
      <c r="V62">
        <f t="shared" si="4"/>
        <v>11.209479878720941</v>
      </c>
    </row>
    <row r="63" spans="1:22">
      <c r="A63">
        <v>610</v>
      </c>
      <c r="B63">
        <f t="shared" si="5"/>
        <v>2835.2663856835989</v>
      </c>
      <c r="C63">
        <f t="shared" si="6"/>
        <v>4.0210110457215339E-3</v>
      </c>
      <c r="D63">
        <f t="shared" si="7"/>
        <v>513.0013607931761</v>
      </c>
      <c r="F63">
        <f t="shared" si="8"/>
        <v>0.90000238735644933</v>
      </c>
      <c r="G63">
        <f t="shared" si="0"/>
        <v>107743.98086712683</v>
      </c>
      <c r="H63">
        <f t="shared" si="9"/>
        <v>103743029.61802822</v>
      </c>
      <c r="P63">
        <f t="shared" si="10"/>
        <v>1.2268504728492204</v>
      </c>
      <c r="Q63">
        <f t="shared" si="1"/>
        <v>478.15</v>
      </c>
      <c r="R63">
        <f t="shared" si="11"/>
        <v>0.63810169263572258</v>
      </c>
      <c r="S63">
        <f t="shared" si="2"/>
        <v>204.69924158538839</v>
      </c>
      <c r="U63">
        <f t="shared" si="3"/>
        <v>2.3358660066190042</v>
      </c>
      <c r="V63">
        <f t="shared" si="4"/>
        <v>11.206615914725134</v>
      </c>
    </row>
    <row r="64" spans="1:22">
      <c r="A64">
        <v>620</v>
      </c>
      <c r="B64">
        <f t="shared" si="5"/>
        <v>2835.1385543188239</v>
      </c>
      <c r="C64">
        <f t="shared" si="6"/>
        <v>4.0211923459719098E-3</v>
      </c>
      <c r="D64">
        <f t="shared" si="7"/>
        <v>512.87225198651674</v>
      </c>
      <c r="F64">
        <f t="shared" si="8"/>
        <v>0.89977588067809955</v>
      </c>
      <c r="G64">
        <f t="shared" si="0"/>
        <v>107373.08174585129</v>
      </c>
      <c r="H64">
        <f t="shared" si="9"/>
        <v>104816760.43548673</v>
      </c>
      <c r="P64">
        <f t="shared" si="10"/>
        <v>1.2265970097838998</v>
      </c>
      <c r="Q64">
        <f t="shared" si="1"/>
        <v>478.15</v>
      </c>
      <c r="R64">
        <f t="shared" si="11"/>
        <v>0.63794109940077259</v>
      </c>
      <c r="S64">
        <f t="shared" si="2"/>
        <v>204.67794032186637</v>
      </c>
      <c r="U64">
        <f t="shared" si="3"/>
        <v>2.3361091051047564</v>
      </c>
      <c r="V64">
        <f t="shared" si="4"/>
        <v>11.203795507377281</v>
      </c>
    </row>
    <row r="65" spans="1:22">
      <c r="A65">
        <v>630</v>
      </c>
      <c r="B65">
        <f t="shared" si="5"/>
        <v>2835.0111630022134</v>
      </c>
      <c r="C65">
        <f t="shared" si="6"/>
        <v>4.0213730383776344E-3</v>
      </c>
      <c r="D65">
        <f t="shared" si="7"/>
        <v>512.74492741503821</v>
      </c>
      <c r="F65">
        <f t="shared" si="8"/>
        <v>0.89955250423690913</v>
      </c>
      <c r="G65">
        <f t="shared" si="0"/>
        <v>107007.29056834159</v>
      </c>
      <c r="H65">
        <f t="shared" si="9"/>
        <v>105886833.34117015</v>
      </c>
      <c r="P65">
        <f t="shared" si="10"/>
        <v>1.2263476009185095</v>
      </c>
      <c r="Q65">
        <f t="shared" si="1"/>
        <v>478.15</v>
      </c>
      <c r="R65">
        <f t="shared" si="11"/>
        <v>0.63778272550396853</v>
      </c>
      <c r="S65">
        <f t="shared" si="2"/>
        <v>204.65693142831199</v>
      </c>
      <c r="U65">
        <f t="shared" si="3"/>
        <v>2.3363489165158726</v>
      </c>
      <c r="V65">
        <f t="shared" si="4"/>
        <v>11.201014076998888</v>
      </c>
    </row>
    <row r="66" spans="1:22">
      <c r="A66">
        <v>640</v>
      </c>
      <c r="B66">
        <f t="shared" si="5"/>
        <v>2834.8842056735152</v>
      </c>
      <c r="C66">
        <f t="shared" si="6"/>
        <v>4.0215531313696614E-3</v>
      </c>
      <c r="D66">
        <f t="shared" si="7"/>
        <v>512.61921271725873</v>
      </c>
      <c r="F66">
        <f t="shared" si="8"/>
        <v>0.89933195213554162</v>
      </c>
      <c r="G66">
        <f t="shared" si="0"/>
        <v>106646.11196202903</v>
      </c>
      <c r="H66">
        <f t="shared" si="9"/>
        <v>106953294.46079044</v>
      </c>
      <c r="P66">
        <f t="shared" si="10"/>
        <v>1.2261018324925121</v>
      </c>
      <c r="Q66">
        <f t="shared" si="1"/>
        <v>478.15</v>
      </c>
      <c r="R66">
        <f t="shared" si="11"/>
        <v>0.63762635406409895</v>
      </c>
      <c r="S66">
        <f t="shared" si="2"/>
        <v>204.63618621428546</v>
      </c>
      <c r="U66">
        <f t="shared" si="3"/>
        <v>2.3365857664064538</v>
      </c>
      <c r="V66">
        <f t="shared" si="4"/>
        <v>11.198267814628995</v>
      </c>
    </row>
    <row r="67" spans="1:22">
      <c r="A67">
        <v>650</v>
      </c>
      <c r="B67">
        <f t="shared" si="5"/>
        <v>2834.7576768602094</v>
      </c>
      <c r="C67">
        <f t="shared" si="6"/>
        <v>4.0217326325487262E-3</v>
      </c>
      <c r="D67">
        <f t="shared" si="7"/>
        <v>512.49496269315625</v>
      </c>
      <c r="F67">
        <f t="shared" si="8"/>
        <v>0.89911396963711621</v>
      </c>
      <c r="G67">
        <f t="shared" si="0"/>
        <v>106289.13333801184</v>
      </c>
      <c r="H67">
        <f t="shared" si="9"/>
        <v>108016185.79417056</v>
      </c>
      <c r="P67">
        <f t="shared" si="10"/>
        <v>1.2258593601640866</v>
      </c>
      <c r="Q67">
        <f t="shared" si="1"/>
        <v>478.15</v>
      </c>
      <c r="R67">
        <f t="shared" si="11"/>
        <v>0.63747180447271534</v>
      </c>
      <c r="S67">
        <f t="shared" si="2"/>
        <v>204.61568079039003</v>
      </c>
      <c r="U67">
        <f t="shared" si="3"/>
        <v>2.3368199257896598</v>
      </c>
      <c r="V67">
        <f t="shared" si="4"/>
        <v>11.195553548344479</v>
      </c>
    </row>
    <row r="68" spans="1:22">
      <c r="A68">
        <v>660</v>
      </c>
      <c r="B68">
        <f t="shared" si="5"/>
        <v>2834.6315715792844</v>
      </c>
      <c r="C68">
        <f t="shared" si="6"/>
        <v>4.0219115488243076E-3</v>
      </c>
      <c r="D68">
        <f t="shared" si="7"/>
        <v>512.37205622424256</v>
      </c>
      <c r="F68">
        <f t="shared" si="8"/>
        <v>0.89889834425305715</v>
      </c>
      <c r="G68">
        <f t="shared" ref="G68:G102" si="12">$B68*((D68)-(E$3))</f>
        <v>105936.01046807405</v>
      </c>
      <c r="H68">
        <f t="shared" si="9"/>
        <v>109075545.89885131</v>
      </c>
      <c r="P68">
        <f t="shared" si="10"/>
        <v>1.2256198969175469</v>
      </c>
      <c r="Q68">
        <f t="shared" ref="Q68:Q102" si="13">205+273.15</f>
        <v>478.15</v>
      </c>
      <c r="R68">
        <f t="shared" si="11"/>
        <v>0.63731892607541751</v>
      </c>
      <c r="S68">
        <f t="shared" ref="S68:S102" si="14">103.9+183.3*R68-39.7*R68^2</f>
        <v>204.59539523232726</v>
      </c>
      <c r="U68">
        <f t="shared" ref="U68:U102" si="15">Q68/S68</f>
        <v>2.3370516206243996</v>
      </c>
      <c r="V68">
        <f t="shared" ref="V68:V102" si="16">D68/T$3</f>
        <v>11.192868632288075</v>
      </c>
    </row>
    <row r="69" spans="1:22">
      <c r="A69">
        <v>670</v>
      </c>
      <c r="B69">
        <f t="shared" ref="B69:B102" si="17">B$3*C$3/C69</f>
        <v>2834.5058852561328</v>
      </c>
      <c r="C69">
        <f t="shared" ref="C69:C102" si="18">1.01325/D69*Q68/288.15*P69</f>
        <v>4.0220898865293876E-3</v>
      </c>
      <c r="D69">
        <f t="shared" ref="D69:D102" si="19">P69*(D$3/P$3)*(1-H68/I$3)</f>
        <v>512.25039206270822</v>
      </c>
      <c r="F69">
        <f t="shared" ref="F69:F102" si="20">D69/D$3</f>
        <v>0.89868489835562848</v>
      </c>
      <c r="G69">
        <f t="shared" si="12"/>
        <v>105586.45552984477</v>
      </c>
      <c r="H69">
        <f t="shared" ref="H69:H102" si="21">H68+G69*(A69-A68)</f>
        <v>110131410.45414975</v>
      </c>
      <c r="P69">
        <f t="shared" ref="P69:P102" si="22">1-((3.52*V68)/(10^(0.9813*U68)))+((0.274*V68^2)/(10^(0.8157*U68)))</f>
        <v>1.2253832030388714</v>
      </c>
      <c r="Q69">
        <f t="shared" si="13"/>
        <v>478.15</v>
      </c>
      <c r="R69">
        <f t="shared" ref="R69:R102" si="23">0.709*F69</f>
        <v>0.6371675929341406</v>
      </c>
      <c r="S69">
        <f t="shared" si="14"/>
        <v>204.57531288785415</v>
      </c>
      <c r="U69">
        <f t="shared" si="15"/>
        <v>2.3372810396830057</v>
      </c>
      <c r="V69">
        <f t="shared" si="16"/>
        <v>11.190210854681414</v>
      </c>
    </row>
    <row r="70" spans="1:22">
      <c r="A70">
        <v>680</v>
      </c>
      <c r="B70">
        <f t="shared" si="17"/>
        <v>2834.3806136576318</v>
      </c>
      <c r="C70">
        <f t="shared" si="18"/>
        <v>4.0222676515151391E-3</v>
      </c>
      <c r="D70">
        <f t="shared" si="19"/>
        <v>512.12988534569729</v>
      </c>
      <c r="F70">
        <f t="shared" si="20"/>
        <v>0.89847348306262687</v>
      </c>
      <c r="G70">
        <f t="shared" si="12"/>
        <v>105240.22721117499</v>
      </c>
      <c r="H70">
        <f t="shared" si="21"/>
        <v>111183812.7262615</v>
      </c>
      <c r="P70">
        <f t="shared" si="22"/>
        <v>1.2251490778169587</v>
      </c>
      <c r="Q70">
        <f t="shared" si="13"/>
        <v>478.15</v>
      </c>
      <c r="R70">
        <f t="shared" si="23"/>
        <v>0.63701769949140241</v>
      </c>
      <c r="S70">
        <f t="shared" si="14"/>
        <v>204.55541980300092</v>
      </c>
      <c r="U70">
        <f t="shared" si="15"/>
        <v>2.3375083410671151</v>
      </c>
      <c r="V70">
        <f t="shared" si="16"/>
        <v>11.187578361678671</v>
      </c>
    </row>
    <row r="71" spans="1:22">
      <c r="A71">
        <v>690</v>
      </c>
      <c r="B71">
        <f t="shared" si="17"/>
        <v>2834.2557528369598</v>
      </c>
      <c r="C71">
        <f t="shared" si="18"/>
        <v>4.0224448492290109E-3</v>
      </c>
      <c r="D71">
        <f t="shared" si="19"/>
        <v>512.01046471350321</v>
      </c>
      <c r="F71">
        <f t="shared" si="20"/>
        <v>0.89826397318158457</v>
      </c>
      <c r="G71">
        <f t="shared" si="12"/>
        <v>104897.12252941578</v>
      </c>
      <c r="H71">
        <f t="shared" si="21"/>
        <v>112232783.95155565</v>
      </c>
      <c r="P71">
        <f t="shared" si="22"/>
        <v>1.2249173526822668</v>
      </c>
      <c r="Q71">
        <f t="shared" si="13"/>
        <v>478.15</v>
      </c>
      <c r="R71">
        <f t="shared" si="23"/>
        <v>0.63686915698574342</v>
      </c>
      <c r="S71">
        <f t="shared" si="14"/>
        <v>204.53570424763345</v>
      </c>
      <c r="U71">
        <f t="shared" si="15"/>
        <v>2.3377336575970076</v>
      </c>
      <c r="V71">
        <f t="shared" si="16"/>
        <v>11.184969594412978</v>
      </c>
    </row>
    <row r="72" spans="1:22">
      <c r="A72">
        <v>700</v>
      </c>
      <c r="B72">
        <f t="shared" si="17"/>
        <v>2834.1312990881197</v>
      </c>
      <c r="C72">
        <f t="shared" si="18"/>
        <v>4.022621484779082E-3</v>
      </c>
      <c r="D72">
        <f t="shared" si="19"/>
        <v>511.89206992988579</v>
      </c>
      <c r="F72">
        <f t="shared" si="20"/>
        <v>0.89805626303488739</v>
      </c>
      <c r="G72">
        <f t="shared" si="12"/>
        <v>104556.97007643698</v>
      </c>
      <c r="H72">
        <f t="shared" si="21"/>
        <v>113278353.65232003</v>
      </c>
      <c r="P72">
        <f t="shared" si="22"/>
        <v>1.2246878855406389</v>
      </c>
      <c r="Q72">
        <f t="shared" si="13"/>
        <v>478.15</v>
      </c>
      <c r="R72">
        <f t="shared" si="23"/>
        <v>0.63672189049173511</v>
      </c>
      <c r="S72">
        <f t="shared" si="14"/>
        <v>204.5161563236297</v>
      </c>
      <c r="U72">
        <f t="shared" si="15"/>
        <v>2.3379571012637634</v>
      </c>
      <c r="V72">
        <f t="shared" si="16"/>
        <v>11.182383237011789</v>
      </c>
    </row>
    <row r="73" spans="1:22">
      <c r="A73">
        <v>710</v>
      </c>
      <c r="B73">
        <f t="shared" si="17"/>
        <v>2834.0072489084819</v>
      </c>
      <c r="C73">
        <f t="shared" si="18"/>
        <v>4.0227975629870665E-3</v>
      </c>
      <c r="D73">
        <f t="shared" si="19"/>
        <v>511.77464991921875</v>
      </c>
      <c r="F73">
        <f t="shared" si="20"/>
        <v>0.89785026301617321</v>
      </c>
      <c r="G73">
        <f t="shared" si="12"/>
        <v>104219.62444713764</v>
      </c>
      <c r="H73">
        <f t="shared" si="21"/>
        <v>114320549.8967914</v>
      </c>
      <c r="P73">
        <f t="shared" si="22"/>
        <v>1.2244605560993789</v>
      </c>
      <c r="Q73">
        <f t="shared" si="13"/>
        <v>478.15</v>
      </c>
      <c r="R73">
        <f t="shared" si="23"/>
        <v>0.63657583647846683</v>
      </c>
      <c r="S73">
        <f t="shared" si="14"/>
        <v>204.49676764164909</v>
      </c>
      <c r="U73">
        <f t="shared" si="15"/>
        <v>2.3381787669029981</v>
      </c>
      <c r="V73">
        <f t="shared" si="16"/>
        <v>11.179818173717972</v>
      </c>
    </row>
    <row r="74" spans="1:22">
      <c r="A74">
        <v>720</v>
      </c>
      <c r="B74">
        <f t="shared" si="17"/>
        <v>2833.883598967926</v>
      </c>
      <c r="C74">
        <f t="shared" si="18"/>
        <v>4.0229730884319762E-3</v>
      </c>
      <c r="D74">
        <f t="shared" si="19"/>
        <v>511.65816114915839</v>
      </c>
      <c r="F74">
        <f t="shared" si="20"/>
        <v>0.8976458967529094</v>
      </c>
      <c r="G74">
        <f t="shared" si="12"/>
        <v>103884.96164892317</v>
      </c>
      <c r="H74">
        <f t="shared" si="21"/>
        <v>115359399.51328063</v>
      </c>
      <c r="P74">
        <f t="shared" si="22"/>
        <v>1.2242352620158878</v>
      </c>
      <c r="Q74">
        <f t="shared" si="13"/>
        <v>478.15</v>
      </c>
      <c r="R74">
        <f t="shared" si="23"/>
        <v>0.63643094079781271</v>
      </c>
      <c r="S74">
        <f t="shared" si="14"/>
        <v>204.47753105476895</v>
      </c>
      <c r="U74">
        <f t="shared" si="15"/>
        <v>2.338398735223032</v>
      </c>
      <c r="V74">
        <f t="shared" si="16"/>
        <v>11.177273453558895</v>
      </c>
    </row>
    <row r="75" spans="1:22">
      <c r="A75">
        <v>730</v>
      </c>
      <c r="B75">
        <f t="shared" si="17"/>
        <v>2833.7603460834471</v>
      </c>
      <c r="C75">
        <f t="shared" si="18"/>
        <v>4.0231480654860574E-3</v>
      </c>
      <c r="D75">
        <f t="shared" si="19"/>
        <v>511.54256629932866</v>
      </c>
      <c r="F75">
        <f t="shared" si="20"/>
        <v>0.89744309877075201</v>
      </c>
      <c r="G75">
        <f t="shared" si="12"/>
        <v>103552.87532316288</v>
      </c>
      <c r="H75">
        <f t="shared" si="21"/>
        <v>116394928.26651226</v>
      </c>
      <c r="P75">
        <f t="shared" si="22"/>
        <v>1.2240119157272533</v>
      </c>
      <c r="Q75">
        <f t="shared" si="13"/>
        <v>478.15</v>
      </c>
      <c r="R75">
        <f t="shared" si="23"/>
        <v>0.63628715702846317</v>
      </c>
      <c r="S75">
        <f t="shared" si="14"/>
        <v>204.45844043920258</v>
      </c>
      <c r="U75">
        <f t="shared" si="15"/>
        <v>2.3386170752983997</v>
      </c>
      <c r="V75">
        <f t="shared" si="16"/>
        <v>11.174748261263577</v>
      </c>
    </row>
    <row r="76" spans="1:22">
      <c r="A76">
        <v>740</v>
      </c>
      <c r="B76">
        <f t="shared" si="17"/>
        <v>2833.6374871982248</v>
      </c>
      <c r="C76">
        <f t="shared" si="18"/>
        <v>4.0233224983444041E-3</v>
      </c>
      <c r="D76">
        <f t="shared" si="19"/>
        <v>511.42783316645898</v>
      </c>
      <c r="F76">
        <f t="shared" si="20"/>
        <v>0.89724181257273505</v>
      </c>
      <c r="G76">
        <f t="shared" si="12"/>
        <v>103223.27363788098</v>
      </c>
      <c r="H76">
        <f t="shared" si="21"/>
        <v>117427161.00289106</v>
      </c>
      <c r="P76">
        <f t="shared" si="22"/>
        <v>1.22379044184283</v>
      </c>
      <c r="Q76">
        <f t="shared" si="13"/>
        <v>478.15</v>
      </c>
      <c r="R76">
        <f t="shared" si="23"/>
        <v>0.63614444511406909</v>
      </c>
      <c r="S76">
        <f t="shared" si="14"/>
        <v>204.43949051394424</v>
      </c>
      <c r="U76">
        <f t="shared" si="15"/>
        <v>2.338833846621168</v>
      </c>
      <c r="V76">
        <f t="shared" si="16"/>
        <v>11.172241893345223</v>
      </c>
    </row>
    <row r="77" spans="1:22">
      <c r="A77">
        <v>750</v>
      </c>
      <c r="B77">
        <f t="shared" si="17"/>
        <v>2833.5150193643885</v>
      </c>
      <c r="C77">
        <f t="shared" si="18"/>
        <v>4.023496391049341E-3</v>
      </c>
      <c r="D77">
        <f t="shared" si="19"/>
        <v>511.31393376475557</v>
      </c>
      <c r="F77">
        <f t="shared" si="20"/>
        <v>0.89704198906097465</v>
      </c>
      <c r="G77">
        <f t="shared" si="12"/>
        <v>102896.07673463851</v>
      </c>
      <c r="H77">
        <f t="shared" si="21"/>
        <v>118456121.77023745</v>
      </c>
      <c r="P77">
        <f t="shared" si="22"/>
        <v>1.2235707750016995</v>
      </c>
      <c r="Q77">
        <f t="shared" si="13"/>
        <v>478.15</v>
      </c>
      <c r="R77">
        <f t="shared" si="23"/>
        <v>0.63600277024423102</v>
      </c>
      <c r="S77">
        <f t="shared" si="14"/>
        <v>204.42067669256161</v>
      </c>
      <c r="U77">
        <f t="shared" si="15"/>
        <v>2.3390491007869691</v>
      </c>
      <c r="V77">
        <f t="shared" si="16"/>
        <v>11.16975373844865</v>
      </c>
    </row>
    <row r="78" spans="1:22">
      <c r="A78">
        <v>760</v>
      </c>
      <c r="B78">
        <f t="shared" si="17"/>
        <v>2833.3929397288207</v>
      </c>
      <c r="C78">
        <f t="shared" si="18"/>
        <v>4.023669747510508E-3</v>
      </c>
      <c r="D78">
        <f t="shared" si="19"/>
        <v>511.20084358728582</v>
      </c>
      <c r="F78">
        <f t="shared" si="20"/>
        <v>0.89684358524085228</v>
      </c>
      <c r="G78">
        <f t="shared" si="12"/>
        <v>102571.21463244299</v>
      </c>
      <c r="H78">
        <f t="shared" si="21"/>
        <v>119481833.91656187</v>
      </c>
      <c r="P78">
        <f t="shared" si="22"/>
        <v>1.2233528581135515</v>
      </c>
      <c r="Q78">
        <f t="shared" si="13"/>
        <v>478.15</v>
      </c>
      <c r="R78">
        <f t="shared" si="23"/>
        <v>0.6358621019357642</v>
      </c>
      <c r="S78">
        <f t="shared" si="14"/>
        <v>204.40199496150231</v>
      </c>
      <c r="U78">
        <f t="shared" si="15"/>
        <v>2.3392628828796713</v>
      </c>
      <c r="V78">
        <f t="shared" si="16"/>
        <v>11.167283261215076</v>
      </c>
    </row>
    <row r="79" spans="1:22">
      <c r="A79">
        <v>770</v>
      </c>
      <c r="B79">
        <f t="shared" si="17"/>
        <v>2833.2712455214273</v>
      </c>
      <c r="C79">
        <f t="shared" si="18"/>
        <v>4.0238425715214497E-3</v>
      </c>
      <c r="D79">
        <f t="shared" si="19"/>
        <v>511.08854099999797</v>
      </c>
      <c r="F79">
        <f t="shared" si="20"/>
        <v>0.89664656315789115</v>
      </c>
      <c r="G79">
        <f t="shared" si="12"/>
        <v>102248.62550811535</v>
      </c>
      <c r="H79">
        <f t="shared" si="21"/>
        <v>120504320.17164302</v>
      </c>
      <c r="P79">
        <f t="shared" si="22"/>
        <v>1.2231366409154334</v>
      </c>
      <c r="Q79">
        <f t="shared" si="13"/>
        <v>478.15</v>
      </c>
      <c r="R79">
        <f t="shared" si="23"/>
        <v>0.63572241327894474</v>
      </c>
      <c r="S79">
        <f t="shared" si="14"/>
        <v>204.3834417802459</v>
      </c>
      <c r="U79">
        <f t="shared" si="15"/>
        <v>2.3394752326076849</v>
      </c>
      <c r="V79">
        <f t="shared" si="16"/>
        <v>11.164829989044376</v>
      </c>
    </row>
    <row r="80" spans="1:22">
      <c r="A80">
        <v>780</v>
      </c>
      <c r="B80">
        <f t="shared" si="17"/>
        <v>2833.1499340454661</v>
      </c>
      <c r="C80">
        <f t="shared" si="18"/>
        <v>4.0240148667732897E-3</v>
      </c>
      <c r="D80">
        <f t="shared" si="19"/>
        <v>510.97700674488539</v>
      </c>
      <c r="F80">
        <f t="shared" si="20"/>
        <v>0.89645088902611469</v>
      </c>
      <c r="G80">
        <f t="shared" si="12"/>
        <v>101928.25428642532</v>
      </c>
      <c r="H80">
        <f t="shared" si="21"/>
        <v>121523602.71450727</v>
      </c>
      <c r="P80">
        <f t="shared" si="22"/>
        <v>1.2229220787884376</v>
      </c>
      <c r="Q80">
        <f t="shared" si="13"/>
        <v>478.15</v>
      </c>
      <c r="R80">
        <f t="shared" si="23"/>
        <v>0.63558368031951529</v>
      </c>
      <c r="S80">
        <f t="shared" si="14"/>
        <v>204.36501399943373</v>
      </c>
      <c r="U80">
        <f t="shared" si="15"/>
        <v>2.3396861852358195</v>
      </c>
      <c r="V80">
        <f t="shared" si="16"/>
        <v>11.162393501241597</v>
      </c>
    </row>
    <row r="81" spans="1:22">
      <c r="A81">
        <v>790</v>
      </c>
      <c r="B81">
        <f t="shared" si="17"/>
        <v>2833.0290026695357</v>
      </c>
      <c r="C81">
        <f t="shared" si="18"/>
        <v>4.0241866368660581E-3</v>
      </c>
      <c r="D81">
        <f t="shared" si="19"/>
        <v>510.86622353286816</v>
      </c>
      <c r="F81">
        <f t="shared" si="20"/>
        <v>0.89625653251380377</v>
      </c>
      <c r="G81">
        <f t="shared" si="12"/>
        <v>101610.05148484412</v>
      </c>
      <c r="H81">
        <f t="shared" si="21"/>
        <v>122539703.22935571</v>
      </c>
      <c r="P81">
        <f t="shared" si="22"/>
        <v>1.2227091317880761</v>
      </c>
      <c r="Q81">
        <f t="shared" si="13"/>
        <v>478.15</v>
      </c>
      <c r="R81">
        <f t="shared" si="23"/>
        <v>0.63544588155228687</v>
      </c>
      <c r="S81">
        <f t="shared" si="14"/>
        <v>204.34670879377819</v>
      </c>
      <c r="U81">
        <f t="shared" si="15"/>
        <v>2.3398957723490303</v>
      </c>
      <c r="V81">
        <f t="shared" si="16"/>
        <v>11.159973420123377</v>
      </c>
    </row>
    <row r="82" spans="1:22">
      <c r="A82">
        <v>800</v>
      </c>
      <c r="B82">
        <f t="shared" si="17"/>
        <v>2832.9084488209442</v>
      </c>
      <c r="C82">
        <f t="shared" si="18"/>
        <v>4.0243578853180603E-3</v>
      </c>
      <c r="D82">
        <f t="shared" si="19"/>
        <v>510.7561757103494</v>
      </c>
      <c r="F82">
        <f t="shared" si="20"/>
        <v>0.89606346615850774</v>
      </c>
      <c r="G82">
        <f t="shared" si="12"/>
        <v>101293.97226737502</v>
      </c>
      <c r="H82">
        <f t="shared" si="21"/>
        <v>123552642.95202945</v>
      </c>
      <c r="P82">
        <f t="shared" si="22"/>
        <v>1.2224977638501371</v>
      </c>
      <c r="Q82">
        <f t="shared" si="13"/>
        <v>478.15</v>
      </c>
      <c r="R82">
        <f t="shared" si="23"/>
        <v>0.63530899750638192</v>
      </c>
      <c r="S82">
        <f t="shared" si="14"/>
        <v>204.32852360711101</v>
      </c>
      <c r="U82">
        <f t="shared" si="15"/>
        <v>2.3401040224780418</v>
      </c>
      <c r="V82">
        <f t="shared" si="16"/>
        <v>11.157569403733806</v>
      </c>
    </row>
    <row r="83" spans="1:22">
      <c r="A83">
        <v>810</v>
      </c>
      <c r="B83">
        <f t="shared" si="17"/>
        <v>2832.7882699801939</v>
      </c>
      <c r="C83">
        <f t="shared" si="18"/>
        <v>4.0245286155736696E-3</v>
      </c>
      <c r="D83">
        <f t="shared" si="19"/>
        <v>510.64684898621448</v>
      </c>
      <c r="F83">
        <f t="shared" si="20"/>
        <v>0.89587166488809555</v>
      </c>
      <c r="G83">
        <f t="shared" si="12"/>
        <v>100979.97566990374</v>
      </c>
      <c r="H83">
        <f t="shared" si="21"/>
        <v>124562442.70872849</v>
      </c>
      <c r="P83">
        <f t="shared" si="22"/>
        <v>1.2222879421405228</v>
      </c>
      <c r="Q83">
        <f t="shared" si="13"/>
        <v>478.15</v>
      </c>
      <c r="R83">
        <f t="shared" si="23"/>
        <v>0.63517301040565977</v>
      </c>
      <c r="S83">
        <f t="shared" si="14"/>
        <v>204.31045610739025</v>
      </c>
      <c r="U83">
        <f t="shared" si="15"/>
        <v>2.3403109616116438</v>
      </c>
      <c r="V83">
        <f t="shared" si="16"/>
        <v>11.155181139880662</v>
      </c>
    </row>
    <row r="84" spans="1:22">
      <c r="A84">
        <v>820</v>
      </c>
      <c r="B84">
        <f t="shared" si="17"/>
        <v>2832.6684636763907</v>
      </c>
      <c r="C84">
        <f t="shared" si="18"/>
        <v>4.0246988310098089E-3</v>
      </c>
      <c r="D84">
        <f t="shared" si="19"/>
        <v>510.53823020836967</v>
      </c>
      <c r="F84">
        <f t="shared" si="20"/>
        <v>0.89568110562871872</v>
      </c>
      <c r="G84">
        <f t="shared" si="12"/>
        <v>100668.02396612041</v>
      </c>
      <c r="H84">
        <f t="shared" si="21"/>
        <v>125569122.94838969</v>
      </c>
      <c r="P84">
        <f t="shared" si="22"/>
        <v>1.2220796365230921</v>
      </c>
      <c r="Q84">
        <f t="shared" si="13"/>
        <v>478.15</v>
      </c>
      <c r="R84">
        <f t="shared" si="23"/>
        <v>0.63503790389076153</v>
      </c>
      <c r="S84">
        <f t="shared" si="14"/>
        <v>204.29250414987112</v>
      </c>
      <c r="U84">
        <f t="shared" si="15"/>
        <v>2.340516613616054</v>
      </c>
      <c r="V84">
        <f t="shared" si="16"/>
        <v>11.152808341253868</v>
      </c>
    </row>
    <row r="85" spans="1:22">
      <c r="A85">
        <v>830</v>
      </c>
      <c r="B85">
        <f t="shared" si="17"/>
        <v>2832.5490274833969</v>
      </c>
      <c r="C85">
        <f t="shared" si="18"/>
        <v>4.0248685349413768E-3</v>
      </c>
      <c r="D85">
        <f t="shared" si="19"/>
        <v>510.43030718085055</v>
      </c>
      <c r="F85">
        <f t="shared" si="20"/>
        <v>0.89549176698394828</v>
      </c>
      <c r="G85">
        <f t="shared" si="12"/>
        <v>100358.08214855623</v>
      </c>
      <c r="H85">
        <f t="shared" si="21"/>
        <v>126572703.76987526</v>
      </c>
      <c r="P85">
        <f t="shared" si="22"/>
        <v>1.2218728191241557</v>
      </c>
      <c r="Q85">
        <f t="shared" si="13"/>
        <v>478.15</v>
      </c>
      <c r="R85">
        <f t="shared" si="23"/>
        <v>0.63490366279161925</v>
      </c>
      <c r="S85">
        <f t="shared" si="14"/>
        <v>204.27466574696314</v>
      </c>
      <c r="U85">
        <f t="shared" si="15"/>
        <v>2.3407210005781565</v>
      </c>
      <c r="V85">
        <f t="shared" si="16"/>
        <v>11.150450741430173</v>
      </c>
    </row>
    <row r="86" spans="1:22">
      <c r="A86">
        <v>840</v>
      </c>
      <c r="B86">
        <f t="shared" si="17"/>
        <v>2832.4299590166124</v>
      </c>
      <c r="C86">
        <f t="shared" si="18"/>
        <v>4.0250377306257886E-3</v>
      </c>
      <c r="D86">
        <f t="shared" si="19"/>
        <v>510.3230685141225</v>
      </c>
      <c r="F86">
        <f t="shared" si="20"/>
        <v>0.89530362897214477</v>
      </c>
      <c r="G86">
        <f t="shared" si="12"/>
        <v>100050.11750379698</v>
      </c>
      <c r="H86">
        <f t="shared" si="21"/>
        <v>127573204.94491322</v>
      </c>
      <c r="P86">
        <f t="shared" si="22"/>
        <v>1.2216674639760425</v>
      </c>
      <c r="Q86">
        <f t="shared" si="13"/>
        <v>478.15</v>
      </c>
      <c r="R86">
        <f t="shared" si="23"/>
        <v>0.63477027294125066</v>
      </c>
      <c r="S86">
        <f t="shared" si="14"/>
        <v>204.25693904355782</v>
      </c>
      <c r="U86">
        <f t="shared" si="15"/>
        <v>2.3409241430864407</v>
      </c>
      <c r="V86">
        <f t="shared" si="16"/>
        <v>11.14810809160295</v>
      </c>
    </row>
    <row r="87" spans="1:22">
      <c r="A87">
        <v>850</v>
      </c>
      <c r="B87">
        <f t="shared" si="17"/>
        <v>2832.3112559302463</v>
      </c>
      <c r="C87">
        <f t="shared" si="18"/>
        <v>4.0252064212668208E-3</v>
      </c>
      <c r="D87">
        <f t="shared" si="19"/>
        <v>510.21650350252014</v>
      </c>
      <c r="F87">
        <f t="shared" si="20"/>
        <v>0.89511667281143881</v>
      </c>
      <c r="G87">
        <f t="shared" si="12"/>
        <v>99744.099264694742</v>
      </c>
      <c r="H87">
        <f t="shared" si="21"/>
        <v>128570645.93756017</v>
      </c>
      <c r="P87">
        <f t="shared" si="22"/>
        <v>1.2214635467253274</v>
      </c>
      <c r="Q87">
        <f t="shared" si="13"/>
        <v>478.15</v>
      </c>
      <c r="R87">
        <f t="shared" si="23"/>
        <v>0.63463772102331006</v>
      </c>
      <c r="S87">
        <f t="shared" si="14"/>
        <v>204.23932229683001</v>
      </c>
      <c r="U87">
        <f t="shared" si="15"/>
        <v>2.3411260604609896</v>
      </c>
      <c r="V87">
        <f t="shared" si="16"/>
        <v>11.145780157904822</v>
      </c>
    </row>
    <row r="88" spans="1:22">
      <c r="A88">
        <v>860</v>
      </c>
      <c r="B88">
        <f t="shared" si="17"/>
        <v>2832.1929159150109</v>
      </c>
      <c r="C88">
        <f t="shared" si="18"/>
        <v>4.0253746100178556E-3</v>
      </c>
      <c r="D88">
        <f t="shared" si="19"/>
        <v>510.11060202385499</v>
      </c>
      <c r="F88">
        <f t="shared" si="20"/>
        <v>0.89493088074360527</v>
      </c>
      <c r="G88">
        <f t="shared" si="12"/>
        <v>99439.998325473352</v>
      </c>
      <c r="H88">
        <f t="shared" si="21"/>
        <v>129565045.9208149</v>
      </c>
      <c r="P88">
        <f t="shared" si="22"/>
        <v>1.2212610443938732</v>
      </c>
      <c r="Q88">
        <f t="shared" si="13"/>
        <v>478.15</v>
      </c>
      <c r="R88">
        <f t="shared" si="23"/>
        <v>0.63450599444721612</v>
      </c>
      <c r="S88">
        <f t="shared" si="14"/>
        <v>204.22181385969353</v>
      </c>
      <c r="U88">
        <f t="shared" si="15"/>
        <v>2.3413267709418313</v>
      </c>
      <c r="V88">
        <f t="shared" si="16"/>
        <v>11.143466719214587</v>
      </c>
    </row>
    <row r="89" spans="1:22">
      <c r="A89">
        <v>870</v>
      </c>
      <c r="B89">
        <f t="shared" si="17"/>
        <v>2832.0749366961554</v>
      </c>
      <c r="C89">
        <f t="shared" si="18"/>
        <v>4.0255422999846491E-3</v>
      </c>
      <c r="D89">
        <f t="shared" si="19"/>
        <v>510.0053544571233</v>
      </c>
      <c r="F89">
        <f t="shared" si="20"/>
        <v>0.89474623588969004</v>
      </c>
      <c r="G89">
        <f t="shared" si="12"/>
        <v>99137.787008183965</v>
      </c>
      <c r="H89">
        <f t="shared" si="21"/>
        <v>130556423.79089674</v>
      </c>
      <c r="P89">
        <f t="shared" si="22"/>
        <v>1.2210599351829963</v>
      </c>
      <c r="Q89">
        <f t="shared" si="13"/>
        <v>478.15</v>
      </c>
      <c r="R89">
        <f t="shared" si="23"/>
        <v>0.63437508124579023</v>
      </c>
      <c r="S89">
        <f t="shared" si="14"/>
        <v>204.20441216724092</v>
      </c>
      <c r="U89">
        <f t="shared" si="15"/>
        <v>2.3415262918432975</v>
      </c>
      <c r="V89">
        <f t="shared" si="16"/>
        <v>11.141167565359522</v>
      </c>
    </row>
    <row r="90" spans="1:22">
      <c r="A90">
        <v>880</v>
      </c>
      <c r="B90">
        <f t="shared" si="17"/>
        <v>2831.9573160317632</v>
      </c>
      <c r="C90">
        <f t="shared" si="18"/>
        <v>4.0257094942277201E-3</v>
      </c>
      <c r="D90">
        <f t="shared" si="19"/>
        <v>509.90075161497873</v>
      </c>
      <c r="F90">
        <f t="shared" si="20"/>
        <v>0.89456272213154164</v>
      </c>
      <c r="G90">
        <f t="shared" si="12"/>
        <v>98837.438871046397</v>
      </c>
      <c r="H90">
        <f t="shared" si="21"/>
        <v>131544798.17960721</v>
      </c>
      <c r="P90">
        <f t="shared" si="22"/>
        <v>1.2208601983128162</v>
      </c>
      <c r="Q90">
        <f t="shared" si="13"/>
        <v>478.15</v>
      </c>
      <c r="R90">
        <f t="shared" si="23"/>
        <v>0.63424496999126301</v>
      </c>
      <c r="S90">
        <f t="shared" si="14"/>
        <v>204.18711572561756</v>
      </c>
      <c r="U90">
        <f t="shared" si="15"/>
        <v>2.3417246396806353</v>
      </c>
      <c r="V90">
        <f t="shared" si="16"/>
        <v>11.138882495640232</v>
      </c>
    </row>
    <row r="91" spans="1:22">
      <c r="A91">
        <v>890</v>
      </c>
      <c r="B91">
        <f t="shared" si="17"/>
        <v>2831.8400517112868</v>
      </c>
      <c r="C91">
        <f t="shared" si="18"/>
        <v>4.0258761957644084E-3</v>
      </c>
      <c r="D91">
        <f t="shared" si="19"/>
        <v>509.79678468824528</v>
      </c>
      <c r="F91">
        <f t="shared" si="20"/>
        <v>0.89438032401446543</v>
      </c>
      <c r="G91">
        <f t="shared" si="12"/>
        <v>98538.928550947036</v>
      </c>
      <c r="H91">
        <f t="shared" si="21"/>
        <v>132530187.46511668</v>
      </c>
      <c r="P91">
        <f t="shared" si="22"/>
        <v>1.2206618138902898</v>
      </c>
      <c r="Q91">
        <f t="shared" si="13"/>
        <v>478.15</v>
      </c>
      <c r="R91">
        <f t="shared" si="23"/>
        <v>0.634115649726256</v>
      </c>
      <c r="S91">
        <f t="shared" si="14"/>
        <v>204.16992310288097</v>
      </c>
      <c r="U91">
        <f t="shared" si="15"/>
        <v>2.3419218302739959</v>
      </c>
      <c r="V91">
        <f t="shared" si="16"/>
        <v>11.136611317618531</v>
      </c>
    </row>
    <row r="92" spans="1:22">
      <c r="A92">
        <v>900</v>
      </c>
      <c r="B92">
        <f t="shared" si="17"/>
        <v>2831.7231415542765</v>
      </c>
      <c r="C92">
        <f t="shared" si="18"/>
        <v>4.0260424075706557E-3</v>
      </c>
      <c r="D92">
        <f t="shared" si="19"/>
        <v>509.6934452002431</v>
      </c>
      <c r="F92">
        <f t="shared" si="20"/>
        <v>0.89419902666709317</v>
      </c>
      <c r="G92">
        <f t="shared" si="12"/>
        <v>98242.231633773539</v>
      </c>
      <c r="H92">
        <f t="shared" si="21"/>
        <v>133512609.78145441</v>
      </c>
      <c r="P92">
        <f t="shared" si="22"/>
        <v>1.2204647628006247</v>
      </c>
      <c r="Q92">
        <f t="shared" si="13"/>
        <v>478.15</v>
      </c>
      <c r="R92">
        <f t="shared" si="23"/>
        <v>0.63398710990696905</v>
      </c>
      <c r="S92">
        <f t="shared" si="14"/>
        <v>204.15283292147828</v>
      </c>
      <c r="U92">
        <f t="shared" si="15"/>
        <v>2.3421178788339767</v>
      </c>
      <c r="V92">
        <f t="shared" si="16"/>
        <v>11.134353846119675</v>
      </c>
    </row>
    <row r="93" spans="1:22">
      <c r="A93">
        <v>910</v>
      </c>
      <c r="B93">
        <f t="shared" si="17"/>
        <v>2831.6065834092451</v>
      </c>
      <c r="C93">
        <f t="shared" si="18"/>
        <v>4.0262081325825958E-3</v>
      </c>
      <c r="D93">
        <f t="shared" si="19"/>
        <v>509.59072496910937</v>
      </c>
      <c r="F93">
        <f t="shared" si="20"/>
        <v>0.89401881573527964</v>
      </c>
      <c r="G93">
        <f t="shared" si="12"/>
        <v>97947.324547428667</v>
      </c>
      <c r="H93">
        <f t="shared" si="21"/>
        <v>134492083.02692869</v>
      </c>
      <c r="P93">
        <f t="shared" si="22"/>
        <v>1.2202690266177458</v>
      </c>
      <c r="Q93">
        <f t="shared" si="13"/>
        <v>478.15</v>
      </c>
      <c r="R93">
        <f t="shared" si="23"/>
        <v>0.63385934035631319</v>
      </c>
      <c r="S93">
        <f t="shared" si="14"/>
        <v>204.13584385204169</v>
      </c>
      <c r="U93">
        <f t="shared" si="15"/>
        <v>2.3423128000321425</v>
      </c>
      <c r="V93">
        <f t="shared" si="16"/>
        <v>11.132109902409258</v>
      </c>
    </row>
    <row r="94" spans="1:22">
      <c r="A94">
        <v>920</v>
      </c>
      <c r="B94">
        <f t="shared" si="17"/>
        <v>2831.4903751526713</v>
      </c>
      <c r="C94">
        <f t="shared" si="18"/>
        <v>4.0263733736979447E-3</v>
      </c>
      <c r="D94">
        <f t="shared" si="19"/>
        <v>509.48861607662894</v>
      </c>
      <c r="F94">
        <f t="shared" si="20"/>
        <v>0.8938396773274192</v>
      </c>
      <c r="G94">
        <f t="shared" si="12"/>
        <v>97654.184473310539</v>
      </c>
      <c r="H94">
        <f t="shared" si="21"/>
        <v>135468624.87166181</v>
      </c>
      <c r="P94">
        <f t="shared" si="22"/>
        <v>1.2200745875302696</v>
      </c>
      <c r="Q94">
        <f t="shared" si="13"/>
        <v>478.15</v>
      </c>
      <c r="R94">
        <f t="shared" si="23"/>
        <v>0.63373233122514017</v>
      </c>
      <c r="S94">
        <f t="shared" si="14"/>
        <v>204.11895460825818</v>
      </c>
      <c r="U94">
        <f t="shared" si="15"/>
        <v>2.3425066080592947</v>
      </c>
      <c r="V94">
        <f t="shared" si="16"/>
        <v>11.129879313512307</v>
      </c>
    </row>
    <row r="95" spans="1:22">
      <c r="A95">
        <v>930</v>
      </c>
      <c r="B95">
        <f t="shared" si="17"/>
        <v>2831.3745146881088</v>
      </c>
      <c r="C95">
        <f t="shared" si="18"/>
        <v>4.0265381337772485E-3</v>
      </c>
      <c r="D95">
        <f t="shared" si="19"/>
        <v>509.3871108423686</v>
      </c>
      <c r="F95">
        <f t="shared" si="20"/>
        <v>0.89366159796906774</v>
      </c>
      <c r="G95">
        <f t="shared" si="12"/>
        <v>97362.789272837603</v>
      </c>
      <c r="H95">
        <f t="shared" si="21"/>
        <v>136442252.7643902</v>
      </c>
      <c r="P95">
        <f t="shared" si="22"/>
        <v>1.2198814282801131</v>
      </c>
      <c r="Q95">
        <f t="shared" si="13"/>
        <v>478.15</v>
      </c>
      <c r="R95">
        <f t="shared" si="23"/>
        <v>0.63360607296006899</v>
      </c>
      <c r="S95">
        <f t="shared" si="14"/>
        <v>204.102163942613</v>
      </c>
      <c r="U95">
        <f t="shared" si="15"/>
        <v>2.3426993166737833</v>
      </c>
      <c r="V95">
        <f t="shared" si="16"/>
        <v>11.127661911648243</v>
      </c>
    </row>
    <row r="96" spans="1:22">
      <c r="A96">
        <v>940</v>
      </c>
      <c r="B96">
        <f t="shared" si="17"/>
        <v>2831.2589999453749</v>
      </c>
      <c r="C96">
        <f t="shared" si="18"/>
        <v>4.0267024156450115E-3</v>
      </c>
      <c r="D96">
        <f t="shared" si="19"/>
        <v>509.28620180212926</v>
      </c>
      <c r="F96">
        <f t="shared" si="20"/>
        <v>0.89348456456513903</v>
      </c>
      <c r="G96">
        <f t="shared" si="12"/>
        <v>97073.117426221783</v>
      </c>
      <c r="H96">
        <f t="shared" si="21"/>
        <v>137412983.93865243</v>
      </c>
      <c r="P96">
        <f t="shared" si="22"/>
        <v>1.2196895321113908</v>
      </c>
      <c r="Q96">
        <f t="shared" si="13"/>
        <v>478.15</v>
      </c>
      <c r="R96">
        <f t="shared" si="23"/>
        <v>0.63348055627668354</v>
      </c>
      <c r="S96">
        <f t="shared" si="14"/>
        <v>204.08547064284562</v>
      </c>
      <c r="U96">
        <f t="shared" si="15"/>
        <v>2.3428909392416952</v>
      </c>
      <c r="V96">
        <f t="shared" si="16"/>
        <v>11.125457533760166</v>
      </c>
    </row>
    <row r="97" spans="1:22">
      <c r="A97">
        <v>950</v>
      </c>
      <c r="B97">
        <f t="shared" si="17"/>
        <v>2831.1438288798213</v>
      </c>
      <c r="C97">
        <f t="shared" si="18"/>
        <v>4.0268662220907126E-3</v>
      </c>
      <c r="D97">
        <f t="shared" si="19"/>
        <v>509.18588168991482</v>
      </c>
      <c r="F97">
        <f t="shared" si="20"/>
        <v>0.89330856436827166</v>
      </c>
      <c r="G97">
        <f t="shared" si="12"/>
        <v>96785.147981218019</v>
      </c>
      <c r="H97">
        <f t="shared" si="21"/>
        <v>138380835.4184646</v>
      </c>
      <c r="P97">
        <f t="shared" si="22"/>
        <v>1.2194988827276876</v>
      </c>
      <c r="Q97">
        <f t="shared" si="13"/>
        <v>478.15</v>
      </c>
      <c r="R97">
        <f t="shared" si="23"/>
        <v>0.63335577213710459</v>
      </c>
      <c r="S97">
        <f t="shared" si="14"/>
        <v>204.06887352898556</v>
      </c>
      <c r="U97">
        <f t="shared" si="15"/>
        <v>2.3430814887704297</v>
      </c>
      <c r="V97">
        <f t="shared" si="16"/>
        <v>11.123266021120958</v>
      </c>
    </row>
    <row r="98" spans="1:22">
      <c r="A98">
        <v>960</v>
      </c>
      <c r="B98">
        <f t="shared" si="17"/>
        <v>2831.0289994716554</v>
      </c>
      <c r="C98">
        <f t="shared" si="18"/>
        <v>4.0270295558697492E-3</v>
      </c>
      <c r="D98">
        <f t="shared" si="19"/>
        <v>509.0861434227661</v>
      </c>
      <c r="F98">
        <f t="shared" si="20"/>
        <v>0.89313358495222128</v>
      </c>
      <c r="G98">
        <f t="shared" si="12"/>
        <v>96498.860510000857</v>
      </c>
      <c r="H98">
        <f t="shared" si="21"/>
        <v>139345824.02356461</v>
      </c>
      <c r="P98">
        <f t="shared" si="22"/>
        <v>1.2193094642561566</v>
      </c>
      <c r="Q98">
        <f t="shared" si="13"/>
        <v>478.15</v>
      </c>
      <c r="R98">
        <f t="shared" si="23"/>
        <v>0.6332317117311248</v>
      </c>
      <c r="S98">
        <f t="shared" si="14"/>
        <v>204.05237145086056</v>
      </c>
      <c r="U98">
        <f t="shared" si="15"/>
        <v>2.3432709779368919</v>
      </c>
      <c r="V98">
        <f t="shared" si="16"/>
        <v>11.121087219001977</v>
      </c>
    </row>
    <row r="99" spans="1:22">
      <c r="A99">
        <v>970</v>
      </c>
      <c r="B99">
        <f t="shared" si="17"/>
        <v>2830.9145097253249</v>
      </c>
      <c r="C99">
        <f t="shared" si="18"/>
        <v>4.0271924197042919E-3</v>
      </c>
      <c r="D99">
        <f t="shared" si="19"/>
        <v>508.98698008793252</v>
      </c>
      <c r="F99">
        <f t="shared" si="20"/>
        <v>0.89295961418935532</v>
      </c>
      <c r="G99">
        <f t="shared" si="12"/>
        <v>96214.23507267388</v>
      </c>
      <c r="H99">
        <f t="shared" si="21"/>
        <v>140307966.37429136</v>
      </c>
      <c r="P99">
        <f t="shared" si="22"/>
        <v>1.2191212612171825</v>
      </c>
      <c r="Q99">
        <f t="shared" si="13"/>
        <v>478.15</v>
      </c>
      <c r="R99">
        <f t="shared" si="23"/>
        <v>0.63310836646025292</v>
      </c>
      <c r="S99">
        <f t="shared" si="14"/>
        <v>204.03596328599014</v>
      </c>
      <c r="U99">
        <f t="shared" si="15"/>
        <v>2.3434594191112952</v>
      </c>
      <c r="V99">
        <f t="shared" si="16"/>
        <v>11.118920976392825</v>
      </c>
    </row>
    <row r="100" spans="1:22">
      <c r="A100">
        <v>980</v>
      </c>
      <c r="B100">
        <f t="shared" si="17"/>
        <v>2830.8003576689307</v>
      </c>
      <c r="C100">
        <f t="shared" si="18"/>
        <v>4.0273548162840997E-3</v>
      </c>
      <c r="D100">
        <f t="shared" si="19"/>
        <v>508.8883849319493</v>
      </c>
      <c r="F100">
        <f t="shared" si="20"/>
        <v>0.89278664023149001</v>
      </c>
      <c r="G100">
        <f t="shared" si="12"/>
        <v>95931.252186184487</v>
      </c>
      <c r="H100">
        <f t="shared" si="21"/>
        <v>141267278.89615321</v>
      </c>
      <c r="P100">
        <f t="shared" si="22"/>
        <v>1.2189342584985834</v>
      </c>
      <c r="Q100">
        <f t="shared" si="13"/>
        <v>478.15</v>
      </c>
      <c r="R100">
        <f t="shared" si="23"/>
        <v>0.63298572792412644</v>
      </c>
      <c r="S100">
        <f t="shared" si="14"/>
        <v>204.01964793779365</v>
      </c>
      <c r="U100">
        <f t="shared" si="15"/>
        <v>2.343646824377374</v>
      </c>
      <c r="V100">
        <f t="shared" si="16"/>
        <v>11.116767145762731</v>
      </c>
    </row>
    <row r="101" spans="1:22">
      <c r="A101">
        <v>990</v>
      </c>
      <c r="B101">
        <f t="shared" si="17"/>
        <v>2830.6865413536921</v>
      </c>
      <c r="C101">
        <f t="shared" si="18"/>
        <v>4.0275167482672607E-3</v>
      </c>
      <c r="D101">
        <f t="shared" si="19"/>
        <v>508.79035135127191</v>
      </c>
      <c r="F101">
        <f t="shared" si="20"/>
        <v>0.89261465149345953</v>
      </c>
      <c r="G101">
        <f t="shared" si="12"/>
        <v>95649.892797657929</v>
      </c>
      <c r="H101">
        <f t="shared" si="21"/>
        <v>142223777.82412979</v>
      </c>
      <c r="P101">
        <f t="shared" si="22"/>
        <v>1.2187484413335183</v>
      </c>
      <c r="Q101">
        <f t="shared" si="13"/>
        <v>478.15</v>
      </c>
      <c r="R101">
        <f t="shared" si="23"/>
        <v>0.63286378790886277</v>
      </c>
      <c r="S101">
        <f t="shared" si="14"/>
        <v>204.0034243340543</v>
      </c>
      <c r="U101">
        <f t="shared" si="15"/>
        <v>2.3438332055496893</v>
      </c>
      <c r="V101">
        <f t="shared" si="16"/>
        <v>11.114625582855963</v>
      </c>
    </row>
    <row r="102" spans="1:22">
      <c r="A102">
        <v>1000</v>
      </c>
      <c r="B102">
        <f t="shared" si="17"/>
        <v>2830.5730588534316</v>
      </c>
      <c r="C102">
        <f t="shared" si="18"/>
        <v>4.0276782182809053E-3</v>
      </c>
      <c r="D102">
        <f t="shared" si="19"/>
        <v>508.69287288418548</v>
      </c>
      <c r="F102">
        <f t="shared" si="20"/>
        <v>0.8924436366389219</v>
      </c>
      <c r="G102">
        <f t="shared" si="12"/>
        <v>95370.138261348722</v>
      </c>
      <c r="H102">
        <f t="shared" si="21"/>
        <v>143177479.20674327</v>
      </c>
      <c r="P102">
        <f t="shared" si="22"/>
        <v>1.2185637952814294</v>
      </c>
      <c r="Q102">
        <f t="shared" si="13"/>
        <v>478.15</v>
      </c>
      <c r="R102">
        <f t="shared" si="23"/>
        <v>0.63274253837699557</v>
      </c>
      <c r="S102">
        <f t="shared" si="14"/>
        <v>203.98729142559429</v>
      </c>
      <c r="U102">
        <f t="shared" si="15"/>
        <v>2.3440185741885218</v>
      </c>
      <c r="V102">
        <f t="shared" si="16"/>
        <v>11.112496146515083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0" sqref="E100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munkalap'!K31</f>
        <v>2913.9808848675561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276828.18406241783</v>
      </c>
      <c r="H3">
        <f>G3*A3</f>
        <v>2768281.8406241783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2913.6447715189101</v>
      </c>
      <c r="C4">
        <f>1.01325/D4*Q3/288.15*P4</f>
        <v>4.0042721075182509E-3</v>
      </c>
      <c r="D4">
        <f>P4*(D$3/P$3)*(1-H3/I$3)</f>
        <v>569.9342533062852</v>
      </c>
      <c r="F4">
        <f>D4/D$3</f>
        <v>0.99988465492330736</v>
      </c>
      <c r="G4">
        <f t="shared" ref="G4:G67" si="0">$B4*((D4)-(E$3))</f>
        <v>276604.6907839097</v>
      </c>
      <c r="H4">
        <f>H3+G4*(A4-A3)</f>
        <v>5534328.7484632749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0.7089182203406249</v>
      </c>
      <c r="S4">
        <f t="shared" ref="S4:S67" si="2">103.9+183.3*R4-39.7*R4^2</f>
        <v>213.89287757613909</v>
      </c>
      <c r="U4">
        <f t="shared" ref="U4:U67" si="3">Q4/S4</f>
        <v>2.2354648056469002</v>
      </c>
      <c r="V4">
        <f t="shared" ref="V4:V67" si="4">D4/T$3</f>
        <v>12.450326181540534</v>
      </c>
    </row>
    <row r="5" spans="1:22">
      <c r="A5">
        <v>30</v>
      </c>
      <c r="B5">
        <f t="shared" ref="B5:B68" si="5">B$3*C$3/C5</f>
        <v>2913.3089295265731</v>
      </c>
      <c r="C5">
        <f t="shared" ref="C5:C68" si="6">1.01325/D5*Q4/288.15*P5</f>
        <v>4.0047337141500845E-3</v>
      </c>
      <c r="D5">
        <f t="shared" ref="D5:D68" si="7">P5*(D$3/P$3)*(1-H4/I$3)</f>
        <v>569.7946634980234</v>
      </c>
      <c r="F5">
        <f t="shared" ref="F5:F68" si="8">D5/D$3</f>
        <v>0.99963976052284809</v>
      </c>
      <c r="G5">
        <f t="shared" si="0"/>
        <v>276166.13964025828</v>
      </c>
      <c r="H5">
        <f t="shared" ref="H5:H68" si="9">H4+G5*(A5-A4)</f>
        <v>8295990.1448658574</v>
      </c>
      <c r="P5">
        <f t="shared" ref="P5:P68" si="10">1-((3.52*V4)/(10^(0.9813*U4)))+((0.274*V4^2)/(10^(0.8157*U4)))</f>
        <v>1.3571563179427928</v>
      </c>
      <c r="Q5">
        <f t="shared" si="1"/>
        <v>478.15</v>
      </c>
      <c r="R5">
        <f t="shared" ref="R5:R68" si="11">0.709*F5</f>
        <v>0.70874459021069924</v>
      </c>
      <c r="S5">
        <f t="shared" si="2"/>
        <v>213.87082328774977</v>
      </c>
      <c r="U5">
        <f t="shared" si="3"/>
        <v>2.235695326036498</v>
      </c>
      <c r="V5">
        <f t="shared" si="4"/>
        <v>12.447276814645324</v>
      </c>
    </row>
    <row r="6" spans="1:22">
      <c r="A6">
        <v>40</v>
      </c>
      <c r="B6">
        <f t="shared" si="5"/>
        <v>2912.9736200049238</v>
      </c>
      <c r="C6">
        <f t="shared" si="6"/>
        <v>4.0051946950998615E-3</v>
      </c>
      <c r="D6">
        <f t="shared" si="7"/>
        <v>569.5722940209954</v>
      </c>
      <c r="F6">
        <f t="shared" si="8"/>
        <v>0.99924963863332528</v>
      </c>
      <c r="G6">
        <f t="shared" si="0"/>
        <v>275486.59766650898</v>
      </c>
      <c r="H6">
        <f t="shared" si="9"/>
        <v>11050856.121530946</v>
      </c>
      <c r="P6">
        <f t="shared" si="10"/>
        <v>1.3567828307144767</v>
      </c>
      <c r="Q6">
        <f t="shared" si="1"/>
        <v>478.15</v>
      </c>
      <c r="R6">
        <f t="shared" si="11"/>
        <v>0.70846799379102754</v>
      </c>
      <c r="S6">
        <f t="shared" si="2"/>
        <v>213.8356854023119</v>
      </c>
      <c r="U6">
        <f t="shared" si="3"/>
        <v>2.2360626997332336</v>
      </c>
      <c r="V6">
        <f t="shared" si="4"/>
        <v>12.442419109557841</v>
      </c>
    </row>
    <row r="7" spans="1:22">
      <c r="A7">
        <v>50</v>
      </c>
      <c r="B7">
        <f t="shared" si="5"/>
        <v>2912.639135555075</v>
      </c>
      <c r="C7">
        <f t="shared" si="6"/>
        <v>4.0056546474941607E-3</v>
      </c>
      <c r="D7">
        <f t="shared" si="7"/>
        <v>569.2573945489338</v>
      </c>
      <c r="F7">
        <f t="shared" si="8"/>
        <v>0.99869718341918212</v>
      </c>
      <c r="G7">
        <f t="shared" si="0"/>
        <v>274537.77617868019</v>
      </c>
      <c r="H7">
        <f t="shared" si="9"/>
        <v>13796233.883317748</v>
      </c>
      <c r="P7">
        <f t="shared" si="10"/>
        <v>1.3561884314866628</v>
      </c>
      <c r="Q7">
        <f t="shared" si="1"/>
        <v>478.15</v>
      </c>
      <c r="R7">
        <f t="shared" si="11"/>
        <v>0.70807630304420011</v>
      </c>
      <c r="S7">
        <f t="shared" si="2"/>
        <v>213.78591592597203</v>
      </c>
      <c r="U7">
        <f t="shared" si="3"/>
        <v>2.236583256333732</v>
      </c>
      <c r="V7">
        <f t="shared" si="4"/>
        <v>12.435540068477545</v>
      </c>
    </row>
    <row r="8" spans="1:22">
      <c r="A8">
        <v>60</v>
      </c>
      <c r="B8">
        <f t="shared" si="5"/>
        <v>2912.3058031250921</v>
      </c>
      <c r="C8">
        <f t="shared" si="6"/>
        <v>4.0061131208440019E-3</v>
      </c>
      <c r="D8">
        <f t="shared" si="7"/>
        <v>568.83947674168394</v>
      </c>
      <c r="F8">
        <f t="shared" si="8"/>
        <v>0.99796399428365601</v>
      </c>
      <c r="G8">
        <f t="shared" si="0"/>
        <v>273289.25267702824</v>
      </c>
      <c r="H8">
        <f t="shared" si="9"/>
        <v>16529126.410088031</v>
      </c>
      <c r="P8">
        <f t="shared" si="10"/>
        <v>1.3553479023976678</v>
      </c>
      <c r="Q8">
        <f t="shared" si="1"/>
        <v>478.15</v>
      </c>
      <c r="R8">
        <f t="shared" si="11"/>
        <v>0.70755647194711202</v>
      </c>
      <c r="S8">
        <f t="shared" si="2"/>
        <v>213.71984571643415</v>
      </c>
      <c r="U8">
        <f t="shared" si="3"/>
        <v>2.2372746826441876</v>
      </c>
      <c r="V8">
        <f t="shared" si="4"/>
        <v>12.42641057154496</v>
      </c>
    </row>
    <row r="9" spans="1:22">
      <c r="A9">
        <v>70</v>
      </c>
      <c r="B9">
        <f t="shared" si="5"/>
        <v>2911.9739866007831</v>
      </c>
      <c r="C9">
        <f t="shared" si="6"/>
        <v>4.0065696134287104E-3</v>
      </c>
      <c r="D9">
        <f t="shared" si="7"/>
        <v>568.30745581687961</v>
      </c>
      <c r="F9">
        <f t="shared" si="8"/>
        <v>0.99703062424013966</v>
      </c>
      <c r="G9">
        <f t="shared" si="0"/>
        <v>271708.88409465534</v>
      </c>
      <c r="H9">
        <f t="shared" si="9"/>
        <v>19246215.251034584</v>
      </c>
      <c r="P9">
        <f t="shared" si="10"/>
        <v>1.354234576475462</v>
      </c>
      <c r="Q9">
        <f t="shared" si="1"/>
        <v>478.15</v>
      </c>
      <c r="R9">
        <f t="shared" si="11"/>
        <v>0.70689471258625902</v>
      </c>
      <c r="S9">
        <f t="shared" si="2"/>
        <v>213.63570547016963</v>
      </c>
      <c r="U9">
        <f t="shared" si="3"/>
        <v>2.2381558314313006</v>
      </c>
      <c r="V9">
        <f t="shared" si="4"/>
        <v>12.414788469502851</v>
      </c>
    </row>
    <row r="10" spans="1:22">
      <c r="A10">
        <v>80</v>
      </c>
      <c r="B10">
        <f t="shared" si="5"/>
        <v>2911.6440888947404</v>
      </c>
      <c r="C10">
        <f t="shared" si="6"/>
        <v>4.0070235693670788E-3</v>
      </c>
      <c r="D10">
        <f t="shared" si="7"/>
        <v>567.64987615413179</v>
      </c>
      <c r="F10">
        <f t="shared" si="8"/>
        <v>0.99587697570900313</v>
      </c>
      <c r="G10">
        <f t="shared" si="0"/>
        <v>269763.46424100758</v>
      </c>
      <c r="H10">
        <f t="shared" si="9"/>
        <v>21943849.893444661</v>
      </c>
      <c r="P10">
        <f t="shared" si="10"/>
        <v>1.3528208739988987</v>
      </c>
      <c r="Q10">
        <f t="shared" si="1"/>
        <v>478.15</v>
      </c>
      <c r="R10">
        <f t="shared" si="11"/>
        <v>0.70607677577768313</v>
      </c>
      <c r="S10">
        <f t="shared" si="2"/>
        <v>213.53165979233276</v>
      </c>
      <c r="U10">
        <f t="shared" si="3"/>
        <v>2.2392463977707946</v>
      </c>
      <c r="V10">
        <f t="shared" si="4"/>
        <v>12.400423512064227</v>
      </c>
    </row>
    <row r="11" spans="1:22">
      <c r="A11">
        <v>90</v>
      </c>
      <c r="B11">
        <f t="shared" si="5"/>
        <v>2911.3165532371436</v>
      </c>
      <c r="C11">
        <f t="shared" si="6"/>
        <v>4.007474376785578E-3</v>
      </c>
      <c r="D11">
        <f t="shared" si="7"/>
        <v>566.85523953846109</v>
      </c>
      <c r="F11">
        <f t="shared" si="8"/>
        <v>0.99448287638326505</v>
      </c>
      <c r="G11">
        <f t="shared" si="0"/>
        <v>267419.67936988472</v>
      </c>
      <c r="H11">
        <f t="shared" si="9"/>
        <v>24618046.687143508</v>
      </c>
      <c r="P11">
        <f t="shared" si="10"/>
        <v>1.3510790843713669</v>
      </c>
      <c r="Q11">
        <f t="shared" si="1"/>
        <v>478.15</v>
      </c>
      <c r="R11">
        <f t="shared" si="11"/>
        <v>0.70508835935573488</v>
      </c>
      <c r="S11">
        <f t="shared" si="2"/>
        <v>213.40585736829743</v>
      </c>
      <c r="U11">
        <f t="shared" si="3"/>
        <v>2.240566430071341</v>
      </c>
      <c r="V11">
        <f t="shared" si="4"/>
        <v>12.383064518454875</v>
      </c>
    </row>
    <row r="12" spans="1:22">
      <c r="A12">
        <v>100</v>
      </c>
      <c r="B12">
        <f t="shared" si="5"/>
        <v>2910.9918633063435</v>
      </c>
      <c r="C12">
        <f t="shared" si="6"/>
        <v>4.0079213675843104E-3</v>
      </c>
      <c r="D12">
        <f t="shared" si="7"/>
        <v>565.91245260273365</v>
      </c>
      <c r="F12">
        <f t="shared" si="8"/>
        <v>0.99282886421532224</v>
      </c>
      <c r="G12">
        <f t="shared" si="0"/>
        <v>264645.40979978128</v>
      </c>
      <c r="H12">
        <f t="shared" si="9"/>
        <v>27264500.785141319</v>
      </c>
      <c r="P12">
        <f t="shared" si="10"/>
        <v>1.3489824333501521</v>
      </c>
      <c r="Q12">
        <f t="shared" si="1"/>
        <v>478.15</v>
      </c>
      <c r="R12">
        <f t="shared" si="11"/>
        <v>0.7039156647286634</v>
      </c>
      <c r="S12">
        <f t="shared" si="2"/>
        <v>213.25650000166328</v>
      </c>
      <c r="U12">
        <f t="shared" si="3"/>
        <v>2.2421356441481066</v>
      </c>
      <c r="V12">
        <f t="shared" si="4"/>
        <v>12.362469151881612</v>
      </c>
    </row>
    <row r="13" spans="1:22">
      <c r="A13">
        <v>110</v>
      </c>
      <c r="B13">
        <f t="shared" si="5"/>
        <v>2910.6705417790831</v>
      </c>
      <c r="C13">
        <f t="shared" si="6"/>
        <v>4.0083638193824395E-3</v>
      </c>
      <c r="D13">
        <f t="shared" si="7"/>
        <v>564.81140431353037</v>
      </c>
      <c r="F13">
        <f t="shared" si="8"/>
        <v>0.99089720055005326</v>
      </c>
      <c r="G13">
        <f t="shared" si="0"/>
        <v>261411.40885120374</v>
      </c>
      <c r="H13">
        <f t="shared" si="9"/>
        <v>29878614.873653356</v>
      </c>
      <c r="P13">
        <f t="shared" si="10"/>
        <v>1.3465064618953257</v>
      </c>
      <c r="Q13">
        <f t="shared" si="1"/>
        <v>478.15</v>
      </c>
      <c r="R13">
        <f t="shared" si="11"/>
        <v>0.70254611518998777</v>
      </c>
      <c r="S13">
        <f t="shared" si="2"/>
        <v>213.0819324687736</v>
      </c>
      <c r="U13">
        <f t="shared" si="3"/>
        <v>2.243972515455158</v>
      </c>
      <c r="V13">
        <f t="shared" si="4"/>
        <v>12.338416534825024</v>
      </c>
    </row>
    <row r="14" spans="1:22">
      <c r="A14">
        <v>120</v>
      </c>
      <c r="B14">
        <f t="shared" si="5"/>
        <v>2910.353146842217</v>
      </c>
      <c r="C14">
        <f t="shared" si="6"/>
        <v>4.0088009602781312E-3</v>
      </c>
      <c r="D14">
        <f t="shared" si="7"/>
        <v>563.54367368778821</v>
      </c>
      <c r="F14">
        <f t="shared" si="8"/>
        <v>0.9886731117329618</v>
      </c>
      <c r="G14">
        <f t="shared" si="0"/>
        <v>257693.35935022484</v>
      </c>
      <c r="H14">
        <f t="shared" si="9"/>
        <v>32455548.467155606</v>
      </c>
      <c r="P14">
        <f t="shared" si="10"/>
        <v>1.3436307175076279</v>
      </c>
      <c r="Q14">
        <f t="shared" si="1"/>
        <v>478.15</v>
      </c>
      <c r="R14">
        <f t="shared" si="11"/>
        <v>0.70096923621866991</v>
      </c>
      <c r="S14">
        <f t="shared" si="2"/>
        <v>212.88075355492029</v>
      </c>
      <c r="U14">
        <f t="shared" si="3"/>
        <v>2.2460931390711369</v>
      </c>
      <c r="V14">
        <f t="shared" si="4"/>
        <v>12.310722709249083</v>
      </c>
    </row>
    <row r="15" spans="1:22">
      <c r="A15">
        <v>130</v>
      </c>
      <c r="B15">
        <f t="shared" si="5"/>
        <v>2910.0402662075071</v>
      </c>
      <c r="C15">
        <f t="shared" si="6"/>
        <v>4.0092319770593911E-3</v>
      </c>
      <c r="D15">
        <f t="shared" si="7"/>
        <v>562.10335136278377</v>
      </c>
      <c r="F15">
        <f t="shared" si="8"/>
        <v>0.98614623046102412</v>
      </c>
      <c r="G15">
        <f t="shared" si="0"/>
        <v>253474.25978732129</v>
      </c>
      <c r="H15">
        <f t="shared" si="9"/>
        <v>34990291.065028816</v>
      </c>
      <c r="P15">
        <f t="shared" si="10"/>
        <v>1.3403407193905479</v>
      </c>
      <c r="Q15">
        <f t="shared" si="1"/>
        <v>478.15</v>
      </c>
      <c r="R15">
        <f t="shared" si="11"/>
        <v>0.69917767739686609</v>
      </c>
      <c r="S15">
        <f t="shared" si="2"/>
        <v>212.65194611141357</v>
      </c>
      <c r="U15">
        <f t="shared" si="3"/>
        <v>2.2485098713814988</v>
      </c>
      <c r="V15">
        <f t="shared" si="4"/>
        <v>12.279258583959489</v>
      </c>
    </row>
    <row r="16" spans="1:22">
      <c r="A16">
        <v>140</v>
      </c>
      <c r="B16">
        <f t="shared" si="5"/>
        <v>2909.7325082292459</v>
      </c>
      <c r="C16">
        <f t="shared" si="6"/>
        <v>4.0096560274228352E-3</v>
      </c>
      <c r="D16">
        <f t="shared" si="7"/>
        <v>560.48793605662286</v>
      </c>
      <c r="F16">
        <f t="shared" si="8"/>
        <v>0.98331216852039094</v>
      </c>
      <c r="G16">
        <f t="shared" si="0"/>
        <v>248747.0266053786</v>
      </c>
      <c r="H16">
        <f t="shared" si="9"/>
        <v>37477761.331082605</v>
      </c>
      <c r="P16">
        <f t="shared" si="10"/>
        <v>1.3366301048048341</v>
      </c>
      <c r="Q16">
        <f t="shared" si="1"/>
        <v>478.15</v>
      </c>
      <c r="R16">
        <f t="shared" si="11"/>
        <v>0.69716832748095714</v>
      </c>
      <c r="S16">
        <f t="shared" si="2"/>
        <v>212.39502045660842</v>
      </c>
      <c r="U16">
        <f t="shared" si="3"/>
        <v>2.2512298027141573</v>
      </c>
      <c r="V16">
        <f t="shared" si="4"/>
        <v>12.243969517959892</v>
      </c>
    </row>
    <row r="17" spans="1:22">
      <c r="A17">
        <v>150</v>
      </c>
      <c r="B17">
        <f t="shared" si="5"/>
        <v>2909.4304898622891</v>
      </c>
      <c r="C17">
        <f t="shared" si="6"/>
        <v>4.0100722565679136E-3</v>
      </c>
      <c r="D17">
        <f t="shared" si="7"/>
        <v>558.69923978436816</v>
      </c>
      <c r="F17">
        <f t="shared" si="8"/>
        <v>0.98017410488485646</v>
      </c>
      <c r="G17">
        <f t="shared" si="0"/>
        <v>243517.12020693545</v>
      </c>
      <c r="H17">
        <f t="shared" si="9"/>
        <v>39912932.533151962</v>
      </c>
      <c r="P17">
        <f t="shared" si="10"/>
        <v>1.3325027989841467</v>
      </c>
      <c r="Q17">
        <f t="shared" si="1"/>
        <v>478.15</v>
      </c>
      <c r="R17">
        <f t="shared" si="11"/>
        <v>0.6949434403633632</v>
      </c>
      <c r="S17">
        <f t="shared" si="2"/>
        <v>212.11016112203302</v>
      </c>
      <c r="U17">
        <f t="shared" si="3"/>
        <v>2.2542531553917713</v>
      </c>
      <c r="V17">
        <f t="shared" si="4"/>
        <v>12.204895095076752</v>
      </c>
    </row>
    <row r="18" spans="1:22">
      <c r="A18">
        <v>160</v>
      </c>
      <c r="B18">
        <f t="shared" si="5"/>
        <v>2909.1348214316977</v>
      </c>
      <c r="C18">
        <f t="shared" si="6"/>
        <v>4.0104798182119886E-3</v>
      </c>
      <c r="D18">
        <f t="shared" si="7"/>
        <v>556.74420758020312</v>
      </c>
      <c r="F18">
        <f t="shared" si="8"/>
        <v>0.97674422382491777</v>
      </c>
      <c r="G18">
        <f t="shared" si="0"/>
        <v>237804.92072190985</v>
      </c>
      <c r="H18">
        <f t="shared" si="9"/>
        <v>42290981.740371063</v>
      </c>
      <c r="P18">
        <f t="shared" si="10"/>
        <v>1.3279749836313277</v>
      </c>
      <c r="Q18">
        <f t="shared" si="1"/>
        <v>478.15</v>
      </c>
      <c r="R18">
        <f t="shared" si="11"/>
        <v>0.69251165469186671</v>
      </c>
      <c r="S18">
        <f t="shared" si="2"/>
        <v>211.79836234722171</v>
      </c>
      <c r="U18">
        <f t="shared" si="3"/>
        <v>2.2575717522127108</v>
      </c>
      <c r="V18">
        <f t="shared" si="4"/>
        <v>12.162187030951696</v>
      </c>
    </row>
    <row r="19" spans="1:22">
      <c r="A19">
        <v>170</v>
      </c>
      <c r="B19">
        <f t="shared" si="5"/>
        <v>2908.8460885178179</v>
      </c>
      <c r="C19">
        <f t="shared" si="6"/>
        <v>4.0108778996122176E-3</v>
      </c>
      <c r="D19">
        <f t="shared" si="7"/>
        <v>554.63553456181648</v>
      </c>
      <c r="F19">
        <f t="shared" si="8"/>
        <v>0.973044797476871</v>
      </c>
      <c r="G19">
        <f t="shared" si="0"/>
        <v>231647.51321716537</v>
      </c>
      <c r="H19">
        <f t="shared" si="9"/>
        <v>44607456.872542717</v>
      </c>
      <c r="P19">
        <f t="shared" si="10"/>
        <v>1.3230765839818952</v>
      </c>
      <c r="Q19">
        <f t="shared" si="1"/>
        <v>478.15</v>
      </c>
      <c r="R19">
        <f t="shared" si="11"/>
        <v>0.68988876141110156</v>
      </c>
      <c r="S19">
        <f t="shared" si="2"/>
        <v>211.46153379273758</v>
      </c>
      <c r="U19">
        <f t="shared" si="3"/>
        <v>2.2611677472681868</v>
      </c>
      <c r="V19">
        <f t="shared" si="4"/>
        <v>12.116122652934713</v>
      </c>
    </row>
    <row r="20" spans="1:22">
      <c r="A20">
        <v>180</v>
      </c>
      <c r="B20">
        <f t="shared" si="5"/>
        <v>2908.5648316738416</v>
      </c>
      <c r="C20">
        <f t="shared" si="6"/>
        <v>4.0112657496086607E-3</v>
      </c>
      <c r="D20">
        <f t="shared" si="7"/>
        <v>552.39195356243522</v>
      </c>
      <c r="F20">
        <f t="shared" si="8"/>
        <v>0.9691086904604127</v>
      </c>
      <c r="G20">
        <f t="shared" si="0"/>
        <v>225099.51438623416</v>
      </c>
      <c r="H20">
        <f t="shared" si="9"/>
        <v>46858452.016405061</v>
      </c>
      <c r="P20">
        <f t="shared" si="10"/>
        <v>1.3178519710761489</v>
      </c>
      <c r="Q20">
        <f t="shared" si="1"/>
        <v>478.15</v>
      </c>
      <c r="R20">
        <f t="shared" si="11"/>
        <v>0.6870980615364326</v>
      </c>
      <c r="S20">
        <f t="shared" si="2"/>
        <v>211.10255595679331</v>
      </c>
      <c r="U20">
        <f t="shared" si="3"/>
        <v>2.2650128409523553</v>
      </c>
      <c r="V20">
        <f t="shared" si="4"/>
        <v>12.067111183462652</v>
      </c>
    </row>
    <row r="21" spans="1:22">
      <c r="A21">
        <v>190</v>
      </c>
      <c r="B21">
        <f t="shared" si="5"/>
        <v>2908.2915251396275</v>
      </c>
      <c r="C21">
        <f t="shared" si="6"/>
        <v>4.0116427080842329E-3</v>
      </c>
      <c r="D21">
        <f t="shared" si="7"/>
        <v>550.0380785584706</v>
      </c>
      <c r="F21">
        <f t="shared" si="8"/>
        <v>0.96497908519029929</v>
      </c>
      <c r="G21">
        <f t="shared" si="0"/>
        <v>218232.60793436164</v>
      </c>
      <c r="H21">
        <f t="shared" si="9"/>
        <v>49040778.095748678</v>
      </c>
      <c r="P21">
        <f t="shared" si="10"/>
        <v>1.3123596041216095</v>
      </c>
      <c r="Q21">
        <f t="shared" si="1"/>
        <v>478.15</v>
      </c>
      <c r="R21">
        <f t="shared" si="11"/>
        <v>0.6841701713999222</v>
      </c>
      <c r="S21">
        <f t="shared" si="2"/>
        <v>210.72526612729985</v>
      </c>
      <c r="U21">
        <f t="shared" si="3"/>
        <v>2.2690681985479042</v>
      </c>
      <c r="V21">
        <f t="shared" si="4"/>
        <v>12.015690319705257</v>
      </c>
    </row>
    <row r="22" spans="1:22">
      <c r="A22">
        <v>200</v>
      </c>
      <c r="B22">
        <f t="shared" si="5"/>
        <v>2908.0265561196384</v>
      </c>
      <c r="C22">
        <f t="shared" si="6"/>
        <v>4.0120082346763722E-3</v>
      </c>
      <c r="D22">
        <f t="shared" si="7"/>
        <v>547.60372829895118</v>
      </c>
      <c r="F22">
        <f t="shared" si="8"/>
        <v>0.96070829526131785</v>
      </c>
      <c r="G22">
        <f t="shared" si="0"/>
        <v>211133.56996664495</v>
      </c>
      <c r="H22">
        <f t="shared" si="9"/>
        <v>51152113.795415126</v>
      </c>
      <c r="P22">
        <f t="shared" si="10"/>
        <v>1.3066704310214354</v>
      </c>
      <c r="Q22">
        <f t="shared" si="1"/>
        <v>478.15</v>
      </c>
      <c r="R22">
        <f t="shared" si="11"/>
        <v>0.68114218134027427</v>
      </c>
      <c r="S22">
        <f t="shared" si="2"/>
        <v>210.33436139299309</v>
      </c>
      <c r="U22">
        <f t="shared" si="3"/>
        <v>2.2732852437106774</v>
      </c>
      <c r="V22">
        <f t="shared" si="4"/>
        <v>11.962511458116731</v>
      </c>
    </row>
    <row r="23" spans="1:22">
      <c r="A23">
        <v>210</v>
      </c>
      <c r="B23">
        <f t="shared" si="5"/>
        <v>2907.7702064583727</v>
      </c>
      <c r="C23">
        <f t="shared" si="6"/>
        <v>4.0123619342051966E-3</v>
      </c>
      <c r="D23">
        <f t="shared" si="7"/>
        <v>545.12272028745861</v>
      </c>
      <c r="F23">
        <f t="shared" si="8"/>
        <v>0.95635564962712039</v>
      </c>
      <c r="G23">
        <f t="shared" si="0"/>
        <v>203900.75684768622</v>
      </c>
      <c r="H23">
        <f t="shared" si="9"/>
        <v>53191121.363891989</v>
      </c>
      <c r="P23">
        <f t="shared" si="10"/>
        <v>1.3008650219376634</v>
      </c>
      <c r="Q23">
        <f t="shared" si="1"/>
        <v>478.15</v>
      </c>
      <c r="R23">
        <f t="shared" si="11"/>
        <v>0.67805615558562837</v>
      </c>
      <c r="S23">
        <f t="shared" si="2"/>
        <v>209.93521535878148</v>
      </c>
      <c r="U23">
        <f t="shared" si="3"/>
        <v>2.2776073998963757</v>
      </c>
      <c r="V23">
        <f t="shared" si="4"/>
        <v>11.908313348733232</v>
      </c>
    </row>
    <row r="24" spans="1:22">
      <c r="A24">
        <v>220</v>
      </c>
      <c r="B24">
        <f t="shared" si="5"/>
        <v>2907.5226385800956</v>
      </c>
      <c r="C24">
        <f t="shared" si="6"/>
        <v>4.0127035762332758E-3</v>
      </c>
      <c r="D24">
        <f t="shared" si="7"/>
        <v>542.63120840418742</v>
      </c>
      <c r="F24">
        <f t="shared" si="8"/>
        <v>0.95198457614769727</v>
      </c>
      <c r="G24">
        <f t="shared" si="0"/>
        <v>196639.26950970336</v>
      </c>
      <c r="H24">
        <f t="shared" si="9"/>
        <v>55157514.058989026</v>
      </c>
      <c r="P24">
        <f t="shared" si="10"/>
        <v>1.2950296093314657</v>
      </c>
      <c r="Q24">
        <f t="shared" si="1"/>
        <v>478.15</v>
      </c>
      <c r="R24">
        <f t="shared" si="11"/>
        <v>0.67495706448871728</v>
      </c>
      <c r="S24">
        <f t="shared" si="2"/>
        <v>209.53361847632382</v>
      </c>
      <c r="U24">
        <f t="shared" si="3"/>
        <v>2.2819727138632331</v>
      </c>
      <c r="V24">
        <f t="shared" si="4"/>
        <v>11.853885780198866</v>
      </c>
    </row>
    <row r="25" spans="1:22">
      <c r="A25">
        <v>230</v>
      </c>
      <c r="B25">
        <f t="shared" si="5"/>
        <v>2907.2838872998605</v>
      </c>
      <c r="C25">
        <f t="shared" si="6"/>
        <v>4.0130331065279315E-3</v>
      </c>
      <c r="D25">
        <f t="shared" si="7"/>
        <v>540.16572064698528</v>
      </c>
      <c r="F25">
        <f t="shared" si="8"/>
        <v>0.94765915902979869</v>
      </c>
      <c r="G25">
        <f t="shared" si="0"/>
        <v>189455.24964126415</v>
      </c>
      <c r="H25">
        <f t="shared" si="9"/>
        <v>57052066.555401668</v>
      </c>
      <c r="P25">
        <f t="shared" si="10"/>
        <v>1.2892514069139001</v>
      </c>
      <c r="Q25">
        <f t="shared" si="1"/>
        <v>478.15</v>
      </c>
      <c r="R25">
        <f t="shared" si="11"/>
        <v>0.67189034375212719</v>
      </c>
      <c r="S25">
        <f t="shared" si="2"/>
        <v>209.13546563887905</v>
      </c>
      <c r="U25">
        <f t="shared" si="3"/>
        <v>2.2863171415681212</v>
      </c>
      <c r="V25">
        <f t="shared" si="4"/>
        <v>11.80002671383167</v>
      </c>
    </row>
    <row r="26" spans="1:22">
      <c r="A26">
        <v>240</v>
      </c>
      <c r="B26">
        <f t="shared" si="5"/>
        <v>2907.0538585598638</v>
      </c>
      <c r="C26">
        <f t="shared" si="6"/>
        <v>4.0133506489588508E-3</v>
      </c>
      <c r="D26">
        <f t="shared" si="7"/>
        <v>537.7611153791288</v>
      </c>
      <c r="F26">
        <f t="shared" si="8"/>
        <v>0.94344055329671717</v>
      </c>
      <c r="G26">
        <f t="shared" si="0"/>
        <v>182449.94263041718</v>
      </c>
      <c r="H26">
        <f t="shared" si="9"/>
        <v>58876565.981705837</v>
      </c>
      <c r="P26">
        <f t="shared" si="10"/>
        <v>1.2836137283658211</v>
      </c>
      <c r="Q26">
        <f t="shared" si="1"/>
        <v>478.15</v>
      </c>
      <c r="R26">
        <f t="shared" si="11"/>
        <v>0.66889935228737241</v>
      </c>
      <c r="S26">
        <f t="shared" si="2"/>
        <v>208.74642543770383</v>
      </c>
      <c r="U26">
        <f t="shared" si="3"/>
        <v>2.2905781452180807</v>
      </c>
      <c r="V26">
        <f t="shared" si="4"/>
        <v>11.747497637453144</v>
      </c>
    </row>
    <row r="27" spans="1:22">
      <c r="A27">
        <v>250</v>
      </c>
      <c r="B27">
        <f t="shared" si="5"/>
        <v>2906.8323353743335</v>
      </c>
      <c r="C27">
        <f t="shared" si="6"/>
        <v>4.0136564974281924E-3</v>
      </c>
      <c r="D27">
        <f t="shared" si="7"/>
        <v>535.44869683695845</v>
      </c>
      <c r="F27">
        <f t="shared" si="8"/>
        <v>0.93938367866133066</v>
      </c>
      <c r="G27">
        <f t="shared" si="0"/>
        <v>175714.226596911</v>
      </c>
      <c r="H27">
        <f t="shared" si="9"/>
        <v>60633708.247674949</v>
      </c>
      <c r="P27">
        <f t="shared" si="10"/>
        <v>1.2781914808288461</v>
      </c>
      <c r="Q27">
        <f t="shared" si="1"/>
        <v>478.15</v>
      </c>
      <c r="R27">
        <f t="shared" si="11"/>
        <v>0.66602302817088344</v>
      </c>
      <c r="S27">
        <f t="shared" si="2"/>
        <v>208.37163010378259</v>
      </c>
      <c r="U27">
        <f t="shared" si="3"/>
        <v>2.2946981782589608</v>
      </c>
      <c r="V27">
        <f t="shared" si="4"/>
        <v>11.696982398280825</v>
      </c>
    </row>
    <row r="28" spans="1:22">
      <c r="A28">
        <v>260</v>
      </c>
      <c r="B28">
        <f t="shared" si="5"/>
        <v>2906.6189904170415</v>
      </c>
      <c r="C28">
        <f t="shared" si="6"/>
        <v>4.0139510986046288E-3</v>
      </c>
      <c r="D28">
        <f t="shared" si="7"/>
        <v>533.25470544125039</v>
      </c>
      <c r="F28">
        <f t="shared" si="8"/>
        <v>0.93553457094956205</v>
      </c>
      <c r="G28">
        <f t="shared" si="0"/>
        <v>169324.23311668934</v>
      </c>
      <c r="H28">
        <f t="shared" si="9"/>
        <v>62326950.578841843</v>
      </c>
      <c r="P28">
        <f t="shared" si="10"/>
        <v>1.2730475486952657</v>
      </c>
      <c r="Q28">
        <f t="shared" si="1"/>
        <v>478.15</v>
      </c>
      <c r="R28">
        <f t="shared" si="11"/>
        <v>0.66329401080323946</v>
      </c>
      <c r="S28">
        <f t="shared" si="2"/>
        <v>208.01542207296612</v>
      </c>
      <c r="U28">
        <f t="shared" si="3"/>
        <v>2.2986276461380735</v>
      </c>
      <c r="V28">
        <f t="shared" si="4"/>
        <v>11.649054223482427</v>
      </c>
    </row>
    <row r="29" spans="1:22">
      <c r="A29">
        <v>270</v>
      </c>
      <c r="B29">
        <f t="shared" si="5"/>
        <v>2906.4134039259384</v>
      </c>
      <c r="C29">
        <f t="shared" si="6"/>
        <v>4.0142350272848043E-3</v>
      </c>
      <c r="D29">
        <f t="shared" si="7"/>
        <v>531.19933157496507</v>
      </c>
      <c r="F29">
        <f t="shared" si="8"/>
        <v>0.93192865188590368</v>
      </c>
      <c r="G29">
        <f t="shared" si="0"/>
        <v>163338.49058115672</v>
      </c>
      <c r="H29">
        <f t="shared" si="9"/>
        <v>63960335.484653413</v>
      </c>
      <c r="P29">
        <f t="shared" si="10"/>
        <v>1.26823042407168</v>
      </c>
      <c r="Q29">
        <f t="shared" si="1"/>
        <v>478.15</v>
      </c>
      <c r="R29">
        <f t="shared" si="11"/>
        <v>0.66073741418710563</v>
      </c>
      <c r="S29">
        <f t="shared" si="2"/>
        <v>207.68118297938199</v>
      </c>
      <c r="U29">
        <f t="shared" si="3"/>
        <v>2.3023270242421017</v>
      </c>
      <c r="V29">
        <f t="shared" si="4"/>
        <v>11.604154175956218</v>
      </c>
    </row>
    <row r="30" spans="1:22">
      <c r="A30">
        <v>280</v>
      </c>
      <c r="B30">
        <f t="shared" si="5"/>
        <v>2906.2150850762237</v>
      </c>
      <c r="C30">
        <f t="shared" si="6"/>
        <v>4.014508956932057E-3</v>
      </c>
      <c r="D30">
        <f t="shared" si="7"/>
        <v>529.29631089743339</v>
      </c>
      <c r="F30">
        <f t="shared" si="8"/>
        <v>0.92859001911830419</v>
      </c>
      <c r="G30">
        <f t="shared" si="0"/>
        <v>157796.75779410946</v>
      </c>
      <c r="H30">
        <f t="shared" si="9"/>
        <v>65538303.062594511</v>
      </c>
      <c r="P30">
        <f t="shared" si="10"/>
        <v>1.2637732242416686</v>
      </c>
      <c r="Q30">
        <f t="shared" si="1"/>
        <v>478.15</v>
      </c>
      <c r="R30">
        <f t="shared" si="11"/>
        <v>0.65837032355487768</v>
      </c>
      <c r="S30">
        <f t="shared" si="2"/>
        <v>207.37125643498027</v>
      </c>
      <c r="U30">
        <f t="shared" si="3"/>
        <v>2.3057679652431502</v>
      </c>
      <c r="V30">
        <f t="shared" si="4"/>
        <v>11.562582313889608</v>
      </c>
    </row>
    <row r="31" spans="1:22">
      <c r="A31">
        <v>290</v>
      </c>
      <c r="B31">
        <f t="shared" si="5"/>
        <v>2906.0234947695963</v>
      </c>
      <c r="C31">
        <f t="shared" si="6"/>
        <v>4.0147736282271796E-3</v>
      </c>
      <c r="D31">
        <f t="shared" si="7"/>
        <v>527.55306828112646</v>
      </c>
      <c r="F31">
        <f t="shared" si="8"/>
        <v>0.92553169873881835</v>
      </c>
      <c r="G31">
        <f t="shared" si="0"/>
        <v>152720.45114718433</v>
      </c>
      <c r="H31">
        <f t="shared" si="9"/>
        <v>67065507.574066356</v>
      </c>
      <c r="P31">
        <f t="shared" si="10"/>
        <v>1.2596940191675376</v>
      </c>
      <c r="Q31">
        <f t="shared" si="1"/>
        <v>478.15</v>
      </c>
      <c r="R31">
        <f t="shared" si="11"/>
        <v>0.65620197440582217</v>
      </c>
      <c r="S31">
        <f t="shared" si="2"/>
        <v>207.08696096938746</v>
      </c>
      <c r="U31">
        <f t="shared" si="3"/>
        <v>2.3089333957181508</v>
      </c>
      <c r="V31">
        <f t="shared" si="4"/>
        <v>11.524500835086263</v>
      </c>
    </row>
    <row r="32" spans="1:22">
      <c r="A32">
        <v>300</v>
      </c>
      <c r="B32">
        <f t="shared" si="5"/>
        <v>2905.8380679048573</v>
      </c>
      <c r="C32">
        <f t="shared" si="6"/>
        <v>4.0150298183069854E-3</v>
      </c>
      <c r="D32">
        <f t="shared" si="7"/>
        <v>525.97130651501936</v>
      </c>
      <c r="F32">
        <f t="shared" si="8"/>
        <v>0.92275667809652517</v>
      </c>
      <c r="G32">
        <f t="shared" si="0"/>
        <v>148114.36284219014</v>
      </c>
      <c r="H32">
        <f t="shared" si="9"/>
        <v>68546651.202488258</v>
      </c>
      <c r="P32">
        <f t="shared" si="10"/>
        <v>1.2559972223948406</v>
      </c>
      <c r="Q32">
        <f t="shared" si="1"/>
        <v>478.15</v>
      </c>
      <c r="R32">
        <f t="shared" si="11"/>
        <v>0.65423448477043633</v>
      </c>
      <c r="S32">
        <f t="shared" si="2"/>
        <v>206.82867744422632</v>
      </c>
      <c r="U32">
        <f t="shared" si="3"/>
        <v>2.3118167456683492</v>
      </c>
      <c r="V32">
        <f t="shared" si="4"/>
        <v>11.489946937307217</v>
      </c>
    </row>
    <row r="33" spans="1:22">
      <c r="A33">
        <v>310</v>
      </c>
      <c r="B33">
        <f t="shared" si="5"/>
        <v>2905.658233562317</v>
      </c>
      <c r="C33">
        <f t="shared" si="6"/>
        <v>4.0152783128612705E-3</v>
      </c>
      <c r="D33">
        <f t="shared" si="7"/>
        <v>524.54789655499758</v>
      </c>
      <c r="F33">
        <f t="shared" si="8"/>
        <v>0.92025946764034661</v>
      </c>
      <c r="G33">
        <f t="shared" si="0"/>
        <v>143969.25358072267</v>
      </c>
      <c r="H33">
        <f t="shared" si="9"/>
        <v>69986343.738295481</v>
      </c>
      <c r="P33">
        <f t="shared" si="10"/>
        <v>1.2526757043060377</v>
      </c>
      <c r="Q33">
        <f t="shared" si="1"/>
        <v>478.15</v>
      </c>
      <c r="R33">
        <f t="shared" si="11"/>
        <v>0.65246396255700567</v>
      </c>
      <c r="S33">
        <f t="shared" si="2"/>
        <v>206.59598820600624</v>
      </c>
      <c r="U33">
        <f t="shared" si="3"/>
        <v>2.3144205468463159</v>
      </c>
      <c r="V33">
        <f t="shared" si="4"/>
        <v>11.458852265966588</v>
      </c>
    </row>
    <row r="34" spans="1:22">
      <c r="A34">
        <v>320</v>
      </c>
      <c r="B34">
        <f t="shared" si="5"/>
        <v>2905.4834320402583</v>
      </c>
      <c r="C34">
        <f t="shared" si="6"/>
        <v>4.015519882561114E-3</v>
      </c>
      <c r="D34">
        <f t="shared" si="7"/>
        <v>523.27591931802681</v>
      </c>
      <c r="F34">
        <f t="shared" si="8"/>
        <v>0.91802792862811722</v>
      </c>
      <c r="G34">
        <f t="shared" si="0"/>
        <v>140264.88374503914</v>
      </c>
      <c r="H34">
        <f t="shared" si="9"/>
        <v>71388992.575745866</v>
      </c>
      <c r="P34">
        <f t="shared" si="10"/>
        <v>1.2497132700136118</v>
      </c>
      <c r="Q34">
        <f t="shared" si="1"/>
        <v>478.15</v>
      </c>
      <c r="R34">
        <f t="shared" si="11"/>
        <v>0.65088180139733509</v>
      </c>
      <c r="S34">
        <f t="shared" si="2"/>
        <v>206.38784355633899</v>
      </c>
      <c r="U34">
        <f t="shared" si="3"/>
        <v>2.3167546681085232</v>
      </c>
      <c r="V34">
        <f t="shared" si="4"/>
        <v>11.431065672330725</v>
      </c>
    </row>
    <row r="35" spans="1:22">
      <c r="A35">
        <v>330</v>
      </c>
      <c r="B35">
        <f t="shared" si="5"/>
        <v>2905.3131282110694</v>
      </c>
      <c r="C35">
        <f t="shared" si="6"/>
        <v>4.0157552645602324E-3</v>
      </c>
      <c r="D35">
        <f t="shared" si="7"/>
        <v>522.14572766644278</v>
      </c>
      <c r="F35">
        <f t="shared" si="8"/>
        <v>0.91604513625691719</v>
      </c>
      <c r="G35">
        <f t="shared" si="0"/>
        <v>136973.10152838004</v>
      </c>
      <c r="H35">
        <f t="shared" si="9"/>
        <v>72758723.591029659</v>
      </c>
      <c r="P35">
        <f t="shared" si="10"/>
        <v>1.2470871883123786</v>
      </c>
      <c r="Q35">
        <f t="shared" si="1"/>
        <v>478.15</v>
      </c>
      <c r="R35">
        <f t="shared" si="11"/>
        <v>0.64947600160615426</v>
      </c>
      <c r="S35">
        <f t="shared" si="2"/>
        <v>206.20273375091409</v>
      </c>
      <c r="U35">
        <f t="shared" si="3"/>
        <v>2.3188344368779754</v>
      </c>
      <c r="V35">
        <f t="shared" si="4"/>
        <v>11.406376412774478</v>
      </c>
    </row>
    <row r="36" spans="1:22">
      <c r="A36">
        <v>340</v>
      </c>
      <c r="B36">
        <f t="shared" si="5"/>
        <v>2905.1468211279052</v>
      </c>
      <c r="C36">
        <f t="shared" si="6"/>
        <v>4.015985149170502E-3</v>
      </c>
      <c r="D36">
        <f t="shared" si="7"/>
        <v>521.1459303941474</v>
      </c>
      <c r="F36">
        <f t="shared" si="8"/>
        <v>0.91429110595464458</v>
      </c>
      <c r="G36">
        <f t="shared" si="0"/>
        <v>134060.7029925469</v>
      </c>
      <c r="H36">
        <f t="shared" si="9"/>
        <v>74099330.620955124</v>
      </c>
      <c r="P36">
        <f t="shared" si="10"/>
        <v>1.2447705370069553</v>
      </c>
      <c r="Q36">
        <f t="shared" si="1"/>
        <v>478.15</v>
      </c>
      <c r="R36">
        <f t="shared" si="11"/>
        <v>0.64823239412184297</v>
      </c>
      <c r="S36">
        <f t="shared" si="2"/>
        <v>206.03884994201309</v>
      </c>
      <c r="U36">
        <f t="shared" si="3"/>
        <v>2.3206788435024217</v>
      </c>
      <c r="V36">
        <f t="shared" si="4"/>
        <v>11.384535644153747</v>
      </c>
    </row>
    <row r="37" spans="1:22">
      <c r="A37">
        <v>350</v>
      </c>
      <c r="B37">
        <f t="shared" si="5"/>
        <v>2904.9840501587669</v>
      </c>
      <c r="C37">
        <f t="shared" si="6"/>
        <v>4.0162101713336149E-3</v>
      </c>
      <c r="D37">
        <f t="shared" si="7"/>
        <v>520.26423714386237</v>
      </c>
      <c r="F37">
        <f t="shared" si="8"/>
        <v>0.9127442756909866</v>
      </c>
      <c r="G37">
        <f t="shared" si="0"/>
        <v>131491.88694552422</v>
      </c>
      <c r="H37">
        <f t="shared" si="9"/>
        <v>75414249.490410373</v>
      </c>
      <c r="P37">
        <f t="shared" si="10"/>
        <v>1.2427342183818484</v>
      </c>
      <c r="Q37">
        <f t="shared" si="1"/>
        <v>478.15</v>
      </c>
      <c r="R37">
        <f t="shared" si="11"/>
        <v>0.64713569146490946</v>
      </c>
      <c r="S37">
        <f t="shared" si="2"/>
        <v>205.8942234997576</v>
      </c>
      <c r="U37">
        <f t="shared" si="3"/>
        <v>2.3223089597778972</v>
      </c>
      <c r="V37">
        <f t="shared" si="4"/>
        <v>11.365274881189546</v>
      </c>
    </row>
    <row r="38" spans="1:22">
      <c r="A38">
        <v>360</v>
      </c>
      <c r="B38">
        <f t="shared" si="5"/>
        <v>2904.824398139986</v>
      </c>
      <c r="C38">
        <f t="shared" si="6"/>
        <v>4.0164309062124988E-3</v>
      </c>
      <c r="D38">
        <f t="shared" si="7"/>
        <v>519.48813657291748</v>
      </c>
      <c r="F38">
        <f t="shared" si="8"/>
        <v>0.91138269574196051</v>
      </c>
      <c r="G38">
        <f t="shared" si="0"/>
        <v>129230.22454479453</v>
      </c>
      <c r="H38">
        <f t="shared" si="9"/>
        <v>76706551.735858321</v>
      </c>
      <c r="P38">
        <f t="shared" si="10"/>
        <v>1.2409485782337835</v>
      </c>
      <c r="Q38">
        <f t="shared" si="1"/>
        <v>478.15</v>
      </c>
      <c r="R38">
        <f t="shared" si="11"/>
        <v>0.64617033128104995</v>
      </c>
      <c r="S38">
        <f t="shared" si="2"/>
        <v>205.76683867181035</v>
      </c>
      <c r="U38">
        <f t="shared" si="3"/>
        <v>2.3237466400629772</v>
      </c>
      <c r="V38">
        <f t="shared" si="4"/>
        <v>11.348320811133414</v>
      </c>
    </row>
    <row r="39" spans="1:22">
      <c r="A39">
        <v>370</v>
      </c>
      <c r="B39">
        <f t="shared" si="5"/>
        <v>2904.6674921382901</v>
      </c>
      <c r="C39">
        <f t="shared" si="6"/>
        <v>4.0166478680906783E-3</v>
      </c>
      <c r="D39">
        <f t="shared" si="7"/>
        <v>518.80540567243133</v>
      </c>
      <c r="F39">
        <f t="shared" si="8"/>
        <v>0.91018492223233571</v>
      </c>
      <c r="G39">
        <f t="shared" si="0"/>
        <v>127240.13783664154</v>
      </c>
      <c r="H39">
        <f t="shared" si="9"/>
        <v>77978953.114224732</v>
      </c>
      <c r="P39">
        <f t="shared" si="10"/>
        <v>1.2393846229886245</v>
      </c>
      <c r="Q39">
        <f t="shared" si="1"/>
        <v>478.15</v>
      </c>
      <c r="R39">
        <f t="shared" si="11"/>
        <v>0.64532110986272595</v>
      </c>
      <c r="S39">
        <f t="shared" si="2"/>
        <v>205.65471784490961</v>
      </c>
      <c r="U39">
        <f t="shared" si="3"/>
        <v>2.3250135227171751</v>
      </c>
      <c r="V39">
        <f t="shared" si="4"/>
        <v>11.33340641994538</v>
      </c>
    </row>
    <row r="40" spans="1:22">
      <c r="A40">
        <v>380</v>
      </c>
      <c r="B40">
        <f t="shared" si="5"/>
        <v>2904.5130024176888</v>
      </c>
      <c r="C40">
        <f t="shared" si="6"/>
        <v>4.0168615117570621E-3</v>
      </c>
      <c r="D40">
        <f t="shared" si="7"/>
        <v>518.20446492524025</v>
      </c>
      <c r="F40">
        <f t="shared" si="8"/>
        <v>0.90913064021971968</v>
      </c>
      <c r="G40">
        <f t="shared" si="0"/>
        <v>125487.93013785926</v>
      </c>
      <c r="H40">
        <f t="shared" si="9"/>
        <v>79233832.415603325</v>
      </c>
      <c r="P40">
        <f t="shared" si="10"/>
        <v>1.2380148695468789</v>
      </c>
      <c r="Q40">
        <f t="shared" si="1"/>
        <v>478.15</v>
      </c>
      <c r="R40">
        <f t="shared" si="11"/>
        <v>0.64457362391578121</v>
      </c>
      <c r="S40">
        <f t="shared" si="2"/>
        <v>205.55598154484017</v>
      </c>
      <c r="U40">
        <f t="shared" si="3"/>
        <v>2.3261303145084877</v>
      </c>
      <c r="V40">
        <f t="shared" si="4"/>
        <v>11.320278750788976</v>
      </c>
    </row>
    <row r="41" spans="1:22">
      <c r="A41">
        <v>390</v>
      </c>
      <c r="B41">
        <f t="shared" si="5"/>
        <v>2904.3606401553116</v>
      </c>
      <c r="C41">
        <f t="shared" si="6"/>
        <v>4.0170722356248642E-3</v>
      </c>
      <c r="D41">
        <f t="shared" si="7"/>
        <v>517.67460293675231</v>
      </c>
      <c r="F41">
        <f t="shared" si="8"/>
        <v>0.90820105778377602</v>
      </c>
      <c r="G41">
        <f t="shared" si="0"/>
        <v>123942.43710375967</v>
      </c>
      <c r="H41">
        <f t="shared" si="9"/>
        <v>80473256.786640927</v>
      </c>
      <c r="P41">
        <f t="shared" si="10"/>
        <v>1.2368138839457881</v>
      </c>
      <c r="Q41">
        <f t="shared" si="1"/>
        <v>478.15</v>
      </c>
      <c r="R41">
        <f t="shared" si="11"/>
        <v>0.64391454996869713</v>
      </c>
      <c r="S41">
        <f t="shared" si="2"/>
        <v>205.46888688710501</v>
      </c>
      <c r="U41">
        <f t="shared" si="3"/>
        <v>2.3271163203542331</v>
      </c>
      <c r="V41">
        <f t="shared" si="4"/>
        <v>11.308703811136542</v>
      </c>
    </row>
    <row r="42" spans="1:22">
      <c r="A42">
        <v>400</v>
      </c>
      <c r="B42">
        <f t="shared" si="5"/>
        <v>2904.2101543667513</v>
      </c>
      <c r="C42">
        <f t="shared" si="6"/>
        <v>4.0172803859483434E-3</v>
      </c>
      <c r="D42">
        <f t="shared" si="7"/>
        <v>517.20609717810783</v>
      </c>
      <c r="F42">
        <f t="shared" si="8"/>
        <v>0.90737911785632952</v>
      </c>
      <c r="G42">
        <f t="shared" si="0"/>
        <v>122575.37600085064</v>
      </c>
      <c r="H42">
        <f t="shared" si="9"/>
        <v>81699010.546649426</v>
      </c>
      <c r="P42">
        <f t="shared" si="10"/>
        <v>1.2357585721825495</v>
      </c>
      <c r="Q42">
        <f t="shared" si="1"/>
        <v>478.15</v>
      </c>
      <c r="R42">
        <f t="shared" si="11"/>
        <v>0.64333179456013756</v>
      </c>
      <c r="S42">
        <f t="shared" si="2"/>
        <v>205.39184876656213</v>
      </c>
      <c r="U42">
        <f t="shared" si="3"/>
        <v>2.327989172264771</v>
      </c>
      <c r="V42">
        <f t="shared" si="4"/>
        <v>11.298469210427399</v>
      </c>
    </row>
    <row r="43" spans="1:22">
      <c r="A43">
        <v>410</v>
      </c>
      <c r="B43">
        <f t="shared" si="5"/>
        <v>2904.0613284073256</v>
      </c>
      <c r="C43">
        <f t="shared" si="6"/>
        <v>4.0174862616307446E-3</v>
      </c>
      <c r="D43">
        <f t="shared" si="7"/>
        <v>516.79025656816475</v>
      </c>
      <c r="F43">
        <f t="shared" si="8"/>
        <v>0.90664957292660486</v>
      </c>
      <c r="G43">
        <f t="shared" si="0"/>
        <v>121361.46800382748</v>
      </c>
      <c r="H43">
        <f t="shared" si="9"/>
        <v>82912625.2266877</v>
      </c>
      <c r="P43">
        <f t="shared" si="10"/>
        <v>1.234828284437866</v>
      </c>
      <c r="Q43">
        <f t="shared" si="1"/>
        <v>478.15</v>
      </c>
      <c r="R43">
        <f t="shared" si="11"/>
        <v>0.64281454720496278</v>
      </c>
      <c r="S43">
        <f t="shared" si="2"/>
        <v>205.32344798136634</v>
      </c>
      <c r="U43">
        <f t="shared" si="3"/>
        <v>2.3287647110007299</v>
      </c>
      <c r="V43">
        <f t="shared" si="4"/>
        <v>11.289385090279703</v>
      </c>
    </row>
    <row r="44" spans="1:22">
      <c r="A44">
        <v>420</v>
      </c>
      <c r="B44">
        <f t="shared" si="5"/>
        <v>2903.9139763248572</v>
      </c>
      <c r="C44">
        <f t="shared" si="6"/>
        <v>4.0176901192421491E-3</v>
      </c>
      <c r="D44">
        <f t="shared" si="7"/>
        <v>516.4194085206118</v>
      </c>
      <c r="F44">
        <f t="shared" si="8"/>
        <v>0.90599896231686283</v>
      </c>
      <c r="G44">
        <f t="shared" si="0"/>
        <v>120278.39929411348</v>
      </c>
      <c r="H44">
        <f t="shared" si="9"/>
        <v>84115409.219628841</v>
      </c>
      <c r="P44">
        <f t="shared" si="10"/>
        <v>1.2340047865989239</v>
      </c>
      <c r="Q44">
        <f t="shared" si="1"/>
        <v>478.15</v>
      </c>
      <c r="R44">
        <f t="shared" si="11"/>
        <v>0.64235326428265571</v>
      </c>
      <c r="S44">
        <f t="shared" si="2"/>
        <v>205.26243001246783</v>
      </c>
      <c r="U44">
        <f t="shared" si="3"/>
        <v>2.3294569784200485</v>
      </c>
      <c r="V44">
        <f t="shared" si="4"/>
        <v>11.281283841532085</v>
      </c>
    </row>
    <row r="45" spans="1:22">
      <c r="A45">
        <v>430</v>
      </c>
      <c r="B45">
        <f t="shared" si="5"/>
        <v>2903.7679392596892</v>
      </c>
      <c r="C45">
        <f t="shared" si="6"/>
        <v>4.0178921779761949E-3</v>
      </c>
      <c r="D45">
        <f t="shared" si="7"/>
        <v>516.08684907043551</v>
      </c>
      <c r="F45">
        <f t="shared" si="8"/>
        <v>0.90541552468497455</v>
      </c>
      <c r="G45">
        <f t="shared" si="0"/>
        <v>119306.67505593238</v>
      </c>
      <c r="H45">
        <f t="shared" si="9"/>
        <v>85308475.970188171</v>
      </c>
      <c r="P45">
        <f t="shared" si="10"/>
        <v>1.2332721434501437</v>
      </c>
      <c r="Q45">
        <f t="shared" si="1"/>
        <v>478.15</v>
      </c>
      <c r="R45">
        <f t="shared" si="11"/>
        <v>0.64193960700164687</v>
      </c>
      <c r="S45">
        <f t="shared" si="2"/>
        <v>205.20769753961596</v>
      </c>
      <c r="U45">
        <f t="shared" si="3"/>
        <v>2.3300782852343622</v>
      </c>
      <c r="V45">
        <f t="shared" si="4"/>
        <v>11.274019014746488</v>
      </c>
    </row>
    <row r="46" spans="1:22">
      <c r="A46">
        <v>440</v>
      </c>
      <c r="B46">
        <f t="shared" si="5"/>
        <v>2903.6230820219598</v>
      </c>
      <c r="C46">
        <f t="shared" si="6"/>
        <v>4.0180926243653971E-3</v>
      </c>
      <c r="D46">
        <f t="shared" si="7"/>
        <v>515.78677059755353</v>
      </c>
      <c r="F46">
        <f t="shared" si="8"/>
        <v>0.90488907122377815</v>
      </c>
      <c r="G46">
        <f t="shared" si="0"/>
        <v>118429.40854819103</v>
      </c>
      <c r="H46">
        <f t="shared" si="9"/>
        <v>86492770.055670083</v>
      </c>
      <c r="P46">
        <f t="shared" si="10"/>
        <v>1.2326165481552969</v>
      </c>
      <c r="Q46">
        <f t="shared" si="1"/>
        <v>478.15</v>
      </c>
      <c r="R46">
        <f t="shared" si="11"/>
        <v>0.64156635149765873</v>
      </c>
      <c r="S46">
        <f t="shared" si="2"/>
        <v>205.15829910957237</v>
      </c>
      <c r="U46">
        <f t="shared" si="3"/>
        <v>2.3306393261947758</v>
      </c>
      <c r="V46">
        <f t="shared" si="4"/>
        <v>11.267463741316675</v>
      </c>
    </row>
    <row r="47" spans="1:22">
      <c r="A47">
        <v>450</v>
      </c>
      <c r="B47">
        <f t="shared" si="5"/>
        <v>2903.4792899249946</v>
      </c>
      <c r="C47">
        <f t="shared" si="6"/>
        <v>4.018291616645543E-3</v>
      </c>
      <c r="D47">
        <f t="shared" si="7"/>
        <v>515.5141779500824</v>
      </c>
      <c r="F47">
        <f t="shared" si="8"/>
        <v>0.90441083850891646</v>
      </c>
      <c r="G47">
        <f t="shared" si="0"/>
        <v>117632.07662640011</v>
      </c>
      <c r="H47">
        <f t="shared" si="9"/>
        <v>87669090.821934089</v>
      </c>
      <c r="P47">
        <f t="shared" si="10"/>
        <v>1.2320261238089683</v>
      </c>
      <c r="Q47">
        <f t="shared" si="1"/>
        <v>478.15</v>
      </c>
      <c r="R47">
        <f t="shared" si="11"/>
        <v>0.64122728450282174</v>
      </c>
      <c r="S47">
        <f t="shared" si="2"/>
        <v>205.11341576285</v>
      </c>
      <c r="U47">
        <f t="shared" si="3"/>
        <v>2.3311493215676933</v>
      </c>
      <c r="V47">
        <f t="shared" si="4"/>
        <v>11.26150890116447</v>
      </c>
    </row>
    <row r="48" spans="1:22">
      <c r="A48">
        <v>460</v>
      </c>
      <c r="B48">
        <f t="shared" si="5"/>
        <v>2903.3364659155213</v>
      </c>
      <c r="C48">
        <f t="shared" si="6"/>
        <v>4.0184892887123735E-3</v>
      </c>
      <c r="D48">
        <f t="shared" si="7"/>
        <v>515.26480064408429</v>
      </c>
      <c r="F48">
        <f t="shared" si="8"/>
        <v>0.90397333446330574</v>
      </c>
      <c r="G48">
        <f t="shared" si="0"/>
        <v>116902.26400278868</v>
      </c>
      <c r="H48">
        <f t="shared" si="9"/>
        <v>88838113.46196197</v>
      </c>
      <c r="P48">
        <f t="shared" si="10"/>
        <v>1.2314907153892847</v>
      </c>
      <c r="Q48">
        <f t="shared" si="1"/>
        <v>478.15</v>
      </c>
      <c r="R48">
        <f t="shared" si="11"/>
        <v>0.64091709413448372</v>
      </c>
      <c r="S48">
        <f t="shared" si="2"/>
        <v>205.07234690916536</v>
      </c>
      <c r="U48">
        <f t="shared" si="3"/>
        <v>2.3316161696427629</v>
      </c>
      <c r="V48">
        <f t="shared" si="4"/>
        <v>11.25606120472591</v>
      </c>
    </row>
    <row r="49" spans="1:22">
      <c r="A49">
        <v>470</v>
      </c>
      <c r="B49">
        <f t="shared" si="5"/>
        <v>2903.1945280143955</v>
      </c>
      <c r="C49">
        <f t="shared" si="6"/>
        <v>4.0186857536511963E-3</v>
      </c>
      <c r="D49">
        <f t="shared" si="7"/>
        <v>515.03500632694659</v>
      </c>
      <c r="F49">
        <f t="shared" si="8"/>
        <v>0.90357018653850274</v>
      </c>
      <c r="G49">
        <f t="shared" si="0"/>
        <v>116229.41129741303</v>
      </c>
      <c r="H49">
        <f t="shared" si="9"/>
        <v>90000407.574936107</v>
      </c>
      <c r="P49">
        <f t="shared" si="10"/>
        <v>1.231001684509728</v>
      </c>
      <c r="Q49">
        <f t="shared" si="1"/>
        <v>478.15</v>
      </c>
      <c r="R49">
        <f t="shared" si="11"/>
        <v>0.64063126225579836</v>
      </c>
      <c r="S49">
        <f t="shared" si="2"/>
        <v>205.03449632856339</v>
      </c>
      <c r="U49">
        <f t="shared" si="3"/>
        <v>2.3320465997769215</v>
      </c>
      <c r="V49">
        <f t="shared" si="4"/>
        <v>11.251041302541699</v>
      </c>
    </row>
    <row r="50" spans="1:22">
      <c r="A50">
        <v>480</v>
      </c>
      <c r="B50">
        <f t="shared" si="5"/>
        <v>2903.0534070632366</v>
      </c>
      <c r="C50">
        <f t="shared" si="6"/>
        <v>4.0188811068453826E-3</v>
      </c>
      <c r="D50">
        <f t="shared" si="7"/>
        <v>514.82171879349471</v>
      </c>
      <c r="F50">
        <f t="shared" si="8"/>
        <v>0.90319599788332405</v>
      </c>
      <c r="G50">
        <f t="shared" si="0"/>
        <v>115604.57641856893</v>
      </c>
      <c r="H50">
        <f t="shared" si="9"/>
        <v>91156453.339121789</v>
      </c>
      <c r="P50">
        <f t="shared" si="10"/>
        <v>1.2305517148417711</v>
      </c>
      <c r="Q50">
        <f t="shared" si="1"/>
        <v>478.15</v>
      </c>
      <c r="R50">
        <f t="shared" si="11"/>
        <v>0.64036596249927669</v>
      </c>
      <c r="S50">
        <f t="shared" si="2"/>
        <v>204.99935885879074</v>
      </c>
      <c r="U50">
        <f t="shared" si="3"/>
        <v>2.33244631915831</v>
      </c>
      <c r="V50">
        <f t="shared" si="4"/>
        <v>11.246381994303025</v>
      </c>
    </row>
    <row r="51" spans="1:22">
      <c r="A51">
        <v>490</v>
      </c>
      <c r="B51">
        <f t="shared" si="5"/>
        <v>2902.9130447607849</v>
      </c>
      <c r="C51">
        <f t="shared" si="6"/>
        <v>4.0190754286858026E-3</v>
      </c>
      <c r="D51">
        <f t="shared" si="7"/>
        <v>514.62234245156344</v>
      </c>
      <c r="F51">
        <f t="shared" si="8"/>
        <v>0.90284621482730432</v>
      </c>
      <c r="G51">
        <f t="shared" si="0"/>
        <v>115020.21476662254</v>
      </c>
      <c r="H51">
        <f t="shared" si="9"/>
        <v>92306655.48678802</v>
      </c>
      <c r="P51">
        <f t="shared" si="10"/>
        <v>1.2301346327581899</v>
      </c>
      <c r="Q51">
        <f t="shared" si="1"/>
        <v>478.15</v>
      </c>
      <c r="R51">
        <f t="shared" si="11"/>
        <v>0.64011796631255868</v>
      </c>
      <c r="S51">
        <f t="shared" si="2"/>
        <v>204.9665080964858</v>
      </c>
      <c r="U51">
        <f t="shared" si="3"/>
        <v>2.3328201492066007</v>
      </c>
      <c r="V51">
        <f t="shared" si="4"/>
        <v>11.242026578787065</v>
      </c>
    </row>
    <row r="52" spans="1:22">
      <c r="A52">
        <v>500</v>
      </c>
      <c r="B52">
        <f t="shared" si="5"/>
        <v>2902.7733919661164</v>
      </c>
      <c r="C52">
        <f t="shared" si="6"/>
        <v>4.0192687869125086E-3</v>
      </c>
      <c r="D52">
        <f t="shared" si="7"/>
        <v>514.43469414959054</v>
      </c>
      <c r="F52">
        <f t="shared" si="8"/>
        <v>0.90251700727998341</v>
      </c>
      <c r="G52">
        <f t="shared" si="0"/>
        <v>114469.9808977533</v>
      </c>
      <c r="H52">
        <f t="shared" si="9"/>
        <v>93451355.295765549</v>
      </c>
      <c r="P52">
        <f t="shared" si="10"/>
        <v>1.2297452453975946</v>
      </c>
      <c r="Q52">
        <f t="shared" si="1"/>
        <v>478.15</v>
      </c>
      <c r="R52">
        <f t="shared" si="11"/>
        <v>0.63988455816150824</v>
      </c>
      <c r="S52">
        <f t="shared" si="2"/>
        <v>204.93558527439458</v>
      </c>
      <c r="U52">
        <f t="shared" si="3"/>
        <v>2.3331721494819466</v>
      </c>
      <c r="V52">
        <f t="shared" si="4"/>
        <v>11.237927364617324</v>
      </c>
    </row>
    <row r="53" spans="1:22">
      <c r="A53">
        <v>510</v>
      </c>
      <c r="B53">
        <f t="shared" si="5"/>
        <v>2902.6344072426891</v>
      </c>
      <c r="C53">
        <f t="shared" si="6"/>
        <v>4.0194612386244208E-3</v>
      </c>
      <c r="D53">
        <f t="shared" si="7"/>
        <v>514.25694261028525</v>
      </c>
      <c r="F53">
        <f t="shared" si="8"/>
        <v>0.9022051624741847</v>
      </c>
      <c r="G53">
        <f t="shared" si="0"/>
        <v>113948.55234376559</v>
      </c>
      <c r="H53">
        <f t="shared" si="9"/>
        <v>94590840.819203198</v>
      </c>
      <c r="P53">
        <f t="shared" si="10"/>
        <v>1.2293791967537608</v>
      </c>
      <c r="Q53">
        <f t="shared" si="1"/>
        <v>478.15</v>
      </c>
      <c r="R53">
        <f t="shared" si="11"/>
        <v>0.63966346019419695</v>
      </c>
      <c r="S53">
        <f t="shared" si="2"/>
        <v>204.90628936398409</v>
      </c>
      <c r="U53">
        <f t="shared" si="3"/>
        <v>2.3335057283216964</v>
      </c>
      <c r="V53">
        <f t="shared" si="4"/>
        <v>11.234044347180166</v>
      </c>
    </row>
    <row r="54" spans="1:22">
      <c r="A54">
        <v>520</v>
      </c>
      <c r="B54">
        <f t="shared" si="5"/>
        <v>2902.496055616276</v>
      </c>
      <c r="C54">
        <f t="shared" si="6"/>
        <v>4.0196528319940625E-3</v>
      </c>
      <c r="D54">
        <f t="shared" si="7"/>
        <v>514.0875552816052</v>
      </c>
      <c r="F54">
        <f t="shared" si="8"/>
        <v>0.90190799172211444</v>
      </c>
      <c r="G54">
        <f t="shared" si="0"/>
        <v>113451.47502854225</v>
      </c>
      <c r="H54">
        <f t="shared" si="9"/>
        <v>95725355.569488615</v>
      </c>
      <c r="P54">
        <f t="shared" si="10"/>
        <v>1.2290328413584055</v>
      </c>
      <c r="Q54">
        <f t="shared" si="1"/>
        <v>478.15</v>
      </c>
      <c r="R54">
        <f t="shared" si="11"/>
        <v>0.63945276613097912</v>
      </c>
      <c r="S54">
        <f t="shared" si="2"/>
        <v>204.87836837933983</v>
      </c>
      <c r="U54">
        <f t="shared" si="3"/>
        <v>2.3338237403115571</v>
      </c>
      <c r="V54">
        <f t="shared" si="4"/>
        <v>11.230344047573936</v>
      </c>
    </row>
    <row r="55" spans="1:22">
      <c r="A55">
        <v>530</v>
      </c>
      <c r="B55">
        <f t="shared" si="5"/>
        <v>2902.3583075206134</v>
      </c>
      <c r="C55">
        <f t="shared" si="6"/>
        <v>4.0198436077233711E-3</v>
      </c>
      <c r="D55">
        <f t="shared" si="7"/>
        <v>513.92525215404089</v>
      </c>
      <c r="F55">
        <f t="shared" si="8"/>
        <v>0.90162324939305416</v>
      </c>
      <c r="G55">
        <f t="shared" si="0"/>
        <v>112975.02896161523</v>
      </c>
      <c r="H55">
        <f t="shared" si="9"/>
        <v>96855105.859104767</v>
      </c>
      <c r="P55">
        <f t="shared" si="10"/>
        <v>1.2287031344980013</v>
      </c>
      <c r="Q55">
        <f t="shared" si="1"/>
        <v>478.15</v>
      </c>
      <c r="R55">
        <f t="shared" si="11"/>
        <v>0.63925088381967532</v>
      </c>
      <c r="S55">
        <f t="shared" si="2"/>
        <v>204.85161181331631</v>
      </c>
      <c r="U55">
        <f t="shared" si="3"/>
        <v>2.3341285712496309</v>
      </c>
      <c r="V55">
        <f t="shared" si="4"/>
        <v>11.226798503738419</v>
      </c>
    </row>
    <row r="56" spans="1:22">
      <c r="A56">
        <v>540</v>
      </c>
      <c r="B56">
        <f t="shared" si="5"/>
        <v>2902.2211379060868</v>
      </c>
      <c r="C56">
        <f t="shared" si="6"/>
        <v>4.020033600274568E-3</v>
      </c>
      <c r="D56">
        <f t="shared" si="7"/>
        <v>513.76896595077562</v>
      </c>
      <c r="F56">
        <f t="shared" si="8"/>
        <v>0.90134906307153617</v>
      </c>
      <c r="G56">
        <f t="shared" si="0"/>
        <v>112516.11247710236</v>
      </c>
      <c r="H56">
        <f t="shared" si="9"/>
        <v>97980266.983875796</v>
      </c>
      <c r="P56">
        <f t="shared" si="10"/>
        <v>1.2283875375631583</v>
      </c>
      <c r="Q56">
        <f t="shared" si="1"/>
        <v>478.15</v>
      </c>
      <c r="R56">
        <f t="shared" si="11"/>
        <v>0.63905648571771911</v>
      </c>
      <c r="S56">
        <f t="shared" si="2"/>
        <v>204.82584411212403</v>
      </c>
      <c r="U56">
        <f t="shared" si="3"/>
        <v>2.3344222115752888</v>
      </c>
      <c r="V56">
        <f t="shared" si="4"/>
        <v>11.223384400801038</v>
      </c>
    </row>
    <row r="57" spans="1:22">
      <c r="A57">
        <v>550</v>
      </c>
      <c r="B57">
        <f t="shared" si="5"/>
        <v>2902.084525489005</v>
      </c>
      <c r="C57">
        <f t="shared" si="6"/>
        <v>4.0202228389070267E-3</v>
      </c>
      <c r="D57">
        <f t="shared" si="7"/>
        <v>513.61780803638021</v>
      </c>
      <c r="F57">
        <f t="shared" si="8"/>
        <v>0.90108387374803545</v>
      </c>
      <c r="G57">
        <f t="shared" si="0"/>
        <v>112072.14311068394</v>
      </c>
      <c r="H57">
        <f t="shared" si="9"/>
        <v>99100988.414982632</v>
      </c>
      <c r="P57">
        <f t="shared" si="10"/>
        <v>1.2280839369816421</v>
      </c>
      <c r="Q57">
        <f t="shared" si="1"/>
        <v>478.15</v>
      </c>
      <c r="R57">
        <f t="shared" si="11"/>
        <v>0.63886846648735707</v>
      </c>
      <c r="S57">
        <f t="shared" si="2"/>
        <v>204.80091908349786</v>
      </c>
      <c r="U57">
        <f t="shared" si="3"/>
        <v>2.334706319384519</v>
      </c>
      <c r="V57">
        <f t="shared" si="4"/>
        <v>11.22008232634556</v>
      </c>
    </row>
    <row r="58" spans="1:22">
      <c r="A58">
        <v>560</v>
      </c>
      <c r="B58">
        <f t="shared" si="5"/>
        <v>2901.9484521211925</v>
      </c>
      <c r="C58">
        <f t="shared" si="6"/>
        <v>4.0204113485480739E-3</v>
      </c>
      <c r="D58">
        <f t="shared" si="7"/>
        <v>513.47103938216958</v>
      </c>
      <c r="F58">
        <f t="shared" si="8"/>
        <v>0.90082638488099931</v>
      </c>
      <c r="G58">
        <f t="shared" si="0"/>
        <v>111640.97318658045</v>
      </c>
      <c r="H58">
        <f t="shared" si="9"/>
        <v>100217398.14684844</v>
      </c>
      <c r="P58">
        <f t="shared" si="10"/>
        <v>1.2277905751662854</v>
      </c>
      <c r="Q58">
        <f t="shared" si="1"/>
        <v>478.15</v>
      </c>
      <c r="R58">
        <f t="shared" si="11"/>
        <v>0.63868590688062843</v>
      </c>
      <c r="S58">
        <f t="shared" si="2"/>
        <v>204.77671513159635</v>
      </c>
      <c r="U58">
        <f t="shared" si="3"/>
        <v>2.3349822741942354</v>
      </c>
      <c r="V58">
        <f t="shared" si="4"/>
        <v>11.21687613614459</v>
      </c>
    </row>
    <row r="59" spans="1:22">
      <c r="A59">
        <v>570</v>
      </c>
      <c r="B59">
        <f t="shared" si="5"/>
        <v>2901.8129022620947</v>
      </c>
      <c r="C59">
        <f t="shared" si="6"/>
        <v>4.0205991505222766E-3</v>
      </c>
      <c r="D59">
        <f t="shared" si="7"/>
        <v>513.32804595212031</v>
      </c>
      <c r="F59">
        <f t="shared" si="8"/>
        <v>0.90057551921424617</v>
      </c>
      <c r="G59">
        <f t="shared" si="0"/>
        <v>111220.81826235715</v>
      </c>
      <c r="H59">
        <f t="shared" si="9"/>
        <v>101329606.32947201</v>
      </c>
      <c r="P59">
        <f t="shared" si="10"/>
        <v>1.227505991968848</v>
      </c>
      <c r="Q59">
        <f t="shared" si="1"/>
        <v>478.15</v>
      </c>
      <c r="R59">
        <f t="shared" si="11"/>
        <v>0.63850804312290055</v>
      </c>
      <c r="S59">
        <f t="shared" si="2"/>
        <v>204.75313121546205</v>
      </c>
      <c r="U59">
        <f t="shared" si="3"/>
        <v>2.3352512225898123</v>
      </c>
      <c r="V59">
        <f t="shared" si="4"/>
        <v>11.213752416460077</v>
      </c>
    </row>
    <row r="60" spans="1:22">
      <c r="A60">
        <v>580</v>
      </c>
      <c r="B60">
        <f t="shared" si="5"/>
        <v>2901.6778625377547</v>
      </c>
      <c r="C60">
        <f t="shared" si="6"/>
        <v>4.0207862631607876E-3</v>
      </c>
      <c r="D60">
        <f t="shared" si="7"/>
        <v>513.18831791823243</v>
      </c>
      <c r="F60">
        <f t="shared" si="8"/>
        <v>0.90033038231268847</v>
      </c>
      <c r="G60">
        <f t="shared" si="0"/>
        <v>110810.19671088891</v>
      </c>
      <c r="H60">
        <f t="shared" si="9"/>
        <v>102437708.2965809</v>
      </c>
      <c r="P60">
        <f t="shared" si="10"/>
        <v>1.227228975236804</v>
      </c>
      <c r="Q60">
        <f t="shared" si="1"/>
        <v>478.15</v>
      </c>
      <c r="R60">
        <f t="shared" si="11"/>
        <v>0.63833424105969605</v>
      </c>
      <c r="S60">
        <f t="shared" si="2"/>
        <v>204.73008343486475</v>
      </c>
      <c r="U60">
        <f t="shared" si="3"/>
        <v>2.3355141168206686</v>
      </c>
      <c r="V60">
        <f t="shared" si="4"/>
        <v>11.210700029998801</v>
      </c>
    </row>
    <row r="61" spans="1:22">
      <c r="A61">
        <v>590</v>
      </c>
      <c r="B61">
        <f t="shared" si="5"/>
        <v>2901.543321373144</v>
      </c>
      <c r="C61">
        <f t="shared" si="6"/>
        <v>4.0209727023093993E-3</v>
      </c>
      <c r="D61">
        <f t="shared" si="7"/>
        <v>513.05143216889121</v>
      </c>
      <c r="F61">
        <f t="shared" si="8"/>
        <v>0.90009023187524773</v>
      </c>
      <c r="G61">
        <f t="shared" si="0"/>
        <v>110407.8788783295</v>
      </c>
      <c r="H61">
        <f t="shared" si="9"/>
        <v>103541787.08536419</v>
      </c>
      <c r="P61">
        <f t="shared" si="10"/>
        <v>1.2269585191992332</v>
      </c>
      <c r="Q61">
        <f t="shared" si="1"/>
        <v>478.15</v>
      </c>
      <c r="R61">
        <f t="shared" si="11"/>
        <v>0.63816397439955064</v>
      </c>
      <c r="S61">
        <f t="shared" si="2"/>
        <v>204.70750215604687</v>
      </c>
      <c r="U61">
        <f t="shared" si="3"/>
        <v>2.3357717473173509</v>
      </c>
      <c r="V61">
        <f t="shared" si="4"/>
        <v>11.20770973380408</v>
      </c>
    </row>
    <row r="62" spans="1:22">
      <c r="A62">
        <v>600</v>
      </c>
      <c r="B62">
        <f t="shared" si="5"/>
        <v>2901.4092686862318</v>
      </c>
      <c r="C62">
        <f t="shared" si="6"/>
        <v>4.0211584817513284E-3</v>
      </c>
      <c r="D62">
        <f t="shared" si="7"/>
        <v>512.91703763180192</v>
      </c>
      <c r="F62">
        <f t="shared" si="8"/>
        <v>0.89985445198561742</v>
      </c>
      <c r="G62">
        <f t="shared" si="0"/>
        <v>110012.84442603473</v>
      </c>
      <c r="H62">
        <f t="shared" si="9"/>
        <v>104641915.52962454</v>
      </c>
      <c r="P62">
        <f t="shared" si="10"/>
        <v>1.2266937895453827</v>
      </c>
      <c r="Q62">
        <f t="shared" si="1"/>
        <v>478.15</v>
      </c>
      <c r="R62">
        <f t="shared" si="11"/>
        <v>0.63799680645780277</v>
      </c>
      <c r="S62">
        <f t="shared" si="2"/>
        <v>204.68532959921615</v>
      </c>
      <c r="U62">
        <f t="shared" si="3"/>
        <v>2.3360247700030139</v>
      </c>
      <c r="V62">
        <f t="shared" si="4"/>
        <v>11.20477385863239</v>
      </c>
    </row>
    <row r="63" spans="1:22">
      <c r="A63">
        <v>610</v>
      </c>
      <c r="B63">
        <f t="shared" si="5"/>
        <v>2901.2756956338376</v>
      </c>
      <c r="C63">
        <f t="shared" si="6"/>
        <v>4.0213436135584767E-3</v>
      </c>
      <c r="D63">
        <f t="shared" si="7"/>
        <v>512.78484299044817</v>
      </c>
      <c r="F63">
        <f t="shared" si="8"/>
        <v>0.89962253156218974</v>
      </c>
      <c r="G63">
        <f t="shared" si="0"/>
        <v>109624.24663152784</v>
      </c>
      <c r="H63">
        <f t="shared" si="9"/>
        <v>105738157.99593982</v>
      </c>
      <c r="P63">
        <f t="shared" si="10"/>
        <v>1.2264340941954843</v>
      </c>
      <c r="Q63">
        <f t="shared" si="1"/>
        <v>478.15</v>
      </c>
      <c r="R63">
        <f t="shared" si="11"/>
        <v>0.63783237487759248</v>
      </c>
      <c r="S63">
        <f t="shared" si="2"/>
        <v>204.66351781891572</v>
      </c>
      <c r="U63">
        <f t="shared" si="3"/>
        <v>2.3362737291707378</v>
      </c>
      <c r="V63">
        <f t="shared" si="4"/>
        <v>11.201886040616964</v>
      </c>
    </row>
    <row r="64" spans="1:22">
      <c r="A64">
        <v>620</v>
      </c>
      <c r="B64">
        <f t="shared" si="5"/>
        <v>2901.1425944008365</v>
      </c>
      <c r="C64">
        <f t="shared" si="6"/>
        <v>4.0215281083827983E-3</v>
      </c>
      <c r="D64">
        <f t="shared" si="7"/>
        <v>512.65460642733126</v>
      </c>
      <c r="F64">
        <f t="shared" si="8"/>
        <v>0.8993940463637391</v>
      </c>
      <c r="G64">
        <f t="shared" si="0"/>
        <v>109241.38258173023</v>
      </c>
      <c r="H64">
        <f t="shared" si="9"/>
        <v>106830571.82175712</v>
      </c>
      <c r="P64">
        <f t="shared" si="10"/>
        <v>1.2261788588922444</v>
      </c>
      <c r="Q64">
        <f t="shared" si="1"/>
        <v>478.15</v>
      </c>
      <c r="R64">
        <f t="shared" si="11"/>
        <v>0.63767037887189104</v>
      </c>
      <c r="S64">
        <f t="shared" si="2"/>
        <v>204.64202701721999</v>
      </c>
      <c r="U64">
        <f t="shared" si="3"/>
        <v>2.3365190766008448</v>
      </c>
      <c r="V64">
        <f t="shared" si="4"/>
        <v>11.199040997206847</v>
      </c>
    </row>
    <row r="65" spans="1:22">
      <c r="A65">
        <v>630</v>
      </c>
      <c r="B65">
        <f t="shared" si="5"/>
        <v>2901.0099580255533</v>
      </c>
      <c r="C65">
        <f t="shared" si="6"/>
        <v>4.0217119756976692E-3</v>
      </c>
      <c r="D65">
        <f t="shared" si="7"/>
        <v>512.52612707719231</v>
      </c>
      <c r="F65">
        <f t="shared" si="8"/>
        <v>0.89916864399507423</v>
      </c>
      <c r="G65">
        <f t="shared" si="0"/>
        <v>108863.66833706725</v>
      </c>
      <c r="H65">
        <f t="shared" si="9"/>
        <v>107919208.5051278</v>
      </c>
      <c r="P65">
        <f t="shared" si="10"/>
        <v>1.2259276068599767</v>
      </c>
      <c r="Q65">
        <f t="shared" si="1"/>
        <v>478.15</v>
      </c>
      <c r="R65">
        <f t="shared" si="11"/>
        <v>0.63751056859250765</v>
      </c>
      <c r="S65">
        <f t="shared" si="2"/>
        <v>204.62082413784108</v>
      </c>
      <c r="U65">
        <f t="shared" si="3"/>
        <v>2.3367611875021006</v>
      </c>
      <c r="V65">
        <f t="shared" si="4"/>
        <v>11.19623434046084</v>
      </c>
    </row>
    <row r="66" spans="1:22">
      <c r="A66">
        <v>640</v>
      </c>
      <c r="B66">
        <f t="shared" si="5"/>
        <v>2900.8777802553072</v>
      </c>
      <c r="C66">
        <f t="shared" si="6"/>
        <v>4.0218952239975932E-3</v>
      </c>
      <c r="D66">
        <f t="shared" si="7"/>
        <v>512.39923791837873</v>
      </c>
      <c r="F66">
        <f t="shared" si="8"/>
        <v>0.89894603143575214</v>
      </c>
      <c r="G66">
        <f t="shared" si="0"/>
        <v>108490.61827590661</v>
      </c>
      <c r="H66">
        <f t="shared" si="9"/>
        <v>109004114.68788686</v>
      </c>
      <c r="P66">
        <f t="shared" si="10"/>
        <v>1.2256799418851068</v>
      </c>
      <c r="Q66">
        <f t="shared" si="1"/>
        <v>478.15</v>
      </c>
      <c r="R66">
        <f t="shared" si="11"/>
        <v>0.6373527362879482</v>
      </c>
      <c r="S66">
        <f t="shared" si="2"/>
        <v>204.59988169656765</v>
      </c>
      <c r="U66">
        <f t="shared" si="3"/>
        <v>2.3370003737789129</v>
      </c>
      <c r="V66">
        <f t="shared" si="4"/>
        <v>11.193462421757998</v>
      </c>
    </row>
    <row r="67" spans="1:22">
      <c r="A67">
        <v>650</v>
      </c>
      <c r="B67">
        <f t="shared" si="5"/>
        <v>2900.7460554270397</v>
      </c>
      <c r="C67">
        <f t="shared" si="6"/>
        <v>4.0220778609632458E-3</v>
      </c>
      <c r="D67">
        <f t="shared" si="7"/>
        <v>512.27379987039683</v>
      </c>
      <c r="F67">
        <f t="shared" si="8"/>
        <v>0.89872596468490673</v>
      </c>
      <c r="G67">
        <f t="shared" si="0"/>
        <v>108121.8279448305</v>
      </c>
      <c r="H67">
        <f t="shared" si="9"/>
        <v>110085332.96733516</v>
      </c>
      <c r="P67">
        <f t="shared" si="10"/>
        <v>1.2254355342665049</v>
      </c>
      <c r="Q67">
        <f t="shared" si="1"/>
        <v>478.15</v>
      </c>
      <c r="R67">
        <f t="shared" si="11"/>
        <v>0.63719670896159886</v>
      </c>
      <c r="S67">
        <f t="shared" si="2"/>
        <v>204.57917680997483</v>
      </c>
      <c r="U67">
        <f t="shared" si="3"/>
        <v>2.3372368950537612</v>
      </c>
      <c r="V67">
        <f t="shared" si="4"/>
        <v>11.190722202857502</v>
      </c>
    </row>
    <row r="68" spans="1:22">
      <c r="A68">
        <v>660</v>
      </c>
      <c r="B68">
        <f t="shared" si="5"/>
        <v>2900.6147783687607</v>
      </c>
      <c r="C68">
        <f t="shared" si="6"/>
        <v>4.0222598935977386E-3</v>
      </c>
      <c r="D68">
        <f t="shared" si="7"/>
        <v>512.14969690063231</v>
      </c>
      <c r="F68">
        <f t="shared" si="8"/>
        <v>0.89850824017654796</v>
      </c>
      <c r="G68">
        <f t="shared" ref="G68:G102" si="12">$B68*((D68)-(E$3))</f>
        <v>107756.95984189422</v>
      </c>
      <c r="H68">
        <f t="shared" si="9"/>
        <v>111162902.5657541</v>
      </c>
      <c r="P68">
        <f t="shared" si="10"/>
        <v>1.225194109167119</v>
      </c>
      <c r="Q68">
        <f t="shared" ref="Q68:Q102" si="13">205+273.15</f>
        <v>478.15</v>
      </c>
      <c r="R68">
        <f t="shared" si="11"/>
        <v>0.63704234228517242</v>
      </c>
      <c r="S68">
        <f t="shared" ref="S68:S102" si="14">103.9+183.3*R68-39.7*R68^2</f>
        <v>204.55869039006421</v>
      </c>
      <c r="U68">
        <f t="shared" ref="U68:U102" si="15">Q68/S68</f>
        <v>2.3374709678099532</v>
      </c>
      <c r="V68">
        <f t="shared" ref="V68:V102" si="16">D68/T$3</f>
        <v>11.188011149004005</v>
      </c>
    </row>
    <row r="69" spans="1:22">
      <c r="A69">
        <v>670</v>
      </c>
      <c r="B69">
        <f t="shared" ref="B69:B102" si="17">B$3*C$3/C69</f>
        <v>2900.483944318265</v>
      </c>
      <c r="C69">
        <f t="shared" ref="C69:C102" si="18">1.01325/D69*Q68/288.15*P69</f>
        <v>4.022441328339019E-3</v>
      </c>
      <c r="D69">
        <f t="shared" ref="D69:D102" si="19">P69*(D$3/P$3)*(1-H68/I$3)</f>
        <v>512.02683197355213</v>
      </c>
      <c r="F69">
        <f t="shared" ref="F69:F102" si="20">D69/D$3</f>
        <v>0.89829268767289849</v>
      </c>
      <c r="G69">
        <f t="shared" si="12"/>
        <v>107395.73164825814</v>
      </c>
      <c r="H69">
        <f t="shared" ref="H69:H102" si="21">H68+G69*(A69-A68)</f>
        <v>112236859.88223669</v>
      </c>
      <c r="P69">
        <f t="shared" ref="P69:P102" si="22">1-((3.52*V68)/(10^(0.9813*U68)))+((0.274*V68^2)/(10^(0.8157*U68)))</f>
        <v>1.2249554369704621</v>
      </c>
      <c r="Q69">
        <f t="shared" si="13"/>
        <v>478.15</v>
      </c>
      <c r="R69">
        <f t="shared" ref="R69:R102" si="23">0.709*F69</f>
        <v>0.636889515560085</v>
      </c>
      <c r="S69">
        <f t="shared" si="14"/>
        <v>204.53840647745832</v>
      </c>
      <c r="U69">
        <f t="shared" si="15"/>
        <v>2.3377027729640383</v>
      </c>
      <c r="V69">
        <f t="shared" si="16"/>
        <v>11.185327140437147</v>
      </c>
    </row>
    <row r="70" spans="1:22">
      <c r="A70">
        <v>680</v>
      </c>
      <c r="B70">
        <f t="shared" si="17"/>
        <v>2900.3535488561224</v>
      </c>
      <c r="C70">
        <f t="shared" si="18"/>
        <v>4.0226221711525297E-3</v>
      </c>
      <c r="D70">
        <f t="shared" si="19"/>
        <v>511.9051237018416</v>
      </c>
      <c r="F70">
        <f t="shared" si="20"/>
        <v>0.89807916438919577</v>
      </c>
      <c r="G70">
        <f t="shared" si="12"/>
        <v>107037.90649961049</v>
      </c>
      <c r="H70">
        <f t="shared" si="21"/>
        <v>113307238.9472328</v>
      </c>
      <c r="P70">
        <f t="shared" si="22"/>
        <v>1.224719325307646</v>
      </c>
      <c r="Q70">
        <f t="shared" si="13"/>
        <v>478.15</v>
      </c>
      <c r="R70">
        <f t="shared" si="23"/>
        <v>0.63673812755193981</v>
      </c>
      <c r="S70">
        <f t="shared" si="14"/>
        <v>204.51831169006007</v>
      </c>
      <c r="U70">
        <f t="shared" si="15"/>
        <v>2.337932462128959</v>
      </c>
      <c r="V70">
        <f t="shared" si="16"/>
        <v>11.182668399234988</v>
      </c>
    </row>
    <row r="71" spans="1:22">
      <c r="A71">
        <v>690</v>
      </c>
      <c r="B71">
        <f t="shared" si="17"/>
        <v>2900.2235878504998</v>
      </c>
      <c r="C71">
        <f t="shared" si="18"/>
        <v>4.0228024276075126E-3</v>
      </c>
      <c r="D71">
        <f t="shared" si="19"/>
        <v>511.78450358132574</v>
      </c>
      <c r="F71">
        <f t="shared" si="20"/>
        <v>0.89786755014267672</v>
      </c>
      <c r="G71">
        <f t="shared" si="12"/>
        <v>106683.28495393209</v>
      </c>
      <c r="H71">
        <f t="shared" si="21"/>
        <v>114374071.79677212</v>
      </c>
      <c r="P71">
        <f t="shared" si="22"/>
        <v>1.2244856124738832</v>
      </c>
      <c r="Q71">
        <f t="shared" si="13"/>
        <v>478.15</v>
      </c>
      <c r="R71">
        <f t="shared" si="23"/>
        <v>0.63658809305115771</v>
      </c>
      <c r="S71">
        <f t="shared" si="14"/>
        <v>204.4983947677612</v>
      </c>
      <c r="U71">
        <f t="shared" si="15"/>
        <v>2.3381601627876418</v>
      </c>
      <c r="V71">
        <f t="shared" si="16"/>
        <v>11.18003342891031</v>
      </c>
    </row>
    <row r="72" spans="1:22">
      <c r="A72">
        <v>700</v>
      </c>
      <c r="B72">
        <f t="shared" si="17"/>
        <v>2900.0940574117126</v>
      </c>
      <c r="C72">
        <f t="shared" si="18"/>
        <v>4.0229821029398594E-3</v>
      </c>
      <c r="D72">
        <f t="shared" si="19"/>
        <v>511.66491371059413</v>
      </c>
      <c r="F72">
        <f t="shared" si="20"/>
        <v>0.8976577433519195</v>
      </c>
      <c r="G72">
        <f t="shared" si="12"/>
        <v>106331.69836760727</v>
      </c>
      <c r="H72">
        <f t="shared" si="21"/>
        <v>115437388.7804482</v>
      </c>
      <c r="P72">
        <f t="shared" si="22"/>
        <v>1.2242541619987337</v>
      </c>
      <c r="Q72">
        <f t="shared" si="13"/>
        <v>478.15</v>
      </c>
      <c r="R72">
        <f t="shared" si="23"/>
        <v>0.63643934003651093</v>
      </c>
      <c r="S72">
        <f t="shared" si="14"/>
        <v>204.47864619691191</v>
      </c>
      <c r="U72">
        <f t="shared" si="15"/>
        <v>2.3383859825614453</v>
      </c>
      <c r="V72">
        <f t="shared" si="16"/>
        <v>11.177420964595383</v>
      </c>
    </row>
    <row r="73" spans="1:22">
      <c r="A73">
        <v>710</v>
      </c>
      <c r="B73">
        <f t="shared" si="17"/>
        <v>2899.9649538548379</v>
      </c>
      <c r="C73">
        <f t="shared" si="18"/>
        <v>4.0231612021038136E-3</v>
      </c>
      <c r="D73">
        <f t="shared" si="19"/>
        <v>511.54630491245007</v>
      </c>
      <c r="F73">
        <f t="shared" si="20"/>
        <v>0.89744965774114049</v>
      </c>
      <c r="G73">
        <f t="shared" si="12"/>
        <v>105983.0034389981</v>
      </c>
      <c r="H73">
        <f t="shared" si="21"/>
        <v>116497218.81483819</v>
      </c>
      <c r="P73">
        <f t="shared" si="22"/>
        <v>1.2240248581728912</v>
      </c>
      <c r="Q73">
        <f t="shared" si="13"/>
        <v>478.15</v>
      </c>
      <c r="R73">
        <f t="shared" si="23"/>
        <v>0.63629180733846857</v>
      </c>
      <c r="S73">
        <f t="shared" si="14"/>
        <v>204.45905790092493</v>
      </c>
      <c r="U73">
        <f t="shared" si="15"/>
        <v>2.3386100127278193</v>
      </c>
      <c r="V73">
        <f t="shared" si="16"/>
        <v>11.174829932004647</v>
      </c>
    </row>
    <row r="74" spans="1:22">
      <c r="A74">
        <v>720</v>
      </c>
      <c r="B74">
        <f t="shared" si="17"/>
        <v>2899.8362736689455</v>
      </c>
      <c r="C74">
        <f t="shared" si="18"/>
        <v>4.0233397298145204E-3</v>
      </c>
      <c r="D74">
        <f t="shared" si="19"/>
        <v>511.42863518798953</v>
      </c>
      <c r="F74">
        <f t="shared" si="20"/>
        <v>0.89724321962805176</v>
      </c>
      <c r="G74">
        <f t="shared" si="12"/>
        <v>105637.07771838499</v>
      </c>
      <c r="H74">
        <f t="shared" si="21"/>
        <v>117553589.59202203</v>
      </c>
      <c r="P74">
        <f t="shared" si="22"/>
        <v>1.2237976023668493</v>
      </c>
      <c r="Q74">
        <f t="shared" si="13"/>
        <v>478.15</v>
      </c>
      <c r="R74">
        <f t="shared" si="23"/>
        <v>0.6361454427162887</v>
      </c>
      <c r="S74">
        <f t="shared" si="14"/>
        <v>204.43962298563423</v>
      </c>
      <c r="U74">
        <f t="shared" si="15"/>
        <v>2.3388323311161607</v>
      </c>
      <c r="V74">
        <f t="shared" si="16"/>
        <v>11.172259413663756</v>
      </c>
    </row>
    <row r="75" spans="1:22">
      <c r="A75">
        <v>730</v>
      </c>
      <c r="B75">
        <f t="shared" si="17"/>
        <v>2899.7080134917765</v>
      </c>
      <c r="C75">
        <f t="shared" si="18"/>
        <v>4.0235176905830377E-3</v>
      </c>
      <c r="D75">
        <f t="shared" si="19"/>
        <v>511.31186844565195</v>
      </c>
      <c r="F75">
        <f t="shared" si="20"/>
        <v>0.89703836569412621</v>
      </c>
      <c r="G75">
        <f t="shared" si="12"/>
        <v>105293.81591671615</v>
      </c>
      <c r="H75">
        <f t="shared" si="21"/>
        <v>118606527.75118919</v>
      </c>
      <c r="P75">
        <f t="shared" si="22"/>
        <v>1.223572310004239</v>
      </c>
      <c r="Q75">
        <f t="shared" si="13"/>
        <v>478.15</v>
      </c>
      <c r="R75">
        <f t="shared" si="23"/>
        <v>0.63600020127713541</v>
      </c>
      <c r="S75">
        <f t="shared" si="14"/>
        <v>204.42033552992405</v>
      </c>
      <c r="U75">
        <f t="shared" si="15"/>
        <v>2.3390530044893993</v>
      </c>
      <c r="V75">
        <f t="shared" si="16"/>
        <v>11.169708621145451</v>
      </c>
    </row>
    <row r="76" spans="1:22">
      <c r="A76">
        <v>740</v>
      </c>
      <c r="B76">
        <f t="shared" si="17"/>
        <v>2899.5801700889115</v>
      </c>
      <c r="C76">
        <f t="shared" si="18"/>
        <v>4.0236950887451431E-3</v>
      </c>
      <c r="D76">
        <f t="shared" si="19"/>
        <v>511.19597345729142</v>
      </c>
      <c r="F76">
        <f t="shared" si="20"/>
        <v>0.89683504115314283</v>
      </c>
      <c r="G76">
        <f t="shared" si="12"/>
        <v>104953.12687382677</v>
      </c>
      <c r="H76">
        <f t="shared" si="21"/>
        <v>119656059.01992746</v>
      </c>
      <c r="P76">
        <f t="shared" si="22"/>
        <v>1.2233489080757036</v>
      </c>
      <c r="Q76">
        <f t="shared" si="13"/>
        <v>478.15</v>
      </c>
      <c r="R76">
        <f t="shared" si="23"/>
        <v>0.63585604417757824</v>
      </c>
      <c r="S76">
        <f t="shared" si="14"/>
        <v>204.4011904137389</v>
      </c>
      <c r="U76">
        <f t="shared" si="15"/>
        <v>2.3392720905008044</v>
      </c>
      <c r="V76">
        <f t="shared" si="16"/>
        <v>11.167176872264728</v>
      </c>
    </row>
    <row r="77" spans="1:22">
      <c r="A77">
        <v>750</v>
      </c>
      <c r="B77">
        <f t="shared" si="17"/>
        <v>2899.4527403366124</v>
      </c>
      <c r="C77">
        <f t="shared" si="18"/>
        <v>4.0238719284850545E-3</v>
      </c>
      <c r="D77">
        <f t="shared" si="19"/>
        <v>511.08092300144062</v>
      </c>
      <c r="F77">
        <f t="shared" si="20"/>
        <v>0.89663319824814147</v>
      </c>
      <c r="G77">
        <f t="shared" si="12"/>
        <v>104614.93107040132</v>
      </c>
      <c r="H77">
        <f t="shared" si="21"/>
        <v>120702208.33063146</v>
      </c>
      <c r="P77">
        <f t="shared" si="22"/>
        <v>1.2231273330985157</v>
      </c>
      <c r="Q77">
        <f t="shared" si="13"/>
        <v>478.15</v>
      </c>
      <c r="R77">
        <f t="shared" si="23"/>
        <v>0.63571293755793223</v>
      </c>
      <c r="S77">
        <f t="shared" si="14"/>
        <v>204.38218317692113</v>
      </c>
      <c r="U77">
        <f t="shared" si="15"/>
        <v>2.3394896393003828</v>
      </c>
      <c r="V77">
        <f t="shared" si="16"/>
        <v>11.16466357236326</v>
      </c>
    </row>
    <row r="78" spans="1:22">
      <c r="A78">
        <v>760</v>
      </c>
      <c r="B78">
        <f t="shared" si="17"/>
        <v>2899.3257212076905</v>
      </c>
      <c r="C78">
        <f t="shared" si="18"/>
        <v>4.0240482138549629E-3</v>
      </c>
      <c r="D78">
        <f t="shared" si="19"/>
        <v>510.96669316075179</v>
      </c>
      <c r="F78">
        <f t="shared" si="20"/>
        <v>0.89643279501886275</v>
      </c>
      <c r="G78">
        <f t="shared" si="12"/>
        <v>104279.15858775239</v>
      </c>
      <c r="H78">
        <f t="shared" si="21"/>
        <v>121744999.91650899</v>
      </c>
      <c r="P78">
        <f t="shared" si="22"/>
        <v>1.222907529443342</v>
      </c>
      <c r="Q78">
        <f t="shared" si="13"/>
        <v>478.15</v>
      </c>
      <c r="R78">
        <f t="shared" si="23"/>
        <v>0.63557085166837368</v>
      </c>
      <c r="S78">
        <f t="shared" si="14"/>
        <v>204.36330990344157</v>
      </c>
      <c r="U78">
        <f t="shared" si="15"/>
        <v>2.3397056948525559</v>
      </c>
      <c r="V78">
        <f t="shared" si="16"/>
        <v>11.16216819896187</v>
      </c>
    </row>
    <row r="79" spans="1:22">
      <c r="A79">
        <v>770</v>
      </c>
      <c r="B79">
        <f t="shared" si="17"/>
        <v>2899.1991097598516</v>
      </c>
      <c r="C79">
        <f t="shared" si="18"/>
        <v>4.0242239487911441E-3</v>
      </c>
      <c r="D79">
        <f t="shared" si="19"/>
        <v>510.8532627462705</v>
      </c>
      <c r="F79">
        <f t="shared" si="20"/>
        <v>0.89623379429170269</v>
      </c>
      <c r="G79">
        <f t="shared" si="12"/>
        <v>103945.74743597349</v>
      </c>
      <c r="H79">
        <f t="shared" si="21"/>
        <v>122784457.39086872</v>
      </c>
      <c r="P79">
        <f t="shared" si="22"/>
        <v>1.2226894479630632</v>
      </c>
      <c r="Q79">
        <f t="shared" si="13"/>
        <v>478.15</v>
      </c>
      <c r="R79">
        <f t="shared" si="23"/>
        <v>0.63542976015281716</v>
      </c>
      <c r="S79">
        <f t="shared" si="14"/>
        <v>204.34456712652309</v>
      </c>
      <c r="U79">
        <f t="shared" si="15"/>
        <v>2.3399202960162189</v>
      </c>
      <c r="V79">
        <f t="shared" si="16"/>
        <v>11.15969028918367</v>
      </c>
    </row>
    <row r="80" spans="1:22">
      <c r="A80">
        <v>780</v>
      </c>
      <c r="B80">
        <f t="shared" si="17"/>
        <v>2899.0729031260635</v>
      </c>
      <c r="C80">
        <f t="shared" si="18"/>
        <v>4.0243991371272632E-3</v>
      </c>
      <c r="D80">
        <f t="shared" si="19"/>
        <v>510.74061282594158</v>
      </c>
      <c r="F80">
        <f t="shared" si="20"/>
        <v>0.89603616285252907</v>
      </c>
      <c r="G80">
        <f t="shared" si="12"/>
        <v>103614.64218480707</v>
      </c>
      <c r="H80">
        <f t="shared" si="21"/>
        <v>123820603.8127168</v>
      </c>
      <c r="P80">
        <f t="shared" si="22"/>
        <v>1.2224730448698378</v>
      </c>
      <c r="Q80">
        <f t="shared" si="13"/>
        <v>478.15</v>
      </c>
      <c r="R80">
        <f t="shared" si="23"/>
        <v>0.6352896394624431</v>
      </c>
      <c r="S80">
        <f t="shared" si="14"/>
        <v>204.3259517509355</v>
      </c>
      <c r="U80">
        <f t="shared" si="15"/>
        <v>2.3401334774294562</v>
      </c>
      <c r="V80">
        <f t="shared" si="16"/>
        <v>11.157229429454178</v>
      </c>
    </row>
    <row r="81" spans="1:22">
      <c r="A81">
        <v>790</v>
      </c>
      <c r="B81">
        <f t="shared" si="17"/>
        <v>2898.9470985065973</v>
      </c>
      <c r="C81">
        <f t="shared" si="18"/>
        <v>4.0245737826053703E-3</v>
      </c>
      <c r="D81">
        <f t="shared" si="19"/>
        <v>510.62872633868017</v>
      </c>
      <c r="F81">
        <f t="shared" si="20"/>
        <v>0.89583987076961435</v>
      </c>
      <c r="G81">
        <f t="shared" si="12"/>
        <v>103285.79284300245</v>
      </c>
      <c r="H81">
        <f t="shared" si="21"/>
        <v>124853461.74114682</v>
      </c>
      <c r="P81">
        <f t="shared" si="22"/>
        <v>1.2222582808159628</v>
      </c>
      <c r="Q81">
        <f t="shared" si="13"/>
        <v>478.15</v>
      </c>
      <c r="R81">
        <f t="shared" si="23"/>
        <v>0.63515046837565658</v>
      </c>
      <c r="S81">
        <f t="shared" si="14"/>
        <v>204.30746098938857</v>
      </c>
      <c r="U81">
        <f t="shared" si="15"/>
        <v>2.3403452702338381</v>
      </c>
      <c r="V81">
        <f t="shared" si="16"/>
        <v>11.154785247070631</v>
      </c>
    </row>
    <row r="82" spans="1:22">
      <c r="A82">
        <v>800</v>
      </c>
      <c r="B82">
        <f t="shared" si="17"/>
        <v>2898.8216931624211</v>
      </c>
      <c r="C82">
        <f t="shared" si="18"/>
        <v>4.0247478888850224E-3</v>
      </c>
      <c r="D82">
        <f t="shared" si="19"/>
        <v>510.51758777861517</v>
      </c>
      <c r="F82">
        <f t="shared" si="20"/>
        <v>0.89564489083967569</v>
      </c>
      <c r="G82">
        <f t="shared" si="12"/>
        <v>102959.15394145013</v>
      </c>
      <c r="H82">
        <f t="shared" si="21"/>
        <v>125883053.28056131</v>
      </c>
      <c r="P82">
        <f t="shared" si="22"/>
        <v>1.2220451201418832</v>
      </c>
      <c r="Q82">
        <f t="shared" si="13"/>
        <v>478.15</v>
      </c>
      <c r="R82">
        <f t="shared" si="23"/>
        <v>0.63501222760533005</v>
      </c>
      <c r="S82">
        <f t="shared" si="14"/>
        <v>204.28909231048817</v>
      </c>
      <c r="U82">
        <f t="shared" si="15"/>
        <v>2.3405557026671064</v>
      </c>
      <c r="V82">
        <f t="shared" si="16"/>
        <v>11.152357403304215</v>
      </c>
    </row>
    <row r="83" spans="1:22">
      <c r="A83">
        <v>810</v>
      </c>
      <c r="B83">
        <f t="shared" si="17"/>
        <v>2898.6966844097092</v>
      </c>
      <c r="C83">
        <f t="shared" si="18"/>
        <v>4.0249214595508582E-3</v>
      </c>
      <c r="D83">
        <f t="shared" si="19"/>
        <v>510.40718293682431</v>
      </c>
      <c r="F83">
        <f t="shared" si="20"/>
        <v>0.89545119813477947</v>
      </c>
      <c r="G83">
        <f t="shared" si="12"/>
        <v>102634.68378326067</v>
      </c>
      <c r="H83">
        <f t="shared" si="21"/>
        <v>126909400.11839391</v>
      </c>
      <c r="P83">
        <f t="shared" si="22"/>
        <v>1.2218335302611476</v>
      </c>
      <c r="Q83">
        <f t="shared" si="13"/>
        <v>478.15</v>
      </c>
      <c r="R83">
        <f t="shared" si="23"/>
        <v>0.6348748994775586</v>
      </c>
      <c r="S83">
        <f t="shared" si="14"/>
        <v>204.2708433961669</v>
      </c>
      <c r="U83">
        <f t="shared" si="15"/>
        <v>2.3407648005479982</v>
      </c>
      <c r="V83">
        <f t="shared" si="16"/>
        <v>11.149945587758223</v>
      </c>
    </row>
    <row r="84" spans="1:22">
      <c r="A84">
        <v>820</v>
      </c>
      <c r="B84">
        <f t="shared" si="17"/>
        <v>2898.5720696152644</v>
      </c>
      <c r="C84">
        <f t="shared" si="18"/>
        <v>4.0250944981189158E-3</v>
      </c>
      <c r="D84">
        <f t="shared" si="19"/>
        <v>510.29749869013108</v>
      </c>
      <c r="F84">
        <f t="shared" si="20"/>
        <v>0.89525876963180895</v>
      </c>
      <c r="G84">
        <f t="shared" si="12"/>
        <v>102312.34383049532</v>
      </c>
      <c r="H84">
        <f t="shared" si="21"/>
        <v>127932523.55669886</v>
      </c>
      <c r="P84">
        <f t="shared" si="22"/>
        <v>1.2216234811574758</v>
      </c>
      <c r="Q84">
        <f t="shared" si="13"/>
        <v>478.15</v>
      </c>
      <c r="R84">
        <f t="shared" si="23"/>
        <v>0.63473846766895248</v>
      </c>
      <c r="S84">
        <f t="shared" si="14"/>
        <v>204.2527121068714</v>
      </c>
      <c r="U84">
        <f t="shared" si="15"/>
        <v>2.3409725876727498</v>
      </c>
      <c r="V84">
        <f t="shared" si="16"/>
        <v>11.147549513754274</v>
      </c>
    </row>
    <row r="85" spans="1:22">
      <c r="A85">
        <v>830</v>
      </c>
      <c r="B85">
        <f t="shared" si="17"/>
        <v>2898.4478461926774</v>
      </c>
      <c r="C85">
        <f t="shared" si="18"/>
        <v>4.0252670080419247E-3</v>
      </c>
      <c r="D85">
        <f t="shared" si="19"/>
        <v>510.18852282838674</v>
      </c>
      <c r="F85">
        <f t="shared" si="20"/>
        <v>0.8950675839094504</v>
      </c>
      <c r="G85">
        <f t="shared" si="12"/>
        <v>101992.0982026394</v>
      </c>
      <c r="H85">
        <f t="shared" si="21"/>
        <v>128952444.53872526</v>
      </c>
      <c r="P85">
        <f t="shared" si="22"/>
        <v>1.2214149449735072</v>
      </c>
      <c r="Q85">
        <f t="shared" si="13"/>
        <v>478.15</v>
      </c>
      <c r="R85">
        <f t="shared" si="23"/>
        <v>0.63460291699180027</v>
      </c>
      <c r="S85">
        <f t="shared" si="14"/>
        <v>204.23469645309328</v>
      </c>
      <c r="U85">
        <f t="shared" si="15"/>
        <v>2.3411790861393476</v>
      </c>
      <c r="V85">
        <f t="shared" si="16"/>
        <v>11.14516891455926</v>
      </c>
    </row>
    <row r="86" spans="1:22">
      <c r="A86">
        <v>840</v>
      </c>
      <c r="B86">
        <f t="shared" si="17"/>
        <v>2898.3240115991066</v>
      </c>
      <c r="C86">
        <f t="shared" si="18"/>
        <v>4.025438992713742E-3</v>
      </c>
      <c r="D86">
        <f t="shared" si="19"/>
        <v>510.0802439132043</v>
      </c>
      <c r="F86">
        <f t="shared" si="20"/>
        <v>0.89487762090035838</v>
      </c>
      <c r="G86">
        <f t="shared" si="12"/>
        <v>101673.91326639343</v>
      </c>
      <c r="H86">
        <f t="shared" si="21"/>
        <v>129969183.67138919</v>
      </c>
      <c r="P86">
        <f t="shared" si="22"/>
        <v>1.221207895674481</v>
      </c>
      <c r="Q86">
        <f t="shared" si="13"/>
        <v>478.15</v>
      </c>
      <c r="R86">
        <f t="shared" si="23"/>
        <v>0.63446823321835411</v>
      </c>
      <c r="S86">
        <f t="shared" si="14"/>
        <v>204.2167945720845</v>
      </c>
      <c r="U86">
        <f t="shared" si="15"/>
        <v>2.3413843166127184</v>
      </c>
      <c r="V86">
        <f t="shared" si="16"/>
        <v>11.142803540299363</v>
      </c>
    </row>
    <row r="87" spans="1:22">
      <c r="A87">
        <v>850</v>
      </c>
      <c r="B87">
        <f t="shared" si="17"/>
        <v>2898.2005633325452</v>
      </c>
      <c r="C87">
        <f t="shared" si="18"/>
        <v>4.025610455473113E-3</v>
      </c>
      <c r="D87">
        <f t="shared" si="19"/>
        <v>509.97265116237008</v>
      </c>
      <c r="F87">
        <f t="shared" si="20"/>
        <v>0.89468886168836859</v>
      </c>
      <c r="G87">
        <f t="shared" si="12"/>
        <v>101357.75730001357</v>
      </c>
      <c r="H87">
        <f t="shared" si="21"/>
        <v>130982761.24438933</v>
      </c>
      <c r="P87">
        <f t="shared" si="22"/>
        <v>1.2210023087730932</v>
      </c>
      <c r="Q87">
        <f t="shared" si="13"/>
        <v>478.15</v>
      </c>
      <c r="R87">
        <f t="shared" si="23"/>
        <v>0.63433440293705334</v>
      </c>
      <c r="S87">
        <f t="shared" si="14"/>
        <v>204.1990047088064</v>
      </c>
      <c r="U87">
        <f t="shared" si="15"/>
        <v>2.3415882985416872</v>
      </c>
      <c r="V87">
        <f t="shared" si="16"/>
        <v>11.140453155434997</v>
      </c>
    </row>
    <row r="88" spans="1:22">
      <c r="A88">
        <v>860</v>
      </c>
      <c r="B88">
        <f t="shared" si="17"/>
        <v>2898.0774989295014</v>
      </c>
      <c r="C88">
        <f t="shared" si="18"/>
        <v>4.0257813996068615E-3</v>
      </c>
      <c r="D88">
        <f t="shared" si="19"/>
        <v>509.86573435520762</v>
      </c>
      <c r="F88">
        <f t="shared" si="20"/>
        <v>0.89450128834246956</v>
      </c>
      <c r="G88">
        <f t="shared" si="12"/>
        <v>101043.6002184805</v>
      </c>
      <c r="H88">
        <f t="shared" si="21"/>
        <v>131993197.24657413</v>
      </c>
      <c r="P88">
        <f t="shared" si="22"/>
        <v>1.2207981611042724</v>
      </c>
      <c r="Q88">
        <f t="shared" si="13"/>
        <v>478.15</v>
      </c>
      <c r="R88">
        <f t="shared" si="23"/>
        <v>0.63420141343481085</v>
      </c>
      <c r="S88">
        <f t="shared" si="14"/>
        <v>204.18132520033319</v>
      </c>
      <c r="U88">
        <f t="shared" si="15"/>
        <v>2.3417910503365649</v>
      </c>
      <c r="V88">
        <f t="shared" si="16"/>
        <v>11.138117536693468</v>
      </c>
    </row>
    <row r="89" spans="1:22">
      <c r="A89">
        <v>870</v>
      </c>
      <c r="B89">
        <f t="shared" si="17"/>
        <v>2897.9548159630117</v>
      </c>
      <c r="C89">
        <f t="shared" si="18"/>
        <v>4.0259518283526172E-3</v>
      </c>
      <c r="D89">
        <f t="shared" si="19"/>
        <v>509.75948375502458</v>
      </c>
      <c r="F89">
        <f t="shared" si="20"/>
        <v>0.89431488378074486</v>
      </c>
      <c r="G89">
        <f t="shared" si="12"/>
        <v>100731.41334826154</v>
      </c>
      <c r="H89">
        <f t="shared" si="21"/>
        <v>133000511.38005675</v>
      </c>
      <c r="P89">
        <f t="shared" si="22"/>
        <v>1.2205954306406572</v>
      </c>
      <c r="Q89">
        <f t="shared" si="13"/>
        <v>478.15</v>
      </c>
      <c r="R89">
        <f t="shared" si="23"/>
        <v>0.63406925260054803</v>
      </c>
      <c r="S89">
        <f t="shared" si="14"/>
        <v>204.16375446307177</v>
      </c>
      <c r="U89">
        <f t="shared" si="15"/>
        <v>2.341992589514637</v>
      </c>
      <c r="V89">
        <f t="shared" si="16"/>
        <v>11.135796471374812</v>
      </c>
    </row>
    <row r="90" spans="1:22">
      <c r="A90">
        <v>880</v>
      </c>
      <c r="B90">
        <f t="shared" si="17"/>
        <v>2897.8325120409268</v>
      </c>
      <c r="C90">
        <f t="shared" si="18"/>
        <v>4.0261217449011708E-3</v>
      </c>
      <c r="D90">
        <f t="shared" si="19"/>
        <v>509.65389004547933</v>
      </c>
      <c r="F90">
        <f t="shared" si="20"/>
        <v>0.89412963165873571</v>
      </c>
      <c r="G90">
        <f t="shared" si="12"/>
        <v>100421.16924248142</v>
      </c>
      <c r="H90">
        <f t="shared" si="21"/>
        <v>134004723.07248157</v>
      </c>
      <c r="P90">
        <f t="shared" si="22"/>
        <v>1.2203940963412414</v>
      </c>
      <c r="Q90">
        <f t="shared" si="13"/>
        <v>478.15</v>
      </c>
      <c r="R90">
        <f t="shared" si="23"/>
        <v>0.63393790884604362</v>
      </c>
      <c r="S90">
        <f t="shared" si="14"/>
        <v>204.14629098227763</v>
      </c>
      <c r="U90">
        <f t="shared" si="15"/>
        <v>2.3421929328194806</v>
      </c>
      <c r="V90">
        <f t="shared" si="16"/>
        <v>11.133489755961708</v>
      </c>
    </row>
    <row r="91" spans="1:22">
      <c r="A91">
        <v>890</v>
      </c>
      <c r="B91">
        <f t="shared" si="17"/>
        <v>2897.7105848044239</v>
      </c>
      <c r="C91">
        <f t="shared" si="18"/>
        <v>4.0262911523985083E-3</v>
      </c>
      <c r="D91">
        <f t="shared" si="19"/>
        <v>509.54894427828668</v>
      </c>
      <c r="F91">
        <f t="shared" si="20"/>
        <v>0.89394551627769592</v>
      </c>
      <c r="G91">
        <f t="shared" si="12"/>
        <v>100112.84152900956</v>
      </c>
      <c r="H91">
        <f t="shared" si="21"/>
        <v>135005851.48777166</v>
      </c>
      <c r="P91">
        <f t="shared" si="22"/>
        <v>1.2201941380270325</v>
      </c>
      <c r="Q91">
        <f t="shared" si="13"/>
        <v>478.15</v>
      </c>
      <c r="R91">
        <f t="shared" si="23"/>
        <v>0.63380737104088636</v>
      </c>
      <c r="S91">
        <f t="shared" si="14"/>
        <v>204.12893330343982</v>
      </c>
      <c r="U91">
        <f t="shared" si="15"/>
        <v>2.3423920963189717</v>
      </c>
      <c r="V91">
        <f t="shared" si="16"/>
        <v>11.131197194977103</v>
      </c>
    </row>
    <row r="92" spans="1:22">
      <c r="A92">
        <v>900</v>
      </c>
      <c r="B92">
        <f t="shared" si="17"/>
        <v>2897.5890319266973</v>
      </c>
      <c r="C92">
        <f t="shared" si="18"/>
        <v>4.0264600539476059E-3</v>
      </c>
      <c r="D92">
        <f t="shared" si="19"/>
        <v>509.44463783015146</v>
      </c>
      <c r="F92">
        <f t="shared" si="20"/>
        <v>0.89376252250903765</v>
      </c>
      <c r="G92">
        <f t="shared" si="12"/>
        <v>99806.404785334278</v>
      </c>
      <c r="H92">
        <f t="shared" si="21"/>
        <v>136003915.53562501</v>
      </c>
      <c r="P92">
        <f t="shared" si="22"/>
        <v>1.2199955362787009</v>
      </c>
      <c r="Q92">
        <f t="shared" si="13"/>
        <v>478.15</v>
      </c>
      <c r="R92">
        <f t="shared" si="23"/>
        <v>0.63367762845890763</v>
      </c>
      <c r="S92">
        <f t="shared" si="14"/>
        <v>204.11168002518838</v>
      </c>
      <c r="U92">
        <f t="shared" si="15"/>
        <v>2.3425900954859316</v>
      </c>
      <c r="V92">
        <f t="shared" si="16"/>
        <v>11.128918600043409</v>
      </c>
    </row>
    <row r="93" spans="1:22">
      <c r="A93">
        <v>910</v>
      </c>
      <c r="B93">
        <f t="shared" si="17"/>
        <v>2897.4678511118077</v>
      </c>
      <c r="C93">
        <f t="shared" si="18"/>
        <v>4.0266284526099998E-3</v>
      </c>
      <c r="D93">
        <f t="shared" si="19"/>
        <v>509.34096236721518</v>
      </c>
      <c r="F93">
        <f t="shared" si="20"/>
        <v>0.89358063573195645</v>
      </c>
      <c r="G93">
        <f t="shared" si="12"/>
        <v>99501.834435246434</v>
      </c>
      <c r="H93">
        <f t="shared" si="21"/>
        <v>136998933.87997746</v>
      </c>
      <c r="P93">
        <f t="shared" si="22"/>
        <v>1.2197982723521257</v>
      </c>
      <c r="Q93">
        <f t="shared" si="13"/>
        <v>478.15</v>
      </c>
      <c r="R93">
        <f t="shared" si="23"/>
        <v>0.63354867073395704</v>
      </c>
      <c r="S93">
        <f t="shared" si="14"/>
        <v>204.09452979344039</v>
      </c>
      <c r="U93">
        <f t="shared" si="15"/>
        <v>2.3427869452646535</v>
      </c>
      <c r="V93">
        <f t="shared" si="16"/>
        <v>11.126653789105848</v>
      </c>
    </row>
    <row r="94" spans="1:22">
      <c r="A94">
        <v>920</v>
      </c>
      <c r="B94">
        <f t="shared" si="17"/>
        <v>2897.3470400936603</v>
      </c>
      <c r="C94">
        <f t="shared" si="18"/>
        <v>4.0267963514071855E-3</v>
      </c>
      <c r="D94">
        <f t="shared" si="19"/>
        <v>509.23790981561405</v>
      </c>
      <c r="F94">
        <f t="shared" si="20"/>
        <v>0.893399841781779</v>
      </c>
      <c r="G94">
        <f t="shared" si="12"/>
        <v>99199.106663263039</v>
      </c>
      <c r="H94">
        <f t="shared" si="21"/>
        <v>137990924.94661009</v>
      </c>
      <c r="P94">
        <f t="shared" si="22"/>
        <v>1.2196023281085018</v>
      </c>
      <c r="Q94">
        <f t="shared" si="13"/>
        <v>478.15</v>
      </c>
      <c r="R94">
        <f t="shared" si="23"/>
        <v>0.63342048782328131</v>
      </c>
      <c r="S94">
        <f t="shared" si="14"/>
        <v>204.07748129655442</v>
      </c>
      <c r="U94">
        <f t="shared" si="15"/>
        <v>2.342982660125926</v>
      </c>
      <c r="V94">
        <f t="shared" si="16"/>
        <v>11.124402585789271</v>
      </c>
    </row>
    <row r="95" spans="1:22">
      <c r="A95">
        <v>930</v>
      </c>
      <c r="B95">
        <f t="shared" si="17"/>
        <v>2897.2265966350728</v>
      </c>
      <c r="C95">
        <f t="shared" si="18"/>
        <v>4.0269637533218838E-3</v>
      </c>
      <c r="D95">
        <f t="shared" si="19"/>
        <v>509.13547233700916</v>
      </c>
      <c r="F95">
        <f t="shared" si="20"/>
        <v>0.89322012690703356</v>
      </c>
      <c r="G95">
        <f t="shared" si="12"/>
        <v>98898.198343483731</v>
      </c>
      <c r="H95">
        <f t="shared" si="21"/>
        <v>138979906.93004492</v>
      </c>
      <c r="P95">
        <f t="shared" si="22"/>
        <v>1.2194076859562939</v>
      </c>
      <c r="Q95">
        <f t="shared" si="13"/>
        <v>478.15</v>
      </c>
      <c r="R95">
        <f t="shared" si="23"/>
        <v>0.63329306997708679</v>
      </c>
      <c r="S95">
        <f t="shared" si="14"/>
        <v>204.06053326130419</v>
      </c>
      <c r="U95">
        <f t="shared" si="15"/>
        <v>2.3431772541127192</v>
      </c>
      <c r="V95">
        <f t="shared" si="16"/>
        <v>11.122164818863618</v>
      </c>
    </row>
    <row r="96" spans="1:22">
      <c r="A96">
        <v>940</v>
      </c>
      <c r="B96">
        <f t="shared" si="17"/>
        <v>2897.1065185269385</v>
      </c>
      <c r="C96">
        <f t="shared" si="18"/>
        <v>4.0271306612991815E-3</v>
      </c>
      <c r="D96">
        <f t="shared" si="19"/>
        <v>509.03364230816265</v>
      </c>
      <c r="F96">
        <f t="shared" si="20"/>
        <v>0.89304147773361864</v>
      </c>
      <c r="G96">
        <f t="shared" si="12"/>
        <v>98599.086980192224</v>
      </c>
      <c r="H96">
        <f t="shared" si="21"/>
        <v>139965897.79984683</v>
      </c>
      <c r="P96">
        <f t="shared" si="22"/>
        <v>1.2192143288028259</v>
      </c>
      <c r="Q96">
        <f t="shared" si="13"/>
        <v>478.15</v>
      </c>
      <c r="R96">
        <f t="shared" si="23"/>
        <v>0.63316640771313559</v>
      </c>
      <c r="S96">
        <f t="shared" si="14"/>
        <v>204.04368444952038</v>
      </c>
      <c r="U96">
        <f t="shared" si="15"/>
        <v>2.3433707408782478</v>
      </c>
      <c r="V96">
        <f t="shared" si="16"/>
        <v>11.119940321797756</v>
      </c>
    </row>
    <row r="97" spans="1:22">
      <c r="A97">
        <v>950</v>
      </c>
      <c r="B97">
        <f t="shared" si="17"/>
        <v>2896.9868035874697</v>
      </c>
      <c r="C97">
        <f t="shared" si="18"/>
        <v>4.0272970782475621E-3</v>
      </c>
      <c r="D97">
        <f t="shared" si="19"/>
        <v>508.93241230380903</v>
      </c>
      <c r="F97">
        <f t="shared" si="20"/>
        <v>0.89286388123475269</v>
      </c>
      <c r="G97">
        <f t="shared" si="12"/>
        <v>98301.750658023855</v>
      </c>
      <c r="H97">
        <f t="shared" si="21"/>
        <v>140948915.30642706</v>
      </c>
      <c r="P97">
        <f t="shared" si="22"/>
        <v>1.2190222400137201</v>
      </c>
      <c r="Q97">
        <f t="shared" si="13"/>
        <v>478.15</v>
      </c>
      <c r="R97">
        <f t="shared" si="23"/>
        <v>0.63304049179543964</v>
      </c>
      <c r="S97">
        <f t="shared" si="14"/>
        <v>204.0269336552754</v>
      </c>
      <c r="U97">
        <f t="shared" si="15"/>
        <v>2.3435631337178444</v>
      </c>
      <c r="V97">
        <f t="shared" si="16"/>
        <v>11.117728932385292</v>
      </c>
    </row>
    <row r="98" spans="1:22">
      <c r="A98">
        <v>960</v>
      </c>
      <c r="B98">
        <f t="shared" si="17"/>
        <v>2896.8674496614835</v>
      </c>
      <c r="C98">
        <f t="shared" si="18"/>
        <v>4.0274630070398706E-3</v>
      </c>
      <c r="D98">
        <f t="shared" si="19"/>
        <v>508.83177508220649</v>
      </c>
      <c r="F98">
        <f t="shared" si="20"/>
        <v>0.8926873247056254</v>
      </c>
      <c r="G98">
        <f t="shared" si="12"/>
        <v>98006.167999912446</v>
      </c>
      <c r="H98">
        <f t="shared" si="21"/>
        <v>141928976.98642617</v>
      </c>
      <c r="P98">
        <f t="shared" si="22"/>
        <v>1.2188314033787191</v>
      </c>
      <c r="Q98">
        <f t="shared" si="13"/>
        <v>478.15</v>
      </c>
      <c r="R98">
        <f t="shared" si="23"/>
        <v>0.63291531321628836</v>
      </c>
      <c r="S98">
        <f t="shared" si="14"/>
        <v>204.01027970250988</v>
      </c>
      <c r="U98">
        <f t="shared" si="15"/>
        <v>2.3437544455957995</v>
      </c>
      <c r="V98">
        <f t="shared" si="16"/>
        <v>11.115530492428952</v>
      </c>
    </row>
    <row r="99" spans="1:22">
      <c r="A99">
        <v>970</v>
      </c>
      <c r="B99">
        <f t="shared" si="17"/>
        <v>2896.7484546197547</v>
      </c>
      <c r="C99">
        <f t="shared" si="18"/>
        <v>4.0276284505141981E-3</v>
      </c>
      <c r="D99">
        <f t="shared" si="19"/>
        <v>508.7317235728753</v>
      </c>
      <c r="F99">
        <f t="shared" si="20"/>
        <v>0.89251179574188644</v>
      </c>
      <c r="G99">
        <f t="shared" si="12"/>
        <v>97712.318131387263</v>
      </c>
      <c r="H99">
        <f t="shared" si="21"/>
        <v>142906100.16774005</v>
      </c>
      <c r="P99">
        <f t="shared" si="22"/>
        <v>1.2186418030827137</v>
      </c>
      <c r="Q99">
        <f t="shared" si="13"/>
        <v>478.15</v>
      </c>
      <c r="R99">
        <f t="shared" si="23"/>
        <v>0.63279086318099742</v>
      </c>
      <c r="S99">
        <f t="shared" si="14"/>
        <v>203.99372144302035</v>
      </c>
      <c r="U99">
        <f t="shared" si="15"/>
        <v>2.3439446891680786</v>
      </c>
      <c r="V99">
        <f t="shared" si="16"/>
        <v>11.11334484747271</v>
      </c>
    </row>
    <row r="100" spans="1:22">
      <c r="A100">
        <v>980</v>
      </c>
      <c r="B100">
        <f t="shared" si="17"/>
        <v>2896.6298163583997</v>
      </c>
      <c r="C100">
        <f t="shared" si="18"/>
        <v>4.0277934114747093E-3</v>
      </c>
      <c r="D100">
        <f t="shared" si="19"/>
        <v>508.63225086611948</v>
      </c>
      <c r="F100">
        <f t="shared" si="20"/>
        <v>0.8923372822212623</v>
      </c>
      <c r="G100">
        <f t="shared" si="12"/>
        <v>97420.180650047289</v>
      </c>
      <c r="H100">
        <f t="shared" si="21"/>
        <v>143880301.97424051</v>
      </c>
      <c r="P100">
        <f t="shared" si="22"/>
        <v>1.2184534236810185</v>
      </c>
      <c r="Q100">
        <f t="shared" si="13"/>
        <v>478.15</v>
      </c>
      <c r="R100">
        <f t="shared" si="23"/>
        <v>0.63266713309487499</v>
      </c>
      <c r="S100">
        <f t="shared" si="14"/>
        <v>203.97725775474061</v>
      </c>
      <c r="U100">
        <f t="shared" si="15"/>
        <v>2.3441338768017013</v>
      </c>
      <c r="V100">
        <f t="shared" si="16"/>
        <v>11.111171846572894</v>
      </c>
    </row>
    <row r="101" spans="1:22">
      <c r="A101">
        <v>990</v>
      </c>
      <c r="B101">
        <f t="shared" si="17"/>
        <v>2896.5115327983099</v>
      </c>
      <c r="C101">
        <f t="shared" si="18"/>
        <v>4.0279578926924161E-3</v>
      </c>
      <c r="D101">
        <f t="shared" si="19"/>
        <v>508.53335020400516</v>
      </c>
      <c r="F101">
        <f t="shared" si="20"/>
        <v>0.89216377228772836</v>
      </c>
      <c r="G101">
        <f t="shared" si="12"/>
        <v>97129.735599265507</v>
      </c>
      <c r="H101">
        <f t="shared" si="21"/>
        <v>144851599.33023316</v>
      </c>
      <c r="P101">
        <f t="shared" si="22"/>
        <v>1.2182662500781118</v>
      </c>
      <c r="Q101">
        <f t="shared" si="13"/>
        <v>478.15</v>
      </c>
      <c r="R101">
        <f t="shared" si="23"/>
        <v>0.63254411455199933</v>
      </c>
      <c r="S101">
        <f t="shared" si="14"/>
        <v>203.96088754026286</v>
      </c>
      <c r="U101">
        <f t="shared" si="15"/>
        <v>2.3443220205913788</v>
      </c>
      <c r="V101">
        <f t="shared" si="16"/>
        <v>11.109011342101105</v>
      </c>
    </row>
    <row r="102" spans="1:22">
      <c r="A102">
        <v>1000</v>
      </c>
      <c r="B102">
        <f t="shared" si="17"/>
        <v>2896.3936018846066</v>
      </c>
      <c r="C102">
        <f t="shared" si="18"/>
        <v>4.0281218969059089E-3</v>
      </c>
      <c r="D102">
        <f t="shared" si="19"/>
        <v>508.43501497253175</v>
      </c>
      <c r="F102">
        <f t="shared" si="20"/>
        <v>0.89199125433777504</v>
      </c>
      <c r="G102">
        <f t="shared" si="12"/>
        <v>96840.963445356974</v>
      </c>
      <c r="H102">
        <f t="shared" si="21"/>
        <v>145820008.96468672</v>
      </c>
      <c r="P102">
        <f t="shared" si="22"/>
        <v>1.2180802675092137</v>
      </c>
      <c r="Q102">
        <f t="shared" si="13"/>
        <v>478.15</v>
      </c>
      <c r="R102">
        <f t="shared" si="23"/>
        <v>0.63242179932548248</v>
      </c>
      <c r="S102">
        <f t="shared" si="14"/>
        <v>203.94460972555632</v>
      </c>
      <c r="U102">
        <f t="shared" si="15"/>
        <v>2.3445091323739113</v>
      </c>
      <c r="V102">
        <f t="shared" si="16"/>
        <v>11.106863189573197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J103" sqref="J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munkalap'!L31</f>
        <v>2976.1883883099208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282737.89688944246</v>
      </c>
      <c r="H3">
        <f>G3*A3</f>
        <v>2827378.9688944248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2975.8377711242301</v>
      </c>
      <c r="C4">
        <f>1.01325/D4*Q3/288.15*P4</f>
        <v>4.0042819687209066E-3</v>
      </c>
      <c r="D4">
        <f>P4*(D$3/P$3)*(1-H3/I$3)</f>
        <v>569.93284974948881</v>
      </c>
      <c r="F4">
        <f>D4/D$3</f>
        <v>0.99988219254296284</v>
      </c>
      <c r="G4">
        <f t="shared" ref="G4:G67" si="0">$B4*((D4)-(E$3))</f>
        <v>282504.76000499021</v>
      </c>
      <c r="H4">
        <f>H3+G4*(A4-A3)</f>
        <v>5652426.5689443275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0.70891647451296058</v>
      </c>
      <c r="S4">
        <f t="shared" ref="S4:S67" si="2">103.9+183.3*R4-39.7*R4^2</f>
        <v>213.89265583514106</v>
      </c>
      <c r="U4">
        <f t="shared" ref="U4:U67" si="3">Q4/S4</f>
        <v>2.2354671231373962</v>
      </c>
      <c r="V4">
        <f t="shared" ref="V4:V67" si="4">D4/T$3</f>
        <v>12.450295520565469</v>
      </c>
    </row>
    <row r="5" spans="1:22">
      <c r="A5">
        <v>30</v>
      </c>
      <c r="B5">
        <f t="shared" ref="B5:B68" si="5">B$3*C$3/C5</f>
        <v>2975.4874430465761</v>
      </c>
      <c r="C5">
        <f t="shared" ref="C5:C68" si="6">1.01325/D5*Q4/288.15*P5</f>
        <v>4.0047534250558219E-3</v>
      </c>
      <c r="D5">
        <f t="shared" ref="D5:D68" si="7">P5*(D$3/P$3)*(1-H4/I$3)</f>
        <v>569.79028179658258</v>
      </c>
      <c r="F5">
        <f t="shared" ref="F5:F68" si="8">D5/D$3</f>
        <v>0.99963207332733783</v>
      </c>
      <c r="G5">
        <f t="shared" si="0"/>
        <v>282047.2932085779</v>
      </c>
      <c r="H5">
        <f t="shared" ref="H5:H68" si="9">H4+G5*(A5-A4)</f>
        <v>8472899.5010301061</v>
      </c>
      <c r="P5">
        <f t="shared" ref="P5:P68" si="10">1-((3.52*V4)/(10^(0.9813*U4)))+((0.274*V4^2)/(10^(0.8157*U4)))</f>
        <v>1.3571525611958468</v>
      </c>
      <c r="Q5">
        <f t="shared" si="1"/>
        <v>478.15</v>
      </c>
      <c r="R5">
        <f t="shared" ref="R5:R68" si="11">0.709*F5</f>
        <v>0.70873913998908245</v>
      </c>
      <c r="S5">
        <f t="shared" si="2"/>
        <v>213.87013096846601</v>
      </c>
      <c r="U5">
        <f t="shared" si="3"/>
        <v>2.2357025632087941</v>
      </c>
      <c r="V5">
        <f t="shared" si="4"/>
        <v>12.44718109551307</v>
      </c>
    </row>
    <row r="6" spans="1:22">
      <c r="A6">
        <v>40</v>
      </c>
      <c r="B6">
        <f t="shared" si="5"/>
        <v>2975.1376822636589</v>
      </c>
      <c r="C6">
        <f t="shared" si="6"/>
        <v>4.0052242287102842E-3</v>
      </c>
      <c r="D6">
        <f t="shared" si="7"/>
        <v>569.56317448273433</v>
      </c>
      <c r="F6">
        <f t="shared" si="8"/>
        <v>0.99923363944339361</v>
      </c>
      <c r="G6">
        <f t="shared" si="0"/>
        <v>281338.46375805617</v>
      </c>
      <c r="H6">
        <f t="shared" si="9"/>
        <v>11286284.138610668</v>
      </c>
      <c r="P6">
        <f t="shared" si="10"/>
        <v>1.3567711115085102</v>
      </c>
      <c r="Q6">
        <f t="shared" si="1"/>
        <v>478.15</v>
      </c>
      <c r="R6">
        <f t="shared" si="11"/>
        <v>0.70845665036536598</v>
      </c>
      <c r="S6">
        <f t="shared" si="2"/>
        <v>213.8342442417291</v>
      </c>
      <c r="U6">
        <f t="shared" si="3"/>
        <v>2.2360777699360206</v>
      </c>
      <c r="V6">
        <f t="shared" si="4"/>
        <v>12.442219891445722</v>
      </c>
    </row>
    <row r="7" spans="1:22">
      <c r="A7">
        <v>50</v>
      </c>
      <c r="B7">
        <f t="shared" si="5"/>
        <v>2974.7888004848996</v>
      </c>
      <c r="C7">
        <f t="shared" si="6"/>
        <v>4.0056939594531908E-3</v>
      </c>
      <c r="D7">
        <f t="shared" si="7"/>
        <v>569.24158216514968</v>
      </c>
      <c r="F7">
        <f t="shared" si="8"/>
        <v>0.99866944239499944</v>
      </c>
      <c r="G7">
        <f t="shared" si="0"/>
        <v>280348.80316486472</v>
      </c>
      <c r="H7">
        <f t="shared" si="9"/>
        <v>14089772.170259316</v>
      </c>
      <c r="P7">
        <f t="shared" si="10"/>
        <v>1.3561640697727717</v>
      </c>
      <c r="Q7">
        <f t="shared" si="1"/>
        <v>478.15</v>
      </c>
      <c r="R7">
        <f t="shared" si="11"/>
        <v>0.70805663465805457</v>
      </c>
      <c r="S7">
        <f t="shared" si="2"/>
        <v>213.7834164768548</v>
      </c>
      <c r="U7">
        <f t="shared" si="3"/>
        <v>2.2366094053500487</v>
      </c>
      <c r="V7">
        <f t="shared" si="4"/>
        <v>12.435194643834828</v>
      </c>
    </row>
    <row r="8" spans="1:22">
      <c r="A8">
        <v>60</v>
      </c>
      <c r="B8">
        <f t="shared" si="5"/>
        <v>2974.4411459629596</v>
      </c>
      <c r="C8">
        <f t="shared" si="6"/>
        <v>4.0061621474421858E-3</v>
      </c>
      <c r="D8">
        <f t="shared" si="7"/>
        <v>568.8148172228764</v>
      </c>
      <c r="F8">
        <f t="shared" si="8"/>
        <v>0.99792073196995856</v>
      </c>
      <c r="G8">
        <f t="shared" si="0"/>
        <v>279046.65244871809</v>
      </c>
      <c r="H8">
        <f t="shared" si="9"/>
        <v>16880238.694746494</v>
      </c>
      <c r="P8">
        <f t="shared" si="10"/>
        <v>1.3553057332419245</v>
      </c>
      <c r="Q8">
        <f t="shared" si="1"/>
        <v>478.15</v>
      </c>
      <c r="R8">
        <f t="shared" si="11"/>
        <v>0.70752579896670054</v>
      </c>
      <c r="S8">
        <f t="shared" si="2"/>
        <v>213.71594652931856</v>
      </c>
      <c r="U8">
        <f t="shared" si="3"/>
        <v>2.2373155010892232</v>
      </c>
      <c r="V8">
        <f t="shared" si="4"/>
        <v>12.425871879492581</v>
      </c>
    </row>
    <row r="9" spans="1:22">
      <c r="A9">
        <v>70</v>
      </c>
      <c r="B9">
        <f t="shared" si="5"/>
        <v>2974.0951062101208</v>
      </c>
      <c r="C9">
        <f t="shared" si="6"/>
        <v>4.0066282695095127E-3</v>
      </c>
      <c r="D9">
        <f t="shared" si="7"/>
        <v>568.2716008893342</v>
      </c>
      <c r="F9">
        <f t="shared" si="8"/>
        <v>0.99696772085848107</v>
      </c>
      <c r="G9">
        <f t="shared" si="0"/>
        <v>277398.61175335239</v>
      </c>
      <c r="H9">
        <f t="shared" si="9"/>
        <v>19654224.812280018</v>
      </c>
      <c r="P9">
        <f t="shared" si="10"/>
        <v>1.3541689615487829</v>
      </c>
      <c r="Q9">
        <f t="shared" si="1"/>
        <v>478.15</v>
      </c>
      <c r="R9">
        <f t="shared" si="11"/>
        <v>0.70685011408866305</v>
      </c>
      <c r="S9">
        <f t="shared" si="2"/>
        <v>213.63003368610185</v>
      </c>
      <c r="U9">
        <f t="shared" si="3"/>
        <v>2.2382152534908628</v>
      </c>
      <c r="V9">
        <f t="shared" si="4"/>
        <v>12.414005211538328</v>
      </c>
    </row>
    <row r="10" spans="1:22">
      <c r="A10">
        <v>80</v>
      </c>
      <c r="B10">
        <f t="shared" si="5"/>
        <v>2973.7511101571063</v>
      </c>
      <c r="C10">
        <f t="shared" si="6"/>
        <v>4.0070917461958767E-3</v>
      </c>
      <c r="D10">
        <f t="shared" si="7"/>
        <v>567.60030172706922</v>
      </c>
      <c r="F10">
        <f t="shared" si="8"/>
        <v>0.99579000302994602</v>
      </c>
      <c r="G10">
        <f t="shared" si="0"/>
        <v>275370.25006175513</v>
      </c>
      <c r="H10">
        <f t="shared" si="9"/>
        <v>22407927.31289757</v>
      </c>
      <c r="P10">
        <f t="shared" si="10"/>
        <v>1.3527257437592717</v>
      </c>
      <c r="Q10">
        <f t="shared" si="1"/>
        <v>478.15</v>
      </c>
      <c r="R10">
        <f t="shared" si="11"/>
        <v>0.70601511214823165</v>
      </c>
      <c r="S10">
        <f t="shared" si="2"/>
        <v>213.52381371507818</v>
      </c>
      <c r="U10">
        <f t="shared" si="3"/>
        <v>2.2393286803973704</v>
      </c>
      <c r="V10">
        <f t="shared" si="4"/>
        <v>12.399340548926618</v>
      </c>
    </row>
    <row r="11" spans="1:22">
      <c r="A11">
        <v>90</v>
      </c>
      <c r="B11">
        <f t="shared" si="5"/>
        <v>2973.4096294318069</v>
      </c>
      <c r="C11">
        <f t="shared" si="6"/>
        <v>4.0075519399688057E-3</v>
      </c>
      <c r="D11">
        <f t="shared" si="7"/>
        <v>566.78928079468824</v>
      </c>
      <c r="F11">
        <f t="shared" si="8"/>
        <v>0.99436715928892672</v>
      </c>
      <c r="G11">
        <f t="shared" si="0"/>
        <v>272927.13139354601</v>
      </c>
      <c r="H11">
        <f t="shared" si="9"/>
        <v>25137198.626833029</v>
      </c>
      <c r="P11">
        <f t="shared" si="10"/>
        <v>1.3509480206697133</v>
      </c>
      <c r="Q11">
        <f t="shared" si="1"/>
        <v>478.15</v>
      </c>
      <c r="R11">
        <f t="shared" si="11"/>
        <v>0.70500631593584906</v>
      </c>
      <c r="S11">
        <f t="shared" si="2"/>
        <v>213.39541166231643</v>
      </c>
      <c r="U11">
        <f t="shared" si="3"/>
        <v>2.2406761058041842</v>
      </c>
      <c r="V11">
        <f t="shared" si="4"/>
        <v>12.381623636686964</v>
      </c>
    </row>
    <row r="12" spans="1:22">
      <c r="A12">
        <v>100</v>
      </c>
      <c r="B12">
        <f t="shared" si="5"/>
        <v>2973.0711783654274</v>
      </c>
      <c r="C12">
        <f t="shared" si="6"/>
        <v>4.0080081551571688E-3</v>
      </c>
      <c r="D12">
        <f t="shared" si="7"/>
        <v>565.82736017103684</v>
      </c>
      <c r="F12">
        <f t="shared" si="8"/>
        <v>0.99267957924743311</v>
      </c>
      <c r="G12">
        <f t="shared" si="0"/>
        <v>270036.2067315256</v>
      </c>
      <c r="H12">
        <f t="shared" si="9"/>
        <v>27837560.694148287</v>
      </c>
      <c r="P12">
        <f t="shared" si="10"/>
        <v>1.3488088024645899</v>
      </c>
      <c r="Q12">
        <f t="shared" si="1"/>
        <v>478.15</v>
      </c>
      <c r="R12">
        <f t="shared" si="11"/>
        <v>0.70380982168643003</v>
      </c>
      <c r="S12">
        <f t="shared" si="2"/>
        <v>213.24301419056195</v>
      </c>
      <c r="U12">
        <f t="shared" si="3"/>
        <v>2.2422774402011934</v>
      </c>
      <c r="V12">
        <f t="shared" si="4"/>
        <v>12.360610290926932</v>
      </c>
    </row>
    <row r="13" spans="1:22">
      <c r="A13">
        <v>110</v>
      </c>
      <c r="B13">
        <f t="shared" si="5"/>
        <v>2972.7363122725546</v>
      </c>
      <c r="C13">
        <f t="shared" si="6"/>
        <v>4.0084596402167683E-3</v>
      </c>
      <c r="D13">
        <f t="shared" si="7"/>
        <v>564.70442520487109</v>
      </c>
      <c r="F13">
        <f t="shared" si="8"/>
        <v>0.99070951790328265</v>
      </c>
      <c r="G13">
        <f t="shared" si="0"/>
        <v>266667.60217805766</v>
      </c>
      <c r="H13">
        <f t="shared" si="9"/>
        <v>30504236.715928864</v>
      </c>
      <c r="P13">
        <f t="shared" si="10"/>
        <v>1.3462836068855351</v>
      </c>
      <c r="Q13">
        <f t="shared" si="1"/>
        <v>478.15</v>
      </c>
      <c r="R13">
        <f t="shared" si="11"/>
        <v>0.70241304819342731</v>
      </c>
      <c r="S13">
        <f t="shared" si="2"/>
        <v>213.06496335004167</v>
      </c>
      <c r="U13">
        <f t="shared" si="3"/>
        <v>2.244151232009242</v>
      </c>
      <c r="V13">
        <f t="shared" si="4"/>
        <v>12.336079555095008</v>
      </c>
    </row>
    <row r="14" spans="1:22">
      <c r="A14">
        <v>120</v>
      </c>
      <c r="B14">
        <f t="shared" si="5"/>
        <v>2972.4056235137455</v>
      </c>
      <c r="C14">
        <f t="shared" si="6"/>
        <v>4.0089055929940992E-3</v>
      </c>
      <c r="D14">
        <f t="shared" si="7"/>
        <v>563.41215933940168</v>
      </c>
      <c r="F14">
        <f t="shared" si="8"/>
        <v>0.98844238480596791</v>
      </c>
      <c r="G14">
        <f t="shared" si="0"/>
        <v>262796.79960743088</v>
      </c>
      <c r="H14">
        <f t="shared" si="9"/>
        <v>33132204.712003171</v>
      </c>
      <c r="P14">
        <f t="shared" si="10"/>
        <v>1.3433522156092532</v>
      </c>
      <c r="Q14">
        <f t="shared" si="1"/>
        <v>478.15</v>
      </c>
      <c r="R14">
        <f t="shared" si="11"/>
        <v>0.70080565082743118</v>
      </c>
      <c r="S14">
        <f t="shared" si="2"/>
        <v>212.85987195547128</v>
      </c>
      <c r="U14">
        <f t="shared" si="3"/>
        <v>2.2463134812935781</v>
      </c>
      <c r="V14">
        <f t="shared" si="4"/>
        <v>12.307849752367712</v>
      </c>
    </row>
    <row r="15" spans="1:22">
      <c r="A15">
        <v>130</v>
      </c>
      <c r="B15">
        <f t="shared" si="5"/>
        <v>2972.0797348539631</v>
      </c>
      <c r="C15">
        <f t="shared" si="6"/>
        <v>4.0093451696499921E-3</v>
      </c>
      <c r="D15">
        <f t="shared" si="7"/>
        <v>561.94489267361269</v>
      </c>
      <c r="F15">
        <f t="shared" si="8"/>
        <v>0.98586823276072399</v>
      </c>
      <c r="G15">
        <f t="shared" si="0"/>
        <v>258407.15356429707</v>
      </c>
      <c r="H15">
        <f t="shared" si="9"/>
        <v>35716276.247646146</v>
      </c>
      <c r="P15">
        <f t="shared" si="10"/>
        <v>1.3400007043114619</v>
      </c>
      <c r="Q15">
        <f t="shared" si="1"/>
        <v>478.15</v>
      </c>
      <c r="R15">
        <f t="shared" si="11"/>
        <v>0.69898057702735328</v>
      </c>
      <c r="S15">
        <f t="shared" si="2"/>
        <v>212.62675804077264</v>
      </c>
      <c r="U15">
        <f t="shared" si="3"/>
        <v>2.2487762330849792</v>
      </c>
      <c r="V15">
        <f t="shared" si="4"/>
        <v>12.275797022638978</v>
      </c>
    </row>
    <row r="16" spans="1:22">
      <c r="A16">
        <v>140</v>
      </c>
      <c r="B16">
        <f t="shared" si="5"/>
        <v>2971.7592896998412</v>
      </c>
      <c r="C16">
        <f t="shared" si="6"/>
        <v>4.0097774978117206E-3</v>
      </c>
      <c r="D16">
        <f t="shared" si="7"/>
        <v>560.30052157110299</v>
      </c>
      <c r="F16">
        <f t="shared" si="8"/>
        <v>0.98298337117737367</v>
      </c>
      <c r="G16">
        <f t="shared" si="0"/>
        <v>253492.61739516701</v>
      </c>
      <c r="H16">
        <f t="shared" si="9"/>
        <v>38251202.421597816</v>
      </c>
      <c r="P16">
        <f t="shared" si="10"/>
        <v>1.3362236448929943</v>
      </c>
      <c r="Q16">
        <f t="shared" si="1"/>
        <v>478.15</v>
      </c>
      <c r="R16">
        <f t="shared" si="11"/>
        <v>0.6969352101647579</v>
      </c>
      <c r="S16">
        <f t="shared" si="2"/>
        <v>212.36519214265456</v>
      </c>
      <c r="U16">
        <f t="shared" si="3"/>
        <v>2.2515460051419662</v>
      </c>
      <c r="V16">
        <f t="shared" si="4"/>
        <v>12.239875411556685</v>
      </c>
    </row>
    <row r="17" spans="1:22">
      <c r="A17">
        <v>150</v>
      </c>
      <c r="B17">
        <f t="shared" si="5"/>
        <v>2971.4449389563347</v>
      </c>
      <c r="C17">
        <f t="shared" si="6"/>
        <v>4.0102016943099322E-3</v>
      </c>
      <c r="D17">
        <f t="shared" si="7"/>
        <v>558.48142830123879</v>
      </c>
      <c r="F17">
        <f t="shared" si="8"/>
        <v>0.9797919794758575</v>
      </c>
      <c r="G17">
        <f t="shared" si="0"/>
        <v>248060.46762256214</v>
      </c>
      <c r="H17">
        <f t="shared" si="9"/>
        <v>40731807.097823441</v>
      </c>
      <c r="P17">
        <f t="shared" si="10"/>
        <v>1.3320263105705692</v>
      </c>
      <c r="Q17">
        <f t="shared" si="1"/>
        <v>478.15</v>
      </c>
      <c r="R17">
        <f t="shared" si="11"/>
        <v>0.69467251344838288</v>
      </c>
      <c r="S17">
        <f t="shared" si="2"/>
        <v>212.07544664774306</v>
      </c>
      <c r="U17">
        <f t="shared" si="3"/>
        <v>2.254622152437129</v>
      </c>
      <c r="V17">
        <f t="shared" si="4"/>
        <v>12.200136960265036</v>
      </c>
    </row>
    <row r="18" spans="1:22">
      <c r="A18">
        <v>160</v>
      </c>
      <c r="B18">
        <f t="shared" si="5"/>
        <v>2971.1373245049454</v>
      </c>
      <c r="C18">
        <f t="shared" si="6"/>
        <v>4.0106168875034551E-3</v>
      </c>
      <c r="D18">
        <f t="shared" si="7"/>
        <v>556.49530094124998</v>
      </c>
      <c r="F18">
        <f t="shared" si="8"/>
        <v>0.97630754551096488</v>
      </c>
      <c r="G18">
        <f t="shared" si="0"/>
        <v>242133.73039831081</v>
      </c>
      <c r="H18">
        <f t="shared" si="9"/>
        <v>43153144.401806548</v>
      </c>
      <c r="P18">
        <f t="shared" si="10"/>
        <v>1.3274266456286754</v>
      </c>
      <c r="Q18">
        <f t="shared" si="1"/>
        <v>478.15</v>
      </c>
      <c r="R18">
        <f t="shared" si="11"/>
        <v>0.69220204976727406</v>
      </c>
      <c r="S18">
        <f t="shared" si="2"/>
        <v>211.75863171757132</v>
      </c>
      <c r="U18">
        <f t="shared" si="3"/>
        <v>2.2579953228906513</v>
      </c>
      <c r="V18">
        <f t="shared" si="4"/>
        <v>12.15674961632757</v>
      </c>
    </row>
    <row r="19" spans="1:22">
      <c r="A19">
        <v>170</v>
      </c>
      <c r="B19">
        <f t="shared" si="5"/>
        <v>2970.8370596729324</v>
      </c>
      <c r="C19">
        <f t="shared" si="6"/>
        <v>4.0110222436982937E-3</v>
      </c>
      <c r="D19">
        <f t="shared" si="7"/>
        <v>554.35573121770142</v>
      </c>
      <c r="F19">
        <f t="shared" si="8"/>
        <v>0.97255391441701999</v>
      </c>
      <c r="G19">
        <f t="shared" si="0"/>
        <v>235752.94719899161</v>
      </c>
      <c r="H19">
        <f t="shared" si="9"/>
        <v>45510673.873796463</v>
      </c>
      <c r="P19">
        <f t="shared" si="10"/>
        <v>1.3224567074365572</v>
      </c>
      <c r="Q19">
        <f t="shared" si="1"/>
        <v>478.15</v>
      </c>
      <c r="R19">
        <f t="shared" si="11"/>
        <v>0.6895407253216671</v>
      </c>
      <c r="S19">
        <f t="shared" si="2"/>
        <v>211.41679839993949</v>
      </c>
      <c r="U19">
        <f t="shared" si="3"/>
        <v>2.2616462060667399</v>
      </c>
      <c r="V19">
        <f t="shared" si="4"/>
        <v>12.11001029369203</v>
      </c>
    </row>
    <row r="20" spans="1:22">
      <c r="A20">
        <v>180</v>
      </c>
      <c r="B20">
        <f t="shared" si="5"/>
        <v>2970.5447075129473</v>
      </c>
      <c r="C20">
        <f t="shared" si="6"/>
        <v>4.0114169965575009E-3</v>
      </c>
      <c r="D20">
        <f t="shared" si="7"/>
        <v>552.0824601656708</v>
      </c>
      <c r="F20">
        <f t="shared" si="8"/>
        <v>0.96856571958889615</v>
      </c>
      <c r="G20">
        <f t="shared" si="0"/>
        <v>228976.89408721097</v>
      </c>
      <c r="H20">
        <f t="shared" si="9"/>
        <v>47800442.814668573</v>
      </c>
      <c r="P20">
        <f t="shared" si="10"/>
        <v>1.3171632692858908</v>
      </c>
      <c r="Q20">
        <f t="shared" si="1"/>
        <v>478.15</v>
      </c>
      <c r="R20">
        <f t="shared" si="11"/>
        <v>0.6867130951885273</v>
      </c>
      <c r="S20">
        <f t="shared" si="2"/>
        <v>211.05298780645177</v>
      </c>
      <c r="U20">
        <f t="shared" si="3"/>
        <v>2.265544804504223</v>
      </c>
      <c r="V20">
        <f t="shared" si="4"/>
        <v>12.060350239163556</v>
      </c>
    </row>
    <row r="21" spans="1:22">
      <c r="A21">
        <v>190</v>
      </c>
      <c r="B21">
        <f t="shared" si="5"/>
        <v>2970.2607581907091</v>
      </c>
      <c r="C21">
        <f t="shared" si="6"/>
        <v>4.0118004777499336E-3</v>
      </c>
      <c r="D21">
        <f t="shared" si="7"/>
        <v>549.70115690664909</v>
      </c>
      <c r="F21">
        <f t="shared" si="8"/>
        <v>0.96438799457306856</v>
      </c>
      <c r="G21">
        <f t="shared" si="0"/>
        <v>221881.91495126666</v>
      </c>
      <c r="H21">
        <f t="shared" si="9"/>
        <v>50019261.964181237</v>
      </c>
      <c r="P21">
        <f t="shared" si="10"/>
        <v>1.3116073089952918</v>
      </c>
      <c r="Q21">
        <f t="shared" si="1"/>
        <v>478.15</v>
      </c>
      <c r="R21">
        <f t="shared" si="11"/>
        <v>0.68375108815230556</v>
      </c>
      <c r="S21">
        <f t="shared" si="2"/>
        <v>210.671207101504</v>
      </c>
      <c r="U21">
        <f t="shared" si="3"/>
        <v>2.269650450000134</v>
      </c>
      <c r="V21">
        <f t="shared" si="4"/>
        <v>12.008330199764288</v>
      </c>
    </row>
    <row r="22" spans="1:22">
      <c r="A22">
        <v>200</v>
      </c>
      <c r="B22">
        <f t="shared" si="5"/>
        <v>2969.9856071995196</v>
      </c>
      <c r="C22">
        <f t="shared" si="6"/>
        <v>4.0121721465133211E-3</v>
      </c>
      <c r="D22">
        <f t="shared" si="7"/>
        <v>547.24265969801399</v>
      </c>
      <c r="F22">
        <f t="shared" si="8"/>
        <v>0.96007484157546319</v>
      </c>
      <c r="G22">
        <f t="shared" si="0"/>
        <v>214559.65952891434</v>
      </c>
      <c r="H22">
        <f t="shared" si="9"/>
        <v>52164858.559470378</v>
      </c>
      <c r="P22">
        <f t="shared" si="10"/>
        <v>1.3058622125833534</v>
      </c>
      <c r="Q22">
        <f t="shared" si="1"/>
        <v>478.15</v>
      </c>
      <c r="R22">
        <f t="shared" si="11"/>
        <v>0.68069306267700336</v>
      </c>
      <c r="S22">
        <f t="shared" si="2"/>
        <v>210.27631947930377</v>
      </c>
      <c r="U22">
        <f t="shared" si="3"/>
        <v>2.2739127315145033</v>
      </c>
      <c r="V22">
        <f t="shared" si="4"/>
        <v>11.954623843309406</v>
      </c>
    </row>
    <row r="23" spans="1:22">
      <c r="A23">
        <v>210</v>
      </c>
      <c r="B23">
        <f t="shared" si="5"/>
        <v>2969.7195363798155</v>
      </c>
      <c r="C23">
        <f t="shared" si="6"/>
        <v>4.01253161545264E-3</v>
      </c>
      <c r="D23">
        <f t="shared" si="7"/>
        <v>544.7416790846446</v>
      </c>
      <c r="F23">
        <f t="shared" si="8"/>
        <v>0.95568715628885015</v>
      </c>
      <c r="G23">
        <f t="shared" si="0"/>
        <v>207113.22687760065</v>
      </c>
      <c r="H23">
        <f t="shared" si="9"/>
        <v>54235990.828246385</v>
      </c>
      <c r="P23">
        <f t="shared" si="10"/>
        <v>1.3000106909105762</v>
      </c>
      <c r="Q23">
        <f t="shared" si="1"/>
        <v>478.15</v>
      </c>
      <c r="R23">
        <f t="shared" si="11"/>
        <v>0.6775821938087947</v>
      </c>
      <c r="S23">
        <f t="shared" si="2"/>
        <v>209.87384623929253</v>
      </c>
      <c r="U23">
        <f t="shared" si="3"/>
        <v>2.2782733940789659</v>
      </c>
      <c r="V23">
        <f t="shared" si="4"/>
        <v>11.899989428498364</v>
      </c>
    </row>
    <row r="24" spans="1:22">
      <c r="A24">
        <v>220</v>
      </c>
      <c r="B24">
        <f t="shared" si="5"/>
        <v>2969.462699721108</v>
      </c>
      <c r="C24">
        <f t="shared" si="6"/>
        <v>4.0128786698922086E-3</v>
      </c>
      <c r="D24">
        <f t="shared" si="7"/>
        <v>542.2350498314587</v>
      </c>
      <c r="F24">
        <f t="shared" si="8"/>
        <v>0.95128956110782226</v>
      </c>
      <c r="G24">
        <f t="shared" si="0"/>
        <v>199651.97258840656</v>
      </c>
      <c r="H24">
        <f t="shared" si="9"/>
        <v>56232510.55413045</v>
      </c>
      <c r="P24">
        <f t="shared" si="10"/>
        <v>1.2941406146750085</v>
      </c>
      <c r="Q24">
        <f t="shared" si="1"/>
        <v>478.15</v>
      </c>
      <c r="R24">
        <f t="shared" si="11"/>
        <v>0.6744642988254459</v>
      </c>
      <c r="S24">
        <f t="shared" si="2"/>
        <v>209.46969298621727</v>
      </c>
      <c r="U24">
        <f t="shared" si="3"/>
        <v>2.2826691211671437</v>
      </c>
      <c r="V24">
        <f t="shared" si="4"/>
        <v>11.845231618036347</v>
      </c>
    </row>
    <row r="25" spans="1:22">
      <c r="A25">
        <v>230</v>
      </c>
      <c r="B25">
        <f t="shared" si="5"/>
        <v>2969.2151156033915</v>
      </c>
      <c r="C25">
        <f t="shared" si="6"/>
        <v>4.0132132785299481E-3</v>
      </c>
      <c r="D25">
        <f t="shared" si="7"/>
        <v>539.75970250273099</v>
      </c>
      <c r="F25">
        <f t="shared" si="8"/>
        <v>0.94694684649601923</v>
      </c>
      <c r="G25">
        <f t="shared" si="0"/>
        <v>192285.48755308765</v>
      </c>
      <c r="H25">
        <f t="shared" si="9"/>
        <v>58155365.429661326</v>
      </c>
      <c r="P25">
        <f t="shared" si="10"/>
        <v>1.2883401745795395</v>
      </c>
      <c r="Q25">
        <f t="shared" si="1"/>
        <v>478.15</v>
      </c>
      <c r="R25">
        <f t="shared" si="11"/>
        <v>0.67138531416567759</v>
      </c>
      <c r="S25">
        <f t="shared" si="2"/>
        <v>209.06982595549809</v>
      </c>
      <c r="U25">
        <f t="shared" si="3"/>
        <v>2.2870349550191782</v>
      </c>
      <c r="V25">
        <f t="shared" si="4"/>
        <v>11.7911571673844</v>
      </c>
    </row>
    <row r="26" spans="1:22">
      <c r="A26">
        <v>240</v>
      </c>
      <c r="B26">
        <f t="shared" si="5"/>
        <v>2968.9766665053507</v>
      </c>
      <c r="C26">
        <f t="shared" si="6"/>
        <v>4.0135355939921432E-3</v>
      </c>
      <c r="D26">
        <f t="shared" si="7"/>
        <v>537.35058489997027</v>
      </c>
      <c r="F26">
        <f t="shared" si="8"/>
        <v>0.9427203243859128</v>
      </c>
      <c r="G26">
        <f t="shared" si="0"/>
        <v>185117.4317109726</v>
      </c>
      <c r="H26">
        <f t="shared" si="9"/>
        <v>60006539.746771052</v>
      </c>
      <c r="P26">
        <f t="shared" si="10"/>
        <v>1.2826929158575018</v>
      </c>
      <c r="Q26">
        <f t="shared" si="1"/>
        <v>478.15</v>
      </c>
      <c r="R26">
        <f t="shared" si="11"/>
        <v>0.6683887099896122</v>
      </c>
      <c r="S26">
        <f t="shared" si="2"/>
        <v>208.67993487572531</v>
      </c>
      <c r="U26">
        <f t="shared" si="3"/>
        <v>2.291307979776549</v>
      </c>
      <c r="V26">
        <f t="shared" si="4"/>
        <v>11.738529518159845</v>
      </c>
    </row>
    <row r="27" spans="1:22">
      <c r="A27">
        <v>250</v>
      </c>
      <c r="B27">
        <f t="shared" si="5"/>
        <v>2968.747106359212</v>
      </c>
      <c r="C27">
        <f t="shared" si="6"/>
        <v>4.0138459430331631E-3</v>
      </c>
      <c r="D27">
        <f t="shared" si="7"/>
        <v>535.03878014521649</v>
      </c>
      <c r="F27">
        <f t="shared" si="8"/>
        <v>0.93866452657055521</v>
      </c>
      <c r="G27">
        <f t="shared" si="0"/>
        <v>178239.95482544837</v>
      </c>
      <c r="H27">
        <f t="shared" si="9"/>
        <v>61788939.295025535</v>
      </c>
      <c r="P27">
        <f t="shared" si="10"/>
        <v>1.2772732367062472</v>
      </c>
      <c r="Q27">
        <f t="shared" si="1"/>
        <v>478.15</v>
      </c>
      <c r="R27">
        <f t="shared" si="11"/>
        <v>0.66551314933852357</v>
      </c>
      <c r="S27">
        <f t="shared" si="2"/>
        <v>208.30512252163493</v>
      </c>
      <c r="U27">
        <f t="shared" si="3"/>
        <v>2.2954308286409928</v>
      </c>
      <c r="V27">
        <f t="shared" si="4"/>
        <v>11.68802768729471</v>
      </c>
    </row>
    <row r="28" spans="1:22">
      <c r="A28">
        <v>260</v>
      </c>
      <c r="B28">
        <f t="shared" si="5"/>
        <v>2968.5260748242613</v>
      </c>
      <c r="C28">
        <f t="shared" si="6"/>
        <v>4.0141448073542042E-3</v>
      </c>
      <c r="D28">
        <f t="shared" si="7"/>
        <v>532.85003551965121</v>
      </c>
      <c r="F28">
        <f t="shared" si="8"/>
        <v>0.93482462371868635</v>
      </c>
      <c r="G28">
        <f t="shared" si="0"/>
        <v>171729.33886959433</v>
      </c>
      <c r="H28">
        <f t="shared" si="9"/>
        <v>63506232.683721475</v>
      </c>
      <c r="P28">
        <f t="shared" si="10"/>
        <v>1.27214286288861</v>
      </c>
      <c r="Q28">
        <f t="shared" si="1"/>
        <v>478.15</v>
      </c>
      <c r="R28">
        <f t="shared" si="11"/>
        <v>0.66279065821654859</v>
      </c>
      <c r="S28">
        <f t="shared" si="2"/>
        <v>207.94965682331409</v>
      </c>
      <c r="U28">
        <f t="shared" si="3"/>
        <v>2.2993546000716103</v>
      </c>
      <c r="V28">
        <f t="shared" si="4"/>
        <v>11.640214129224992</v>
      </c>
    </row>
    <row r="29" spans="1:22">
      <c r="A29">
        <v>270</v>
      </c>
      <c r="B29">
        <f t="shared" si="5"/>
        <v>2968.313116964146</v>
      </c>
      <c r="C29">
        <f t="shared" si="6"/>
        <v>4.0144327970826066E-3</v>
      </c>
      <c r="D29">
        <f t="shared" si="7"/>
        <v>530.80384235673193</v>
      </c>
      <c r="F29">
        <f t="shared" si="8"/>
        <v>0.93123481115216133</v>
      </c>
      <c r="G29">
        <f t="shared" si="0"/>
        <v>165643.27724448682</v>
      </c>
      <c r="H29">
        <f t="shared" si="9"/>
        <v>65162665.456166342</v>
      </c>
      <c r="P29">
        <f t="shared" si="10"/>
        <v>1.2673486350454271</v>
      </c>
      <c r="Q29">
        <f t="shared" si="1"/>
        <v>478.15</v>
      </c>
      <c r="R29">
        <f t="shared" si="11"/>
        <v>0.6602454811068823</v>
      </c>
      <c r="S29">
        <f t="shared" si="2"/>
        <v>207.61681010260583</v>
      </c>
      <c r="U29">
        <f t="shared" si="3"/>
        <v>2.3030408749835556</v>
      </c>
      <c r="V29">
        <f t="shared" si="4"/>
        <v>11.595514635974686</v>
      </c>
    </row>
    <row r="30" spans="1:22">
      <c r="A30">
        <v>280</v>
      </c>
      <c r="B30">
        <f t="shared" si="5"/>
        <v>2968.1077062981717</v>
      </c>
      <c r="C30">
        <f t="shared" si="6"/>
        <v>4.0147106196537375E-3</v>
      </c>
      <c r="D30">
        <f t="shared" si="7"/>
        <v>528.91311228435029</v>
      </c>
      <c r="F30">
        <f t="shared" si="8"/>
        <v>0.92791774084973733</v>
      </c>
      <c r="G30">
        <f t="shared" si="0"/>
        <v>160019.92404169872</v>
      </c>
      <c r="H30">
        <f t="shared" si="9"/>
        <v>66762864.696583331</v>
      </c>
      <c r="P30">
        <f t="shared" si="10"/>
        <v>1.2629217186341344</v>
      </c>
      <c r="Q30">
        <f t="shared" si="1"/>
        <v>478.15</v>
      </c>
      <c r="R30">
        <f t="shared" si="11"/>
        <v>0.6578936782624637</v>
      </c>
      <c r="S30">
        <f t="shared" si="2"/>
        <v>207.30879477717036</v>
      </c>
      <c r="U30">
        <f t="shared" si="3"/>
        <v>2.3064626877694612</v>
      </c>
      <c r="V30">
        <f t="shared" si="4"/>
        <v>11.554211264601868</v>
      </c>
    </row>
    <row r="31" spans="1:22">
      <c r="A31">
        <v>290</v>
      </c>
      <c r="B31">
        <f t="shared" si="5"/>
        <v>2967.9092690315756</v>
      </c>
      <c r="C31">
        <f t="shared" si="6"/>
        <v>4.0149790470648617E-3</v>
      </c>
      <c r="D31">
        <f t="shared" si="7"/>
        <v>527.18440319841977</v>
      </c>
      <c r="F31">
        <f t="shared" si="8"/>
        <v>0.92488491789196448</v>
      </c>
      <c r="G31">
        <f t="shared" si="0"/>
        <v>154878.57395147104</v>
      </c>
      <c r="H31">
        <f t="shared" si="9"/>
        <v>68311650.436098039</v>
      </c>
      <c r="P31">
        <f t="shared" si="10"/>
        <v>1.2588781268517548</v>
      </c>
      <c r="Q31">
        <f t="shared" si="1"/>
        <v>478.15</v>
      </c>
      <c r="R31">
        <f t="shared" si="11"/>
        <v>0.65574340678540277</v>
      </c>
      <c r="S31">
        <f t="shared" si="2"/>
        <v>207.02678966672605</v>
      </c>
      <c r="U31">
        <f t="shared" si="3"/>
        <v>2.309604475680326</v>
      </c>
      <c r="V31">
        <f t="shared" si="4"/>
        <v>11.516447273636297</v>
      </c>
    </row>
    <row r="32" spans="1:22">
      <c r="A32">
        <v>300</v>
      </c>
      <c r="B32">
        <f t="shared" si="5"/>
        <v>2967.7172074426621</v>
      </c>
      <c r="C32">
        <f t="shared" si="6"/>
        <v>4.0152388842398124E-3</v>
      </c>
      <c r="D32">
        <f t="shared" si="7"/>
        <v>525.6185796644462</v>
      </c>
      <c r="F32">
        <f t="shared" si="8"/>
        <v>0.92213785906043189</v>
      </c>
      <c r="G32">
        <f t="shared" si="0"/>
        <v>150221.62988648421</v>
      </c>
      <c r="H32">
        <f t="shared" si="9"/>
        <v>69813866.734962881</v>
      </c>
      <c r="P32">
        <f t="shared" si="10"/>
        <v>1.2552202825600773</v>
      </c>
      <c r="Q32">
        <f t="shared" si="1"/>
        <v>478.15</v>
      </c>
      <c r="R32">
        <f t="shared" si="11"/>
        <v>0.65379574207384616</v>
      </c>
      <c r="S32">
        <f t="shared" si="2"/>
        <v>206.77103928968654</v>
      </c>
      <c r="U32">
        <f t="shared" si="3"/>
        <v>2.3124611727182502</v>
      </c>
      <c r="V32">
        <f t="shared" si="4"/>
        <v>11.482241549681982</v>
      </c>
    </row>
    <row r="33" spans="1:22">
      <c r="A33">
        <v>310</v>
      </c>
      <c r="B33">
        <f t="shared" si="5"/>
        <v>2967.5309208299368</v>
      </c>
      <c r="C33">
        <f t="shared" si="6"/>
        <v>4.0154909406702197E-3</v>
      </c>
      <c r="D33">
        <f t="shared" si="7"/>
        <v>524.21175728555113</v>
      </c>
      <c r="F33">
        <f t="shared" si="8"/>
        <v>0.9196697496237739</v>
      </c>
      <c r="G33">
        <f t="shared" si="0"/>
        <v>146037.4114132509</v>
      </c>
      <c r="H33">
        <f t="shared" si="9"/>
        <v>71274240.849095389</v>
      </c>
      <c r="P33">
        <f t="shared" si="10"/>
        <v>1.2519392608179301</v>
      </c>
      <c r="Q33">
        <f t="shared" si="1"/>
        <v>478.15</v>
      </c>
      <c r="R33">
        <f t="shared" si="11"/>
        <v>0.65204585248325564</v>
      </c>
      <c r="S33">
        <f t="shared" si="2"/>
        <v>206.54100214867833</v>
      </c>
      <c r="U33">
        <f t="shared" si="3"/>
        <v>2.3150366998597409</v>
      </c>
      <c r="V33">
        <f t="shared" si="4"/>
        <v>11.451509237322925</v>
      </c>
    </row>
    <row r="34" spans="1:22">
      <c r="A34">
        <v>320</v>
      </c>
      <c r="B34">
        <f t="shared" si="5"/>
        <v>2967.3498229765592</v>
      </c>
      <c r="C34">
        <f t="shared" si="6"/>
        <v>4.0157360067503908E-3</v>
      </c>
      <c r="D34">
        <f t="shared" si="7"/>
        <v>522.95637842308861</v>
      </c>
      <c r="F34">
        <f t="shared" si="8"/>
        <v>0.91746733056682217</v>
      </c>
      <c r="G34">
        <f t="shared" si="0"/>
        <v>142303.35102434887</v>
      </c>
      <c r="H34">
        <f t="shared" si="9"/>
        <v>72697274.35933888</v>
      </c>
      <c r="P34">
        <f t="shared" si="10"/>
        <v>1.2490173480094438</v>
      </c>
      <c r="Q34">
        <f t="shared" si="1"/>
        <v>478.15</v>
      </c>
      <c r="R34">
        <f t="shared" si="11"/>
        <v>0.65048433737187683</v>
      </c>
      <c r="S34">
        <f t="shared" si="2"/>
        <v>206.33552307556968</v>
      </c>
      <c r="U34">
        <f t="shared" si="3"/>
        <v>2.3173421273896651</v>
      </c>
      <c r="V34">
        <f t="shared" si="4"/>
        <v>11.42408523845218</v>
      </c>
    </row>
    <row r="35" spans="1:22">
      <c r="A35">
        <v>330</v>
      </c>
      <c r="B35">
        <f t="shared" si="5"/>
        <v>2967.173355651169</v>
      </c>
      <c r="C35">
        <f t="shared" si="6"/>
        <v>4.0159748354629881E-3</v>
      </c>
      <c r="D35">
        <f t="shared" si="7"/>
        <v>521.8422891442093</v>
      </c>
      <c r="F35">
        <f t="shared" si="8"/>
        <v>0.91551278797229707</v>
      </c>
      <c r="G35">
        <f t="shared" si="0"/>
        <v>138989.19226640585</v>
      </c>
      <c r="H35">
        <f t="shared" si="9"/>
        <v>74087166.282002941</v>
      </c>
      <c r="P35">
        <f t="shared" si="10"/>
        <v>1.2464306068504343</v>
      </c>
      <c r="Q35">
        <f t="shared" si="1"/>
        <v>478.15</v>
      </c>
      <c r="R35">
        <f t="shared" si="11"/>
        <v>0.64909856667235855</v>
      </c>
      <c r="S35">
        <f t="shared" si="2"/>
        <v>206.15300798557575</v>
      </c>
      <c r="U35">
        <f t="shared" si="3"/>
        <v>2.3193937584139226</v>
      </c>
      <c r="V35">
        <f t="shared" si="4"/>
        <v>11.399747738403819</v>
      </c>
    </row>
    <row r="36" spans="1:22">
      <c r="A36">
        <v>340</v>
      </c>
      <c r="B36">
        <f t="shared" si="5"/>
        <v>2967.0009981427838</v>
      </c>
      <c r="C36">
        <f t="shared" si="6"/>
        <v>4.0162081294244029E-3</v>
      </c>
      <c r="D36">
        <f t="shared" si="7"/>
        <v>520.85772286411702</v>
      </c>
      <c r="F36">
        <f t="shared" si="8"/>
        <v>0.91378547870897719</v>
      </c>
      <c r="G36">
        <f t="shared" si="0"/>
        <v>136059.90951039037</v>
      </c>
      <c r="H36">
        <f t="shared" si="9"/>
        <v>75447765.377106845</v>
      </c>
      <c r="P36">
        <f t="shared" si="10"/>
        <v>1.244151221258504</v>
      </c>
      <c r="Q36">
        <f t="shared" si="1"/>
        <v>478.15</v>
      </c>
      <c r="R36">
        <f t="shared" si="11"/>
        <v>0.64787390440466475</v>
      </c>
      <c r="S36">
        <f t="shared" si="2"/>
        <v>205.99158501583582</v>
      </c>
      <c r="U36">
        <f t="shared" si="3"/>
        <v>2.3212113250317565</v>
      </c>
      <c r="V36">
        <f t="shared" si="4"/>
        <v>11.37823969381204</v>
      </c>
    </row>
    <row r="37" spans="1:22">
      <c r="A37">
        <v>350</v>
      </c>
      <c r="B37">
        <f t="shared" si="5"/>
        <v>2966.8322731749513</v>
      </c>
      <c r="C37">
        <f t="shared" si="6"/>
        <v>4.0164365328274445E-3</v>
      </c>
      <c r="D37">
        <f t="shared" si="7"/>
        <v>519.99013424729446</v>
      </c>
      <c r="F37">
        <f t="shared" si="8"/>
        <v>0.91226339341630602</v>
      </c>
      <c r="G37">
        <f t="shared" si="0"/>
        <v>133478.18225934685</v>
      </c>
      <c r="H37">
        <f t="shared" si="9"/>
        <v>76782547.199700311</v>
      </c>
      <c r="P37">
        <f t="shared" si="10"/>
        <v>1.2421494858773892</v>
      </c>
      <c r="Q37">
        <f t="shared" si="1"/>
        <v>478.15</v>
      </c>
      <c r="R37">
        <f t="shared" si="11"/>
        <v>0.64679474593216091</v>
      </c>
      <c r="S37">
        <f t="shared" si="2"/>
        <v>205.8492422277568</v>
      </c>
      <c r="U37">
        <f t="shared" si="3"/>
        <v>2.3228164205285862</v>
      </c>
      <c r="V37">
        <f t="shared" si="4"/>
        <v>11.359287049347929</v>
      </c>
    </row>
    <row r="38" spans="1:22">
      <c r="A38">
        <v>360</v>
      </c>
      <c r="B38">
        <f t="shared" si="5"/>
        <v>2966.6667497515623</v>
      </c>
      <c r="C38">
        <f t="shared" si="6"/>
        <v>4.0166606275373719E-3</v>
      </c>
      <c r="D38">
        <f t="shared" si="7"/>
        <v>519.22686018203126</v>
      </c>
      <c r="F38">
        <f t="shared" si="8"/>
        <v>0.91092431610882674</v>
      </c>
      <c r="G38">
        <f t="shared" si="0"/>
        <v>131206.35554794347</v>
      </c>
      <c r="H38">
        <f t="shared" si="9"/>
        <v>78094610.755179748</v>
      </c>
      <c r="P38">
        <f t="shared" si="10"/>
        <v>1.2403953843842987</v>
      </c>
      <c r="Q38">
        <f t="shared" si="1"/>
        <v>478.15</v>
      </c>
      <c r="R38">
        <f t="shared" si="11"/>
        <v>0.64584534012115813</v>
      </c>
      <c r="S38">
        <f t="shared" si="2"/>
        <v>205.72393757096657</v>
      </c>
      <c r="U38">
        <f t="shared" si="3"/>
        <v>2.3242312277590802</v>
      </c>
      <c r="V38">
        <f t="shared" si="4"/>
        <v>11.342613176838409</v>
      </c>
    </row>
    <row r="39" spans="1:22">
      <c r="A39">
        <v>370</v>
      </c>
      <c r="B39">
        <f t="shared" si="5"/>
        <v>2966.5040435716232</v>
      </c>
      <c r="C39">
        <f t="shared" si="6"/>
        <v>4.0168809324812454E-3</v>
      </c>
      <c r="D39">
        <f t="shared" si="7"/>
        <v>518.55560943323178</v>
      </c>
      <c r="F39">
        <f t="shared" si="8"/>
        <v>0.90974668321619612</v>
      </c>
      <c r="G39">
        <f t="shared" si="0"/>
        <v>129207.89150390841</v>
      </c>
      <c r="H39">
        <f t="shared" si="9"/>
        <v>79386689.670218825</v>
      </c>
      <c r="P39">
        <f t="shared" si="10"/>
        <v>1.2388597599231375</v>
      </c>
      <c r="Q39">
        <f t="shared" si="1"/>
        <v>478.15</v>
      </c>
      <c r="R39">
        <f t="shared" si="11"/>
        <v>0.64501039840028307</v>
      </c>
      <c r="S39">
        <f t="shared" si="2"/>
        <v>205.61368098920556</v>
      </c>
      <c r="U39">
        <f t="shared" si="3"/>
        <v>2.3254775543126538</v>
      </c>
      <c r="V39">
        <f t="shared" si="4"/>
        <v>11.327949571828402</v>
      </c>
    </row>
    <row r="40" spans="1:22">
      <c r="A40">
        <v>380</v>
      </c>
      <c r="B40">
        <f t="shared" si="5"/>
        <v>2966.3438156439679</v>
      </c>
      <c r="C40">
        <f t="shared" si="6"/>
        <v>4.0170979054781229E-3</v>
      </c>
      <c r="D40">
        <f t="shared" si="7"/>
        <v>517.96479831542638</v>
      </c>
      <c r="F40">
        <f t="shared" si="8"/>
        <v>0.90871017248320418</v>
      </c>
      <c r="G40">
        <f t="shared" si="0"/>
        <v>127448.36377335541</v>
      </c>
      <c r="H40">
        <f t="shared" si="9"/>
        <v>80661173.307952374</v>
      </c>
      <c r="P40">
        <f t="shared" si="10"/>
        <v>1.2375151186466888</v>
      </c>
      <c r="Q40">
        <f t="shared" si="1"/>
        <v>478.15</v>
      </c>
      <c r="R40">
        <f t="shared" si="11"/>
        <v>0.64427551229059177</v>
      </c>
      <c r="S40">
        <f t="shared" si="2"/>
        <v>205.51659125409449</v>
      </c>
      <c r="U40">
        <f t="shared" si="3"/>
        <v>2.3265761517464534</v>
      </c>
      <c r="V40">
        <f t="shared" si="4"/>
        <v>11.315043186423969</v>
      </c>
    </row>
    <row r="41" spans="1:22">
      <c r="A41">
        <v>390</v>
      </c>
      <c r="B41">
        <f t="shared" si="5"/>
        <v>2966.1857696688135</v>
      </c>
      <c r="C41">
        <f t="shared" si="6"/>
        <v>4.0173119467435941E-3</v>
      </c>
      <c r="D41">
        <f t="shared" si="7"/>
        <v>517.44375767035626</v>
      </c>
      <c r="F41">
        <f t="shared" si="8"/>
        <v>0.90779606608834429</v>
      </c>
      <c r="G41">
        <f t="shared" si="0"/>
        <v>125896.0700130823</v>
      </c>
      <c r="H41">
        <f t="shared" si="9"/>
        <v>81920134.008083194</v>
      </c>
      <c r="P41">
        <f t="shared" si="10"/>
        <v>1.2363361263985027</v>
      </c>
      <c r="Q41">
        <f t="shared" si="1"/>
        <v>478.15</v>
      </c>
      <c r="R41">
        <f t="shared" si="11"/>
        <v>0.64362741085663611</v>
      </c>
      <c r="S41">
        <f t="shared" si="2"/>
        <v>205.43093152298252</v>
      </c>
      <c r="U41">
        <f t="shared" si="3"/>
        <v>2.3275462777449709</v>
      </c>
      <c r="V41">
        <f t="shared" si="4"/>
        <v>11.303660950758486</v>
      </c>
    </row>
    <row r="42" spans="1:22">
      <c r="A42">
        <v>400</v>
      </c>
      <c r="B42">
        <f t="shared" si="5"/>
        <v>2966.0296486597686</v>
      </c>
      <c r="C42">
        <f t="shared" si="6"/>
        <v>4.0175234034278036E-3</v>
      </c>
      <c r="D42">
        <f t="shared" si="7"/>
        <v>516.98283861876655</v>
      </c>
      <c r="F42">
        <f t="shared" si="8"/>
        <v>0.9069874361732746</v>
      </c>
      <c r="G42">
        <f t="shared" si="0"/>
        <v>124522.34407815992</v>
      </c>
      <c r="H42">
        <f t="shared" si="9"/>
        <v>83165357.448864788</v>
      </c>
      <c r="P42">
        <f t="shared" si="10"/>
        <v>1.2352998638675863</v>
      </c>
      <c r="Q42">
        <f t="shared" si="1"/>
        <v>478.15</v>
      </c>
      <c r="R42">
        <f t="shared" si="11"/>
        <v>0.64305409224685162</v>
      </c>
      <c r="S42">
        <f t="shared" si="2"/>
        <v>205.35512805629767</v>
      </c>
      <c r="U42">
        <f t="shared" si="3"/>
        <v>2.328405453156817</v>
      </c>
      <c r="V42">
        <f t="shared" si="4"/>
        <v>11.293592083161412</v>
      </c>
    </row>
    <row r="43" spans="1:22">
      <c r="A43">
        <v>410</v>
      </c>
      <c r="B43">
        <f t="shared" si="5"/>
        <v>2965.8752311787143</v>
      </c>
      <c r="C43">
        <f t="shared" si="6"/>
        <v>4.0177325746827211E-3</v>
      </c>
      <c r="D43">
        <f t="shared" si="7"/>
        <v>516.57344305558991</v>
      </c>
      <c r="F43">
        <f t="shared" si="8"/>
        <v>0.90626919834314024</v>
      </c>
      <c r="G43">
        <f t="shared" si="0"/>
        <v>123301.64503339282</v>
      </c>
      <c r="H43">
        <f t="shared" si="9"/>
        <v>84398373.899198711</v>
      </c>
      <c r="P43">
        <f t="shared" si="10"/>
        <v>1.234385902042066</v>
      </c>
      <c r="Q43">
        <f t="shared" si="1"/>
        <v>478.15</v>
      </c>
      <c r="R43">
        <f t="shared" si="11"/>
        <v>0.64254486162528635</v>
      </c>
      <c r="S43">
        <f t="shared" si="2"/>
        <v>205.28777633763298</v>
      </c>
      <c r="U43">
        <f t="shared" si="3"/>
        <v>2.329169366682581</v>
      </c>
      <c r="V43">
        <f t="shared" si="4"/>
        <v>11.284648756331597</v>
      </c>
    </row>
    <row r="44" spans="1:22">
      <c r="A44">
        <v>420</v>
      </c>
      <c r="B44">
        <f t="shared" si="5"/>
        <v>2965.7223274602948</v>
      </c>
      <c r="C44">
        <f t="shared" si="6"/>
        <v>4.01793971688366E-3</v>
      </c>
      <c r="D44">
        <f t="shared" si="7"/>
        <v>516.20800138561435</v>
      </c>
      <c r="F44">
        <f t="shared" si="8"/>
        <v>0.90562807260634093</v>
      </c>
      <c r="G44">
        <f t="shared" si="0"/>
        <v>122211.48977933126</v>
      </c>
      <c r="H44">
        <f t="shared" si="9"/>
        <v>85620488.796992019</v>
      </c>
      <c r="P44">
        <f t="shared" si="10"/>
        <v>1.2335762515600117</v>
      </c>
      <c r="Q44">
        <f t="shared" si="1"/>
        <v>478.15</v>
      </c>
      <c r="R44">
        <f t="shared" si="11"/>
        <v>0.64209030347789564</v>
      </c>
      <c r="S44">
        <f t="shared" si="2"/>
        <v>205.22763830203095</v>
      </c>
      <c r="U44">
        <f t="shared" si="3"/>
        <v>2.3298518852334724</v>
      </c>
      <c r="V44">
        <f t="shared" si="4"/>
        <v>11.276665610968552</v>
      </c>
    </row>
    <row r="45" spans="1:22">
      <c r="A45">
        <v>430</v>
      </c>
      <c r="B45">
        <f t="shared" si="5"/>
        <v>2965.5707756199608</v>
      </c>
      <c r="C45">
        <f t="shared" si="6"/>
        <v>4.0181450487420164E-3</v>
      </c>
      <c r="D45">
        <f t="shared" si="7"/>
        <v>515.87991578358708</v>
      </c>
      <c r="F45">
        <f t="shared" si="8"/>
        <v>0.90505248383085457</v>
      </c>
      <c r="G45">
        <f t="shared" si="0"/>
        <v>121232.28355761102</v>
      </c>
      <c r="H45">
        <f t="shared" si="9"/>
        <v>86832811.632568136</v>
      </c>
      <c r="P45">
        <f t="shared" si="10"/>
        <v>1.2328552295440387</v>
      </c>
      <c r="Q45">
        <f t="shared" si="1"/>
        <v>478.15</v>
      </c>
      <c r="R45">
        <f t="shared" si="11"/>
        <v>0.64168221103607581</v>
      </c>
      <c r="S45">
        <f t="shared" si="2"/>
        <v>205.1736337024949</v>
      </c>
      <c r="U45">
        <f t="shared" si="3"/>
        <v>2.3304651351709511</v>
      </c>
      <c r="V45">
        <f t="shared" si="4"/>
        <v>11.269498516278226</v>
      </c>
    </row>
    <row r="46" spans="1:22">
      <c r="A46">
        <v>440</v>
      </c>
      <c r="B46">
        <f t="shared" si="5"/>
        <v>2965.4204380722063</v>
      </c>
      <c r="C46">
        <f t="shared" si="6"/>
        <v>4.0183487561372289E-3</v>
      </c>
      <c r="D46">
        <f t="shared" si="7"/>
        <v>515.58348308551831</v>
      </c>
      <c r="F46">
        <f t="shared" si="8"/>
        <v>0.90453242646582155</v>
      </c>
      <c r="G46">
        <f t="shared" si="0"/>
        <v>120347.09018995368</v>
      </c>
      <c r="H46">
        <f t="shared" si="9"/>
        <v>88036282.534467667</v>
      </c>
      <c r="P46">
        <f t="shared" si="10"/>
        <v>1.2322092775676174</v>
      </c>
      <c r="Q46">
        <f t="shared" si="1"/>
        <v>478.15</v>
      </c>
      <c r="R46">
        <f t="shared" si="11"/>
        <v>0.64131349036426744</v>
      </c>
      <c r="S46">
        <f t="shared" si="2"/>
        <v>205.12482796471923</v>
      </c>
      <c r="U46">
        <f t="shared" si="3"/>
        <v>2.3310196271425521</v>
      </c>
      <c r="V46">
        <f t="shared" si="4"/>
        <v>11.263022885518327</v>
      </c>
    </row>
    <row r="47" spans="1:22">
      <c r="A47">
        <v>450</v>
      </c>
      <c r="B47">
        <f t="shared" si="5"/>
        <v>2965.27119823371</v>
      </c>
      <c r="C47">
        <f t="shared" si="6"/>
        <v>4.018550996566281E-3</v>
      </c>
      <c r="D47">
        <f t="shared" si="7"/>
        <v>515.31380769774375</v>
      </c>
      <c r="F47">
        <f t="shared" si="8"/>
        <v>0.90405931175042764</v>
      </c>
      <c r="G47">
        <f t="shared" si="0"/>
        <v>119541.37285725199</v>
      </c>
      <c r="H47">
        <f t="shared" si="9"/>
        <v>89231696.263040185</v>
      </c>
      <c r="P47">
        <f t="shared" si="10"/>
        <v>1.2316267555426881</v>
      </c>
      <c r="Q47">
        <f t="shared" si="1"/>
        <v>478.15</v>
      </c>
      <c r="R47">
        <f t="shared" si="11"/>
        <v>0.64097805203105318</v>
      </c>
      <c r="S47">
        <f t="shared" si="2"/>
        <v>205.08041826882678</v>
      </c>
      <c r="U47">
        <f t="shared" si="3"/>
        <v>2.3315244041155787</v>
      </c>
      <c r="V47">
        <f t="shared" si="4"/>
        <v>11.257131773479616</v>
      </c>
    </row>
    <row r="48" spans="1:22">
      <c r="A48">
        <v>460</v>
      </c>
      <c r="B48">
        <f t="shared" si="5"/>
        <v>2965.122957547952</v>
      </c>
      <c r="C48">
        <f t="shared" si="6"/>
        <v>4.0187519031607173E-3</v>
      </c>
      <c r="D48">
        <f t="shared" si="7"/>
        <v>515.06671182194668</v>
      </c>
      <c r="F48">
        <f t="shared" si="8"/>
        <v>0.9036258102139415</v>
      </c>
      <c r="G48">
        <f t="shared" si="0"/>
        <v>118802.72705671204</v>
      </c>
      <c r="H48">
        <f t="shared" si="9"/>
        <v>90419723.533607304</v>
      </c>
      <c r="P48">
        <f t="shared" si="10"/>
        <v>1.2310977289600289</v>
      </c>
      <c r="Q48">
        <f t="shared" si="1"/>
        <v>478.15</v>
      </c>
      <c r="R48">
        <f t="shared" si="11"/>
        <v>0.64067069944168453</v>
      </c>
      <c r="S48">
        <f t="shared" si="2"/>
        <v>205.03971908627383</v>
      </c>
      <c r="U48">
        <f t="shared" si="3"/>
        <v>2.3319871980453235</v>
      </c>
      <c r="V48">
        <f t="shared" si="4"/>
        <v>11.251733915333803</v>
      </c>
    </row>
    <row r="49" spans="1:22">
      <c r="A49">
        <v>470</v>
      </c>
      <c r="B49">
        <f t="shared" si="5"/>
        <v>2964.9756328409653</v>
      </c>
      <c r="C49">
        <f t="shared" si="6"/>
        <v>4.018951588257629E-3</v>
      </c>
      <c r="D49">
        <f t="shared" si="7"/>
        <v>514.83864786079607</v>
      </c>
      <c r="F49">
        <f t="shared" si="8"/>
        <v>0.90322569800139663</v>
      </c>
      <c r="G49">
        <f t="shared" si="0"/>
        <v>118120.62015259221</v>
      </c>
      <c r="H49">
        <f t="shared" si="9"/>
        <v>91600929.735133231</v>
      </c>
      <c r="P49">
        <f t="shared" si="10"/>
        <v>1.2306137611129078</v>
      </c>
      <c r="Q49">
        <f t="shared" si="1"/>
        <v>478.15</v>
      </c>
      <c r="R49">
        <f t="shared" si="11"/>
        <v>0.64038701988299018</v>
      </c>
      <c r="S49">
        <f t="shared" si="2"/>
        <v>205.0021479957378</v>
      </c>
      <c r="U49">
        <f t="shared" si="3"/>
        <v>2.3324145852849365</v>
      </c>
      <c r="V49">
        <f t="shared" si="4"/>
        <v>11.246751813117438</v>
      </c>
    </row>
    <row r="50" spans="1:22">
      <c r="A50">
        <v>480</v>
      </c>
      <c r="B50">
        <f t="shared" si="5"/>
        <v>2964.8291540000841</v>
      </c>
      <c r="C50">
        <f t="shared" si="6"/>
        <v>4.0191501465352318E-3</v>
      </c>
      <c r="D50">
        <f t="shared" si="7"/>
        <v>514.62661603135791</v>
      </c>
      <c r="F50">
        <f t="shared" si="8"/>
        <v>0.90285371233571565</v>
      </c>
      <c r="G50">
        <f t="shared" si="0"/>
        <v>117486.14648413705</v>
      </c>
      <c r="H50">
        <f t="shared" si="9"/>
        <v>92775791.199974597</v>
      </c>
      <c r="P50">
        <f t="shared" si="10"/>
        <v>1.2301677175523107</v>
      </c>
      <c r="Q50">
        <f t="shared" si="1"/>
        <v>478.15</v>
      </c>
      <c r="R50">
        <f t="shared" si="11"/>
        <v>0.64012328204602231</v>
      </c>
      <c r="S50">
        <f t="shared" si="2"/>
        <v>204.96721229520625</v>
      </c>
      <c r="U50">
        <f t="shared" si="3"/>
        <v>2.3328121344175732</v>
      </c>
      <c r="V50">
        <f t="shared" si="4"/>
        <v>11.242119935980629</v>
      </c>
    </row>
    <row r="51" spans="1:22">
      <c r="A51">
        <v>490</v>
      </c>
      <c r="B51">
        <f t="shared" si="5"/>
        <v>2964.6834619563529</v>
      </c>
      <c r="C51">
        <f t="shared" si="6"/>
        <v>4.0193476577388481E-3</v>
      </c>
      <c r="D51">
        <f t="shared" si="7"/>
        <v>514.4280888779515</v>
      </c>
      <c r="F51">
        <f t="shared" si="8"/>
        <v>0.9025054190841254</v>
      </c>
      <c r="G51">
        <f t="shared" si="0"/>
        <v>116891.80303300801</v>
      </c>
      <c r="H51">
        <f t="shared" si="9"/>
        <v>93944709.230304673</v>
      </c>
      <c r="P51">
        <f t="shared" si="10"/>
        <v>1.2297535868354279</v>
      </c>
      <c r="Q51">
        <f t="shared" si="1"/>
        <v>478.15</v>
      </c>
      <c r="R51">
        <f t="shared" si="11"/>
        <v>0.63987634213064493</v>
      </c>
      <c r="S51">
        <f t="shared" si="2"/>
        <v>204.93449670377299</v>
      </c>
      <c r="U51">
        <f t="shared" si="3"/>
        <v>2.3331845428207836</v>
      </c>
      <c r="V51">
        <f t="shared" si="4"/>
        <v>11.237783071155496</v>
      </c>
    </row>
    <row r="52" spans="1:22">
      <c r="A52">
        <v>500</v>
      </c>
      <c r="B52">
        <f t="shared" si="5"/>
        <v>2964.5385069451549</v>
      </c>
      <c r="C52">
        <f t="shared" si="6"/>
        <v>4.0195441890314492E-3</v>
      </c>
      <c r="D52">
        <f t="shared" si="7"/>
        <v>514.24094344134926</v>
      </c>
      <c r="F52">
        <f t="shared" si="8"/>
        <v>0.90217709375675303</v>
      </c>
      <c r="G52">
        <f t="shared" si="0"/>
        <v>116331.2878807368</v>
      </c>
      <c r="H52">
        <f t="shared" si="9"/>
        <v>95108022.109112039</v>
      </c>
      <c r="P52">
        <f t="shared" si="10"/>
        <v>1.2293663193972404</v>
      </c>
      <c r="Q52">
        <f t="shared" si="1"/>
        <v>478.15</v>
      </c>
      <c r="R52">
        <f t="shared" si="11"/>
        <v>0.6396435594735379</v>
      </c>
      <c r="S52">
        <f t="shared" si="2"/>
        <v>204.9036522894132</v>
      </c>
      <c r="U52">
        <f t="shared" si="3"/>
        <v>2.3335357601368858</v>
      </c>
      <c r="V52">
        <f t="shared" si="4"/>
        <v>11.233694842178965</v>
      </c>
    </row>
    <row r="53" spans="1:22">
      <c r="A53">
        <v>510</v>
      </c>
      <c r="B53">
        <f t="shared" si="5"/>
        <v>2964.3942470167431</v>
      </c>
      <c r="C53">
        <f t="shared" si="6"/>
        <v>4.0197397970068533E-3</v>
      </c>
      <c r="D53">
        <f t="shared" si="7"/>
        <v>514.06340121343874</v>
      </c>
      <c r="F53">
        <f t="shared" si="8"/>
        <v>0.90186561616392757</v>
      </c>
      <c r="G53">
        <f t="shared" si="0"/>
        <v>115799.32182602465</v>
      </c>
      <c r="H53">
        <f t="shared" si="9"/>
        <v>96266015.327372283</v>
      </c>
      <c r="P53">
        <f t="shared" si="10"/>
        <v>1.2290016848750422</v>
      </c>
      <c r="Q53">
        <f t="shared" si="1"/>
        <v>478.15</v>
      </c>
      <c r="R53">
        <f t="shared" si="11"/>
        <v>0.63942272186022464</v>
      </c>
      <c r="S53">
        <f t="shared" si="2"/>
        <v>204.87438665290301</v>
      </c>
      <c r="U53">
        <f t="shared" si="3"/>
        <v>2.3338690980931593</v>
      </c>
      <c r="V53">
        <f t="shared" si="4"/>
        <v>11.229816397190511</v>
      </c>
    </row>
    <row r="54" spans="1:22">
      <c r="A54">
        <v>520</v>
      </c>
      <c r="B54">
        <f t="shared" si="5"/>
        <v>2964.2506467679964</v>
      </c>
      <c r="C54">
        <f t="shared" si="6"/>
        <v>4.0199345294041882E-3</v>
      </c>
      <c r="D54">
        <f t="shared" si="7"/>
        <v>513.89397560597445</v>
      </c>
      <c r="F54">
        <f t="shared" si="8"/>
        <v>0.90156837825609548</v>
      </c>
      <c r="G54">
        <f t="shared" si="0"/>
        <v>115291.49234538843</v>
      </c>
      <c r="H54">
        <f t="shared" si="9"/>
        <v>97418930.250826165</v>
      </c>
      <c r="P54">
        <f t="shared" si="10"/>
        <v>1.2286561472577211</v>
      </c>
      <c r="Q54">
        <f t="shared" si="1"/>
        <v>478.15</v>
      </c>
      <c r="R54">
        <f t="shared" si="11"/>
        <v>0.63921198018357162</v>
      </c>
      <c r="S54">
        <f t="shared" si="2"/>
        <v>204.84645532992363</v>
      </c>
      <c r="U54">
        <f t="shared" si="3"/>
        <v>2.3341873269415201</v>
      </c>
      <c r="V54">
        <f t="shared" si="4"/>
        <v>11.226115261376689</v>
      </c>
    </row>
    <row r="55" spans="1:22">
      <c r="A55">
        <v>530</v>
      </c>
      <c r="B55">
        <f t="shared" si="5"/>
        <v>2964.1076762676671</v>
      </c>
      <c r="C55">
        <f t="shared" si="6"/>
        <v>4.0201284265610161E-3</v>
      </c>
      <c r="D55">
        <f t="shared" si="7"/>
        <v>513.7314264247392</v>
      </c>
      <c r="F55">
        <f t="shared" si="8"/>
        <v>0.90128320425392838</v>
      </c>
      <c r="G55">
        <f t="shared" si="0"/>
        <v>114804.11837836582</v>
      </c>
      <c r="H55">
        <f t="shared" si="9"/>
        <v>98566971.43460983</v>
      </c>
      <c r="P55">
        <f t="shared" si="10"/>
        <v>1.2283267566629519</v>
      </c>
      <c r="Q55">
        <f t="shared" si="1"/>
        <v>478.15</v>
      </c>
      <c r="R55">
        <f t="shared" si="11"/>
        <v>0.63900979181603523</v>
      </c>
      <c r="S55">
        <f t="shared" si="2"/>
        <v>204.81965433261939</v>
      </c>
      <c r="U55">
        <f t="shared" si="3"/>
        <v>2.3344927592910709</v>
      </c>
      <c r="V55">
        <f t="shared" si="4"/>
        <v>11.222564342450196</v>
      </c>
    </row>
    <row r="56" spans="1:22">
      <c r="A56">
        <v>540</v>
      </c>
      <c r="B56">
        <f t="shared" si="5"/>
        <v>2963.9653101493141</v>
      </c>
      <c r="C56">
        <f t="shared" si="6"/>
        <v>4.0203215226399108E-3</v>
      </c>
      <c r="D56">
        <f t="shared" si="7"/>
        <v>513.57472071674886</v>
      </c>
      <c r="F56">
        <f t="shared" si="8"/>
        <v>0.90100828195920857</v>
      </c>
      <c r="G56">
        <f t="shared" si="0"/>
        <v>114334.13405314169</v>
      </c>
      <c r="H56">
        <f t="shared" si="9"/>
        <v>99710312.775141254</v>
      </c>
      <c r="P56">
        <f t="shared" si="10"/>
        <v>1.228011056247994</v>
      </c>
      <c r="Q56">
        <f t="shared" si="1"/>
        <v>478.15</v>
      </c>
      <c r="R56">
        <f t="shared" si="11"/>
        <v>0.63881487190907882</v>
      </c>
      <c r="S56">
        <f t="shared" si="2"/>
        <v>204.79381373021729</v>
      </c>
      <c r="U56">
        <f t="shared" si="3"/>
        <v>2.3347873223840891</v>
      </c>
      <c r="V56">
        <f t="shared" si="4"/>
        <v>11.21914107534935</v>
      </c>
    </row>
    <row r="57" spans="1:22">
      <c r="A57">
        <v>550</v>
      </c>
      <c r="B57">
        <f t="shared" si="5"/>
        <v>2963.8235268484159</v>
      </c>
      <c r="C57">
        <f t="shared" si="6"/>
        <v>4.020513846660214E-3</v>
      </c>
      <c r="D57">
        <f t="shared" si="7"/>
        <v>513.42299931100456</v>
      </c>
      <c r="F57">
        <f t="shared" si="8"/>
        <v>0.90074210405439392</v>
      </c>
      <c r="G57">
        <f t="shared" si="0"/>
        <v>113878.98933003579</v>
      </c>
      <c r="H57">
        <f t="shared" si="9"/>
        <v>100849102.66844161</v>
      </c>
      <c r="P57">
        <f t="shared" si="10"/>
        <v>1.2277070026451875</v>
      </c>
      <c r="Q57">
        <f t="shared" si="1"/>
        <v>478.15</v>
      </c>
      <c r="R57">
        <f t="shared" si="11"/>
        <v>0.63862615177456528</v>
      </c>
      <c r="S57">
        <f t="shared" si="2"/>
        <v>204.76879215958135</v>
      </c>
      <c r="U57">
        <f t="shared" si="3"/>
        <v>2.3350726199887233</v>
      </c>
      <c r="V57">
        <f t="shared" si="4"/>
        <v>11.215826691314209</v>
      </c>
    </row>
    <row r="58" spans="1:22">
      <c r="A58">
        <v>560</v>
      </c>
      <c r="B58">
        <f t="shared" si="5"/>
        <v>2963.6823079627011</v>
      </c>
      <c r="C58">
        <f t="shared" si="6"/>
        <v>4.0207054233632571E-3</v>
      </c>
      <c r="D58">
        <f t="shared" si="7"/>
        <v>513.27554837571449</v>
      </c>
      <c r="F58">
        <f t="shared" si="8"/>
        <v>0.90048341820300792</v>
      </c>
      <c r="G58">
        <f t="shared" si="0"/>
        <v>113436.56554867554</v>
      </c>
      <c r="H58">
        <f t="shared" si="9"/>
        <v>101983468.32392837</v>
      </c>
      <c r="P58">
        <f t="shared" si="10"/>
        <v>1.2274128983170891</v>
      </c>
      <c r="Q58">
        <f t="shared" si="1"/>
        <v>478.15</v>
      </c>
      <c r="R58">
        <f t="shared" si="11"/>
        <v>0.63844274350593255</v>
      </c>
      <c r="S58">
        <f t="shared" si="2"/>
        <v>204.74447215624278</v>
      </c>
      <c r="U58">
        <f t="shared" si="3"/>
        <v>2.3353499851029844</v>
      </c>
      <c r="V58">
        <f t="shared" si="4"/>
        <v>11.21260559654848</v>
      </c>
    </row>
    <row r="59" spans="1:22">
      <c r="A59">
        <v>570</v>
      </c>
      <c r="B59">
        <f t="shared" si="5"/>
        <v>2963.5416377172019</v>
      </c>
      <c r="C59">
        <f t="shared" si="6"/>
        <v>4.0208962739360261E-3</v>
      </c>
      <c r="D59">
        <f t="shared" si="7"/>
        <v>513.13177534766589</v>
      </c>
      <c r="F59">
        <f t="shared" si="8"/>
        <v>0.90023118482046649</v>
      </c>
      <c r="G59">
        <f t="shared" si="0"/>
        <v>113005.10396288621</v>
      </c>
      <c r="H59">
        <f t="shared" si="9"/>
        <v>103113519.36355723</v>
      </c>
      <c r="P59">
        <f t="shared" si="10"/>
        <v>1.2271273343026794</v>
      </c>
      <c r="Q59">
        <f t="shared" si="1"/>
        <v>478.15</v>
      </c>
      <c r="R59">
        <f t="shared" si="11"/>
        <v>0.63826391003771066</v>
      </c>
      <c r="S59">
        <f t="shared" si="2"/>
        <v>204.72075620130428</v>
      </c>
      <c r="U59">
        <f t="shared" si="3"/>
        <v>2.3356205246224744</v>
      </c>
      <c r="V59">
        <f t="shared" si="4"/>
        <v>11.209464846391899</v>
      </c>
    </row>
    <row r="60" spans="1:22">
      <c r="A60">
        <v>580</v>
      </c>
      <c r="B60">
        <f t="shared" si="5"/>
        <v>2963.4015025179378</v>
      </c>
      <c r="C60">
        <f t="shared" si="6"/>
        <v>4.0210864166150013E-3</v>
      </c>
      <c r="D60">
        <f t="shared" si="7"/>
        <v>512.99118863923979</v>
      </c>
      <c r="F60">
        <f t="shared" si="8"/>
        <v>0.89998454147235052</v>
      </c>
      <c r="G60">
        <f t="shared" si="0"/>
        <v>112583.14549596561</v>
      </c>
      <c r="H60">
        <f t="shared" si="9"/>
        <v>104239350.8185169</v>
      </c>
      <c r="P60">
        <f t="shared" si="10"/>
        <v>1.2268491419434646</v>
      </c>
      <c r="Q60">
        <f t="shared" si="1"/>
        <v>478.15</v>
      </c>
      <c r="R60">
        <f t="shared" si="11"/>
        <v>0.63808903990389654</v>
      </c>
      <c r="S60">
        <f t="shared" si="2"/>
        <v>204.69756338741882</v>
      </c>
      <c r="U60">
        <f t="shared" si="3"/>
        <v>2.3358851570452459</v>
      </c>
      <c r="V60">
        <f t="shared" si="4"/>
        <v>11.206393702015964</v>
      </c>
    </row>
    <row r="61" spans="1:22">
      <c r="A61">
        <v>590</v>
      </c>
      <c r="B61">
        <f t="shared" si="5"/>
        <v>2963.2618905802947</v>
      </c>
      <c r="C61">
        <f t="shared" si="6"/>
        <v>4.021275867188992E-3</v>
      </c>
      <c r="D61">
        <f t="shared" si="7"/>
        <v>512.8533805864414</v>
      </c>
      <c r="F61">
        <f t="shared" si="8"/>
        <v>0.89974277295866911</v>
      </c>
      <c r="G61">
        <f t="shared" si="0"/>
        <v>112169.48012143378</v>
      </c>
      <c r="H61">
        <f t="shared" si="9"/>
        <v>105361045.61973123</v>
      </c>
      <c r="P61">
        <f t="shared" si="10"/>
        <v>1.2265773523151726</v>
      </c>
      <c r="Q61">
        <f t="shared" si="1"/>
        <v>478.15</v>
      </c>
      <c r="R61">
        <f t="shared" si="11"/>
        <v>0.63791762602769642</v>
      </c>
      <c r="S61">
        <f t="shared" si="2"/>
        <v>204.67482661628333</v>
      </c>
      <c r="U61">
        <f t="shared" si="3"/>
        <v>2.336144644189281</v>
      </c>
      <c r="V61">
        <f t="shared" si="4"/>
        <v>11.203383257920301</v>
      </c>
    </row>
    <row r="62" spans="1:22">
      <c r="A62">
        <v>600</v>
      </c>
      <c r="B62">
        <f t="shared" si="5"/>
        <v>2963.122791620186</v>
      </c>
      <c r="C62">
        <f t="shared" si="6"/>
        <v>4.0214646394170677E-3</v>
      </c>
      <c r="D62">
        <f t="shared" si="7"/>
        <v>512.71801316139738</v>
      </c>
      <c r="F62">
        <f t="shared" si="8"/>
        <v>0.89950528624806558</v>
      </c>
      <c r="G62">
        <f t="shared" si="0"/>
        <v>111763.10445316673</v>
      </c>
      <c r="H62">
        <f t="shared" si="9"/>
        <v>106478676.66426291</v>
      </c>
      <c r="P62">
        <f t="shared" si="10"/>
        <v>1.2263111622330269</v>
      </c>
      <c r="Q62">
        <f t="shared" si="1"/>
        <v>478.15</v>
      </c>
      <c r="R62">
        <f t="shared" si="11"/>
        <v>0.63774924794987842</v>
      </c>
      <c r="S62">
        <f t="shared" si="2"/>
        <v>204.65249024976549</v>
      </c>
      <c r="U62">
        <f t="shared" si="3"/>
        <v>2.3363996177933042</v>
      </c>
      <c r="V62">
        <f t="shared" si="4"/>
        <v>11.200426129819338</v>
      </c>
    </row>
    <row r="63" spans="1:22">
      <c r="A63">
        <v>610</v>
      </c>
      <c r="B63">
        <f t="shared" si="5"/>
        <v>2962.9841965978053</v>
      </c>
      <c r="C63">
        <f t="shared" si="6"/>
        <v>4.0216527453753592E-3</v>
      </c>
      <c r="D63">
        <f t="shared" si="7"/>
        <v>512.58480603139003</v>
      </c>
      <c r="F63">
        <f t="shared" si="8"/>
        <v>0.89927158952875441</v>
      </c>
      <c r="G63">
        <f t="shared" si="0"/>
        <v>111363.18630320254</v>
      </c>
      <c r="H63">
        <f t="shared" si="9"/>
        <v>107592308.52729493</v>
      </c>
      <c r="P63">
        <f t="shared" si="10"/>
        <v>1.2260499058375753</v>
      </c>
      <c r="Q63">
        <f t="shared" si="1"/>
        <v>478.15</v>
      </c>
      <c r="R63">
        <f t="shared" si="11"/>
        <v>0.63758355697588687</v>
      </c>
      <c r="S63">
        <f t="shared" si="2"/>
        <v>204.63050814627692</v>
      </c>
      <c r="U63">
        <f t="shared" si="3"/>
        <v>2.3366506017675621</v>
      </c>
      <c r="V63">
        <f t="shared" si="4"/>
        <v>11.197516193789562</v>
      </c>
    </row>
    <row r="64" spans="1:22">
      <c r="A64">
        <v>620</v>
      </c>
      <c r="B64">
        <f t="shared" si="5"/>
        <v>2962.8460975053208</v>
      </c>
      <c r="C64">
        <f t="shared" si="6"/>
        <v>4.0218401957444116E-3</v>
      </c>
      <c r="D64">
        <f t="shared" si="7"/>
        <v>512.45352660147046</v>
      </c>
      <c r="F64">
        <f t="shared" si="8"/>
        <v>0.89904127473942186</v>
      </c>
      <c r="G64">
        <f t="shared" si="0"/>
        <v>110969.03512897846</v>
      </c>
      <c r="H64">
        <f t="shared" si="9"/>
        <v>108701998.87858471</v>
      </c>
      <c r="P64">
        <f t="shared" si="10"/>
        <v>1.2257930308984764</v>
      </c>
      <c r="Q64">
        <f t="shared" si="1"/>
        <v>478.15</v>
      </c>
      <c r="R64">
        <f t="shared" si="11"/>
        <v>0.63742026379025007</v>
      </c>
      <c r="S64">
        <f t="shared" si="2"/>
        <v>204.6088420229427</v>
      </c>
      <c r="U64">
        <f t="shared" si="3"/>
        <v>2.3368980307624496</v>
      </c>
      <c r="V64">
        <f t="shared" si="4"/>
        <v>11.194648368748441</v>
      </c>
    </row>
    <row r="65" spans="1:22">
      <c r="A65">
        <v>630</v>
      </c>
      <c r="B65">
        <f t="shared" si="5"/>
        <v>2962.7084871912321</v>
      </c>
      <c r="C65">
        <f t="shared" si="6"/>
        <v>4.0220270000469426E-3</v>
      </c>
      <c r="D65">
        <f t="shared" si="7"/>
        <v>512.32398172792307</v>
      </c>
      <c r="F65">
        <f t="shared" si="8"/>
        <v>0.89881400303144399</v>
      </c>
      <c r="G65">
        <f t="shared" si="0"/>
        <v>110580.07744108814</v>
      </c>
      <c r="H65">
        <f t="shared" si="9"/>
        <v>109807799.6529956</v>
      </c>
      <c r="P65">
        <f t="shared" si="10"/>
        <v>1.2255400790928663</v>
      </c>
      <c r="Q65">
        <f t="shared" si="1"/>
        <v>478.15</v>
      </c>
      <c r="R65">
        <f t="shared" si="11"/>
        <v>0.63725912814929375</v>
      </c>
      <c r="S65">
        <f t="shared" si="2"/>
        <v>204.58746009230453</v>
      </c>
      <c r="U65">
        <f t="shared" si="3"/>
        <v>2.3371422656318779</v>
      </c>
      <c r="V65">
        <f t="shared" si="4"/>
        <v>11.191818435433404</v>
      </c>
    </row>
    <row r="66" spans="1:22">
      <c r="A66">
        <v>640</v>
      </c>
      <c r="B66">
        <f t="shared" si="5"/>
        <v>2962.5713592152078</v>
      </c>
      <c r="C66">
        <f t="shared" si="6"/>
        <v>4.0222131668443484E-3</v>
      </c>
      <c r="D66">
        <f t="shared" si="7"/>
        <v>512.19601083483315</v>
      </c>
      <c r="F66">
        <f t="shared" si="8"/>
        <v>0.89858949269268973</v>
      </c>
      <c r="G66">
        <f t="shared" si="0"/>
        <v>110195.83637633522</v>
      </c>
      <c r="H66">
        <f t="shared" si="9"/>
        <v>110909758.01675895</v>
      </c>
      <c r="P66">
        <f t="shared" si="10"/>
        <v>1.2252906696217654</v>
      </c>
      <c r="Q66">
        <f t="shared" si="1"/>
        <v>478.15</v>
      </c>
      <c r="R66">
        <f t="shared" si="11"/>
        <v>0.63709995031911704</v>
      </c>
      <c r="S66">
        <f t="shared" si="2"/>
        <v>204.56633592963829</v>
      </c>
      <c r="U66">
        <f t="shared" si="3"/>
        <v>2.3373836062863358</v>
      </c>
      <c r="V66">
        <f t="shared" si="4"/>
        <v>11.189022886031927</v>
      </c>
    </row>
    <row r="67" spans="1:22">
      <c r="A67">
        <v>650</v>
      </c>
      <c r="B67">
        <f t="shared" si="5"/>
        <v>2962.434707728265</v>
      </c>
      <c r="C67">
        <f t="shared" si="6"/>
        <v>4.0223987038989261E-3</v>
      </c>
      <c r="D67">
        <f t="shared" si="7"/>
        <v>512.06948020575351</v>
      </c>
      <c r="F67">
        <f t="shared" si="8"/>
        <v>0.89836750913290087</v>
      </c>
      <c r="G67">
        <f t="shared" si="0"/>
        <v>109815.9147589701</v>
      </c>
      <c r="H67">
        <f t="shared" si="9"/>
        <v>112007917.16434865</v>
      </c>
      <c r="P67">
        <f t="shared" si="10"/>
        <v>1.2250444856223663</v>
      </c>
      <c r="Q67">
        <f t="shared" si="1"/>
        <v>478.15</v>
      </c>
      <c r="R67">
        <f t="shared" si="11"/>
        <v>0.63694256397522664</v>
      </c>
      <c r="S67">
        <f t="shared" si="2"/>
        <v>204.54544753346664</v>
      </c>
      <c r="U67">
        <f t="shared" si="3"/>
        <v>2.3376223023578544</v>
      </c>
      <c r="V67">
        <f t="shared" si="4"/>
        <v>11.186258799481839</v>
      </c>
    </row>
    <row r="68" spans="1:22">
      <c r="A68">
        <v>660</v>
      </c>
      <c r="B68">
        <f t="shared" si="5"/>
        <v>2962.2985273739491</v>
      </c>
      <c r="C68">
        <f t="shared" si="6"/>
        <v>4.0225836183076643E-3</v>
      </c>
      <c r="D68">
        <f t="shared" si="7"/>
        <v>511.94427825715513</v>
      </c>
      <c r="F68">
        <f t="shared" si="8"/>
        <v>0.8981478565915002</v>
      </c>
      <c r="G68">
        <f t="shared" ref="G68:G102" si="12">$B68*((D68)-(E$3))</f>
        <v>109439.98107606405</v>
      </c>
      <c r="H68">
        <f t="shared" si="9"/>
        <v>113102316.97510929</v>
      </c>
      <c r="P68">
        <f t="shared" si="10"/>
        <v>1.2248012629164862</v>
      </c>
      <c r="Q68">
        <f t="shared" ref="Q68:Q102" si="13">205+273.15</f>
        <v>478.15</v>
      </c>
      <c r="R68">
        <f t="shared" si="11"/>
        <v>0.63678683032337358</v>
      </c>
      <c r="S68">
        <f t="shared" ref="S68:S102" si="14">103.9+183.3*R68-39.7*R68^2</f>
        <v>204.52477654752482</v>
      </c>
      <c r="U68">
        <f t="shared" ref="U68:U102" si="15">Q68/S68</f>
        <v>2.3378585620353611</v>
      </c>
      <c r="V68">
        <f t="shared" ref="V68:V102" si="16">D68/T$3</f>
        <v>11.183523738218947</v>
      </c>
    </row>
    <row r="69" spans="1:22">
      <c r="A69">
        <v>670</v>
      </c>
      <c r="B69">
        <f t="shared" ref="B69:B102" si="17">B$3*C$3/C69</f>
        <v>2962.16281320691</v>
      </c>
      <c r="C69">
        <f t="shared" ref="C69:C102" si="18">1.01325/D69*Q68/288.15*P69</f>
        <v>4.0227679166124942E-3</v>
      </c>
      <c r="D69">
        <f t="shared" ref="D69:D102" si="19">P69*(D$3/P$3)*(1-H68/I$3)</f>
        <v>511.82031163039807</v>
      </c>
      <c r="F69">
        <f t="shared" ref="F69:F102" si="20">D69/D$3</f>
        <v>0.89793037128140007</v>
      </c>
      <c r="G69">
        <f t="shared" si="12"/>
        <v>109067.75788225504</v>
      </c>
      <c r="H69">
        <f t="shared" ref="H69:H102" si="21">H68+G69*(A69-A68)</f>
        <v>114192994.55393185</v>
      </c>
      <c r="P69">
        <f t="shared" ref="P69:P102" si="22">1-((3.52*V68)/(10^(0.9813*U68)))+((0.274*V68^2)/(10^(0.8157*U68)))</f>
        <v>1.2245607807068697</v>
      </c>
      <c r="Q69">
        <f t="shared" si="13"/>
        <v>478.15</v>
      </c>
      <c r="R69">
        <f t="shared" ref="R69:R102" si="23">0.709*F69</f>
        <v>0.6366326332385126</v>
      </c>
      <c r="S69">
        <f t="shared" si="14"/>
        <v>204.50430761736254</v>
      </c>
      <c r="U69">
        <f t="shared" si="15"/>
        <v>2.3380925593735746</v>
      </c>
      <c r="V69">
        <f t="shared" si="16"/>
        <v>11.18081566280534</v>
      </c>
    </row>
    <row r="70" spans="1:22">
      <c r="A70">
        <v>680</v>
      </c>
      <c r="B70">
        <f t="shared" si="17"/>
        <v>2962.0275606258479</v>
      </c>
      <c r="C70">
        <f t="shared" si="18"/>
        <v>4.0229516048910802E-3</v>
      </c>
      <c r="D70">
        <f t="shared" si="19"/>
        <v>511.69750196477383</v>
      </c>
      <c r="F70">
        <f t="shared" si="20"/>
        <v>0.89771491572767337</v>
      </c>
      <c r="G70">
        <f t="shared" si="12"/>
        <v>108699.01222578131</v>
      </c>
      <c r="H70">
        <f t="shared" si="21"/>
        <v>115279984.67618966</v>
      </c>
      <c r="P70">
        <f t="shared" si="22"/>
        <v>1.2243228538944007</v>
      </c>
      <c r="Q70">
        <f t="shared" si="13"/>
        <v>478.15</v>
      </c>
      <c r="R70">
        <f t="shared" si="23"/>
        <v>0.63647987525092042</v>
      </c>
      <c r="S70">
        <f t="shared" si="14"/>
        <v>204.48402785899648</v>
      </c>
      <c r="U70">
        <f t="shared" si="15"/>
        <v>2.3383244403309189</v>
      </c>
      <c r="V70">
        <f t="shared" si="16"/>
        <v>11.178132861435888</v>
      </c>
    </row>
    <row r="71" spans="1:22">
      <c r="A71">
        <v>690</v>
      </c>
      <c r="B71">
        <f t="shared" si="17"/>
        <v>2961.8927653183455</v>
      </c>
      <c r="C71">
        <f t="shared" si="18"/>
        <v>4.0231346888315251E-3</v>
      </c>
      <c r="D71">
        <f t="shared" si="19"/>
        <v>511.57578323624614</v>
      </c>
      <c r="F71">
        <f t="shared" si="20"/>
        <v>0.89750137409867747</v>
      </c>
      <c r="G71">
        <f t="shared" si="12"/>
        <v>108333.54775328946</v>
      </c>
      <c r="H71">
        <f t="shared" si="21"/>
        <v>116363320.15372255</v>
      </c>
      <c r="P71">
        <f t="shared" si="22"/>
        <v>1.2240873267417498</v>
      </c>
      <c r="Q71">
        <f t="shared" si="13"/>
        <v>478.15</v>
      </c>
      <c r="R71">
        <f t="shared" si="23"/>
        <v>0.63632847423596228</v>
      </c>
      <c r="S71">
        <f t="shared" si="14"/>
        <v>204.46392642065021</v>
      </c>
      <c r="U71">
        <f t="shared" si="15"/>
        <v>2.3385543277511291</v>
      </c>
      <c r="V71">
        <f t="shared" si="16"/>
        <v>11.175473891802495</v>
      </c>
    </row>
    <row r="72" spans="1:22">
      <c r="A72">
        <v>700</v>
      </c>
      <c r="B72">
        <f t="shared" si="17"/>
        <v>2961.758423215475</v>
      </c>
      <c r="C72">
        <f t="shared" si="18"/>
        <v>4.0233171737938337E-3</v>
      </c>
      <c r="D72">
        <f t="shared" si="19"/>
        <v>511.45509956528321</v>
      </c>
      <c r="F72">
        <f t="shared" si="20"/>
        <v>0.89728964836014602</v>
      </c>
      <c r="G72">
        <f t="shared" si="12"/>
        <v>107971.19820663634</v>
      </c>
      <c r="H72">
        <f t="shared" si="21"/>
        <v>117443032.13578892</v>
      </c>
      <c r="P72">
        <f t="shared" si="22"/>
        <v>1.2238540676536205</v>
      </c>
      <c r="Q72">
        <f t="shared" si="13"/>
        <v>478.15</v>
      </c>
      <c r="R72">
        <f t="shared" si="23"/>
        <v>0.63617836068734346</v>
      </c>
      <c r="S72">
        <f t="shared" si="14"/>
        <v>204.44399412169869</v>
      </c>
      <c r="U72">
        <f t="shared" si="15"/>
        <v>2.3387823254684275</v>
      </c>
      <c r="V72">
        <f t="shared" si="16"/>
        <v>11.172837533205767</v>
      </c>
    </row>
    <row r="73" spans="1:22">
      <c r="A73">
        <v>710</v>
      </c>
      <c r="B73">
        <f t="shared" si="17"/>
        <v>2961.6245304544855</v>
      </c>
      <c r="C73">
        <f t="shared" si="18"/>
        <v>4.0234990648604415E-3</v>
      </c>
      <c r="D73">
        <f t="shared" si="19"/>
        <v>511.33540341308196</v>
      </c>
      <c r="F73">
        <f t="shared" si="20"/>
        <v>0.89707965511067012</v>
      </c>
      <c r="G73">
        <f t="shared" si="12"/>
        <v>107611.82207214317</v>
      </c>
      <c r="H73">
        <f t="shared" si="21"/>
        <v>118519150.35651036</v>
      </c>
      <c r="P73">
        <f t="shared" si="22"/>
        <v>1.2236229648815644</v>
      </c>
      <c r="Q73">
        <f t="shared" si="13"/>
        <v>478.15</v>
      </c>
      <c r="R73">
        <f t="shared" si="23"/>
        <v>0.63602947547346511</v>
      </c>
      <c r="S73">
        <f t="shared" si="14"/>
        <v>204.42422315554543</v>
      </c>
      <c r="U73">
        <f t="shared" si="15"/>
        <v>2.3390085216866785</v>
      </c>
      <c r="V73">
        <f t="shared" si="16"/>
        <v>11.170222747151172</v>
      </c>
    </row>
    <row r="74" spans="1:22">
      <c r="A74">
        <v>720</v>
      </c>
      <c r="B74">
        <f t="shared" si="17"/>
        <v>2961.4910833481122</v>
      </c>
      <c r="C74">
        <f t="shared" si="18"/>
        <v>4.0236803668777668E-3</v>
      </c>
      <c r="D74">
        <f t="shared" si="19"/>
        <v>511.21665409889596</v>
      </c>
      <c r="F74">
        <f t="shared" si="20"/>
        <v>0.89687132298051919</v>
      </c>
      <c r="G74">
        <f t="shared" si="12"/>
        <v>107255.29818258324</v>
      </c>
      <c r="H74">
        <f t="shared" si="21"/>
        <v>119591703.33833618</v>
      </c>
      <c r="P74">
        <f t="shared" si="22"/>
        <v>1.2233939229932553</v>
      </c>
      <c r="Q74">
        <f t="shared" si="13"/>
        <v>478.15</v>
      </c>
      <c r="R74">
        <f t="shared" si="23"/>
        <v>0.63588176799318807</v>
      </c>
      <c r="S74">
        <f t="shared" si="14"/>
        <v>204.40460684536552</v>
      </c>
      <c r="U74">
        <f t="shared" si="15"/>
        <v>2.3392329917579895</v>
      </c>
      <c r="V74">
        <f t="shared" si="16"/>
        <v>11.167628644959782</v>
      </c>
    </row>
    <row r="75" spans="1:22">
      <c r="A75">
        <v>730</v>
      </c>
      <c r="B75">
        <f t="shared" si="17"/>
        <v>2961.358078359347</v>
      </c>
      <c r="C75">
        <f t="shared" si="18"/>
        <v>4.0238610844903723E-3</v>
      </c>
      <c r="D75">
        <f t="shared" si="19"/>
        <v>511.09881658248543</v>
      </c>
      <c r="F75">
        <f t="shared" si="20"/>
        <v>0.89666459049558844</v>
      </c>
      <c r="G75">
        <f t="shared" si="12"/>
        <v>106901.52210575558</v>
      </c>
      <c r="H75">
        <f t="shared" si="21"/>
        <v>120660718.55939373</v>
      </c>
      <c r="P75">
        <f t="shared" si="22"/>
        <v>1.2231668599729848</v>
      </c>
      <c r="Q75">
        <f t="shared" si="13"/>
        <v>478.15</v>
      </c>
      <c r="R75">
        <f t="shared" si="23"/>
        <v>0.63573519466137218</v>
      </c>
      <c r="S75">
        <f t="shared" si="14"/>
        <v>204.38513944350356</v>
      </c>
      <c r="U75">
        <f t="shared" si="15"/>
        <v>2.3394558004652333</v>
      </c>
      <c r="V75">
        <f t="shared" si="16"/>
        <v>11.165054461170648</v>
      </c>
    </row>
    <row r="76" spans="1:22">
      <c r="A76">
        <v>740</v>
      </c>
      <c r="B76">
        <f t="shared" si="17"/>
        <v>2961.2255120806872</v>
      </c>
      <c r="C76">
        <f t="shared" si="18"/>
        <v>4.0240412221690591E-3</v>
      </c>
      <c r="D76">
        <f t="shared" si="19"/>
        <v>510.98186046517657</v>
      </c>
      <c r="F76">
        <f t="shared" si="20"/>
        <v>0.89645940432487115</v>
      </c>
      <c r="G76">
        <f t="shared" si="12"/>
        <v>106550.40318160832</v>
      </c>
      <c r="H76">
        <f t="shared" si="21"/>
        <v>121726222.59120981</v>
      </c>
      <c r="P76">
        <f t="shared" si="22"/>
        <v>1.2229417048426787</v>
      </c>
      <c r="Q76">
        <f t="shared" si="13"/>
        <v>478.15</v>
      </c>
      <c r="R76">
        <f t="shared" si="23"/>
        <v>0.63558971766633365</v>
      </c>
      <c r="S76">
        <f t="shared" si="14"/>
        <v>204.36581596687313</v>
      </c>
      <c r="U76">
        <f t="shared" si="15"/>
        <v>2.3396770038953392</v>
      </c>
      <c r="V76">
        <f t="shared" si="16"/>
        <v>11.162499531718742</v>
      </c>
    </row>
    <row r="77" spans="1:22">
      <c r="A77">
        <v>750</v>
      </c>
      <c r="B77">
        <f t="shared" si="17"/>
        <v>2961.0933812170547</v>
      </c>
      <c r="C77">
        <f t="shared" si="18"/>
        <v>4.0242207842339879E-3</v>
      </c>
      <c r="D77">
        <f t="shared" si="19"/>
        <v>510.86575917096008</v>
      </c>
      <c r="F77">
        <f t="shared" si="20"/>
        <v>0.89625571784378966</v>
      </c>
      <c r="G77">
        <f t="shared" si="12"/>
        <v>106201.86209345475</v>
      </c>
      <c r="H77">
        <f t="shared" si="21"/>
        <v>122788241.21214436</v>
      </c>
      <c r="P77">
        <f t="shared" si="22"/>
        <v>1.2227183957116283</v>
      </c>
      <c r="Q77">
        <f t="shared" si="13"/>
        <v>478.15</v>
      </c>
      <c r="R77">
        <f t="shared" si="23"/>
        <v>0.63544530395124688</v>
      </c>
      <c r="S77">
        <f t="shared" si="14"/>
        <v>204.34663206200997</v>
      </c>
      <c r="U77">
        <f t="shared" si="15"/>
        <v>2.3398966509754024</v>
      </c>
      <c r="V77">
        <f t="shared" si="16"/>
        <v>11.159963276045902</v>
      </c>
    </row>
    <row r="78" spans="1:22">
      <c r="A78">
        <v>760</v>
      </c>
      <c r="B78">
        <f t="shared" si="17"/>
        <v>2960.9616825717299</v>
      </c>
      <c r="C78">
        <f t="shared" si="18"/>
        <v>4.0243997748737152E-3</v>
      </c>
      <c r="D78">
        <f t="shared" si="19"/>
        <v>510.75048927569009</v>
      </c>
      <c r="F78">
        <f t="shared" si="20"/>
        <v>0.89605348995735101</v>
      </c>
      <c r="G78">
        <f t="shared" si="12"/>
        <v>105855.8288785099</v>
      </c>
      <c r="H78">
        <f t="shared" si="21"/>
        <v>123846799.50092946</v>
      </c>
      <c r="P78">
        <f t="shared" si="22"/>
        <v>1.2224968781789032</v>
      </c>
      <c r="Q78">
        <f t="shared" si="13"/>
        <v>478.15</v>
      </c>
      <c r="R78">
        <f t="shared" si="23"/>
        <v>0.63530192437976185</v>
      </c>
      <c r="S78">
        <f t="shared" si="14"/>
        <v>204.32758389452138</v>
      </c>
      <c r="U78">
        <f t="shared" si="15"/>
        <v>2.3401147847313264</v>
      </c>
      <c r="V78">
        <f t="shared" si="16"/>
        <v>11.157445182447038</v>
      </c>
    </row>
    <row r="79" spans="1:22">
      <c r="A79">
        <v>770</v>
      </c>
      <c r="B79">
        <f t="shared" si="17"/>
        <v>2960.8304130347537</v>
      </c>
      <c r="C79">
        <f t="shared" si="18"/>
        <v>4.0245781981608879E-3</v>
      </c>
      <c r="D79">
        <f t="shared" si="19"/>
        <v>510.63602995796833</v>
      </c>
      <c r="F79">
        <f t="shared" si="20"/>
        <v>0.89585268413678654</v>
      </c>
      <c r="G79">
        <f t="shared" si="12"/>
        <v>105512.24129937023</v>
      </c>
      <c r="H79">
        <f t="shared" si="21"/>
        <v>124901921.91392316</v>
      </c>
      <c r="P79">
        <f t="shared" si="22"/>
        <v>1.2222771040255653</v>
      </c>
      <c r="Q79">
        <f t="shared" si="13"/>
        <v>478.15</v>
      </c>
      <c r="R79">
        <f t="shared" si="23"/>
        <v>0.63515955305298166</v>
      </c>
      <c r="S79">
        <f t="shared" si="14"/>
        <v>204.30866805858335</v>
      </c>
      <c r="U79">
        <f t="shared" si="15"/>
        <v>2.3403314433183788</v>
      </c>
      <c r="V79">
        <f t="shared" si="16"/>
        <v>11.1549447960746</v>
      </c>
    </row>
    <row r="80" spans="1:22">
      <c r="A80">
        <v>780</v>
      </c>
      <c r="B80">
        <f t="shared" si="17"/>
        <v>2960.6995695733458</v>
      </c>
      <c r="C80">
        <f t="shared" si="18"/>
        <v>4.0247560580652045E-3</v>
      </c>
      <c r="D80">
        <f t="shared" si="19"/>
        <v>510.5223625499072</v>
      </c>
      <c r="F80">
        <f t="shared" si="20"/>
        <v>0.89565326763141617</v>
      </c>
      <c r="G80">
        <f t="shared" si="12"/>
        <v>105171.04351173858</v>
      </c>
      <c r="H80">
        <f t="shared" si="21"/>
        <v>125953632.34904054</v>
      </c>
      <c r="P80">
        <f t="shared" si="22"/>
        <v>1.2220590301447607</v>
      </c>
      <c r="Q80">
        <f t="shared" si="13"/>
        <v>478.15</v>
      </c>
      <c r="R80">
        <f t="shared" si="23"/>
        <v>0.63501816675067402</v>
      </c>
      <c r="S80">
        <f t="shared" si="14"/>
        <v>204.2898815028941</v>
      </c>
      <c r="U80">
        <f t="shared" si="15"/>
        <v>2.3405466608644843</v>
      </c>
      <c r="V80">
        <f t="shared" si="16"/>
        <v>11.152461709124902</v>
      </c>
    </row>
    <row r="81" spans="1:22">
      <c r="A81">
        <v>790</v>
      </c>
      <c r="B81">
        <f t="shared" si="17"/>
        <v>2960.5691492239762</v>
      </c>
      <c r="C81">
        <f t="shared" si="18"/>
        <v>4.0249333584641356E-3</v>
      </c>
      <c r="D81">
        <f t="shared" si="19"/>
        <v>510.40947016978254</v>
      </c>
      <c r="F81">
        <f t="shared" si="20"/>
        <v>0.89545521082417989</v>
      </c>
      <c r="G81">
        <f t="shared" si="12"/>
        <v>104832.18497502485</v>
      </c>
      <c r="H81">
        <f t="shared" si="21"/>
        <v>127001954.19879079</v>
      </c>
      <c r="P81">
        <f t="shared" si="22"/>
        <v>1.2218426176668602</v>
      </c>
      <c r="Q81">
        <f t="shared" si="13"/>
        <v>478.15</v>
      </c>
      <c r="R81">
        <f t="shared" si="23"/>
        <v>0.63487774447434353</v>
      </c>
      <c r="S81">
        <f t="shared" si="14"/>
        <v>204.27122147012264</v>
      </c>
      <c r="U81">
        <f t="shared" si="15"/>
        <v>2.3407604681599055</v>
      </c>
      <c r="V81">
        <f t="shared" si="16"/>
        <v>11.149995552813348</v>
      </c>
    </row>
    <row r="82" spans="1:22">
      <c r="A82">
        <v>800</v>
      </c>
      <c r="B82">
        <f t="shared" si="17"/>
        <v>2960.4391490857906</v>
      </c>
      <c r="C82">
        <f t="shared" si="18"/>
        <v>4.025110103151811E-3</v>
      </c>
      <c r="D82">
        <f t="shared" si="19"/>
        <v>510.29733742176364</v>
      </c>
      <c r="F82">
        <f t="shared" si="20"/>
        <v>0.89525848670484853</v>
      </c>
      <c r="G82">
        <f t="shared" si="12"/>
        <v>104495.61956188</v>
      </c>
      <c r="H82">
        <f t="shared" si="21"/>
        <v>128046910.39440958</v>
      </c>
      <c r="P82">
        <f t="shared" si="22"/>
        <v>1.221627831244376</v>
      </c>
      <c r="Q82">
        <f t="shared" si="13"/>
        <v>478.15</v>
      </c>
      <c r="R82">
        <f t="shared" si="23"/>
        <v>0.63473826707373759</v>
      </c>
      <c r="S82">
        <f t="shared" si="14"/>
        <v>204.25268544741161</v>
      </c>
      <c r="U82">
        <f t="shared" si="15"/>
        <v>2.3409728932210685</v>
      </c>
      <c r="V82">
        <f t="shared" si="16"/>
        <v>11.147545990814978</v>
      </c>
    </row>
    <row r="83" spans="1:22">
      <c r="A83">
        <v>810</v>
      </c>
      <c r="B83">
        <f t="shared" si="17"/>
        <v>2960.3095663151371</v>
      </c>
      <c r="C83">
        <f t="shared" si="18"/>
        <v>4.0252862958464154E-3</v>
      </c>
      <c r="D83">
        <f t="shared" si="19"/>
        <v>510.1859501505312</v>
      </c>
      <c r="F83">
        <f t="shared" si="20"/>
        <v>0.89506307043952837</v>
      </c>
      <c r="G83">
        <f t="shared" si="12"/>
        <v>104161.30483050505</v>
      </c>
      <c r="H83">
        <f t="shared" si="21"/>
        <v>129088523.44271463</v>
      </c>
      <c r="P83">
        <f t="shared" si="22"/>
        <v>1.2214146384676261</v>
      </c>
      <c r="Q83">
        <f t="shared" si="13"/>
        <v>478.15</v>
      </c>
      <c r="R83">
        <f t="shared" si="23"/>
        <v>0.63459971694162554</v>
      </c>
      <c r="S83">
        <f t="shared" si="14"/>
        <v>204.23427112592705</v>
      </c>
      <c r="U83">
        <f t="shared" si="15"/>
        <v>2.3411839617513635</v>
      </c>
      <c r="V83">
        <f t="shared" si="16"/>
        <v>11.145112713904053</v>
      </c>
    </row>
    <row r="84" spans="1:22">
      <c r="A84">
        <v>820</v>
      </c>
      <c r="B84">
        <f t="shared" si="17"/>
        <v>2960.1803981209923</v>
      </c>
      <c r="C84">
        <f t="shared" si="18"/>
        <v>4.025461940196361E-3</v>
      </c>
      <c r="D84">
        <f t="shared" si="19"/>
        <v>510.07529524077256</v>
      </c>
      <c r="F84">
        <f t="shared" si="20"/>
        <v>0.89486893901889919</v>
      </c>
      <c r="G84">
        <f t="shared" si="12"/>
        <v>103829.20143004147</v>
      </c>
      <c r="H84">
        <f t="shared" si="21"/>
        <v>130126815.45701505</v>
      </c>
      <c r="P84">
        <f t="shared" si="22"/>
        <v>1.2212030093873052</v>
      </c>
      <c r="Q84">
        <f t="shared" si="13"/>
        <v>478.15</v>
      </c>
      <c r="R84">
        <f t="shared" si="23"/>
        <v>0.63446207776439945</v>
      </c>
      <c r="S84">
        <f t="shared" si="14"/>
        <v>204.21597636780601</v>
      </c>
      <c r="U84">
        <f t="shared" si="15"/>
        <v>2.3413936975176775</v>
      </c>
      <c r="V84">
        <f t="shared" si="16"/>
        <v>11.142695435573978</v>
      </c>
    </row>
    <row r="85" spans="1:22">
      <c r="A85">
        <v>830</v>
      </c>
      <c r="B85">
        <f t="shared" si="17"/>
        <v>2960.0516417611325</v>
      </c>
      <c r="C85">
        <f t="shared" si="18"/>
        <v>4.0256370397854565E-3</v>
      </c>
      <c r="D85">
        <f t="shared" si="19"/>
        <v>509.96536045332954</v>
      </c>
      <c r="F85">
        <f t="shared" si="20"/>
        <v>0.89467607097075352</v>
      </c>
      <c r="G85">
        <f t="shared" si="12"/>
        <v>103499.27261464787</v>
      </c>
      <c r="H85">
        <f t="shared" si="21"/>
        <v>131161808.18316153</v>
      </c>
      <c r="P85">
        <f t="shared" si="22"/>
        <v>1.2209929161243764</v>
      </c>
      <c r="Q85">
        <f t="shared" si="13"/>
        <v>478.15</v>
      </c>
      <c r="R85">
        <f t="shared" si="23"/>
        <v>0.63432533431826421</v>
      </c>
      <c r="S85">
        <f t="shared" si="14"/>
        <v>204.19779917914613</v>
      </c>
      <c r="U85">
        <f t="shared" si="15"/>
        <v>2.3416021226580948</v>
      </c>
      <c r="V85">
        <f t="shared" si="16"/>
        <v>11.140293888457933</v>
      </c>
    </row>
    <row r="86" spans="1:22">
      <c r="A86">
        <v>840</v>
      </c>
      <c r="B86">
        <f t="shared" si="17"/>
        <v>2959.9232945389012</v>
      </c>
      <c r="C86">
        <f t="shared" si="18"/>
        <v>4.0258115981372626E-3</v>
      </c>
      <c r="D86">
        <f t="shared" si="19"/>
        <v>509.85613429126823</v>
      </c>
      <c r="F86">
        <f t="shared" si="20"/>
        <v>0.89448444612503197</v>
      </c>
      <c r="G86">
        <f t="shared" si="12"/>
        <v>103171.48384630104</v>
      </c>
      <c r="H86">
        <f t="shared" si="21"/>
        <v>132193523.02162454</v>
      </c>
      <c r="P86">
        <f t="shared" si="22"/>
        <v>1.2207843325512453</v>
      </c>
      <c r="Q86">
        <f t="shared" si="13"/>
        <v>478.15</v>
      </c>
      <c r="R86">
        <f t="shared" si="23"/>
        <v>0.63418947230264766</v>
      </c>
      <c r="S86">
        <f t="shared" si="14"/>
        <v>204.17973768792876</v>
      </c>
      <c r="U86">
        <f t="shared" si="15"/>
        <v>2.3418092579333769</v>
      </c>
      <c r="V86">
        <f t="shared" si="16"/>
        <v>11.137907821403124</v>
      </c>
    </row>
    <row r="87" spans="1:22">
      <c r="A87">
        <v>850</v>
      </c>
      <c r="B87">
        <f t="shared" si="17"/>
        <v>2959.7953538004731</v>
      </c>
      <c r="C87">
        <f t="shared" si="18"/>
        <v>4.0259856187187795E-3</v>
      </c>
      <c r="D87">
        <f t="shared" si="19"/>
        <v>509.74760589034463</v>
      </c>
      <c r="F87">
        <f t="shared" si="20"/>
        <v>0.89429404542165725</v>
      </c>
      <c r="G87">
        <f t="shared" si="12"/>
        <v>102845.80246993199</v>
      </c>
      <c r="H87">
        <f t="shared" si="21"/>
        <v>133221981.04632385</v>
      </c>
      <c r="P87">
        <f t="shared" si="22"/>
        <v>1.2205772340310608</v>
      </c>
      <c r="Q87">
        <f t="shared" si="13"/>
        <v>478.15</v>
      </c>
      <c r="R87">
        <f t="shared" si="23"/>
        <v>0.634054478203955</v>
      </c>
      <c r="S87">
        <f t="shared" si="14"/>
        <v>204.16179012596453</v>
      </c>
      <c r="U87">
        <f t="shared" si="15"/>
        <v>2.3420151229325974</v>
      </c>
      <c r="V87">
        <f t="shared" si="16"/>
        <v>11.135536997078001</v>
      </c>
    </row>
    <row r="88" spans="1:22">
      <c r="A88">
        <v>860</v>
      </c>
      <c r="B88">
        <f t="shared" si="17"/>
        <v>2959.6678169325164</v>
      </c>
      <c r="C88">
        <f t="shared" si="18"/>
        <v>4.026159104943589E-3</v>
      </c>
      <c r="D88">
        <f t="shared" si="19"/>
        <v>509.63976492935717</v>
      </c>
      <c r="F88">
        <f t="shared" si="20"/>
        <v>0.89410485075325818</v>
      </c>
      <c r="G88">
        <f t="shared" si="12"/>
        <v>102522.19744752608</v>
      </c>
      <c r="H88">
        <f t="shared" si="21"/>
        <v>134247203.0207991</v>
      </c>
      <c r="P88">
        <f t="shared" si="22"/>
        <v>1.2203715972043943</v>
      </c>
      <c r="Q88">
        <f t="shared" si="13"/>
        <v>478.15</v>
      </c>
      <c r="R88">
        <f t="shared" si="23"/>
        <v>0.63392033918405999</v>
      </c>
      <c r="S88">
        <f t="shared" si="14"/>
        <v>204.14395481411825</v>
      </c>
      <c r="U88">
        <f t="shared" si="15"/>
        <v>2.3422197362413981</v>
      </c>
      <c r="V88">
        <f t="shared" si="16"/>
        <v>11.133181190013877</v>
      </c>
    </row>
    <row r="89" spans="1:22">
      <c r="A89">
        <v>870</v>
      </c>
      <c r="B89">
        <f t="shared" si="17"/>
        <v>2959.5406813601885</v>
      </c>
      <c r="C89">
        <f t="shared" si="18"/>
        <v>4.0263320601745525E-3</v>
      </c>
      <c r="D89">
        <f t="shared" si="19"/>
        <v>509.5326015566917</v>
      </c>
      <c r="F89">
        <f t="shared" si="20"/>
        <v>0.89391684483630118</v>
      </c>
      <c r="G89">
        <f t="shared" si="12"/>
        <v>102200.63914023127</v>
      </c>
      <c r="H89">
        <f t="shared" si="21"/>
        <v>135269209.4122014</v>
      </c>
      <c r="P89">
        <f t="shared" si="22"/>
        <v>1.2201673998145026</v>
      </c>
      <c r="Q89">
        <f t="shared" si="13"/>
        <v>478.15</v>
      </c>
      <c r="R89">
        <f t="shared" si="23"/>
        <v>0.63378704298893751</v>
      </c>
      <c r="S89">
        <f t="shared" si="14"/>
        <v>204.12623015020401</v>
      </c>
      <c r="U89">
        <f t="shared" si="15"/>
        <v>2.3424231155797992</v>
      </c>
      <c r="V89">
        <f t="shared" si="16"/>
        <v>11.1308401850003</v>
      </c>
    </row>
    <row r="90" spans="1:22">
      <c r="A90">
        <v>880</v>
      </c>
      <c r="B90">
        <f t="shared" si="17"/>
        <v>2959.413944545402</v>
      </c>
      <c r="C90">
        <f t="shared" si="18"/>
        <v>4.0265044877261357E-3</v>
      </c>
      <c r="D90">
        <f t="shared" si="19"/>
        <v>509.42610633005114</v>
      </c>
      <c r="F90">
        <f t="shared" si="20"/>
        <v>0.89373001110535288</v>
      </c>
      <c r="G90">
        <f t="shared" si="12"/>
        <v>101881.09912955608</v>
      </c>
      <c r="H90">
        <f t="shared" si="21"/>
        <v>136288020.40349695</v>
      </c>
      <c r="P90">
        <f t="shared" si="22"/>
        <v>1.2199646205640011</v>
      </c>
      <c r="Q90">
        <f t="shared" si="13"/>
        <v>478.15</v>
      </c>
      <c r="R90">
        <f t="shared" si="23"/>
        <v>0.63365457787369517</v>
      </c>
      <c r="S90">
        <f t="shared" si="14"/>
        <v>204.10861459905479</v>
      </c>
      <c r="U90">
        <f t="shared" si="15"/>
        <v>2.3426252779152139</v>
      </c>
      <c r="V90">
        <f t="shared" si="16"/>
        <v>11.128513775768427</v>
      </c>
    </row>
    <row r="91" spans="1:22">
      <c r="A91">
        <v>890</v>
      </c>
      <c r="B91">
        <f t="shared" si="17"/>
        <v>2959.2876039853109</v>
      </c>
      <c r="C91">
        <f t="shared" si="18"/>
        <v>4.0266763908664398E-3</v>
      </c>
      <c r="D91">
        <f t="shared" si="19"/>
        <v>509.32027016690853</v>
      </c>
      <c r="F91">
        <f t="shared" si="20"/>
        <v>0.89354433362615526</v>
      </c>
      <c r="G91">
        <f t="shared" si="12"/>
        <v>101563.55007035928</v>
      </c>
      <c r="H91">
        <f t="shared" si="21"/>
        <v>137303655.90420055</v>
      </c>
      <c r="P91">
        <f t="shared" si="22"/>
        <v>1.2197632389970878</v>
      </c>
      <c r="Q91">
        <f t="shared" si="13"/>
        <v>478.15</v>
      </c>
      <c r="R91">
        <f t="shared" si="23"/>
        <v>0.63352293254094405</v>
      </c>
      <c r="S91">
        <f t="shared" si="14"/>
        <v>204.09110668436054</v>
      </c>
      <c r="U91">
        <f t="shared" si="15"/>
        <v>2.3428262395553001</v>
      </c>
      <c r="V91">
        <f t="shared" si="16"/>
        <v>11.126201763908666</v>
      </c>
    </row>
    <row r="92" spans="1:22">
      <c r="A92">
        <v>900</v>
      </c>
      <c r="B92">
        <f t="shared" si="17"/>
        <v>2959.1616572109797</v>
      </c>
      <c r="C92">
        <f t="shared" si="18"/>
        <v>4.0268477728189834E-3</v>
      </c>
      <c r="D92">
        <f t="shared" si="19"/>
        <v>509.21508430368289</v>
      </c>
      <c r="F92">
        <f t="shared" si="20"/>
        <v>0.89335979702400503</v>
      </c>
      <c r="G92">
        <f t="shared" si="12"/>
        <v>101247.96556969963</v>
      </c>
      <c r="H92">
        <f t="shared" si="21"/>
        <v>138316135.55989754</v>
      </c>
      <c r="P92">
        <f t="shared" si="22"/>
        <v>1.2195632354025518</v>
      </c>
      <c r="Q92">
        <f t="shared" si="13"/>
        <v>478.15</v>
      </c>
      <c r="R92">
        <f t="shared" si="23"/>
        <v>0.63339209609001956</v>
      </c>
      <c r="S92">
        <f t="shared" si="14"/>
        <v>204.07370498194504</v>
      </c>
      <c r="U92">
        <f t="shared" si="15"/>
        <v>2.3430260162243992</v>
      </c>
      <c r="V92">
        <f t="shared" si="16"/>
        <v>11.123903957978861</v>
      </c>
    </row>
    <row r="93" spans="1:22">
      <c r="A93">
        <v>910</v>
      </c>
      <c r="B93">
        <f t="shared" si="17"/>
        <v>2959.036101786201</v>
      </c>
      <c r="C93">
        <f t="shared" si="18"/>
        <v>4.0270186367642831E-3</v>
      </c>
      <c r="D93">
        <f t="shared" si="19"/>
        <v>509.11054026200611</v>
      </c>
      <c r="F93">
        <f t="shared" si="20"/>
        <v>0.89317638642457209</v>
      </c>
      <c r="G93">
        <f t="shared" si="12"/>
        <v>100934.32008670783</v>
      </c>
      <c r="H93">
        <f t="shared" si="21"/>
        <v>139325478.76076463</v>
      </c>
      <c r="P93">
        <f t="shared" si="22"/>
        <v>1.2193645907336736</v>
      </c>
      <c r="Q93">
        <f t="shared" si="13"/>
        <v>478.15</v>
      </c>
      <c r="R93">
        <f t="shared" si="23"/>
        <v>0.63326205797502155</v>
      </c>
      <c r="S93">
        <f t="shared" si="14"/>
        <v>204.0564081142123</v>
      </c>
      <c r="U93">
        <f t="shared" si="15"/>
        <v>2.3432246231266349</v>
      </c>
      <c r="V93">
        <f t="shared" si="16"/>
        <v>11.12162017276739</v>
      </c>
    </row>
    <row r="94" spans="1:22">
      <c r="A94">
        <v>920</v>
      </c>
      <c r="B94">
        <f t="shared" si="17"/>
        <v>2958.9109353064418</v>
      </c>
      <c r="C94">
        <f t="shared" si="18"/>
        <v>4.0271889858412612E-3</v>
      </c>
      <c r="D94">
        <f t="shared" si="19"/>
        <v>509.00662982075647</v>
      </c>
      <c r="F94">
        <f t="shared" si="20"/>
        <v>0.89299408740483588</v>
      </c>
      <c r="G94">
        <f t="shared" si="12"/>
        <v>100622.58884955448</v>
      </c>
      <c r="H94">
        <f t="shared" si="21"/>
        <v>140331704.64926016</v>
      </c>
      <c r="P94">
        <f t="shared" si="22"/>
        <v>1.2191672865418643</v>
      </c>
      <c r="Q94">
        <f t="shared" si="13"/>
        <v>478.15</v>
      </c>
      <c r="R94">
        <f t="shared" si="23"/>
        <v>0.63313280797002858</v>
      </c>
      <c r="S94">
        <f t="shared" si="14"/>
        <v>204.03921474554414</v>
      </c>
      <c r="U94">
        <f t="shared" si="15"/>
        <v>2.3434220749981685</v>
      </c>
      <c r="V94">
        <f t="shared" si="16"/>
        <v>11.119350228682224</v>
      </c>
    </row>
    <row r="95" spans="1:22">
      <c r="A95">
        <v>930</v>
      </c>
      <c r="B95">
        <f t="shared" si="17"/>
        <v>2958.7861553978846</v>
      </c>
      <c r="C95">
        <f t="shared" si="18"/>
        <v>4.0273588231485224E-3</v>
      </c>
      <c r="D95">
        <f t="shared" si="19"/>
        <v>508.90334499277805</v>
      </c>
      <c r="F95">
        <f t="shared" si="20"/>
        <v>0.89281288595224217</v>
      </c>
      <c r="G95">
        <f t="shared" si="12"/>
        <v>100312.74778630988</v>
      </c>
      <c r="H95">
        <f t="shared" si="21"/>
        <v>141334832.12712327</v>
      </c>
      <c r="P95">
        <f t="shared" si="22"/>
        <v>1.2189713049214683</v>
      </c>
      <c r="Q95">
        <f t="shared" si="13"/>
        <v>478.15</v>
      </c>
      <c r="R95">
        <f t="shared" si="23"/>
        <v>0.63300433614013962</v>
      </c>
      <c r="S95">
        <f t="shared" si="14"/>
        <v>204.02212357847054</v>
      </c>
      <c r="U95">
        <f t="shared" si="15"/>
        <v>2.3436183861506321</v>
      </c>
      <c r="V95">
        <f t="shared" si="16"/>
        <v>11.117093951242369</v>
      </c>
    </row>
    <row r="96" spans="1:22">
      <c r="A96">
        <v>940</v>
      </c>
      <c r="B96">
        <f t="shared" si="17"/>
        <v>2958.6617597165678</v>
      </c>
      <c r="C96">
        <f t="shared" si="18"/>
        <v>4.0275281517455032E-3</v>
      </c>
      <c r="D96">
        <f t="shared" si="19"/>
        <v>508.80067800541161</v>
      </c>
      <c r="F96">
        <f t="shared" si="20"/>
        <v>0.89263276843054673</v>
      </c>
      <c r="G96">
        <f t="shared" si="12"/>
        <v>100004.77346710421</v>
      </c>
      <c r="H96">
        <f t="shared" si="21"/>
        <v>142334879.86179432</v>
      </c>
      <c r="P96">
        <f t="shared" si="22"/>
        <v>1.218776628463643</v>
      </c>
      <c r="Q96">
        <f t="shared" si="13"/>
        <v>478.15</v>
      </c>
      <c r="R96">
        <f t="shared" si="23"/>
        <v>0.63287663281725759</v>
      </c>
      <c r="S96">
        <f t="shared" si="14"/>
        <v>204.00513335046878</v>
      </c>
      <c r="U96">
        <f t="shared" si="15"/>
        <v>2.3438135705073972</v>
      </c>
      <c r="V96">
        <f t="shared" si="16"/>
        <v>11.11485117065255</v>
      </c>
    </row>
    <row r="97" spans="1:22">
      <c r="A97">
        <v>950</v>
      </c>
      <c r="B97">
        <f t="shared" si="17"/>
        <v>2958.5377459475812</v>
      </c>
      <c r="C97">
        <f t="shared" si="18"/>
        <v>4.0276969746535366E-3</v>
      </c>
      <c r="D97">
        <f t="shared" si="19"/>
        <v>508.69862128412649</v>
      </c>
      <c r="F97">
        <f t="shared" si="20"/>
        <v>0.89245372155109914</v>
      </c>
      <c r="G97">
        <f t="shared" si="12"/>
        <v>99698.643055480774</v>
      </c>
      <c r="H97">
        <f t="shared" si="21"/>
        <v>143331866.29234913</v>
      </c>
      <c r="P97">
        <f t="shared" si="22"/>
        <v>1.2185832402176255</v>
      </c>
      <c r="Q97">
        <f t="shared" si="13"/>
        <v>478.15</v>
      </c>
      <c r="R97">
        <f t="shared" si="23"/>
        <v>0.63274968857972924</v>
      </c>
      <c r="S97">
        <f t="shared" si="14"/>
        <v>203.98824283127394</v>
      </c>
      <c r="U97">
        <f t="shared" si="15"/>
        <v>2.344007641634009</v>
      </c>
      <c r="V97">
        <f t="shared" si="16"/>
        <v>11.112621721445651</v>
      </c>
    </row>
    <row r="98" spans="1:22">
      <c r="A98">
        <v>960</v>
      </c>
      <c r="B98">
        <f t="shared" si="17"/>
        <v>2958.414111804334</v>
      </c>
      <c r="C98">
        <f t="shared" si="18"/>
        <v>4.0278652948568285E-3</v>
      </c>
      <c r="D98">
        <f t="shared" si="19"/>
        <v>508.59716743867619</v>
      </c>
      <c r="F98">
        <f t="shared" si="20"/>
        <v>0.89227573234855473</v>
      </c>
      <c r="G98">
        <f t="shared" si="12"/>
        <v>99394.334267232727</v>
      </c>
      <c r="H98">
        <f t="shared" si="21"/>
        <v>144325809.63502145</v>
      </c>
      <c r="P98">
        <f t="shared" si="22"/>
        <v>1.2183911236580083</v>
      </c>
      <c r="Q98">
        <f t="shared" si="13"/>
        <v>478.15</v>
      </c>
      <c r="R98">
        <f t="shared" si="23"/>
        <v>0.63262349423512532</v>
      </c>
      <c r="S98">
        <f t="shared" si="14"/>
        <v>203.97145082060558</v>
      </c>
      <c r="U98">
        <f t="shared" si="15"/>
        <v>2.3442006127638737</v>
      </c>
      <c r="V98">
        <f t="shared" si="16"/>
        <v>11.110405442180278</v>
      </c>
    </row>
    <row r="99" spans="1:22">
      <c r="A99">
        <v>970</v>
      </c>
      <c r="B99">
        <f t="shared" si="17"/>
        <v>2958.2908550278717</v>
      </c>
      <c r="C99">
        <f t="shared" si="18"/>
        <v>4.0280331153033627E-3</v>
      </c>
      <c r="D99">
        <f t="shared" si="19"/>
        <v>508.49630925131061</v>
      </c>
      <c r="F99">
        <f t="shared" si="20"/>
        <v>0.89209878816019406</v>
      </c>
      <c r="G99">
        <f t="shared" si="12"/>
        <v>99091.825335337664</v>
      </c>
      <c r="H99">
        <f t="shared" si="21"/>
        <v>145316727.88837484</v>
      </c>
      <c r="P99">
        <f t="shared" si="22"/>
        <v>1.2182002626569095</v>
      </c>
      <c r="Q99">
        <f t="shared" si="13"/>
        <v>478.15</v>
      </c>
      <c r="R99">
        <f t="shared" si="23"/>
        <v>0.63249804080557759</v>
      </c>
      <c r="S99">
        <f t="shared" si="14"/>
        <v>203.95475614623351</v>
      </c>
      <c r="U99">
        <f t="shared" si="15"/>
        <v>2.3443924968200851</v>
      </c>
      <c r="V99">
        <f t="shared" si="16"/>
        <v>11.10820217518326</v>
      </c>
    </row>
    <row r="100" spans="1:22">
      <c r="A100">
        <v>980</v>
      </c>
      <c r="B100">
        <f t="shared" si="17"/>
        <v>2958.1679733862306</v>
      </c>
      <c r="C100">
        <f t="shared" si="18"/>
        <v>4.0282004389057564E-3</v>
      </c>
      <c r="D100">
        <f t="shared" si="19"/>
        <v>508.39603966666527</v>
      </c>
      <c r="F100">
        <f t="shared" si="20"/>
        <v>0.8919228766081847</v>
      </c>
      <c r="G100">
        <f t="shared" si="12"/>
        <v>98791.094979865389</v>
      </c>
      <c r="H100">
        <f t="shared" si="21"/>
        <v>146304638.83817348</v>
      </c>
      <c r="P100">
        <f t="shared" si="22"/>
        <v>1.2180106414601384</v>
      </c>
      <c r="Q100">
        <f t="shared" si="13"/>
        <v>478.15</v>
      </c>
      <c r="R100">
        <f t="shared" si="23"/>
        <v>0.63237331951520293</v>
      </c>
      <c r="S100">
        <f t="shared" si="14"/>
        <v>203.93815766232004</v>
      </c>
      <c r="U100">
        <f t="shared" si="15"/>
        <v>2.3445833064340946</v>
      </c>
      <c r="V100">
        <f t="shared" si="16"/>
        <v>11.106011766328765</v>
      </c>
    </row>
    <row r="101" spans="1:22">
      <c r="A101">
        <v>990</v>
      </c>
      <c r="B101">
        <f t="shared" si="17"/>
        <v>2958.0454646738353</v>
      </c>
      <c r="C101">
        <f t="shared" si="18"/>
        <v>4.0283672685420598E-3</v>
      </c>
      <c r="D101">
        <f t="shared" si="19"/>
        <v>508.29635178302328</v>
      </c>
      <c r="F101">
        <f t="shared" si="20"/>
        <v>0.89174798558425139</v>
      </c>
      <c r="G101">
        <f t="shared" si="12"/>
        <v>98492.122381956593</v>
      </c>
      <c r="H101">
        <f t="shared" si="21"/>
        <v>147289560.06199303</v>
      </c>
      <c r="P101">
        <f t="shared" si="22"/>
        <v>1.2178222446666225</v>
      </c>
      <c r="Q101">
        <f t="shared" si="13"/>
        <v>478.15</v>
      </c>
      <c r="R101">
        <f t="shared" si="23"/>
        <v>0.63224932177923421</v>
      </c>
      <c r="S101">
        <f t="shared" si="14"/>
        <v>203.92165424798864</v>
      </c>
      <c r="U101">
        <f t="shared" si="15"/>
        <v>2.3447730539618066</v>
      </c>
      <c r="V101">
        <f t="shared" si="16"/>
        <v>11.103834064847428</v>
      </c>
    </row>
    <row r="102" spans="1:22">
      <c r="A102">
        <v>1000</v>
      </c>
      <c r="B102">
        <f t="shared" si="17"/>
        <v>2957.9233267109303</v>
      </c>
      <c r="C102">
        <f t="shared" si="18"/>
        <v>4.0285336070565066E-3</v>
      </c>
      <c r="D102">
        <f t="shared" si="19"/>
        <v>508.19723884469914</v>
      </c>
      <c r="F102">
        <f t="shared" si="20"/>
        <v>0.89157410323631425</v>
      </c>
      <c r="G102">
        <f t="shared" si="12"/>
        <v>98194.887161129809</v>
      </c>
      <c r="H102">
        <f t="shared" si="21"/>
        <v>148271508.93360433</v>
      </c>
      <c r="P102">
        <f t="shared" si="22"/>
        <v>1.2176350572105061</v>
      </c>
      <c r="Q102">
        <f t="shared" si="13"/>
        <v>478.15</v>
      </c>
      <c r="R102">
        <f t="shared" si="23"/>
        <v>0.6321260391945468</v>
      </c>
      <c r="S102">
        <f t="shared" si="14"/>
        <v>203.90524480607738</v>
      </c>
      <c r="U102">
        <f t="shared" si="15"/>
        <v>2.34496175149757</v>
      </c>
      <c r="V102">
        <f t="shared" si="16"/>
        <v>11.101668923159965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0" sqref="E100"/>
    </sheetView>
  </sheetViews>
  <sheetFormatPr defaultRowHeight="15"/>
  <cols>
    <col min="8" max="8" width="12" bestFit="1" customWidth="1"/>
  </cols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munkalap'!M31</f>
        <v>3034.7950304556721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288305.52789328888</v>
      </c>
      <c r="H3">
        <f>G3*A3</f>
        <v>2883055.278932889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3034.4304687126291</v>
      </c>
      <c r="C4">
        <f>1.01325/D4*Q3/288.15*P4</f>
        <v>4.0042912591554567E-3</v>
      </c>
      <c r="D4">
        <f>P4*(D$3/P$3)*(1-H3/I$3)</f>
        <v>569.93152743712528</v>
      </c>
      <c r="F4">
        <f>D4/D$3</f>
        <v>0.99987987269671097</v>
      </c>
      <c r="G4">
        <f t="shared" ref="G4:G67" si="0">$B4*((D4)-(E$3))</f>
        <v>288063.1192966419</v>
      </c>
      <c r="H4">
        <f>H3+G4*(A4-A3)</f>
        <v>5763686.4718993083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0.70891482974196807</v>
      </c>
      <c r="S4">
        <f t="shared" ref="S4:S67" si="2">103.9+183.3*R4-39.7*R4^2</f>
        <v>213.89244692932783</v>
      </c>
      <c r="U4">
        <f t="shared" ref="U4:U67" si="3">Q4/S4</f>
        <v>2.2354693064874116</v>
      </c>
      <c r="V4">
        <f t="shared" ref="V4:V67" si="4">D4/T$3</f>
        <v>12.450266634391065</v>
      </c>
    </row>
    <row r="5" spans="1:22">
      <c r="A5">
        <v>30</v>
      </c>
      <c r="B5">
        <f t="shared" ref="B5:B68" si="5">B$3*C$3/C5</f>
        <v>3034.0662134947543</v>
      </c>
      <c r="C5">
        <f t="shared" ref="C5:C68" si="6">1.01325/D5*Q4/288.15*P5</f>
        <v>4.0047719948686561E-3</v>
      </c>
      <c r="D5">
        <f t="shared" ref="D5:D68" si="7">P5*(D$3/P$3)*(1-H4/I$3)</f>
        <v>569.78615379775965</v>
      </c>
      <c r="F5">
        <f t="shared" ref="F5:F68" si="8">D5/D$3</f>
        <v>0.9996248312241397</v>
      </c>
      <c r="G5">
        <f t="shared" si="0"/>
        <v>287587.46674490004</v>
      </c>
      <c r="H5">
        <f t="shared" ref="H5:H68" si="9">H4+G5*(A5-A4)</f>
        <v>8639561.1393483095</v>
      </c>
      <c r="P5">
        <f t="shared" ref="P5:P68" si="10">1-((3.52*V4)/(10^(0.9813*U4)))+((0.274*V4^2)/(10^(0.8157*U4)))</f>
        <v>1.3571490219326918</v>
      </c>
      <c r="Q5">
        <f t="shared" si="1"/>
        <v>478.15</v>
      </c>
      <c r="R5">
        <f t="shared" ref="R5:R68" si="11">0.709*F5</f>
        <v>0.70873400533791497</v>
      </c>
      <c r="S5">
        <f t="shared" si="2"/>
        <v>213.86947873264359</v>
      </c>
      <c r="U5">
        <f t="shared" si="3"/>
        <v>2.2357093814107585</v>
      </c>
      <c r="V5">
        <f t="shared" si="4"/>
        <v>12.447090918564546</v>
      </c>
    </row>
    <row r="6" spans="1:22">
      <c r="A6">
        <v>40</v>
      </c>
      <c r="B6">
        <f t="shared" si="5"/>
        <v>3033.7025597385464</v>
      </c>
      <c r="C6">
        <f t="shared" si="6"/>
        <v>4.0052520519441312E-3</v>
      </c>
      <c r="D6">
        <f t="shared" si="7"/>
        <v>569.55458325036727</v>
      </c>
      <c r="F6">
        <f t="shared" si="8"/>
        <v>0.99921856710590751</v>
      </c>
      <c r="G6">
        <f t="shared" si="0"/>
        <v>286850.4812416507</v>
      </c>
      <c r="H6">
        <f t="shared" si="9"/>
        <v>11508065.951764816</v>
      </c>
      <c r="P6">
        <f t="shared" si="10"/>
        <v>1.3567600711006054</v>
      </c>
      <c r="Q6">
        <f t="shared" si="1"/>
        <v>478.15</v>
      </c>
      <c r="R6">
        <f t="shared" si="11"/>
        <v>0.70844596407808835</v>
      </c>
      <c r="S6">
        <f t="shared" si="2"/>
        <v>213.83288655997791</v>
      </c>
      <c r="U6">
        <f t="shared" si="3"/>
        <v>2.2360919673872703</v>
      </c>
      <c r="V6">
        <f t="shared" si="4"/>
        <v>12.442032214280065</v>
      </c>
    </row>
    <row r="7" spans="1:22">
      <c r="A7">
        <v>50</v>
      </c>
      <c r="B7">
        <f t="shared" si="5"/>
        <v>3033.3398378989823</v>
      </c>
      <c r="C7">
        <f t="shared" si="6"/>
        <v>4.0057309934639863E-3</v>
      </c>
      <c r="D7">
        <f t="shared" si="7"/>
        <v>569.22668663019942</v>
      </c>
      <c r="F7">
        <f t="shared" si="8"/>
        <v>0.9986433098775428</v>
      </c>
      <c r="G7">
        <f t="shared" si="0"/>
        <v>285821.56234860735</v>
      </c>
      <c r="H7">
        <f t="shared" si="9"/>
        <v>14366281.57525089</v>
      </c>
      <c r="P7">
        <f t="shared" si="10"/>
        <v>1.3561411204463889</v>
      </c>
      <c r="Q7">
        <f t="shared" si="1"/>
        <v>478.15</v>
      </c>
      <c r="R7">
        <f t="shared" si="11"/>
        <v>0.70803810670317779</v>
      </c>
      <c r="S7">
        <f t="shared" si="2"/>
        <v>213.78106192510282</v>
      </c>
      <c r="U7">
        <f t="shared" si="3"/>
        <v>2.2366340390222104</v>
      </c>
      <c r="V7">
        <f t="shared" si="4"/>
        <v>12.434869247935733</v>
      </c>
    </row>
    <row r="8" spans="1:22">
      <c r="A8">
        <v>60</v>
      </c>
      <c r="B8">
        <f t="shared" si="5"/>
        <v>3032.9784171252263</v>
      </c>
      <c r="C8">
        <f t="shared" si="6"/>
        <v>4.0062083309837463E-3</v>
      </c>
      <c r="D8">
        <f t="shared" si="7"/>
        <v>568.79158950390786</v>
      </c>
      <c r="F8">
        <f t="shared" si="8"/>
        <v>0.99787998158580327</v>
      </c>
      <c r="G8">
        <f t="shared" si="0"/>
        <v>284467.86667322146</v>
      </c>
      <c r="H8">
        <f t="shared" si="9"/>
        <v>17210960.241983104</v>
      </c>
      <c r="P8">
        <f t="shared" si="10"/>
        <v>1.3552660124340956</v>
      </c>
      <c r="Q8">
        <f t="shared" si="1"/>
        <v>478.15</v>
      </c>
      <c r="R8">
        <f t="shared" si="11"/>
        <v>0.70749690694433442</v>
      </c>
      <c r="S8">
        <f t="shared" si="2"/>
        <v>213.71227367146525</v>
      </c>
      <c r="U8">
        <f t="shared" si="3"/>
        <v>2.2373539515800038</v>
      </c>
      <c r="V8">
        <f t="shared" si="4"/>
        <v>12.425364465390107</v>
      </c>
    </row>
    <row r="9" spans="1:22">
      <c r="A9">
        <v>70</v>
      </c>
      <c r="B9">
        <f t="shared" si="5"/>
        <v>3032.6187080968498</v>
      </c>
      <c r="C9">
        <f t="shared" si="6"/>
        <v>4.0066835207273046E-3</v>
      </c>
      <c r="D9">
        <f t="shared" si="7"/>
        <v>568.23783195245505</v>
      </c>
      <c r="F9">
        <f t="shared" si="8"/>
        <v>0.99690847710957031</v>
      </c>
      <c r="G9">
        <f t="shared" si="0"/>
        <v>282754.79348140542</v>
      </c>
      <c r="H9">
        <f t="shared" si="9"/>
        <v>20038508.176797159</v>
      </c>
      <c r="P9">
        <f t="shared" si="10"/>
        <v>1.3541071643125988</v>
      </c>
      <c r="Q9">
        <f t="shared" si="1"/>
        <v>478.15</v>
      </c>
      <c r="R9">
        <f t="shared" si="11"/>
        <v>0.70680811027068535</v>
      </c>
      <c r="S9">
        <f t="shared" si="2"/>
        <v>213.62469173426325</v>
      </c>
      <c r="U9">
        <f t="shared" si="3"/>
        <v>2.2382712228546637</v>
      </c>
      <c r="V9">
        <f t="shared" si="4"/>
        <v>12.413267522451367</v>
      </c>
    </row>
    <row r="10" spans="1:22">
      <c r="A10">
        <v>80</v>
      </c>
      <c r="B10">
        <f t="shared" si="5"/>
        <v>3032.2611652459768</v>
      </c>
      <c r="C10">
        <f t="shared" si="6"/>
        <v>4.0071559605899939E-3</v>
      </c>
      <c r="D10">
        <f t="shared" si="7"/>
        <v>567.55361944946151</v>
      </c>
      <c r="F10">
        <f t="shared" si="8"/>
        <v>0.99570810429730094</v>
      </c>
      <c r="G10">
        <f t="shared" si="0"/>
        <v>280646.74595955684</v>
      </c>
      <c r="H10">
        <f t="shared" si="9"/>
        <v>22844975.636392727</v>
      </c>
      <c r="P10">
        <f t="shared" si="10"/>
        <v>1.3526361647523943</v>
      </c>
      <c r="Q10">
        <f t="shared" si="1"/>
        <v>478.15</v>
      </c>
      <c r="R10">
        <f t="shared" si="11"/>
        <v>0.70595704594678632</v>
      </c>
      <c r="S10">
        <f t="shared" si="2"/>
        <v>213.51642509838601</v>
      </c>
      <c r="U10">
        <f t="shared" si="3"/>
        <v>2.239406171116221</v>
      </c>
      <c r="V10">
        <f t="shared" si="4"/>
        <v>12.398320765364318</v>
      </c>
    </row>
    <row r="11" spans="1:22">
      <c r="A11">
        <v>90</v>
      </c>
      <c r="B11">
        <f t="shared" si="5"/>
        <v>3031.9062880168303</v>
      </c>
      <c r="C11">
        <f t="shared" si="6"/>
        <v>4.0076249884124148E-3</v>
      </c>
      <c r="D11">
        <f t="shared" si="7"/>
        <v>566.72718428946655</v>
      </c>
      <c r="F11">
        <f t="shared" si="8"/>
        <v>0.99425821805169567</v>
      </c>
      <c r="G11">
        <f t="shared" si="0"/>
        <v>278108.22682931222</v>
      </c>
      <c r="H11">
        <f t="shared" si="9"/>
        <v>25626057.904685851</v>
      </c>
      <c r="P11">
        <f t="shared" si="10"/>
        <v>1.3508246349911048</v>
      </c>
      <c r="Q11">
        <f t="shared" si="1"/>
        <v>478.15</v>
      </c>
      <c r="R11">
        <f t="shared" si="11"/>
        <v>0.70492907659865223</v>
      </c>
      <c r="S11">
        <f t="shared" si="2"/>
        <v>213.38557712007409</v>
      </c>
      <c r="U11">
        <f t="shared" si="3"/>
        <v>2.2407793743760873</v>
      </c>
      <c r="V11">
        <f t="shared" si="4"/>
        <v>12.380267126282019</v>
      </c>
    </row>
    <row r="12" spans="1:22">
      <c r="A12">
        <v>100</v>
      </c>
      <c r="B12">
        <f t="shared" si="5"/>
        <v>3031.5546207398679</v>
      </c>
      <c r="C12">
        <f t="shared" si="6"/>
        <v>4.0080898820868084E-3</v>
      </c>
      <c r="D12">
        <f t="shared" si="7"/>
        <v>565.74727429821883</v>
      </c>
      <c r="F12">
        <f t="shared" si="8"/>
        <v>0.99253907771617333</v>
      </c>
      <c r="G12">
        <f t="shared" si="0"/>
        <v>275105.31871831353</v>
      </c>
      <c r="H12">
        <f t="shared" si="9"/>
        <v>28377111.091868985</v>
      </c>
      <c r="P12">
        <f t="shared" si="10"/>
        <v>1.3486453947860713</v>
      </c>
      <c r="Q12">
        <f t="shared" si="1"/>
        <v>478.15</v>
      </c>
      <c r="R12">
        <f t="shared" si="11"/>
        <v>0.70371020610076684</v>
      </c>
      <c r="S12">
        <f t="shared" si="2"/>
        <v>213.23032102770634</v>
      </c>
      <c r="U12">
        <f t="shared" si="3"/>
        <v>2.2424109183696768</v>
      </c>
      <c r="V12">
        <f t="shared" si="4"/>
        <v>12.358860799238489</v>
      </c>
    </row>
    <row r="13" spans="1:22">
      <c r="A13">
        <v>110</v>
      </c>
      <c r="B13">
        <f t="shared" si="5"/>
        <v>3031.2067506339936</v>
      </c>
      <c r="C13">
        <f t="shared" si="6"/>
        <v>4.0085498621430498E-3</v>
      </c>
      <c r="D13">
        <f t="shared" si="7"/>
        <v>564.60377868624005</v>
      </c>
      <c r="F13">
        <f t="shared" si="8"/>
        <v>0.99053294506357903</v>
      </c>
      <c r="G13">
        <f t="shared" si="0"/>
        <v>271607.57883604517</v>
      </c>
      <c r="H13">
        <f t="shared" si="9"/>
        <v>31093186.880229436</v>
      </c>
      <c r="P13">
        <f t="shared" si="10"/>
        <v>1.3460739571372948</v>
      </c>
      <c r="Q13">
        <f t="shared" si="1"/>
        <v>478.15</v>
      </c>
      <c r="R13">
        <f t="shared" si="11"/>
        <v>0.70228785805007754</v>
      </c>
      <c r="S13">
        <f t="shared" si="2"/>
        <v>213.04899742866596</v>
      </c>
      <c r="U13">
        <f t="shared" si="3"/>
        <v>2.2443194090133955</v>
      </c>
      <c r="V13">
        <f t="shared" si="4"/>
        <v>12.333880912043247</v>
      </c>
    </row>
    <row r="14" spans="1:22">
      <c r="A14">
        <v>120</v>
      </c>
      <c r="B14">
        <f t="shared" si="5"/>
        <v>3030.863303412958</v>
      </c>
      <c r="C14">
        <f t="shared" si="6"/>
        <v>4.0090040975118918E-3</v>
      </c>
      <c r="D14">
        <f t="shared" si="7"/>
        <v>563.28848854514024</v>
      </c>
      <c r="F14">
        <f t="shared" si="8"/>
        <v>0.98822541850024603</v>
      </c>
      <c r="G14">
        <f t="shared" si="0"/>
        <v>267590.34004526085</v>
      </c>
      <c r="H14">
        <f t="shared" si="9"/>
        <v>33769090.280682042</v>
      </c>
      <c r="P14">
        <f t="shared" si="10"/>
        <v>1.3430903462769215</v>
      </c>
      <c r="Q14">
        <f t="shared" si="1"/>
        <v>478.15</v>
      </c>
      <c r="R14">
        <f t="shared" si="11"/>
        <v>0.70065182171667439</v>
      </c>
      <c r="S14">
        <f t="shared" si="2"/>
        <v>212.8402338022531</v>
      </c>
      <c r="U14">
        <f t="shared" si="3"/>
        <v>2.2465207421461608</v>
      </c>
      <c r="V14">
        <f t="shared" si="4"/>
        <v>12.305148139473326</v>
      </c>
    </row>
    <row r="15" spans="1:22">
      <c r="A15">
        <v>130</v>
      </c>
      <c r="B15">
        <f t="shared" si="5"/>
        <v>3030.524935982055</v>
      </c>
      <c r="C15">
        <f t="shared" si="6"/>
        <v>4.0094517151509513E-3</v>
      </c>
      <c r="D15">
        <f t="shared" si="7"/>
        <v>561.79597071166654</v>
      </c>
      <c r="F15">
        <f t="shared" si="8"/>
        <v>0.98560696616081844</v>
      </c>
      <c r="G15">
        <f t="shared" si="0"/>
        <v>263037.35358447355</v>
      </c>
      <c r="H15">
        <f t="shared" si="9"/>
        <v>36399463.816526778</v>
      </c>
      <c r="P15">
        <f t="shared" si="10"/>
        <v>1.3396811885994175</v>
      </c>
      <c r="Q15">
        <f t="shared" si="1"/>
        <v>478.15</v>
      </c>
      <c r="R15">
        <f t="shared" si="11"/>
        <v>0.69879533900802027</v>
      </c>
      <c r="S15">
        <f t="shared" si="2"/>
        <v>212.60308308514257</v>
      </c>
      <c r="U15">
        <f t="shared" si="3"/>
        <v>2.2490266512669153</v>
      </c>
      <c r="V15">
        <f t="shared" si="4"/>
        <v>12.272543793005791</v>
      </c>
    </row>
    <row r="16" spans="1:22">
      <c r="A16">
        <v>140</v>
      </c>
      <c r="B16">
        <f t="shared" si="5"/>
        <v>3030.1923257931039</v>
      </c>
      <c r="C16">
        <f t="shared" si="6"/>
        <v>4.0098918141114083E-3</v>
      </c>
      <c r="D16">
        <f t="shared" si="7"/>
        <v>560.124508665397</v>
      </c>
      <c r="F16">
        <f t="shared" si="8"/>
        <v>0.98267457660595969</v>
      </c>
      <c r="G16">
        <f t="shared" si="0"/>
        <v>257943.63289479457</v>
      </c>
      <c r="H16">
        <f t="shared" si="9"/>
        <v>38978900.145474724</v>
      </c>
      <c r="P16">
        <f t="shared" si="10"/>
        <v>1.3358419663093117</v>
      </c>
      <c r="Q16">
        <f t="shared" si="1"/>
        <v>478.15</v>
      </c>
      <c r="R16">
        <f t="shared" si="11"/>
        <v>0.69671627481362541</v>
      </c>
      <c r="S16">
        <f t="shared" si="2"/>
        <v>212.3371745400076</v>
      </c>
      <c r="U16">
        <f t="shared" si="3"/>
        <v>2.2518430935884433</v>
      </c>
      <c r="V16">
        <f t="shared" si="4"/>
        <v>12.236030374913446</v>
      </c>
    </row>
    <row r="17" spans="1:22">
      <c r="A17">
        <v>150</v>
      </c>
      <c r="B17">
        <f t="shared" si="5"/>
        <v>3029.8661566034175</v>
      </c>
      <c r="C17">
        <f t="shared" si="6"/>
        <v>4.0103234843886209E-3</v>
      </c>
      <c r="D17">
        <f t="shared" si="7"/>
        <v>558.27703472820735</v>
      </c>
      <c r="F17">
        <f t="shared" si="8"/>
        <v>0.97943339426001286</v>
      </c>
      <c r="G17">
        <f t="shared" si="0"/>
        <v>252318.26914528295</v>
      </c>
      <c r="H17">
        <f t="shared" si="9"/>
        <v>41502082.836927556</v>
      </c>
      <c r="P17">
        <f t="shared" si="10"/>
        <v>1.3315792532115873</v>
      </c>
      <c r="Q17">
        <f t="shared" si="1"/>
        <v>478.15</v>
      </c>
      <c r="R17">
        <f t="shared" si="11"/>
        <v>0.69441827653034904</v>
      </c>
      <c r="S17">
        <f t="shared" si="2"/>
        <v>212.0428653996716</v>
      </c>
      <c r="U17">
        <f t="shared" si="3"/>
        <v>2.2549685842942799</v>
      </c>
      <c r="V17">
        <f t="shared" si="4"/>
        <v>12.195671942346058</v>
      </c>
    </row>
    <row r="18" spans="1:22">
      <c r="A18">
        <v>160</v>
      </c>
      <c r="B18">
        <f t="shared" si="5"/>
        <v>3029.5471006745452</v>
      </c>
      <c r="C18">
        <f t="shared" si="6"/>
        <v>4.0107458305155734E-3</v>
      </c>
      <c r="D18">
        <f t="shared" si="7"/>
        <v>556.26194853739003</v>
      </c>
      <c r="F18">
        <f t="shared" si="8"/>
        <v>0.97589815532875446</v>
      </c>
      <c r="G18">
        <f t="shared" si="0"/>
        <v>246186.90058661404</v>
      </c>
      <c r="H18">
        <f t="shared" si="9"/>
        <v>43963951.842793696</v>
      </c>
      <c r="P18">
        <f t="shared" si="10"/>
        <v>1.326912681849129</v>
      </c>
      <c r="Q18">
        <f t="shared" si="1"/>
        <v>478.15</v>
      </c>
      <c r="R18">
        <f t="shared" si="11"/>
        <v>0.69191179212808684</v>
      </c>
      <c r="S18">
        <f t="shared" si="2"/>
        <v>211.72137695206806</v>
      </c>
      <c r="U18">
        <f t="shared" si="3"/>
        <v>2.2583926426486878</v>
      </c>
      <c r="V18">
        <f t="shared" si="4"/>
        <v>12.151651987037088</v>
      </c>
    </row>
    <row r="19" spans="1:22">
      <c r="A19">
        <v>170</v>
      </c>
      <c r="B19">
        <f t="shared" si="5"/>
        <v>3029.2357978485179</v>
      </c>
      <c r="C19">
        <f t="shared" si="6"/>
        <v>4.011157999324751E-3</v>
      </c>
      <c r="D19">
        <f t="shared" si="7"/>
        <v>554.09369468066575</v>
      </c>
      <c r="F19">
        <f t="shared" si="8"/>
        <v>0.97209420119415046</v>
      </c>
      <c r="G19">
        <f t="shared" si="0"/>
        <v>239593.45131077358</v>
      </c>
      <c r="H19">
        <f t="shared" si="9"/>
        <v>46359886.355901435</v>
      </c>
      <c r="P19">
        <f t="shared" si="10"/>
        <v>1.3218763380853003</v>
      </c>
      <c r="Q19">
        <f t="shared" si="1"/>
        <v>478.15</v>
      </c>
      <c r="R19">
        <f t="shared" si="11"/>
        <v>0.68921478864665264</v>
      </c>
      <c r="S19">
        <f t="shared" si="2"/>
        <v>211.3748948708282</v>
      </c>
      <c r="U19">
        <f t="shared" si="3"/>
        <v>2.2620945609089422</v>
      </c>
      <c r="V19">
        <f t="shared" si="4"/>
        <v>12.104286053854453</v>
      </c>
    </row>
    <row r="20" spans="1:22">
      <c r="A20">
        <v>180</v>
      </c>
      <c r="B20">
        <f t="shared" si="5"/>
        <v>3028.9328324254484</v>
      </c>
      <c r="C20">
        <f t="shared" si="6"/>
        <v>4.0115592106580809E-3</v>
      </c>
      <c r="D20">
        <f t="shared" si="7"/>
        <v>551.79296646123112</v>
      </c>
      <c r="F20">
        <f t="shared" si="8"/>
        <v>0.96805783589689665</v>
      </c>
      <c r="G20">
        <f t="shared" si="0"/>
        <v>232600.73741376924</v>
      </c>
      <c r="H20">
        <f t="shared" si="9"/>
        <v>48685893.730039127</v>
      </c>
      <c r="P20">
        <f t="shared" si="10"/>
        <v>1.3165192646454864</v>
      </c>
      <c r="Q20">
        <f t="shared" si="1"/>
        <v>478.15</v>
      </c>
      <c r="R20">
        <f t="shared" si="11"/>
        <v>0.68635300565089974</v>
      </c>
      <c r="S20">
        <f t="shared" si="2"/>
        <v>211.00661213567878</v>
      </c>
      <c r="U20">
        <f t="shared" si="3"/>
        <v>2.266042732786715</v>
      </c>
      <c r="V20">
        <f t="shared" si="4"/>
        <v>12.054026192088184</v>
      </c>
    </row>
    <row r="21" spans="1:22">
      <c r="A21">
        <v>190</v>
      </c>
      <c r="B21">
        <f t="shared" si="5"/>
        <v>3028.6387092746218</v>
      </c>
      <c r="C21">
        <f t="shared" si="6"/>
        <v>4.0119487891281547E-3</v>
      </c>
      <c r="D21">
        <f t="shared" si="7"/>
        <v>549.3864215916135</v>
      </c>
      <c r="F21">
        <f t="shared" si="8"/>
        <v>0.96383582735370787</v>
      </c>
      <c r="G21">
        <f t="shared" si="0"/>
        <v>225289.59587678217</v>
      </c>
      <c r="H21">
        <f t="shared" si="9"/>
        <v>50938789.688806951</v>
      </c>
      <c r="P21">
        <f t="shared" si="10"/>
        <v>1.3109047996454017</v>
      </c>
      <c r="Q21">
        <f t="shared" si="1"/>
        <v>478.15</v>
      </c>
      <c r="R21">
        <f t="shared" si="11"/>
        <v>0.68335960159377884</v>
      </c>
      <c r="S21">
        <f t="shared" si="2"/>
        <v>210.62069527205045</v>
      </c>
      <c r="U21">
        <f t="shared" si="3"/>
        <v>2.2701947659150612</v>
      </c>
      <c r="V21">
        <f t="shared" si="4"/>
        <v>12.001454744726605</v>
      </c>
    </row>
    <row r="22" spans="1:22">
      <c r="A22">
        <v>200</v>
      </c>
      <c r="B22">
        <f t="shared" si="5"/>
        <v>3028.3538310471304</v>
      </c>
      <c r="C22">
        <f t="shared" si="6"/>
        <v>4.0123261944524985E-3</v>
      </c>
      <c r="D22">
        <f t="shared" si="7"/>
        <v>546.90584399870329</v>
      </c>
      <c r="F22">
        <f t="shared" si="8"/>
        <v>0.95948393683983035</v>
      </c>
      <c r="G22">
        <f t="shared" si="0"/>
        <v>217756.33814815042</v>
      </c>
      <c r="H22">
        <f t="shared" si="9"/>
        <v>53116353.070288457</v>
      </c>
      <c r="P22">
        <f t="shared" si="10"/>
        <v>1.3051085913152543</v>
      </c>
      <c r="Q22">
        <f t="shared" si="1"/>
        <v>478.15</v>
      </c>
      <c r="R22">
        <f t="shared" si="11"/>
        <v>0.6802741112194397</v>
      </c>
      <c r="S22">
        <f t="shared" si="2"/>
        <v>210.22216179062599</v>
      </c>
      <c r="U22">
        <f t="shared" si="3"/>
        <v>2.2744985396745223</v>
      </c>
      <c r="V22">
        <f t="shared" si="4"/>
        <v>11.947266037921935</v>
      </c>
    </row>
    <row r="23" spans="1:22">
      <c r="A23">
        <v>210</v>
      </c>
      <c r="B23">
        <f t="shared" si="5"/>
        <v>3028.0784786084369</v>
      </c>
      <c r="C23">
        <f t="shared" si="6"/>
        <v>4.0126910475467232E-3</v>
      </c>
      <c r="D23">
        <f t="shared" si="7"/>
        <v>544.38676123966809</v>
      </c>
      <c r="F23">
        <f t="shared" si="8"/>
        <v>0.95506449340292643</v>
      </c>
      <c r="G23">
        <f t="shared" si="0"/>
        <v>210108.55841018099</v>
      </c>
      <c r="H23">
        <f t="shared" si="9"/>
        <v>55217438.654390268</v>
      </c>
      <c r="P23">
        <f t="shared" si="10"/>
        <v>1.2992153098343187</v>
      </c>
      <c r="Q23">
        <f t="shared" si="1"/>
        <v>478.15</v>
      </c>
      <c r="R23">
        <f t="shared" si="11"/>
        <v>0.67714072582267482</v>
      </c>
      <c r="S23">
        <f t="shared" si="2"/>
        <v>209.81666840936023</v>
      </c>
      <c r="U23">
        <f t="shared" si="3"/>
        <v>2.2788942538498005</v>
      </c>
      <c r="V23">
        <f t="shared" si="4"/>
        <v>11.89223617816822</v>
      </c>
    </row>
    <row r="24" spans="1:22">
      <c r="A24">
        <v>220</v>
      </c>
      <c r="B24">
        <f t="shared" si="5"/>
        <v>3027.8127967713867</v>
      </c>
      <c r="C24">
        <f t="shared" si="6"/>
        <v>4.0130431496087013E-3</v>
      </c>
      <c r="D24">
        <f t="shared" si="7"/>
        <v>541.86661717616175</v>
      </c>
      <c r="F24">
        <f t="shared" si="8"/>
        <v>0.9506431880283539</v>
      </c>
      <c r="G24">
        <f t="shared" si="0"/>
        <v>202459.59916279596</v>
      </c>
      <c r="H24">
        <f t="shared" si="9"/>
        <v>57242034.646018229</v>
      </c>
      <c r="P24">
        <f t="shared" si="10"/>
        <v>1.2933142926036865</v>
      </c>
      <c r="Q24">
        <f t="shared" si="1"/>
        <v>478.15</v>
      </c>
      <c r="R24">
        <f t="shared" si="11"/>
        <v>0.67400602031210288</v>
      </c>
      <c r="S24">
        <f t="shared" si="2"/>
        <v>209.4102241411552</v>
      </c>
      <c r="U24">
        <f t="shared" si="3"/>
        <v>2.2833173593171741</v>
      </c>
      <c r="V24">
        <f t="shared" si="4"/>
        <v>11.837183134008992</v>
      </c>
    </row>
    <row r="25" spans="1:22">
      <c r="A25">
        <v>230</v>
      </c>
      <c r="B25">
        <f t="shared" si="5"/>
        <v>3027.5567870274676</v>
      </c>
      <c r="C25">
        <f t="shared" si="6"/>
        <v>4.0133824919303613E-3</v>
      </c>
      <c r="D25">
        <f t="shared" si="7"/>
        <v>539.38268430963262</v>
      </c>
      <c r="F25">
        <f t="shared" si="8"/>
        <v>0.9462854110695309</v>
      </c>
      <c r="G25">
        <f t="shared" si="0"/>
        <v>194922.23284867511</v>
      </c>
      <c r="H25">
        <f t="shared" si="9"/>
        <v>59191256.974504977</v>
      </c>
      <c r="P25">
        <f t="shared" si="10"/>
        <v>1.2874945621378369</v>
      </c>
      <c r="Q25">
        <f t="shared" si="1"/>
        <v>478.15</v>
      </c>
      <c r="R25">
        <f t="shared" si="11"/>
        <v>0.67091635644829739</v>
      </c>
      <c r="S25">
        <f t="shared" si="2"/>
        <v>209.00885647018353</v>
      </c>
      <c r="U25">
        <f t="shared" si="3"/>
        <v>2.2877021006438127</v>
      </c>
      <c r="V25">
        <f t="shared" si="4"/>
        <v>11.782921130590298</v>
      </c>
    </row>
    <row r="26" spans="1:22">
      <c r="A26">
        <v>240</v>
      </c>
      <c r="B26">
        <f t="shared" si="5"/>
        <v>3027.3103082676453</v>
      </c>
      <c r="C26">
        <f t="shared" si="6"/>
        <v>4.0137092551090821E-3</v>
      </c>
      <c r="D26">
        <f t="shared" si="7"/>
        <v>536.96995667068597</v>
      </c>
      <c r="F26">
        <f t="shared" si="8"/>
        <v>0.94205255556260692</v>
      </c>
      <c r="G26">
        <f t="shared" si="0"/>
        <v>187602.28863206698</v>
      </c>
      <c r="H26">
        <f t="shared" si="9"/>
        <v>61067279.86082565</v>
      </c>
      <c r="P26">
        <f t="shared" si="10"/>
        <v>1.281839791365188</v>
      </c>
      <c r="Q26">
        <f t="shared" si="1"/>
        <v>478.15</v>
      </c>
      <c r="R26">
        <f t="shared" si="11"/>
        <v>0.66791526189388828</v>
      </c>
      <c r="S26">
        <f t="shared" si="2"/>
        <v>208.6182688614397</v>
      </c>
      <c r="U26">
        <f t="shared" si="3"/>
        <v>2.2919852734353681</v>
      </c>
      <c r="V26">
        <f t="shared" si="4"/>
        <v>11.730214619413191</v>
      </c>
    </row>
    <row r="27" spans="1:22">
      <c r="A27">
        <v>250</v>
      </c>
      <c r="B27">
        <f t="shared" si="5"/>
        <v>3027.0730855621268</v>
      </c>
      <c r="C27">
        <f t="shared" si="6"/>
        <v>4.0140237975537967E-3</v>
      </c>
      <c r="D27">
        <f t="shared" si="7"/>
        <v>534.65927492083961</v>
      </c>
      <c r="F27">
        <f t="shared" si="8"/>
        <v>0.93799872793129757</v>
      </c>
      <c r="G27">
        <f t="shared" si="0"/>
        <v>180592.98541702516</v>
      </c>
      <c r="H27">
        <f t="shared" si="9"/>
        <v>62873209.714995906</v>
      </c>
      <c r="P27">
        <f t="shared" si="10"/>
        <v>1.2764238176589724</v>
      </c>
      <c r="Q27">
        <f t="shared" si="1"/>
        <v>478.15</v>
      </c>
      <c r="R27">
        <f t="shared" si="11"/>
        <v>0.66504109810328993</v>
      </c>
      <c r="S27">
        <f t="shared" si="2"/>
        <v>208.24353069432581</v>
      </c>
      <c r="U27">
        <f t="shared" si="3"/>
        <v>2.2961097442295166</v>
      </c>
      <c r="V27">
        <f t="shared" si="4"/>
        <v>11.679737320811769</v>
      </c>
    </row>
    <row r="28" spans="1:22">
      <c r="A28">
        <v>260</v>
      </c>
      <c r="B28">
        <f t="shared" si="5"/>
        <v>3026.844726106011</v>
      </c>
      <c r="C28">
        <f t="shared" si="6"/>
        <v>4.0143266344596145E-3</v>
      </c>
      <c r="D28">
        <f t="shared" si="7"/>
        <v>532.47589548799988</v>
      </c>
      <c r="F28">
        <f t="shared" si="8"/>
        <v>0.93416823769824542</v>
      </c>
      <c r="G28">
        <f t="shared" si="0"/>
        <v>173970.61113607269</v>
      </c>
      <c r="H28">
        <f t="shared" si="9"/>
        <v>64612915.826356634</v>
      </c>
      <c r="P28">
        <f t="shared" si="10"/>
        <v>1.2713072125434941</v>
      </c>
      <c r="Q28">
        <f t="shared" si="1"/>
        <v>478.15</v>
      </c>
      <c r="R28">
        <f t="shared" si="11"/>
        <v>0.66232528052805595</v>
      </c>
      <c r="S28">
        <f t="shared" si="2"/>
        <v>207.88883526489789</v>
      </c>
      <c r="U28">
        <f t="shared" si="3"/>
        <v>2.3000273169587371</v>
      </c>
      <c r="V28">
        <f t="shared" si="4"/>
        <v>11.63204096643541</v>
      </c>
    </row>
    <row r="29" spans="1:22">
      <c r="A29">
        <v>270</v>
      </c>
      <c r="B29">
        <f t="shared" si="5"/>
        <v>3026.624740628461</v>
      </c>
      <c r="C29">
        <f t="shared" si="6"/>
        <v>4.0146184095019143E-3</v>
      </c>
      <c r="D29">
        <f t="shared" si="7"/>
        <v>530.43863537836796</v>
      </c>
      <c r="F29">
        <f t="shared" si="8"/>
        <v>0.9305940971550315</v>
      </c>
      <c r="G29">
        <f t="shared" si="0"/>
        <v>167791.94542284874</v>
      </c>
      <c r="H29">
        <f t="shared" si="9"/>
        <v>66290835.280585125</v>
      </c>
      <c r="P29">
        <f t="shared" si="10"/>
        <v>1.2665352230772715</v>
      </c>
      <c r="Q29">
        <f t="shared" si="1"/>
        <v>478.15</v>
      </c>
      <c r="R29">
        <f t="shared" si="11"/>
        <v>0.65979121488291725</v>
      </c>
      <c r="S29">
        <f t="shared" si="2"/>
        <v>207.5573491327427</v>
      </c>
      <c r="U29">
        <f t="shared" si="3"/>
        <v>2.303700649473031</v>
      </c>
      <c r="V29">
        <f t="shared" si="4"/>
        <v>11.587536617496188</v>
      </c>
    </row>
    <row r="30" spans="1:22">
      <c r="A30">
        <v>280</v>
      </c>
      <c r="B30">
        <f t="shared" si="5"/>
        <v>3026.4125680609109</v>
      </c>
      <c r="C30">
        <f t="shared" si="6"/>
        <v>4.0148998621712126E-3</v>
      </c>
      <c r="D30">
        <f t="shared" si="7"/>
        <v>528.55962552743074</v>
      </c>
      <c r="F30">
        <f t="shared" si="8"/>
        <v>0.92729758864461531</v>
      </c>
      <c r="G30">
        <f t="shared" si="0"/>
        <v>162093.52383685237</v>
      </c>
      <c r="H30">
        <f t="shared" si="9"/>
        <v>67911770.518953651</v>
      </c>
      <c r="P30">
        <f t="shared" si="10"/>
        <v>1.2621371652268625</v>
      </c>
      <c r="Q30">
        <f t="shared" si="1"/>
        <v>478.15</v>
      </c>
      <c r="R30">
        <f t="shared" si="11"/>
        <v>0.65745399034903218</v>
      </c>
      <c r="S30">
        <f t="shared" si="2"/>
        <v>207.25116017877073</v>
      </c>
      <c r="U30">
        <f t="shared" si="3"/>
        <v>2.3071040933501039</v>
      </c>
      <c r="V30">
        <f t="shared" si="4"/>
        <v>11.546489276672606</v>
      </c>
    </row>
    <row r="31" spans="1:22">
      <c r="A31">
        <v>290</v>
      </c>
      <c r="B31">
        <f t="shared" si="5"/>
        <v>3026.2076011356571</v>
      </c>
      <c r="C31">
        <f t="shared" si="6"/>
        <v>4.0151717938389682E-3</v>
      </c>
      <c r="D31">
        <f t="shared" si="7"/>
        <v>526.84461321948993</v>
      </c>
      <c r="F31">
        <f t="shared" si="8"/>
        <v>0.9242887951219122</v>
      </c>
      <c r="G31">
        <f t="shared" si="0"/>
        <v>156892.56260275858</v>
      </c>
      <c r="H31">
        <f t="shared" si="9"/>
        <v>69480696.144981235</v>
      </c>
      <c r="P31">
        <f t="shared" si="10"/>
        <v>1.2581271289292446</v>
      </c>
      <c r="Q31">
        <f t="shared" si="1"/>
        <v>478.15</v>
      </c>
      <c r="R31">
        <f t="shared" si="11"/>
        <v>0.65532075574143567</v>
      </c>
      <c r="S31">
        <f t="shared" si="2"/>
        <v>206.97131639905575</v>
      </c>
      <c r="U31">
        <f t="shared" si="3"/>
        <v>2.3102235049715389</v>
      </c>
      <c r="V31">
        <f t="shared" si="4"/>
        <v>11.509024494523874</v>
      </c>
    </row>
    <row r="32" spans="1:22">
      <c r="A32">
        <v>300</v>
      </c>
      <c r="B32">
        <f t="shared" si="5"/>
        <v>3026.0092108151143</v>
      </c>
      <c r="C32">
        <f t="shared" si="6"/>
        <v>4.0154350353441056E-3</v>
      </c>
      <c r="D32">
        <f t="shared" si="7"/>
        <v>525.29368791219622</v>
      </c>
      <c r="F32">
        <f t="shared" si="8"/>
        <v>0.92156787353016878</v>
      </c>
      <c r="G32">
        <f t="shared" si="0"/>
        <v>152189.16286816655</v>
      </c>
      <c r="H32">
        <f t="shared" si="9"/>
        <v>71002587.773662895</v>
      </c>
      <c r="P32">
        <f t="shared" si="10"/>
        <v>1.25450569610429</v>
      </c>
      <c r="Q32">
        <f t="shared" si="1"/>
        <v>478.15</v>
      </c>
      <c r="R32">
        <f t="shared" si="11"/>
        <v>0.65339162233288961</v>
      </c>
      <c r="S32">
        <f t="shared" si="2"/>
        <v>206.71793607186692</v>
      </c>
      <c r="U32">
        <f t="shared" si="3"/>
        <v>2.3130552146852308</v>
      </c>
      <c r="V32">
        <f t="shared" si="4"/>
        <v>11.475144225270018</v>
      </c>
    </row>
    <row r="33" spans="1:22">
      <c r="A33">
        <v>310</v>
      </c>
      <c r="B33">
        <f t="shared" si="5"/>
        <v>3025.8167679337967</v>
      </c>
      <c r="C33">
        <f t="shared" si="6"/>
        <v>4.0156904182529892E-3</v>
      </c>
      <c r="D33">
        <f t="shared" si="7"/>
        <v>523.90227378995303</v>
      </c>
      <c r="F33">
        <f t="shared" si="8"/>
        <v>0.91912679612272463</v>
      </c>
      <c r="G33">
        <f t="shared" si="0"/>
        <v>147969.32002372929</v>
      </c>
      <c r="H33">
        <f t="shared" si="9"/>
        <v>72482280.973900184</v>
      </c>
      <c r="P33">
        <f t="shared" si="10"/>
        <v>1.251262298331306</v>
      </c>
      <c r="Q33">
        <f t="shared" si="1"/>
        <v>478.15</v>
      </c>
      <c r="R33">
        <f t="shared" si="11"/>
        <v>0.65166089845101172</v>
      </c>
      <c r="S33">
        <f t="shared" si="2"/>
        <v>206.49036420124227</v>
      </c>
      <c r="U33">
        <f t="shared" si="3"/>
        <v>2.3156044198459669</v>
      </c>
      <c r="V33">
        <f t="shared" si="4"/>
        <v>11.444748509316762</v>
      </c>
    </row>
    <row r="34" spans="1:22">
      <c r="A34">
        <v>320</v>
      </c>
      <c r="B34">
        <f t="shared" si="5"/>
        <v>3025.6296610350187</v>
      </c>
      <c r="C34">
        <f t="shared" si="6"/>
        <v>4.0159387511505308E-3</v>
      </c>
      <c r="D34">
        <f t="shared" si="7"/>
        <v>522.66223457047806</v>
      </c>
      <c r="F34">
        <f t="shared" si="8"/>
        <v>0.91695128872013698</v>
      </c>
      <c r="G34">
        <f t="shared" si="0"/>
        <v>144208.27062764709</v>
      </c>
      <c r="H34">
        <f t="shared" si="9"/>
        <v>73924363.68017666</v>
      </c>
      <c r="P34">
        <f t="shared" si="10"/>
        <v>1.2483778456660075</v>
      </c>
      <c r="Q34">
        <f t="shared" si="1"/>
        <v>478.15</v>
      </c>
      <c r="R34">
        <f t="shared" si="11"/>
        <v>0.65011846370257709</v>
      </c>
      <c r="S34">
        <f t="shared" si="2"/>
        <v>206.28734992785655</v>
      </c>
      <c r="U34">
        <f t="shared" si="3"/>
        <v>2.3178832835228147</v>
      </c>
      <c r="V34">
        <f t="shared" si="4"/>
        <v>11.417659607972785</v>
      </c>
    </row>
    <row r="35" spans="1:22">
      <c r="A35">
        <v>330</v>
      </c>
      <c r="B35">
        <f t="shared" si="5"/>
        <v>3025.4473099754136</v>
      </c>
      <c r="C35">
        <f t="shared" si="6"/>
        <v>4.0161808015356645E-3</v>
      </c>
      <c r="D35">
        <f t="shared" si="7"/>
        <v>521.56296204632088</v>
      </c>
      <c r="F35">
        <f t="shared" si="8"/>
        <v>0.91502274043214193</v>
      </c>
      <c r="G35">
        <f t="shared" si="0"/>
        <v>140873.78826752878</v>
      </c>
      <c r="H35">
        <f t="shared" si="9"/>
        <v>75333101.562851951</v>
      </c>
      <c r="P35">
        <f t="shared" si="10"/>
        <v>1.2458273196520602</v>
      </c>
      <c r="Q35">
        <f t="shared" si="1"/>
        <v>478.15</v>
      </c>
      <c r="R35">
        <f t="shared" si="11"/>
        <v>0.64875112296638859</v>
      </c>
      <c r="S35">
        <f t="shared" si="2"/>
        <v>206.10722346359807</v>
      </c>
      <c r="U35">
        <f t="shared" si="3"/>
        <v>2.3199089870057326</v>
      </c>
      <c r="V35">
        <f t="shared" si="4"/>
        <v>11.393645782853897</v>
      </c>
    </row>
    <row r="36" spans="1:22">
      <c r="A36">
        <v>340</v>
      </c>
      <c r="B36">
        <f t="shared" si="5"/>
        <v>3025.2691753618492</v>
      </c>
      <c r="C36">
        <f t="shared" si="6"/>
        <v>4.016417283241462E-3</v>
      </c>
      <c r="D36">
        <f t="shared" si="7"/>
        <v>520.59235752281779</v>
      </c>
      <c r="F36">
        <f t="shared" si="8"/>
        <v>0.91331992547862773</v>
      </c>
      <c r="G36">
        <f t="shared" si="0"/>
        <v>137929.1538458576</v>
      </c>
      <c r="H36">
        <f t="shared" si="9"/>
        <v>76712393.101310521</v>
      </c>
      <c r="P36">
        <f t="shared" si="10"/>
        <v>1.2435821132772817</v>
      </c>
      <c r="Q36">
        <f t="shared" si="1"/>
        <v>478.15</v>
      </c>
      <c r="R36">
        <f t="shared" si="11"/>
        <v>0.647543827164347</v>
      </c>
      <c r="S36">
        <f t="shared" si="2"/>
        <v>205.94805709770841</v>
      </c>
      <c r="U36">
        <f t="shared" si="3"/>
        <v>2.3217019220198334</v>
      </c>
      <c r="V36">
        <f t="shared" si="4"/>
        <v>11.372442735588727</v>
      </c>
    </row>
    <row r="37" spans="1:22">
      <c r="A37">
        <v>350</v>
      </c>
      <c r="B37">
        <f t="shared" si="5"/>
        <v>3025.0947642324136</v>
      </c>
      <c r="C37">
        <f t="shared" si="6"/>
        <v>4.016648848838328E-3</v>
      </c>
      <c r="D37">
        <f t="shared" si="7"/>
        <v>519.73765414731656</v>
      </c>
      <c r="F37">
        <f t="shared" si="8"/>
        <v>0.91182044587248523</v>
      </c>
      <c r="G37">
        <f t="shared" si="0"/>
        <v>135335.64332508785</v>
      </c>
      <c r="H37">
        <f t="shared" si="9"/>
        <v>78065749.534561396</v>
      </c>
      <c r="P37">
        <f t="shared" si="10"/>
        <v>1.2416119932042649</v>
      </c>
      <c r="Q37">
        <f t="shared" si="1"/>
        <v>478.15</v>
      </c>
      <c r="R37">
        <f t="shared" si="11"/>
        <v>0.64648069612359205</v>
      </c>
      <c r="S37">
        <f t="shared" si="2"/>
        <v>205.80780116817482</v>
      </c>
      <c r="U37">
        <f t="shared" si="3"/>
        <v>2.3232841383368266</v>
      </c>
      <c r="V37">
        <f t="shared" si="4"/>
        <v>11.353771571762861</v>
      </c>
    </row>
    <row r="38" spans="1:22">
      <c r="A38">
        <v>360</v>
      </c>
      <c r="B38">
        <f t="shared" si="5"/>
        <v>3024.9236325916609</v>
      </c>
      <c r="C38">
        <f t="shared" si="6"/>
        <v>4.0168760862139838E-3</v>
      </c>
      <c r="D38">
        <f t="shared" si="7"/>
        <v>518.98606111278104</v>
      </c>
      <c r="F38">
        <f t="shared" si="8"/>
        <v>0.91050186160137025</v>
      </c>
      <c r="G38">
        <f t="shared" si="0"/>
        <v>133054.47576467242</v>
      </c>
      <c r="H38">
        <f t="shared" si="9"/>
        <v>79396294.29220812</v>
      </c>
      <c r="P38">
        <f t="shared" si="10"/>
        <v>1.239886638333707</v>
      </c>
      <c r="Q38">
        <f t="shared" si="1"/>
        <v>478.15</v>
      </c>
      <c r="R38">
        <f t="shared" si="11"/>
        <v>0.64554581987537152</v>
      </c>
      <c r="S38">
        <f t="shared" si="2"/>
        <v>205.68439138248056</v>
      </c>
      <c r="U38">
        <f t="shared" si="3"/>
        <v>2.3246780992285205</v>
      </c>
      <c r="V38">
        <f t="shared" si="4"/>
        <v>11.337352873673641</v>
      </c>
    </row>
    <row r="39" spans="1:22">
      <c r="A39">
        <v>370</v>
      </c>
      <c r="B39">
        <f t="shared" si="5"/>
        <v>3024.7553854825642</v>
      </c>
      <c r="C39">
        <f t="shared" si="6"/>
        <v>4.0170995184268324E-3</v>
      </c>
      <c r="D39">
        <f t="shared" si="7"/>
        <v>518.32523468974114</v>
      </c>
      <c r="F39">
        <f t="shared" si="8"/>
        <v>0.90934251699954582</v>
      </c>
      <c r="G39">
        <f t="shared" si="0"/>
        <v>131048.23695509051</v>
      </c>
      <c r="H39">
        <f t="shared" si="9"/>
        <v>80706776.661759019</v>
      </c>
      <c r="P39">
        <f t="shared" si="10"/>
        <v>1.2383767660282325</v>
      </c>
      <c r="Q39">
        <f t="shared" si="1"/>
        <v>478.15</v>
      </c>
      <c r="R39">
        <f t="shared" si="11"/>
        <v>0.64472384455267795</v>
      </c>
      <c r="S39">
        <f t="shared" si="2"/>
        <v>205.57582792783489</v>
      </c>
      <c r="U39">
        <f t="shared" si="3"/>
        <v>2.3259057488405164</v>
      </c>
      <c r="V39">
        <f t="shared" si="4"/>
        <v>11.322916990116022</v>
      </c>
    </row>
    <row r="40" spans="1:22">
      <c r="A40">
        <v>380</v>
      </c>
      <c r="B40">
        <f t="shared" si="5"/>
        <v>3024.5896752582885</v>
      </c>
      <c r="C40">
        <f t="shared" si="6"/>
        <v>4.0173196059539382E-3</v>
      </c>
      <c r="D40">
        <f t="shared" si="7"/>
        <v>517.74359577655264</v>
      </c>
      <c r="F40">
        <f t="shared" si="8"/>
        <v>0.90832209785360107</v>
      </c>
      <c r="G40">
        <f t="shared" si="0"/>
        <v>129281.83846917489</v>
      </c>
      <c r="H40">
        <f t="shared" si="9"/>
        <v>81999595.046450764</v>
      </c>
      <c r="P40">
        <f t="shared" si="10"/>
        <v>1.2370548925838636</v>
      </c>
      <c r="Q40">
        <f t="shared" si="1"/>
        <v>478.15</v>
      </c>
      <c r="R40">
        <f t="shared" si="11"/>
        <v>0.6440003673782031</v>
      </c>
      <c r="S40">
        <f t="shared" si="2"/>
        <v>205.48022935504918</v>
      </c>
      <c r="U40">
        <f t="shared" si="3"/>
        <v>2.3269878639944714</v>
      </c>
      <c r="V40">
        <f t="shared" si="4"/>
        <v>11.310210973330641</v>
      </c>
    </row>
    <row r="41" spans="1:22">
      <c r="A41">
        <v>390</v>
      </c>
      <c r="B41">
        <f t="shared" si="5"/>
        <v>3024.4261986412416</v>
      </c>
      <c r="C41">
        <f t="shared" si="6"/>
        <v>4.0175367505544818E-3</v>
      </c>
      <c r="D41">
        <f t="shared" si="7"/>
        <v>517.23052066735613</v>
      </c>
      <c r="F41">
        <f t="shared" si="8"/>
        <v>0.9074219660830809</v>
      </c>
      <c r="G41">
        <f t="shared" si="0"/>
        <v>127723.0930886123</v>
      </c>
      <c r="H41">
        <f t="shared" si="9"/>
        <v>83276825.977336884</v>
      </c>
      <c r="P41">
        <f t="shared" si="10"/>
        <v>1.2358957913619215</v>
      </c>
      <c r="Q41">
        <f t="shared" si="1"/>
        <v>478.15</v>
      </c>
      <c r="R41">
        <f t="shared" si="11"/>
        <v>0.64336217395290429</v>
      </c>
      <c r="S41">
        <f t="shared" si="2"/>
        <v>205.39586547669313</v>
      </c>
      <c r="U41">
        <f t="shared" si="3"/>
        <v>2.3279436462378893</v>
      </c>
      <c r="V41">
        <f t="shared" si="4"/>
        <v>11.299002746367499</v>
      </c>
    </row>
    <row r="42" spans="1:22">
      <c r="A42">
        <v>400</v>
      </c>
      <c r="B42">
        <f t="shared" si="5"/>
        <v>3024.2646930544997</v>
      </c>
      <c r="C42">
        <f t="shared" si="6"/>
        <v>4.0177513001048715E-3</v>
      </c>
      <c r="D42">
        <f t="shared" si="7"/>
        <v>516.77643318058938</v>
      </c>
      <c r="F42">
        <f t="shared" si="8"/>
        <v>0.90662532136945506</v>
      </c>
      <c r="G42">
        <f t="shared" si="0"/>
        <v>126342.99186980695</v>
      </c>
      <c r="H42">
        <f t="shared" si="9"/>
        <v>84540255.896034956</v>
      </c>
      <c r="P42">
        <f t="shared" si="10"/>
        <v>1.2348767155282523</v>
      </c>
      <c r="Q42">
        <f t="shared" si="1"/>
        <v>478.15</v>
      </c>
      <c r="R42">
        <f t="shared" si="11"/>
        <v>0.64279735285094364</v>
      </c>
      <c r="S42">
        <f t="shared" si="2"/>
        <v>205.3211738353404</v>
      </c>
      <c r="U42">
        <f t="shared" si="3"/>
        <v>2.3287905044973964</v>
      </c>
      <c r="V42">
        <f t="shared" si="4"/>
        <v>11.28908311565149</v>
      </c>
    </row>
    <row r="43" spans="1:22">
      <c r="A43">
        <v>410</v>
      </c>
      <c r="B43">
        <f t="shared" si="5"/>
        <v>3024.1049326028915</v>
      </c>
      <c r="C43">
        <f t="shared" si="6"/>
        <v>4.0179635539044122E-3</v>
      </c>
      <c r="D43">
        <f t="shared" si="7"/>
        <v>516.37282427061484</v>
      </c>
      <c r="F43">
        <f t="shared" si="8"/>
        <v>0.90591723556248216</v>
      </c>
      <c r="G43">
        <f t="shared" si="0"/>
        <v>125115.76195247898</v>
      </c>
      <c r="H43">
        <f t="shared" si="9"/>
        <v>85791413.515559748</v>
      </c>
      <c r="P43">
        <f t="shared" si="10"/>
        <v>1.2339774475995529</v>
      </c>
      <c r="Q43">
        <f t="shared" si="1"/>
        <v>478.15</v>
      </c>
      <c r="R43">
        <f t="shared" si="11"/>
        <v>0.64229532001379985</v>
      </c>
      <c r="S43">
        <f t="shared" si="2"/>
        <v>205.25476401749782</v>
      </c>
      <c r="U43">
        <f t="shared" si="3"/>
        <v>2.329543980568646</v>
      </c>
      <c r="V43">
        <f t="shared" si="4"/>
        <v>11.280266199402279</v>
      </c>
    </row>
    <row r="44" spans="1:22">
      <c r="A44">
        <v>420</v>
      </c>
      <c r="B44">
        <f t="shared" si="5"/>
        <v>3023.9467239809724</v>
      </c>
      <c r="C44">
        <f t="shared" si="6"/>
        <v>4.0181737680830363E-3</v>
      </c>
      <c r="D44">
        <f t="shared" si="7"/>
        <v>516.01222145228689</v>
      </c>
      <c r="F44">
        <f t="shared" si="8"/>
        <v>0.90528459903909986</v>
      </c>
      <c r="G44">
        <f t="shared" si="0"/>
        <v>124018.77270382512</v>
      </c>
      <c r="H44">
        <f t="shared" si="9"/>
        <v>87031601.242597997</v>
      </c>
      <c r="P44">
        <f t="shared" si="10"/>
        <v>1.2331802290028131</v>
      </c>
      <c r="Q44">
        <f t="shared" si="1"/>
        <v>478.15</v>
      </c>
      <c r="R44">
        <f t="shared" si="11"/>
        <v>0.64184678071872181</v>
      </c>
      <c r="S44">
        <f t="shared" si="2"/>
        <v>205.19541349595795</v>
      </c>
      <c r="U44">
        <f t="shared" si="3"/>
        <v>2.3302177756006173</v>
      </c>
      <c r="V44">
        <f t="shared" si="4"/>
        <v>11.272388759707926</v>
      </c>
    </row>
    <row r="45" spans="1:22">
      <c r="A45">
        <v>430</v>
      </c>
      <c r="B45">
        <f t="shared" si="5"/>
        <v>3023.7899024996877</v>
      </c>
      <c r="C45">
        <f t="shared" si="6"/>
        <v>4.0183821608559102E-3</v>
      </c>
      <c r="D45">
        <f t="shared" si="7"/>
        <v>515.68812598852242</v>
      </c>
      <c r="F45">
        <f t="shared" si="8"/>
        <v>0.90471601050617967</v>
      </c>
      <c r="G45">
        <f t="shared" si="0"/>
        <v>123032.3445157292</v>
      </c>
      <c r="H45">
        <f t="shared" si="9"/>
        <v>88261924.687755287</v>
      </c>
      <c r="P45">
        <f t="shared" si="10"/>
        <v>1.2324696124436623</v>
      </c>
      <c r="Q45">
        <f t="shared" si="1"/>
        <v>478.15</v>
      </c>
      <c r="R45">
        <f t="shared" si="11"/>
        <v>0.64144365144888138</v>
      </c>
      <c r="S45">
        <f t="shared" si="2"/>
        <v>205.14205797861223</v>
      </c>
      <c r="U45">
        <f t="shared" si="3"/>
        <v>2.3308238432991204</v>
      </c>
      <c r="V45">
        <f t="shared" si="4"/>
        <v>11.265308830374995</v>
      </c>
    </row>
    <row r="46" spans="1:22">
      <c r="A46">
        <v>440</v>
      </c>
      <c r="B46">
        <f t="shared" si="5"/>
        <v>3023.6343283548035</v>
      </c>
      <c r="C46">
        <f t="shared" si="6"/>
        <v>4.0185889174609102E-3</v>
      </c>
      <c r="D46">
        <f t="shared" si="7"/>
        <v>515.39493155331468</v>
      </c>
      <c r="F46">
        <f t="shared" si="8"/>
        <v>0.90420163430406086</v>
      </c>
      <c r="G46">
        <f t="shared" si="0"/>
        <v>122139.50173614488</v>
      </c>
      <c r="H46">
        <f t="shared" si="9"/>
        <v>89483319.705116734</v>
      </c>
      <c r="P46">
        <f t="shared" si="10"/>
        <v>1.2318322697953727</v>
      </c>
      <c r="Q46">
        <f t="shared" si="1"/>
        <v>478.15</v>
      </c>
      <c r="R46">
        <f t="shared" si="11"/>
        <v>0.64107895872157916</v>
      </c>
      <c r="S46">
        <f t="shared" si="2"/>
        <v>205.09377855043834</v>
      </c>
      <c r="U46">
        <f t="shared" si="3"/>
        <v>2.331372523240189</v>
      </c>
      <c r="V46">
        <f t="shared" si="4"/>
        <v>11.258903940106034</v>
      </c>
    </row>
    <row r="47" spans="1:22">
      <c r="A47">
        <v>450</v>
      </c>
      <c r="B47">
        <f t="shared" si="5"/>
        <v>3023.4798832077654</v>
      </c>
      <c r="C47">
        <f t="shared" si="6"/>
        <v>4.0187941946845792E-3</v>
      </c>
      <c r="D47">
        <f t="shared" si="7"/>
        <v>515.12783436750578</v>
      </c>
      <c r="F47">
        <f t="shared" si="8"/>
        <v>0.9037330427500101</v>
      </c>
      <c r="G47">
        <f t="shared" si="0"/>
        <v>121325.69996684694</v>
      </c>
      <c r="H47">
        <f t="shared" si="9"/>
        <v>90696576.704785198</v>
      </c>
      <c r="P47">
        <f t="shared" si="10"/>
        <v>1.2312567793729716</v>
      </c>
      <c r="Q47">
        <f t="shared" si="1"/>
        <v>478.15</v>
      </c>
      <c r="R47">
        <f t="shared" si="11"/>
        <v>0.64074672730975712</v>
      </c>
      <c r="S47">
        <f t="shared" si="2"/>
        <v>205.04978728411939</v>
      </c>
      <c r="U47">
        <f t="shared" si="3"/>
        <v>2.3318726945932879</v>
      </c>
      <c r="V47">
        <f t="shared" si="4"/>
        <v>11.253069149397806</v>
      </c>
    </row>
    <row r="48" spans="1:22">
      <c r="A48">
        <v>460</v>
      </c>
      <c r="B48">
        <f t="shared" si="5"/>
        <v>3023.3264671113802</v>
      </c>
      <c r="C48">
        <f t="shared" si="6"/>
        <v>4.0189981249330094E-3</v>
      </c>
      <c r="D48">
        <f t="shared" si="7"/>
        <v>514.88274175650531</v>
      </c>
      <c r="F48">
        <f t="shared" si="8"/>
        <v>0.90330305571316716</v>
      </c>
      <c r="G48">
        <f t="shared" si="0"/>
        <v>120578.54873341073</v>
      </c>
      <c r="H48">
        <f t="shared" si="9"/>
        <v>91902362.1921193</v>
      </c>
      <c r="P48">
        <f t="shared" si="10"/>
        <v>1.2307334091938582</v>
      </c>
      <c r="Q48">
        <f t="shared" si="1"/>
        <v>478.15</v>
      </c>
      <c r="R48">
        <f t="shared" si="11"/>
        <v>0.6404418665006355</v>
      </c>
      <c r="S48">
        <f t="shared" si="2"/>
        <v>205.00941249020383</v>
      </c>
      <c r="U48">
        <f t="shared" si="3"/>
        <v>2.3323319363341324</v>
      </c>
      <c r="V48">
        <f t="shared" si="4"/>
        <v>11.247715052966614</v>
      </c>
    </row>
    <row r="49" spans="1:22">
      <c r="A49">
        <v>470</v>
      </c>
      <c r="B49">
        <f t="shared" si="5"/>
        <v>3023.1739957861819</v>
      </c>
      <c r="C49">
        <f t="shared" si="6"/>
        <v>4.0192008198394E-3</v>
      </c>
      <c r="D49">
        <f t="shared" si="7"/>
        <v>514.65618370059622</v>
      </c>
      <c r="F49">
        <f t="shared" si="8"/>
        <v>0.9029055854396425</v>
      </c>
      <c r="G49">
        <f t="shared" si="0"/>
        <v>119887.54333576233</v>
      </c>
      <c r="H49">
        <f t="shared" si="9"/>
        <v>93101237.625476927</v>
      </c>
      <c r="P49">
        <f t="shared" si="10"/>
        <v>1.2302539071558827</v>
      </c>
      <c r="Q49">
        <f t="shared" si="1"/>
        <v>478.15</v>
      </c>
      <c r="R49">
        <f t="shared" si="11"/>
        <v>0.64016006007670645</v>
      </c>
      <c r="S49">
        <f t="shared" si="2"/>
        <v>204.97208438211902</v>
      </c>
      <c r="U49">
        <f t="shared" si="3"/>
        <v>2.3327566846059353</v>
      </c>
      <c r="V49">
        <f t="shared" si="4"/>
        <v>11.242765847547286</v>
      </c>
    </row>
    <row r="50" spans="1:22">
      <c r="A50">
        <v>480</v>
      </c>
      <c r="B50">
        <f t="shared" si="5"/>
        <v>3023.022398235878</v>
      </c>
      <c r="C50">
        <f t="shared" si="6"/>
        <v>4.0194023734232646E-3</v>
      </c>
      <c r="D50">
        <f t="shared" si="7"/>
        <v>514.44523016823143</v>
      </c>
      <c r="F50">
        <f t="shared" si="8"/>
        <v>0.902535491523213</v>
      </c>
      <c r="G50">
        <f t="shared" si="0"/>
        <v>119243.81430213319</v>
      </c>
      <c r="H50">
        <f t="shared" si="9"/>
        <v>94293675.768498257</v>
      </c>
      <c r="P50">
        <f t="shared" si="10"/>
        <v>1.2298113048176633</v>
      </c>
      <c r="Q50">
        <f t="shared" si="1"/>
        <v>478.15</v>
      </c>
      <c r="R50">
        <f t="shared" si="11"/>
        <v>0.63989766348995802</v>
      </c>
      <c r="S50">
        <f t="shared" si="2"/>
        <v>204.93732163403499</v>
      </c>
      <c r="U50">
        <f t="shared" si="3"/>
        <v>2.3331523813600539</v>
      </c>
      <c r="V50">
        <f t="shared" si="4"/>
        <v>11.238157526022736</v>
      </c>
    </row>
    <row r="51" spans="1:22">
      <c r="A51">
        <v>490</v>
      </c>
      <c r="B51">
        <f t="shared" si="5"/>
        <v>3022.8716146796028</v>
      </c>
      <c r="C51">
        <f t="shared" si="6"/>
        <v>4.0196028648305151E-3</v>
      </c>
      <c r="D51">
        <f t="shared" si="7"/>
        <v>514.2474157399987</v>
      </c>
      <c r="F51">
        <f t="shared" si="8"/>
        <v>0.90218844866666437</v>
      </c>
      <c r="G51">
        <f t="shared" si="0"/>
        <v>118639.89898997152</v>
      </c>
      <c r="H51">
        <f t="shared" si="9"/>
        <v>95480074.758397967</v>
      </c>
      <c r="P51">
        <f t="shared" si="10"/>
        <v>1.2293997384047648</v>
      </c>
      <c r="Q51">
        <f t="shared" si="1"/>
        <v>478.15</v>
      </c>
      <c r="R51">
        <f t="shared" si="11"/>
        <v>0.63965161010466498</v>
      </c>
      <c r="S51">
        <f t="shared" si="2"/>
        <v>204.90471909449835</v>
      </c>
      <c r="U51">
        <f t="shared" si="3"/>
        <v>2.3335236109398041</v>
      </c>
      <c r="V51">
        <f t="shared" si="4"/>
        <v>11.233836230819605</v>
      </c>
    </row>
    <row r="52" spans="1:22">
      <c r="A52">
        <v>500</v>
      </c>
      <c r="B52">
        <f t="shared" si="5"/>
        <v>3022.7215947729924</v>
      </c>
      <c r="C52">
        <f t="shared" si="6"/>
        <v>4.0198023606912775E-3</v>
      </c>
      <c r="D52">
        <f t="shared" si="7"/>
        <v>514.06067214141683</v>
      </c>
      <c r="F52">
        <f t="shared" si="8"/>
        <v>0.90186082831827519</v>
      </c>
      <c r="G52">
        <f t="shared" si="0"/>
        <v>118069.53718820847</v>
      </c>
      <c r="H52">
        <f t="shared" si="9"/>
        <v>96660770.130280048</v>
      </c>
      <c r="P52">
        <f t="shared" si="10"/>
        <v>1.2290142885411901</v>
      </c>
      <c r="Q52">
        <f t="shared" si="1"/>
        <v>478.15</v>
      </c>
      <c r="R52">
        <f t="shared" si="11"/>
        <v>0.63941932727765705</v>
      </c>
      <c r="S52">
        <f t="shared" si="2"/>
        <v>204.87393676897494</v>
      </c>
      <c r="U52">
        <f t="shared" si="3"/>
        <v>2.3338742230505551</v>
      </c>
      <c r="V52">
        <f t="shared" si="4"/>
        <v>11.22975678007389</v>
      </c>
    </row>
    <row r="53" spans="1:22">
      <c r="A53">
        <v>510</v>
      </c>
      <c r="B53">
        <f t="shared" si="5"/>
        <v>3022.5722960876974</v>
      </c>
      <c r="C53">
        <f t="shared" si="6"/>
        <v>4.0200009171355265E-3</v>
      </c>
      <c r="D53">
        <f t="shared" si="7"/>
        <v>513.88326871189668</v>
      </c>
      <c r="F53">
        <f t="shared" si="8"/>
        <v>0.90154959423139769</v>
      </c>
      <c r="G53">
        <f t="shared" si="0"/>
        <v>117527.49078991247</v>
      </c>
      <c r="H53">
        <f t="shared" si="9"/>
        <v>97836045.038179174</v>
      </c>
      <c r="P53">
        <f t="shared" si="10"/>
        <v>1.2286508387935711</v>
      </c>
      <c r="Q53">
        <f t="shared" si="1"/>
        <v>478.15</v>
      </c>
      <c r="R53">
        <f t="shared" si="11"/>
        <v>0.63919866231006095</v>
      </c>
      <c r="S53">
        <f t="shared" si="2"/>
        <v>204.84469008444503</v>
      </c>
      <c r="U53">
        <f t="shared" si="3"/>
        <v>2.3342074417593532</v>
      </c>
      <c r="V53">
        <f t="shared" si="4"/>
        <v>11.225881367163653</v>
      </c>
    </row>
    <row r="54" spans="1:22">
      <c r="A54">
        <v>520</v>
      </c>
      <c r="B54">
        <f t="shared" si="5"/>
        <v>3022.4236828189514</v>
      </c>
      <c r="C54">
        <f t="shared" si="6"/>
        <v>4.0201985815066909E-3</v>
      </c>
      <c r="D54">
        <f t="shared" si="7"/>
        <v>513.71376046584874</v>
      </c>
      <c r="F54">
        <f t="shared" si="8"/>
        <v>0.90125221134359423</v>
      </c>
      <c r="G54">
        <f t="shared" si="0"/>
        <v>117009.38648296126</v>
      </c>
      <c r="H54">
        <f t="shared" si="9"/>
        <v>99006138.903008789</v>
      </c>
      <c r="P54">
        <f t="shared" si="10"/>
        <v>1.2283059522267887</v>
      </c>
      <c r="Q54">
        <f t="shared" si="1"/>
        <v>478.15</v>
      </c>
      <c r="R54">
        <f t="shared" si="11"/>
        <v>0.63898781784260827</v>
      </c>
      <c r="S54">
        <f t="shared" si="2"/>
        <v>204.81674138590515</v>
      </c>
      <c r="U54">
        <f t="shared" si="3"/>
        <v>2.3345259609374138</v>
      </c>
      <c r="V54">
        <f t="shared" si="4"/>
        <v>11.22217842609367</v>
      </c>
    </row>
    <row r="55" spans="1:22">
      <c r="A55">
        <v>530</v>
      </c>
      <c r="B55">
        <f t="shared" si="5"/>
        <v>3022.2757246920278</v>
      </c>
      <c r="C55">
        <f t="shared" si="6"/>
        <v>4.0203953938117761E-3</v>
      </c>
      <c r="D55">
        <f t="shared" si="7"/>
        <v>513.55094318690806</v>
      </c>
      <c r="F55">
        <f t="shared" si="8"/>
        <v>0.90096656699457556</v>
      </c>
      <c r="G55">
        <f t="shared" si="0"/>
        <v>116511.57975777374</v>
      </c>
      <c r="H55">
        <f t="shared" si="9"/>
        <v>100171254.70058653</v>
      </c>
      <c r="P55">
        <f t="shared" si="10"/>
        <v>1.2279767646541875</v>
      </c>
      <c r="Q55">
        <f t="shared" si="1"/>
        <v>478.15</v>
      </c>
      <c r="R55">
        <f t="shared" si="11"/>
        <v>0.63878529599915401</v>
      </c>
      <c r="S55">
        <f t="shared" si="2"/>
        <v>204.78989257757127</v>
      </c>
      <c r="U55">
        <f t="shared" si="3"/>
        <v>2.3348320270195178</v>
      </c>
      <c r="V55">
        <f t="shared" si="4"/>
        <v>11.218621650519921</v>
      </c>
    </row>
    <row r="56" spans="1:22">
      <c r="A56">
        <v>540</v>
      </c>
      <c r="B56">
        <f t="shared" si="5"/>
        <v>3022.128396040679</v>
      </c>
      <c r="C56">
        <f t="shared" si="6"/>
        <v>4.0205913879436056E-3</v>
      </c>
      <c r="D56">
        <f t="shared" si="7"/>
        <v>513.39381488925073</v>
      </c>
      <c r="F56">
        <f t="shared" si="8"/>
        <v>0.90069090331447499</v>
      </c>
      <c r="G56">
        <f t="shared" si="0"/>
        <v>116031.03820913406</v>
      </c>
      <c r="H56">
        <f t="shared" si="9"/>
        <v>101331565.08267787</v>
      </c>
      <c r="P56">
        <f t="shared" si="10"/>
        <v>1.2276608930078197</v>
      </c>
      <c r="Q56">
        <f t="shared" si="1"/>
        <v>478.15</v>
      </c>
      <c r="R56">
        <f t="shared" si="11"/>
        <v>0.63858985044996275</v>
      </c>
      <c r="S56">
        <f t="shared" si="2"/>
        <v>204.76397880269926</v>
      </c>
      <c r="U56">
        <f t="shared" si="3"/>
        <v>2.335127510199059</v>
      </c>
      <c r="V56">
        <f t="shared" si="4"/>
        <v>11.215189151864445</v>
      </c>
    </row>
    <row r="57" spans="1:22">
      <c r="A57">
        <v>550</v>
      </c>
      <c r="B57">
        <f t="shared" si="5"/>
        <v>3021.9816750331229</v>
      </c>
      <c r="C57">
        <f t="shared" si="6"/>
        <v>4.0207865927075143E-3</v>
      </c>
      <c r="D57">
        <f t="shared" si="7"/>
        <v>513.24154294504979</v>
      </c>
      <c r="F57">
        <f t="shared" si="8"/>
        <v>0.90042375955271892</v>
      </c>
      <c r="G57">
        <f t="shared" si="0"/>
        <v>115565.24200493266</v>
      </c>
      <c r="H57">
        <f t="shared" si="9"/>
        <v>102487217.5027272</v>
      </c>
      <c r="P57">
        <f t="shared" si="10"/>
        <v>1.2273563571686319</v>
      </c>
      <c r="Q57">
        <f t="shared" si="1"/>
        <v>478.15</v>
      </c>
      <c r="R57">
        <f t="shared" si="11"/>
        <v>0.63840044552287767</v>
      </c>
      <c r="S57">
        <f t="shared" si="2"/>
        <v>204.73886304924429</v>
      </c>
      <c r="U57">
        <f t="shared" si="3"/>
        <v>2.3354139652763148</v>
      </c>
      <c r="V57">
        <f t="shared" si="4"/>
        <v>11.211862741208126</v>
      </c>
    </row>
    <row r="58" spans="1:22">
      <c r="A58">
        <v>560</v>
      </c>
      <c r="B58">
        <f t="shared" si="5"/>
        <v>3021.8355430239021</v>
      </c>
      <c r="C58">
        <f t="shared" si="6"/>
        <v>4.0209810326811909E-3</v>
      </c>
      <c r="D58">
        <f t="shared" si="7"/>
        <v>513.09343618827961</v>
      </c>
      <c r="F58">
        <f t="shared" si="8"/>
        <v>0.90016392313733262</v>
      </c>
      <c r="G58">
        <f t="shared" si="0"/>
        <v>115112.09942965629</v>
      </c>
      <c r="H58">
        <f t="shared" si="9"/>
        <v>103638338.49702376</v>
      </c>
      <c r="P58">
        <f t="shared" si="10"/>
        <v>1.2270615136211842</v>
      </c>
      <c r="Q58">
        <f t="shared" si="1"/>
        <v>478.15</v>
      </c>
      <c r="R58">
        <f t="shared" si="11"/>
        <v>0.63821622150436874</v>
      </c>
      <c r="S58">
        <f t="shared" si="2"/>
        <v>204.71443156971566</v>
      </c>
      <c r="U58">
        <f t="shared" si="3"/>
        <v>2.3356926833815606</v>
      </c>
      <c r="V58">
        <f t="shared" si="4"/>
        <v>11.208627319892805</v>
      </c>
    </row>
    <row r="59" spans="1:22">
      <c r="A59">
        <v>570</v>
      </c>
      <c r="B59">
        <f t="shared" si="5"/>
        <v>3021.6899840125284</v>
      </c>
      <c r="C59">
        <f t="shared" si="6"/>
        <v>4.0211747289329459E-3</v>
      </c>
      <c r="D59">
        <f t="shared" si="7"/>
        <v>512.94892134396127</v>
      </c>
      <c r="F59">
        <f t="shared" si="8"/>
        <v>0.89991038832273906</v>
      </c>
      <c r="G59">
        <f t="shared" si="0"/>
        <v>114669.87552912704</v>
      </c>
      <c r="H59">
        <f t="shared" si="9"/>
        <v>104785037.25231503</v>
      </c>
      <c r="P59">
        <f t="shared" si="10"/>
        <v>1.2267749993885737</v>
      </c>
      <c r="Q59">
        <f t="shared" si="1"/>
        <v>478.15</v>
      </c>
      <c r="R59">
        <f t="shared" si="11"/>
        <v>0.63803646532082192</v>
      </c>
      <c r="S59">
        <f t="shared" si="2"/>
        <v>204.69059000946686</v>
      </c>
      <c r="U59">
        <f t="shared" si="3"/>
        <v>2.335964735740347</v>
      </c>
      <c r="V59">
        <f t="shared" si="4"/>
        <v>11.20547036461349</v>
      </c>
    </row>
    <row r="60" spans="1:22">
      <c r="A60">
        <v>580</v>
      </c>
      <c r="B60">
        <f t="shared" si="5"/>
        <v>3021.5449841923619</v>
      </c>
      <c r="C60">
        <f t="shared" si="6"/>
        <v>4.0213676996203275E-3</v>
      </c>
      <c r="D60">
        <f t="shared" si="7"/>
        <v>512.80752318593761</v>
      </c>
      <c r="F60">
        <f t="shared" si="8"/>
        <v>0.89966232137883795</v>
      </c>
      <c r="G60">
        <f t="shared" si="0"/>
        <v>114237.13204720622</v>
      </c>
      <c r="H60">
        <f t="shared" si="9"/>
        <v>105927408.57278709</v>
      </c>
      <c r="P60">
        <f t="shared" si="10"/>
        <v>1.226495684830605</v>
      </c>
      <c r="Q60">
        <f t="shared" si="1"/>
        <v>478.15</v>
      </c>
      <c r="R60">
        <f t="shared" si="11"/>
        <v>0.63786058585759609</v>
      </c>
      <c r="S60">
        <f t="shared" si="2"/>
        <v>204.66726014617072</v>
      </c>
      <c r="U60">
        <f t="shared" si="3"/>
        <v>2.3362310105608071</v>
      </c>
      <c r="V60">
        <f t="shared" si="4"/>
        <v>11.20238149396104</v>
      </c>
    </row>
    <row r="61" spans="1:22">
      <c r="A61">
        <v>590</v>
      </c>
      <c r="B61">
        <f t="shared" si="5"/>
        <v>3021.4005315754334</v>
      </c>
      <c r="C61">
        <f t="shared" si="6"/>
        <v>4.0215599604880182E-3</v>
      </c>
      <c r="D61">
        <f t="shared" si="7"/>
        <v>512.66884788691073</v>
      </c>
      <c r="F61">
        <f t="shared" si="8"/>
        <v>0.89941903138054513</v>
      </c>
      <c r="G61">
        <f t="shared" si="0"/>
        <v>113812.6770293462</v>
      </c>
      <c r="H61">
        <f t="shared" si="9"/>
        <v>107065535.34308055</v>
      </c>
      <c r="P61">
        <f t="shared" si="10"/>
        <v>1.2262226340317084</v>
      </c>
      <c r="Q61">
        <f t="shared" si="1"/>
        <v>478.15</v>
      </c>
      <c r="R61">
        <f t="shared" si="11"/>
        <v>0.63768809324880649</v>
      </c>
      <c r="S61">
        <f t="shared" si="2"/>
        <v>204.64437715293568</v>
      </c>
      <c r="U61">
        <f t="shared" si="3"/>
        <v>2.3364922440193259</v>
      </c>
      <c r="V61">
        <f t="shared" si="4"/>
        <v>11.199352104700452</v>
      </c>
    </row>
    <row r="62" spans="1:22">
      <c r="A62">
        <v>600</v>
      </c>
      <c r="B62">
        <f t="shared" si="5"/>
        <v>3021.2566156809949</v>
      </c>
      <c r="C62">
        <f t="shared" si="6"/>
        <v>4.0217515252812062E-3</v>
      </c>
      <c r="D62">
        <f t="shared" si="7"/>
        <v>512.53256908630374</v>
      </c>
      <c r="F62">
        <f t="shared" si="8"/>
        <v>0.89917994576544513</v>
      </c>
      <c r="G62">
        <f t="shared" si="0"/>
        <v>113395.52265549917</v>
      </c>
      <c r="H62">
        <f t="shared" si="9"/>
        <v>108199490.56963554</v>
      </c>
      <c r="P62">
        <f t="shared" si="10"/>
        <v>1.2259550716515804</v>
      </c>
      <c r="Q62">
        <f t="shared" si="1"/>
        <v>478.15</v>
      </c>
      <c r="R62">
        <f t="shared" si="11"/>
        <v>0.63751858154770058</v>
      </c>
      <c r="S62">
        <f t="shared" si="2"/>
        <v>204.62188730749543</v>
      </c>
      <c r="U62">
        <f t="shared" si="3"/>
        <v>2.3367490462125411</v>
      </c>
      <c r="V62">
        <f t="shared" si="4"/>
        <v>11.196375067420551</v>
      </c>
    </row>
    <row r="63" spans="1:22">
      <c r="A63">
        <v>610</v>
      </c>
      <c r="B63">
        <f t="shared" si="5"/>
        <v>3021.1132272773984</v>
      </c>
      <c r="C63">
        <f t="shared" si="6"/>
        <v>4.0219424060882096E-3</v>
      </c>
      <c r="D63">
        <f t="shared" si="7"/>
        <v>512.39841626115208</v>
      </c>
      <c r="F63">
        <f t="shared" si="8"/>
        <v>0.89894458993184578</v>
      </c>
      <c r="G63">
        <f t="shared" si="0"/>
        <v>112984.8500457927</v>
      </c>
      <c r="H63">
        <f t="shared" si="9"/>
        <v>109329339.07009347</v>
      </c>
      <c r="P63">
        <f t="shared" si="10"/>
        <v>1.2256923552529482</v>
      </c>
      <c r="Q63">
        <f t="shared" si="1"/>
        <v>478.15</v>
      </c>
      <c r="R63">
        <f t="shared" si="11"/>
        <v>0.63735171426167858</v>
      </c>
      <c r="S63">
        <f t="shared" si="2"/>
        <v>204.59974607957537</v>
      </c>
      <c r="U63">
        <f t="shared" si="3"/>
        <v>2.3370019228373442</v>
      </c>
      <c r="V63">
        <f t="shared" si="4"/>
        <v>11.193444472493812</v>
      </c>
    </row>
    <row r="64" spans="1:22">
      <c r="A64">
        <v>620</v>
      </c>
      <c r="B64">
        <f t="shared" si="5"/>
        <v>3020.9703581684676</v>
      </c>
      <c r="C64">
        <f t="shared" si="6"/>
        <v>4.0221326136240685E-3</v>
      </c>
      <c r="D64">
        <f t="shared" si="7"/>
        <v>512.2661650407515</v>
      </c>
      <c r="F64">
        <f t="shared" si="8"/>
        <v>0.89871257024693241</v>
      </c>
      <c r="G64">
        <f t="shared" si="0"/>
        <v>112579.97995072429</v>
      </c>
      <c r="H64">
        <f t="shared" si="9"/>
        <v>110455138.86960071</v>
      </c>
      <c r="P64">
        <f t="shared" si="10"/>
        <v>1.2254339522525997</v>
      </c>
      <c r="Q64">
        <f t="shared" si="1"/>
        <v>478.15</v>
      </c>
      <c r="R64">
        <f t="shared" si="11"/>
        <v>0.63718721230507502</v>
      </c>
      <c r="S64">
        <f t="shared" si="2"/>
        <v>204.57791653757329</v>
      </c>
      <c r="U64">
        <f t="shared" si="3"/>
        <v>2.3372512932605889</v>
      </c>
      <c r="V64">
        <f t="shared" si="4"/>
        <v>11.190555418497949</v>
      </c>
    </row>
    <row r="65" spans="1:22">
      <c r="A65">
        <v>630</v>
      </c>
      <c r="B65">
        <f t="shared" si="5"/>
        <v>3020.8280010169328</v>
      </c>
      <c r="C65">
        <f t="shared" si="6"/>
        <v>4.0223221574649552E-3</v>
      </c>
      <c r="D65">
        <f t="shared" si="7"/>
        <v>512.13562915619502</v>
      </c>
      <c r="F65">
        <f t="shared" si="8"/>
        <v>0.89848355992314921</v>
      </c>
      <c r="G65">
        <f t="shared" si="0"/>
        <v>112180.34839041474</v>
      </c>
      <c r="H65">
        <f t="shared" si="9"/>
        <v>111576942.35350487</v>
      </c>
      <c r="P65">
        <f t="shared" si="10"/>
        <v>1.2251794207614863</v>
      </c>
      <c r="Q65">
        <f t="shared" si="1"/>
        <v>478.15</v>
      </c>
      <c r="R65">
        <f t="shared" si="11"/>
        <v>0.63702484398551273</v>
      </c>
      <c r="S65">
        <f t="shared" si="2"/>
        <v>204.55636802391027</v>
      </c>
      <c r="U65">
        <f t="shared" si="3"/>
        <v>2.3374975055487384</v>
      </c>
      <c r="V65">
        <f t="shared" si="4"/>
        <v>11.187703836351945</v>
      </c>
    </row>
    <row r="66" spans="1:22">
      <c r="A66">
        <v>640</v>
      </c>
      <c r="B66">
        <f t="shared" si="5"/>
        <v>3020.6861491986788</v>
      </c>
      <c r="C66">
        <f t="shared" si="6"/>
        <v>4.0225110462416957E-3</v>
      </c>
      <c r="D66">
        <f t="shared" si="7"/>
        <v>512.00665376091024</v>
      </c>
      <c r="F66">
        <f t="shared" si="8"/>
        <v>0.89825728729984256</v>
      </c>
      <c r="G66">
        <f t="shared" si="0"/>
        <v>111785.48644377275</v>
      </c>
      <c r="H66">
        <f t="shared" si="9"/>
        <v>112694797.2179426</v>
      </c>
      <c r="P66">
        <f t="shared" si="10"/>
        <v>1.2249283936865043</v>
      </c>
      <c r="Q66">
        <f t="shared" si="1"/>
        <v>478.15</v>
      </c>
      <c r="R66">
        <f t="shared" si="11"/>
        <v>0.63686441669558835</v>
      </c>
      <c r="S66">
        <f t="shared" si="2"/>
        <v>204.53507505575678</v>
      </c>
      <c r="U66">
        <f t="shared" si="3"/>
        <v>2.3377408489456153</v>
      </c>
      <c r="V66">
        <f t="shared" si="4"/>
        <v>11.184886343401885</v>
      </c>
    </row>
    <row r="67" spans="1:22">
      <c r="A67">
        <v>650</v>
      </c>
      <c r="B67">
        <f t="shared" si="5"/>
        <v>3020.5447966825382</v>
      </c>
      <c r="C67">
        <f t="shared" si="6"/>
        <v>4.0226992877993827E-3</v>
      </c>
      <c r="D67">
        <f t="shared" si="7"/>
        <v>511.87910989787429</v>
      </c>
      <c r="F67">
        <f t="shared" si="8"/>
        <v>0.89803352613662157</v>
      </c>
      <c r="G67">
        <f t="shared" si="0"/>
        <v>111395.00350830767</v>
      </c>
      <c r="H67">
        <f t="shared" si="9"/>
        <v>113808747.25302567</v>
      </c>
      <c r="P67">
        <f t="shared" si="10"/>
        <v>1.2246805655605635</v>
      </c>
      <c r="Q67">
        <f t="shared" si="1"/>
        <v>478.15</v>
      </c>
      <c r="R67">
        <f t="shared" si="11"/>
        <v>0.6367057700308647</v>
      </c>
      <c r="S67">
        <f t="shared" si="2"/>
        <v>204.51401641431082</v>
      </c>
      <c r="U67">
        <f t="shared" si="3"/>
        <v>2.3379815642139117</v>
      </c>
      <c r="V67">
        <f t="shared" si="4"/>
        <v>11.182100122556164</v>
      </c>
    </row>
    <row r="68" spans="1:22">
      <c r="A68">
        <v>660</v>
      </c>
      <c r="B68">
        <f t="shared" si="5"/>
        <v>3020.4039379312608</v>
      </c>
      <c r="C68">
        <f t="shared" si="6"/>
        <v>4.022886889328876E-3</v>
      </c>
      <c r="D68">
        <f t="shared" si="7"/>
        <v>511.75288992364176</v>
      </c>
      <c r="F68">
        <f t="shared" si="8"/>
        <v>0.89781208758533637</v>
      </c>
      <c r="G68">
        <f t="shared" ref="G68:G102" si="12">$B68*((D68)-(E$3))</f>
        <v>111008.57345572172</v>
      </c>
      <c r="H68">
        <f t="shared" si="9"/>
        <v>114918832.98758288</v>
      </c>
      <c r="P68">
        <f t="shared" si="10"/>
        <v>1.2244356816494162</v>
      </c>
      <c r="Q68">
        <f t="shared" ref="Q68:Q102" si="13">205+273.15</f>
        <v>478.15</v>
      </c>
      <c r="R68">
        <f t="shared" si="11"/>
        <v>0.63654877009800348</v>
      </c>
      <c r="S68">
        <f t="shared" ref="S68:S102" si="14">103.9+183.3*R68-39.7*R68^2</f>
        <v>204.49317439144681</v>
      </c>
      <c r="U68">
        <f t="shared" ref="U68:U102" si="15">Q68/S68</f>
        <v>2.3382198521927742</v>
      </c>
      <c r="V68">
        <f t="shared" ref="V68:V102" si="16">D68/T$3</f>
        <v>11.179342822322491</v>
      </c>
    </row>
    <row r="69" spans="1:22">
      <c r="A69">
        <v>670</v>
      </c>
      <c r="B69">
        <f t="shared" ref="B69:B102" si="17">B$3*C$3/C69</f>
        <v>3020.2635678199849</v>
      </c>
      <c r="C69">
        <f t="shared" ref="C69:C102" si="18">1.01325/D69*Q68/288.15*P69</f>
        <v>4.0230738574750739E-3</v>
      </c>
      <c r="D69">
        <f t="shared" ref="D69:D102" si="19">P69*(D$3/P$3)*(1-H68/I$3)</f>
        <v>511.62790372907267</v>
      </c>
      <c r="F69">
        <f t="shared" ref="F69:F102" si="20">D69/D$3</f>
        <v>0.8975928135597766</v>
      </c>
      <c r="G69">
        <f t="shared" si="12"/>
        <v>110625.92319853595</v>
      </c>
      <c r="H69">
        <f t="shared" ref="H69:H102" si="21">H68+G69*(A69-A68)</f>
        <v>116025092.21956824</v>
      </c>
      <c r="P69">
        <f t="shared" ref="P69:P102" si="22">1-((3.52*V68)/(10^(0.9813*U68)))+((0.274*V68^2)/(10^(0.8157*U68)))</f>
        <v>1.2241935289544301</v>
      </c>
      <c r="Q69">
        <f t="shared" si="13"/>
        <v>478.15</v>
      </c>
      <c r="R69">
        <f t="shared" ref="R69:R102" si="23">0.709*F69</f>
        <v>0.63639330481388157</v>
      </c>
      <c r="S69">
        <f t="shared" si="14"/>
        <v>204.47253416743069</v>
      </c>
      <c r="U69">
        <f t="shared" si="15"/>
        <v>2.3384558808689224</v>
      </c>
      <c r="V69">
        <f t="shared" si="16"/>
        <v>11.176612474248923</v>
      </c>
    </row>
    <row r="70" spans="1:22">
      <c r="A70">
        <v>680</v>
      </c>
      <c r="B70">
        <f t="shared" si="17"/>
        <v>3020.1236815691677</v>
      </c>
      <c r="C70">
        <f t="shared" si="18"/>
        <v>4.0232601984259821E-3</v>
      </c>
      <c r="D70">
        <f t="shared" si="19"/>
        <v>511.50407562217077</v>
      </c>
      <c r="F70">
        <f t="shared" si="20"/>
        <v>0.89737557126696632</v>
      </c>
      <c r="G70">
        <f t="shared" si="12"/>
        <v>110246.8232603097</v>
      </c>
      <c r="H70">
        <f t="shared" si="21"/>
        <v>117127560.45217134</v>
      </c>
      <c r="P70">
        <f t="shared" si="22"/>
        <v>1.2239539287911554</v>
      </c>
      <c r="Q70">
        <f t="shared" si="13"/>
        <v>478.15</v>
      </c>
      <c r="R70">
        <f t="shared" si="23"/>
        <v>0.63623928002827912</v>
      </c>
      <c r="S70">
        <f t="shared" si="14"/>
        <v>204.4520832975827</v>
      </c>
      <c r="U70">
        <f t="shared" si="15"/>
        <v>2.338689791211598</v>
      </c>
      <c r="V70">
        <f t="shared" si="16"/>
        <v>11.173907424828876</v>
      </c>
    </row>
    <row r="71" spans="1:22">
      <c r="A71">
        <v>690</v>
      </c>
      <c r="B71">
        <f t="shared" si="17"/>
        <v>3019.9842746894374</v>
      </c>
      <c r="C71">
        <f t="shared" si="18"/>
        <v>4.0234459179859499E-3</v>
      </c>
      <c r="D71">
        <f t="shared" si="19"/>
        <v>511.38134176020912</v>
      </c>
      <c r="F71">
        <f t="shared" si="20"/>
        <v>0.8971602487021213</v>
      </c>
      <c r="G71">
        <f t="shared" si="12"/>
        <v>109871.08000793369</v>
      </c>
      <c r="H71">
        <f t="shared" si="21"/>
        <v>118226271.25225067</v>
      </c>
      <c r="P71">
        <f t="shared" si="22"/>
        <v>1.2237167306752854</v>
      </c>
      <c r="Q71">
        <f t="shared" si="13"/>
        <v>478.15</v>
      </c>
      <c r="R71">
        <f t="shared" si="23"/>
        <v>0.63608661632980401</v>
      </c>
      <c r="S71">
        <f t="shared" si="14"/>
        <v>204.43181128933929</v>
      </c>
      <c r="U71">
        <f t="shared" si="15"/>
        <v>2.3389217019813908</v>
      </c>
      <c r="V71">
        <f t="shared" si="16"/>
        <v>11.171226279405385</v>
      </c>
    </row>
    <row r="72" spans="1:22">
      <c r="A72">
        <v>700</v>
      </c>
      <c r="B72">
        <f t="shared" si="17"/>
        <v>3019.8453429362703</v>
      </c>
      <c r="C72">
        <f t="shared" si="18"/>
        <v>4.0236310216358656E-3</v>
      </c>
      <c r="D72">
        <f t="shared" si="19"/>
        <v>511.2596480368029</v>
      </c>
      <c r="F72">
        <f t="shared" si="20"/>
        <v>0.89694675094175946</v>
      </c>
      <c r="G72">
        <f t="shared" si="12"/>
        <v>109498.52926044751</v>
      </c>
      <c r="H72">
        <f t="shared" si="21"/>
        <v>119321256.54485515</v>
      </c>
      <c r="P72">
        <f t="shared" si="22"/>
        <v>1.2234818072915523</v>
      </c>
      <c r="Q72">
        <f t="shared" si="13"/>
        <v>478.15</v>
      </c>
      <c r="R72">
        <f t="shared" si="23"/>
        <v>0.63593524641770738</v>
      </c>
      <c r="S72">
        <f t="shared" si="14"/>
        <v>204.41170925420266</v>
      </c>
      <c r="U72">
        <f t="shared" si="15"/>
        <v>2.3391517136886781</v>
      </c>
      <c r="V72">
        <f t="shared" si="16"/>
        <v>11.168567856013803</v>
      </c>
    </row>
    <row r="73" spans="1:22">
      <c r="A73">
        <v>710</v>
      </c>
      <c r="B73">
        <f t="shared" si="17"/>
        <v>3019.7068822727538</v>
      </c>
      <c r="C73">
        <f t="shared" si="18"/>
        <v>4.0238155145826057E-3</v>
      </c>
      <c r="D73">
        <f t="shared" si="19"/>
        <v>511.13894834521676</v>
      </c>
      <c r="F73">
        <f t="shared" si="20"/>
        <v>0.89673499709687154</v>
      </c>
      <c r="G73">
        <f t="shared" si="12"/>
        <v>109129.0310361506</v>
      </c>
      <c r="H73">
        <f t="shared" si="21"/>
        <v>120412546.85521665</v>
      </c>
      <c r="P73">
        <f t="shared" si="22"/>
        <v>1.2232490503582687</v>
      </c>
      <c r="Q73">
        <f t="shared" si="13"/>
        <v>478.15</v>
      </c>
      <c r="R73">
        <f t="shared" si="23"/>
        <v>0.63578511294168194</v>
      </c>
      <c r="S73">
        <f t="shared" si="14"/>
        <v>204.39176962163108</v>
      </c>
      <c r="U73">
        <f t="shared" si="15"/>
        <v>2.3393799118484497</v>
      </c>
      <c r="V73">
        <f t="shared" si="16"/>
        <v>11.1659311474434</v>
      </c>
    </row>
    <row r="74" spans="1:22">
      <c r="A74">
        <v>720</v>
      </c>
      <c r="B74">
        <f t="shared" si="17"/>
        <v>3019.5688888389755</v>
      </c>
      <c r="C74">
        <f t="shared" si="18"/>
        <v>4.023999401799685E-3</v>
      </c>
      <c r="D74">
        <f t="shared" si="19"/>
        <v>511.01920315236993</v>
      </c>
      <c r="F74">
        <f t="shared" si="20"/>
        <v>0.89652491781117527</v>
      </c>
      <c r="G74">
        <f t="shared" si="12"/>
        <v>108762.46523966698</v>
      </c>
      <c r="H74">
        <f t="shared" si="21"/>
        <v>121500171.50761332</v>
      </c>
      <c r="P74">
        <f t="shared" si="22"/>
        <v>1.2230183672315591</v>
      </c>
      <c r="Q74">
        <f t="shared" si="13"/>
        <v>478.15</v>
      </c>
      <c r="R74">
        <f t="shared" si="23"/>
        <v>0.63563616672812329</v>
      </c>
      <c r="S74">
        <f t="shared" si="14"/>
        <v>204.37198590408795</v>
      </c>
      <c r="U74">
        <f t="shared" si="15"/>
        <v>2.3396063696537959</v>
      </c>
      <c r="V74">
        <f t="shared" si="16"/>
        <v>11.16331529008623</v>
      </c>
    </row>
    <row r="75" spans="1:22">
      <c r="A75">
        <v>730</v>
      </c>
      <c r="B75">
        <f t="shared" si="17"/>
        <v>3019.4313589268891</v>
      </c>
      <c r="C75">
        <f t="shared" si="18"/>
        <v>4.0241826880606322E-3</v>
      </c>
      <c r="D75">
        <f t="shared" si="19"/>
        <v>510.90037832906734</v>
      </c>
      <c r="F75">
        <f t="shared" si="20"/>
        <v>0.89631645320889008</v>
      </c>
      <c r="G75">
        <f t="shared" si="12"/>
        <v>108398.72812412523</v>
      </c>
      <c r="H75">
        <f t="shared" si="21"/>
        <v>122584158.78885457</v>
      </c>
      <c r="P75">
        <f t="shared" si="22"/>
        <v>1.2227896781196401</v>
      </c>
      <c r="Q75">
        <f t="shared" si="13"/>
        <v>478.15</v>
      </c>
      <c r="R75">
        <f t="shared" si="23"/>
        <v>0.635488365325103</v>
      </c>
      <c r="S75">
        <f t="shared" si="14"/>
        <v>204.35235250428761</v>
      </c>
      <c r="U75">
        <f t="shared" si="15"/>
        <v>2.3398311501697426</v>
      </c>
      <c r="V75">
        <f t="shared" si="16"/>
        <v>11.160719538383294</v>
      </c>
    </row>
    <row r="76" spans="1:22">
      <c r="A76">
        <v>740</v>
      </c>
      <c r="B76">
        <f t="shared" si="17"/>
        <v>3019.2942889596302</v>
      </c>
      <c r="C76">
        <f t="shared" si="18"/>
        <v>4.0243653779664535E-3</v>
      </c>
      <c r="D76">
        <f t="shared" si="19"/>
        <v>510.78244419126707</v>
      </c>
      <c r="F76">
        <f t="shared" si="20"/>
        <v>0.89610955121274927</v>
      </c>
      <c r="G76">
        <f t="shared" si="12"/>
        <v>108037.72939170938</v>
      </c>
      <c r="H76">
        <f t="shared" si="21"/>
        <v>123664536.08277166</v>
      </c>
      <c r="P76">
        <f t="shared" si="22"/>
        <v>1.2225629137995999</v>
      </c>
      <c r="Q76">
        <f t="shared" si="13"/>
        <v>478.15</v>
      </c>
      <c r="R76">
        <f t="shared" si="23"/>
        <v>0.63534167180983925</v>
      </c>
      <c r="S76">
        <f t="shared" si="14"/>
        <v>204.33286455720014</v>
      </c>
      <c r="U76">
        <f t="shared" si="15"/>
        <v>2.3400543081318599</v>
      </c>
      <c r="V76">
        <f t="shared" si="16"/>
        <v>11.158143243880842</v>
      </c>
    </row>
    <row r="77" spans="1:22">
      <c r="A77">
        <v>750</v>
      </c>
      <c r="B77">
        <f t="shared" si="17"/>
        <v>3019.1576754745215</v>
      </c>
      <c r="C77">
        <f t="shared" si="18"/>
        <v>4.0245474759681909E-3</v>
      </c>
      <c r="D77">
        <f t="shared" si="19"/>
        <v>510.66537471494752</v>
      </c>
      <c r="F77">
        <f t="shared" si="20"/>
        <v>0.89590416616657464</v>
      </c>
      <c r="G77">
        <f t="shared" si="12"/>
        <v>107679.38981930872</v>
      </c>
      <c r="H77">
        <f t="shared" si="21"/>
        <v>124741329.98096475</v>
      </c>
      <c r="P77">
        <f t="shared" si="22"/>
        <v>1.2223380137475592</v>
      </c>
      <c r="Q77">
        <f t="shared" si="13"/>
        <v>478.15</v>
      </c>
      <c r="R77">
        <f t="shared" si="23"/>
        <v>0.63519605381210142</v>
      </c>
      <c r="S77">
        <f t="shared" si="14"/>
        <v>204.3135178006531</v>
      </c>
      <c r="U77">
        <f t="shared" si="15"/>
        <v>2.3402758914196107</v>
      </c>
      <c r="V77">
        <f t="shared" si="16"/>
        <v>11.15558583807899</v>
      </c>
    </row>
    <row r="78" spans="1:22">
      <c r="A78">
        <v>760</v>
      </c>
      <c r="B78">
        <f t="shared" si="17"/>
        <v>3019.0215151090611</v>
      </c>
      <c r="C78">
        <f t="shared" si="18"/>
        <v>4.0247289863855227E-3</v>
      </c>
      <c r="D78">
        <f t="shared" si="19"/>
        <v>510.54914689361419</v>
      </c>
      <c r="F78">
        <f t="shared" si="20"/>
        <v>0.89570025770809503</v>
      </c>
      <c r="G78">
        <f t="shared" si="12"/>
        <v>107323.6393155937</v>
      </c>
      <c r="H78">
        <f t="shared" si="21"/>
        <v>125814566.37412068</v>
      </c>
      <c r="P78">
        <f t="shared" si="22"/>
        <v>1.2221149246085203</v>
      </c>
      <c r="Q78">
        <f t="shared" si="13"/>
        <v>478.15</v>
      </c>
      <c r="R78">
        <f t="shared" si="23"/>
        <v>0.63505148271503931</v>
      </c>
      <c r="S78">
        <f t="shared" si="14"/>
        <v>204.29430846943347</v>
      </c>
      <c r="U78">
        <f t="shared" si="15"/>
        <v>2.3404959422623408</v>
      </c>
      <c r="V78">
        <f t="shared" si="16"/>
        <v>11.153046818396323</v>
      </c>
    </row>
    <row r="79" spans="1:22">
      <c r="A79">
        <v>770</v>
      </c>
      <c r="B79">
        <f t="shared" si="17"/>
        <v>3018.8858045893758</v>
      </c>
      <c r="C79">
        <f t="shared" si="18"/>
        <v>4.024909913422082E-3</v>
      </c>
      <c r="D79">
        <f t="shared" si="19"/>
        <v>510.43374021287059</v>
      </c>
      <c r="F79">
        <f t="shared" si="20"/>
        <v>0.89549778984714135</v>
      </c>
      <c r="G79">
        <f t="shared" si="12"/>
        <v>106970.41533214274</v>
      </c>
      <c r="H79">
        <f t="shared" si="21"/>
        <v>126884270.52744211</v>
      </c>
      <c r="P79">
        <f t="shared" si="22"/>
        <v>1.2218935989450102</v>
      </c>
      <c r="Q79">
        <f t="shared" si="13"/>
        <v>478.15</v>
      </c>
      <c r="R79">
        <f t="shared" si="23"/>
        <v>0.63490793300162318</v>
      </c>
      <c r="S79">
        <f t="shared" si="14"/>
        <v>204.27523320867834</v>
      </c>
      <c r="U79">
        <f t="shared" si="15"/>
        <v>2.3407144982257519</v>
      </c>
      <c r="V79">
        <f t="shared" si="16"/>
        <v>11.150525736691808</v>
      </c>
    </row>
    <row r="80" spans="1:22">
      <c r="A80">
        <v>780</v>
      </c>
      <c r="B80">
        <f t="shared" si="17"/>
        <v>3018.7505407206854</v>
      </c>
      <c r="C80">
        <f t="shared" si="18"/>
        <v>4.0250902611781072E-3</v>
      </c>
      <c r="D80">
        <f t="shared" si="19"/>
        <v>510.31913622096675</v>
      </c>
      <c r="F80">
        <f t="shared" si="20"/>
        <v>0.89529673021222234</v>
      </c>
      <c r="G80">
        <f t="shared" si="12"/>
        <v>106619.66156483094</v>
      </c>
      <c r="H80">
        <f t="shared" si="21"/>
        <v>127950467.14309043</v>
      </c>
      <c r="P80">
        <f t="shared" si="22"/>
        <v>1.2216739942143167</v>
      </c>
      <c r="Q80">
        <f t="shared" si="13"/>
        <v>478.15</v>
      </c>
      <c r="R80">
        <f t="shared" si="23"/>
        <v>0.63476538172046559</v>
      </c>
      <c r="S80">
        <f t="shared" si="14"/>
        <v>204.25628900308143</v>
      </c>
      <c r="U80">
        <f t="shared" si="15"/>
        <v>2.3409315930183503</v>
      </c>
      <c r="V80">
        <f t="shared" si="16"/>
        <v>11.148022189883328</v>
      </c>
    </row>
    <row r="81" spans="1:22">
      <c r="A81">
        <v>790</v>
      </c>
      <c r="B81">
        <f t="shared" si="17"/>
        <v>3018.6157203794087</v>
      </c>
      <c r="C81">
        <f t="shared" si="18"/>
        <v>4.0252700336609109E-3</v>
      </c>
      <c r="D81">
        <f t="shared" si="19"/>
        <v>510.2053181779458</v>
      </c>
      <c r="F81">
        <f t="shared" si="20"/>
        <v>0.89509704943499258</v>
      </c>
      <c r="G81">
        <f t="shared" si="12"/>
        <v>106271.32689290615</v>
      </c>
      <c r="H81">
        <f t="shared" si="21"/>
        <v>129013180.41201949</v>
      </c>
      <c r="P81">
        <f t="shared" si="22"/>
        <v>1.2214560719329344</v>
      </c>
      <c r="Q81">
        <f t="shared" si="13"/>
        <v>478.15</v>
      </c>
      <c r="R81">
        <f t="shared" si="23"/>
        <v>0.63462380804940965</v>
      </c>
      <c r="S81">
        <f t="shared" si="14"/>
        <v>204.23747311905439</v>
      </c>
      <c r="U81">
        <f t="shared" si="15"/>
        <v>2.3411472571503866</v>
      </c>
      <c r="V81">
        <f t="shared" si="16"/>
        <v>11.145535812283219</v>
      </c>
    </row>
    <row r="82" spans="1:22">
      <c r="A82">
        <v>800</v>
      </c>
      <c r="B82">
        <f t="shared" si="17"/>
        <v>3018.4813405066025</v>
      </c>
      <c r="C82">
        <f t="shared" si="18"/>
        <v>4.0254492347935713E-3</v>
      </c>
      <c r="D82">
        <f t="shared" si="19"/>
        <v>510.09227076910213</v>
      </c>
      <c r="F82">
        <f t="shared" si="20"/>
        <v>0.89489872064754761</v>
      </c>
      <c r="G82">
        <f t="shared" si="12"/>
        <v>105925.36451254005</v>
      </c>
      <c r="H82">
        <f t="shared" si="21"/>
        <v>130072434.0571449</v>
      </c>
      <c r="P82">
        <f t="shared" si="22"/>
        <v>1.2212397969942006</v>
      </c>
      <c r="Q82">
        <f t="shared" si="13"/>
        <v>478.15</v>
      </c>
      <c r="R82">
        <f t="shared" si="23"/>
        <v>0.63448319293911126</v>
      </c>
      <c r="S82">
        <f t="shared" si="14"/>
        <v>204.21878305748737</v>
      </c>
      <c r="U82">
        <f t="shared" si="15"/>
        <v>2.3413615184720853</v>
      </c>
      <c r="V82">
        <f t="shared" si="16"/>
        <v>11.143066269338718</v>
      </c>
    </row>
    <row r="83" spans="1:22">
      <c r="A83">
        <v>810</v>
      </c>
      <c r="B83">
        <f t="shared" si="17"/>
        <v>3018.3473981025099</v>
      </c>
      <c r="C83">
        <f t="shared" si="18"/>
        <v>4.0256278684221592E-3</v>
      </c>
      <c r="D83">
        <f t="shared" si="19"/>
        <v>509.9799798710028</v>
      </c>
      <c r="F83">
        <f t="shared" si="20"/>
        <v>0.89470171907193474</v>
      </c>
      <c r="G83">
        <f t="shared" si="12"/>
        <v>105581.73122931947</v>
      </c>
      <c r="H83">
        <f t="shared" si="21"/>
        <v>131128251.3694381</v>
      </c>
      <c r="P83">
        <f t="shared" si="22"/>
        <v>1.2210251371111445</v>
      </c>
      <c r="Q83">
        <f t="shared" si="13"/>
        <v>478.15</v>
      </c>
      <c r="R83">
        <f t="shared" si="23"/>
        <v>0.63434351882200168</v>
      </c>
      <c r="S83">
        <f t="shared" si="14"/>
        <v>204.20021651517519</v>
      </c>
      <c r="U83">
        <f t="shared" si="15"/>
        <v>2.3415744026131633</v>
      </c>
      <c r="V83">
        <f t="shared" si="16"/>
        <v>11.140613252520648</v>
      </c>
    </row>
    <row r="84" spans="1:22">
      <c r="A84">
        <v>820</v>
      </c>
      <c r="B84">
        <f t="shared" si="17"/>
        <v>3018.2138902219926</v>
      </c>
      <c r="C84">
        <f t="shared" si="18"/>
        <v>4.0258059383217791E-3</v>
      </c>
      <c r="D84">
        <f t="shared" si="19"/>
        <v>509.86843236043575</v>
      </c>
      <c r="F84">
        <f t="shared" si="20"/>
        <v>0.89450602168497495</v>
      </c>
      <c r="G84">
        <f t="shared" si="12"/>
        <v>105240.38688053319</v>
      </c>
      <c r="H84">
        <f t="shared" si="21"/>
        <v>132180655.23824343</v>
      </c>
      <c r="P84">
        <f t="shared" si="22"/>
        <v>1.2208120623615955</v>
      </c>
      <c r="Q84">
        <f t="shared" si="13"/>
        <v>478.15</v>
      </c>
      <c r="R84">
        <f t="shared" si="23"/>
        <v>0.6342047693746472</v>
      </c>
      <c r="S84">
        <f t="shared" si="14"/>
        <v>204.18177135332013</v>
      </c>
      <c r="U84">
        <f t="shared" si="15"/>
        <v>2.3417859333417175</v>
      </c>
      <c r="V84">
        <f t="shared" si="16"/>
        <v>11.13817647514985</v>
      </c>
    </row>
    <row r="85" spans="1:22">
      <c r="A85">
        <v>830</v>
      </c>
      <c r="B85">
        <f t="shared" si="17"/>
        <v>3018.0808139706974</v>
      </c>
      <c r="C85">
        <f t="shared" si="18"/>
        <v>4.0259834482016454E-3</v>
      </c>
      <c r="D85">
        <f t="shared" si="19"/>
        <v>509.75761595838338</v>
      </c>
      <c r="F85">
        <f t="shared" si="20"/>
        <v>0.89431160694453227</v>
      </c>
      <c r="G85">
        <f t="shared" si="12"/>
        <v>104901.29386335862</v>
      </c>
      <c r="H85">
        <f t="shared" si="21"/>
        <v>133229668.17687702</v>
      </c>
      <c r="P85">
        <f t="shared" si="22"/>
        <v>1.2206005448167381</v>
      </c>
      <c r="Q85">
        <f t="shared" si="13"/>
        <v>478.15</v>
      </c>
      <c r="R85">
        <f t="shared" si="23"/>
        <v>0.63406692932367337</v>
      </c>
      <c r="S85">
        <f t="shared" si="14"/>
        <v>204.16344557180983</v>
      </c>
      <c r="U85">
        <f t="shared" si="15"/>
        <v>2.3419961328572976</v>
      </c>
      <c r="V85">
        <f t="shared" si="16"/>
        <v>11.135755668988766</v>
      </c>
    </row>
    <row r="86" spans="1:22">
      <c r="A86">
        <v>840</v>
      </c>
      <c r="B86">
        <f t="shared" si="17"/>
        <v>3017.9481665018207</v>
      </c>
      <c r="C86">
        <f t="shared" si="18"/>
        <v>4.0261604017093533E-3</v>
      </c>
      <c r="D86">
        <f t="shared" si="19"/>
        <v>509.64751910255188</v>
      </c>
      <c r="F86">
        <f t="shared" si="20"/>
        <v>0.89411845456588046</v>
      </c>
      <c r="G86">
        <f t="shared" si="12"/>
        <v>104564.41674938326</v>
      </c>
      <c r="H86">
        <f t="shared" si="21"/>
        <v>134275312.34437084</v>
      </c>
      <c r="P86">
        <f t="shared" si="22"/>
        <v>1.2203905582376942</v>
      </c>
      <c r="Q86">
        <f t="shared" si="13"/>
        <v>478.15</v>
      </c>
      <c r="R86">
        <f t="shared" si="23"/>
        <v>0.63392998428720926</v>
      </c>
      <c r="S86">
        <f t="shared" si="14"/>
        <v>204.1452372882037</v>
      </c>
      <c r="U86">
        <f t="shared" si="15"/>
        <v>2.3422050220303099</v>
      </c>
      <c r="V86">
        <f t="shared" si="16"/>
        <v>11.133350581456806</v>
      </c>
    </row>
    <row r="87" spans="1:22">
      <c r="A87">
        <v>850</v>
      </c>
      <c r="B87">
        <f t="shared" si="17"/>
        <v>3017.8159450133567</v>
      </c>
      <c r="C87">
        <f t="shared" si="18"/>
        <v>4.0263368024345166E-3</v>
      </c>
      <c r="D87">
        <f t="shared" si="19"/>
        <v>509.538130843163</v>
      </c>
      <c r="F87">
        <f t="shared" si="20"/>
        <v>0.89392654533888249</v>
      </c>
      <c r="G87">
        <f t="shared" si="12"/>
        <v>104229.72196945491</v>
      </c>
      <c r="H87">
        <f t="shared" si="21"/>
        <v>135317609.5640654</v>
      </c>
      <c r="P87">
        <f t="shared" si="22"/>
        <v>1.2201820778275321</v>
      </c>
      <c r="Q87">
        <f t="shared" si="13"/>
        <v>478.15</v>
      </c>
      <c r="R87">
        <f t="shared" si="23"/>
        <v>0.63379392064526763</v>
      </c>
      <c r="S87">
        <f t="shared" si="14"/>
        <v>204.12714472055566</v>
      </c>
      <c r="U87">
        <f t="shared" si="15"/>
        <v>2.3424126205976865</v>
      </c>
      <c r="V87">
        <f t="shared" si="16"/>
        <v>11.130960973353904</v>
      </c>
    </row>
    <row r="88" spans="1:22">
      <c r="A88">
        <v>860</v>
      </c>
      <c r="B88">
        <f t="shared" si="17"/>
        <v>3017.6841467457484</v>
      </c>
      <c r="C88">
        <f t="shared" si="18"/>
        <v>4.0265126539118625E-3</v>
      </c>
      <c r="D88">
        <f t="shared" si="19"/>
        <v>509.42944075768452</v>
      </c>
      <c r="F88">
        <f t="shared" si="20"/>
        <v>0.89373586097839386</v>
      </c>
      <c r="G88">
        <f t="shared" si="12"/>
        <v>103897.1775557865</v>
      </c>
      <c r="H88">
        <f t="shared" si="21"/>
        <v>136356581.33962327</v>
      </c>
      <c r="P88">
        <f t="shared" si="22"/>
        <v>1.2199750800283944</v>
      </c>
      <c r="Q88">
        <f t="shared" si="13"/>
        <v>478.15</v>
      </c>
      <c r="R88">
        <f t="shared" si="23"/>
        <v>0.63365872543368118</v>
      </c>
      <c r="S88">
        <f t="shared" si="14"/>
        <v>204.10916617335977</v>
      </c>
      <c r="U88">
        <f t="shared" si="15"/>
        <v>2.3426189473229444</v>
      </c>
      <c r="V88">
        <f t="shared" si="16"/>
        <v>11.128586616997787</v>
      </c>
    </row>
    <row r="89" spans="1:22">
      <c r="A89">
        <v>870</v>
      </c>
      <c r="B89">
        <f t="shared" si="17"/>
        <v>3017.5527689798632</v>
      </c>
      <c r="C89">
        <f t="shared" si="18"/>
        <v>4.0266879596239005E-3</v>
      </c>
      <c r="D89">
        <f t="shared" si="19"/>
        <v>509.32143888096823</v>
      </c>
      <c r="F89">
        <f t="shared" si="20"/>
        <v>0.89354638400169861</v>
      </c>
      <c r="G89">
        <f t="shared" si="12"/>
        <v>103566.75293063882</v>
      </c>
      <c r="H89">
        <f t="shared" si="21"/>
        <v>137392248.86892965</v>
      </c>
      <c r="P89">
        <f t="shared" si="22"/>
        <v>1.2197695423553401</v>
      </c>
      <c r="Q89">
        <f t="shared" si="13"/>
        <v>478.15</v>
      </c>
      <c r="R89">
        <f t="shared" si="23"/>
        <v>0.63352438625720431</v>
      </c>
      <c r="S89">
        <f t="shared" si="14"/>
        <v>204.09130002603766</v>
      </c>
      <c r="U89">
        <f t="shared" si="15"/>
        <v>2.3428240201272583</v>
      </c>
      <c r="V89">
        <f t="shared" si="16"/>
        <v>11.126227294697827</v>
      </c>
    </row>
    <row r="90" spans="1:22">
      <c r="A90">
        <v>880</v>
      </c>
      <c r="B90">
        <f t="shared" si="17"/>
        <v>3017.4218090352329</v>
      </c>
      <c r="C90">
        <f t="shared" si="18"/>
        <v>4.0268627230032389E-3</v>
      </c>
      <c r="D90">
        <f t="shared" si="19"/>
        <v>509.21411564791777</v>
      </c>
      <c r="F90">
        <f t="shared" si="20"/>
        <v>0.89335809762792595</v>
      </c>
      <c r="G90">
        <f t="shared" si="12"/>
        <v>103238.41873288069</v>
      </c>
      <c r="H90">
        <f t="shared" si="21"/>
        <v>138424633.05625847</v>
      </c>
      <c r="P90">
        <f t="shared" si="22"/>
        <v>1.2195654432600349</v>
      </c>
      <c r="Q90">
        <f t="shared" si="13"/>
        <v>478.15</v>
      </c>
      <c r="R90">
        <f t="shared" si="23"/>
        <v>0.63339089121819947</v>
      </c>
      <c r="S90">
        <f t="shared" si="14"/>
        <v>204.07354472349201</v>
      </c>
      <c r="U90">
        <f t="shared" si="15"/>
        <v>2.34302785619697</v>
      </c>
      <c r="V90">
        <f t="shared" si="16"/>
        <v>11.123882797502608</v>
      </c>
    </row>
    <row r="91" spans="1:22">
      <c r="A91">
        <v>890</v>
      </c>
      <c r="B91">
        <f t="shared" si="17"/>
        <v>3017.2912642685142</v>
      </c>
      <c r="C91">
        <f t="shared" si="18"/>
        <v>4.0270369474346051E-3</v>
      </c>
      <c r="D91">
        <f t="shared" si="19"/>
        <v>509.10746184634041</v>
      </c>
      <c r="F91">
        <f t="shared" si="20"/>
        <v>0.89317098569533404</v>
      </c>
      <c r="G91">
        <f t="shared" si="12"/>
        <v>102912.14667533457</v>
      </c>
      <c r="H91">
        <f t="shared" si="21"/>
        <v>139453754.5230118</v>
      </c>
      <c r="P91">
        <f t="shared" si="22"/>
        <v>1.2193627620187115</v>
      </c>
      <c r="Q91">
        <f t="shared" si="13"/>
        <v>478.15</v>
      </c>
      <c r="R91">
        <f t="shared" si="23"/>
        <v>0.63325822885799177</v>
      </c>
      <c r="S91">
        <f t="shared" si="14"/>
        <v>204.05589876834037</v>
      </c>
      <c r="U91">
        <f t="shared" si="15"/>
        <v>2.3432304720719292</v>
      </c>
      <c r="V91">
        <f t="shared" si="16"/>
        <v>11.121552924169963</v>
      </c>
    </row>
    <row r="92" spans="1:22">
      <c r="A92">
        <v>900</v>
      </c>
      <c r="B92">
        <f t="shared" si="17"/>
        <v>3017.1611320721386</v>
      </c>
      <c r="C92">
        <f t="shared" si="18"/>
        <v>4.0272106362566184E-3</v>
      </c>
      <c r="D92">
        <f t="shared" si="19"/>
        <v>509.00146857807482</v>
      </c>
      <c r="F92">
        <f t="shared" si="20"/>
        <v>0.89298503259311368</v>
      </c>
      <c r="G92">
        <f t="shared" si="12"/>
        <v>102587.90942713947</v>
      </c>
      <c r="H92">
        <f t="shared" si="21"/>
        <v>140479633.6172832</v>
      </c>
      <c r="P92">
        <f t="shared" si="22"/>
        <v>1.2191614786398395</v>
      </c>
      <c r="Q92">
        <f t="shared" si="13"/>
        <v>478.15</v>
      </c>
      <c r="R92">
        <f t="shared" si="23"/>
        <v>0.63312638810851751</v>
      </c>
      <c r="S92">
        <f t="shared" si="14"/>
        <v>204.0383607145136</v>
      </c>
      <c r="U92">
        <f t="shared" si="15"/>
        <v>2.3434318837182677</v>
      </c>
      <c r="V92">
        <f t="shared" si="16"/>
        <v>11.119237480317802</v>
      </c>
    </row>
    <row r="93" spans="1:22">
      <c r="A93">
        <v>910</v>
      </c>
      <c r="B93">
        <f t="shared" si="17"/>
        <v>3017.0314098730905</v>
      </c>
      <c r="C93">
        <f t="shared" si="18"/>
        <v>4.0273837927633938E-3</v>
      </c>
      <c r="D93">
        <f t="shared" si="19"/>
        <v>508.89612722683859</v>
      </c>
      <c r="F93">
        <f t="shared" si="20"/>
        <v>0.89280022320497998</v>
      </c>
      <c r="G93">
        <f t="shared" si="12"/>
        <v>102265.68051642647</v>
      </c>
      <c r="H93">
        <f t="shared" si="21"/>
        <v>141502290.42244747</v>
      </c>
      <c r="P93">
        <f t="shared" si="22"/>
        <v>1.2189615737878139</v>
      </c>
      <c r="Q93">
        <f t="shared" si="13"/>
        <v>478.15</v>
      </c>
      <c r="R93">
        <f t="shared" si="23"/>
        <v>0.63299535825233078</v>
      </c>
      <c r="S93">
        <f t="shared" si="14"/>
        <v>204.0209291619631</v>
      </c>
      <c r="U93">
        <f t="shared" si="15"/>
        <v>2.3436321065885259</v>
      </c>
      <c r="V93">
        <f t="shared" si="16"/>
        <v>11.116936277721734</v>
      </c>
    </row>
    <row r="94" spans="1:22">
      <c r="A94">
        <v>920</v>
      </c>
      <c r="B94">
        <f t="shared" si="17"/>
        <v>3016.9020951318339</v>
      </c>
      <c r="C94">
        <f t="shared" si="18"/>
        <v>4.0275564202059428E-3</v>
      </c>
      <c r="D94">
        <f t="shared" si="19"/>
        <v>508.79142943153857</v>
      </c>
      <c r="F94">
        <f t="shared" si="20"/>
        <v>0.89261654286234837</v>
      </c>
      <c r="G94">
        <f t="shared" si="12"/>
        <v>101945.43424950824</v>
      </c>
      <c r="H94">
        <f t="shared" si="21"/>
        <v>142521744.76494256</v>
      </c>
      <c r="P94">
        <f t="shared" si="22"/>
        <v>1.2187630287196489</v>
      </c>
      <c r="Q94">
        <f t="shared" si="13"/>
        <v>478.15</v>
      </c>
      <c r="R94">
        <f t="shared" si="23"/>
        <v>0.63286512888940494</v>
      </c>
      <c r="S94">
        <f t="shared" si="14"/>
        <v>204.00360275226907</v>
      </c>
      <c r="U94">
        <f t="shared" si="15"/>
        <v>2.3438311556714977</v>
      </c>
      <c r="V94">
        <f t="shared" si="16"/>
        <v>11.114649133732035</v>
      </c>
    </row>
    <row r="95" spans="1:22">
      <c r="A95">
        <v>930</v>
      </c>
      <c r="B95">
        <f t="shared" si="17"/>
        <v>3016.7731853413179</v>
      </c>
      <c r="C95">
        <f t="shared" si="18"/>
        <v>4.0277285217934743E-3</v>
      </c>
      <c r="D95">
        <f t="shared" si="19"/>
        <v>508.68736706401802</v>
      </c>
      <c r="F95">
        <f t="shared" si="20"/>
        <v>0.89243397730529472</v>
      </c>
      <c r="G95">
        <f t="shared" si="12"/>
        <v>101627.14564347985</v>
      </c>
      <c r="H95">
        <f t="shared" si="21"/>
        <v>143538016.22137734</v>
      </c>
      <c r="P95">
        <f t="shared" si="22"/>
        <v>1.2185658252322455</v>
      </c>
      <c r="Q95">
        <f t="shared" si="13"/>
        <v>478.15</v>
      </c>
      <c r="R95">
        <f t="shared" si="23"/>
        <v>0.63273568990945395</v>
      </c>
      <c r="S95">
        <f t="shared" si="14"/>
        <v>203.98638016498077</v>
      </c>
      <c r="U95">
        <f t="shared" si="15"/>
        <v>2.3440290455337274</v>
      </c>
      <c r="V95">
        <f t="shared" si="16"/>
        <v>11.112375870787515</v>
      </c>
    </row>
    <row r="96" spans="1:22">
      <c r="A96">
        <v>940</v>
      </c>
      <c r="B96">
        <f t="shared" si="17"/>
        <v>3016.644678026084</v>
      </c>
      <c r="C96">
        <f t="shared" si="18"/>
        <v>4.0279001006945613E-3</v>
      </c>
      <c r="D96">
        <f t="shared" si="19"/>
        <v>508.58393221040683</v>
      </c>
      <c r="F96">
        <f t="shared" si="20"/>
        <v>0.89225251264983652</v>
      </c>
      <c r="G96">
        <f t="shared" si="12"/>
        <v>101310.79036971254</v>
      </c>
      <c r="H96">
        <f t="shared" si="21"/>
        <v>144551124.12507448</v>
      </c>
      <c r="P96">
        <f t="shared" si="22"/>
        <v>1.2183699456182391</v>
      </c>
      <c r="Q96">
        <f t="shared" si="13"/>
        <v>478.15</v>
      </c>
      <c r="R96">
        <f t="shared" si="23"/>
        <v>0.63260703146873409</v>
      </c>
      <c r="S96">
        <f t="shared" si="14"/>
        <v>203.96926011455071</v>
      </c>
      <c r="U96">
        <f t="shared" si="15"/>
        <v>2.344225790354229</v>
      </c>
      <c r="V96">
        <f t="shared" si="16"/>
        <v>11.110116316008121</v>
      </c>
    </row>
    <row r="97" spans="1:22">
      <c r="A97">
        <v>950</v>
      </c>
      <c r="B97">
        <f t="shared" si="17"/>
        <v>3016.5165707414399</v>
      </c>
      <c r="C97">
        <f t="shared" si="18"/>
        <v>4.0280711600382173E-3</v>
      </c>
      <c r="D97">
        <f t="shared" si="19"/>
        <v>508.48111715540642</v>
      </c>
      <c r="F97">
        <f t="shared" si="20"/>
        <v>0.89207213536036212</v>
      </c>
      <c r="G97">
        <f t="shared" si="12"/>
        <v>100996.34470621898</v>
      </c>
      <c r="H97">
        <f t="shared" si="21"/>
        <v>145561087.57213667</v>
      </c>
      <c r="P97">
        <f t="shared" si="22"/>
        <v>1.2181753726288345</v>
      </c>
      <c r="Q97">
        <f t="shared" si="13"/>
        <v>478.15</v>
      </c>
      <c r="R97">
        <f t="shared" si="23"/>
        <v>0.63247914397049676</v>
      </c>
      <c r="S97">
        <f t="shared" si="14"/>
        <v>203.95224134775324</v>
      </c>
      <c r="U97">
        <f t="shared" si="15"/>
        <v>2.3444214039536826</v>
      </c>
      <c r="V97">
        <f t="shared" si="16"/>
        <v>11.107870300851632</v>
      </c>
    </row>
    <row r="98" spans="1:22">
      <c r="A98">
        <v>960</v>
      </c>
      <c r="B98">
        <f t="shared" si="17"/>
        <v>3016.3888610726876</v>
      </c>
      <c r="C98">
        <f t="shared" si="18"/>
        <v>4.0282417029148991E-3</v>
      </c>
      <c r="D98">
        <f t="shared" si="19"/>
        <v>508.37891436895876</v>
      </c>
      <c r="F98">
        <f t="shared" si="20"/>
        <v>0.89189283222624349</v>
      </c>
      <c r="G98">
        <f t="shared" si="12"/>
        <v>100683.78549722629</v>
      </c>
      <c r="H98">
        <f t="shared" si="21"/>
        <v>146567925.42710894</v>
      </c>
      <c r="P98">
        <f t="shared" si="22"/>
        <v>1.217982089442319</v>
      </c>
      <c r="Q98">
        <f t="shared" si="13"/>
        <v>478.15</v>
      </c>
      <c r="R98">
        <f t="shared" si="23"/>
        <v>0.63235201804840657</v>
      </c>
      <c r="S98">
        <f t="shared" si="14"/>
        <v>203.93532264149621</v>
      </c>
      <c r="U98">
        <f t="shared" si="15"/>
        <v>2.3446158998191482</v>
      </c>
      <c r="V98">
        <f t="shared" si="16"/>
        <v>11.105637660822445</v>
      </c>
    </row>
    <row r="99" spans="1:22">
      <c r="A99">
        <v>970</v>
      </c>
      <c r="B99">
        <f t="shared" si="17"/>
        <v>3016.2615466344059</v>
      </c>
      <c r="C99">
        <f t="shared" si="18"/>
        <v>4.0284117323774443E-3</v>
      </c>
      <c r="D99">
        <f t="shared" si="19"/>
        <v>508.2773164948602</v>
      </c>
      <c r="F99">
        <f t="shared" si="20"/>
        <v>0.89171459034185996</v>
      </c>
      <c r="G99">
        <f t="shared" si="12"/>
        <v>100373.09011862965</v>
      </c>
      <c r="H99">
        <f t="shared" si="21"/>
        <v>147571656.32829523</v>
      </c>
      <c r="P99">
        <f t="shared" si="22"/>
        <v>1.2177900796372052</v>
      </c>
      <c r="Q99">
        <f t="shared" si="13"/>
        <v>478.15</v>
      </c>
      <c r="R99">
        <f t="shared" si="23"/>
        <v>0.63222564455237873</v>
      </c>
      <c r="S99">
        <f t="shared" si="14"/>
        <v>203.91850280095309</v>
      </c>
      <c r="U99">
        <f t="shared" si="15"/>
        <v>2.3448092911251268</v>
      </c>
      <c r="V99">
        <f t="shared" si="16"/>
        <v>11.103418235222843</v>
      </c>
    </row>
    <row r="100" spans="1:22">
      <c r="A100">
        <v>980</v>
      </c>
      <c r="B100">
        <f t="shared" si="17"/>
        <v>3016.1346250697889</v>
      </c>
      <c r="C100">
        <f t="shared" si="18"/>
        <v>4.028581251441927E-3</v>
      </c>
      <c r="D100">
        <f t="shared" si="19"/>
        <v>508.17631634096097</v>
      </c>
      <c r="F100">
        <f t="shared" si="20"/>
        <v>0.89153739708940516</v>
      </c>
      <c r="G100">
        <f t="shared" si="12"/>
        <v>100064.23644824102</v>
      </c>
      <c r="H100">
        <f t="shared" si="21"/>
        <v>148572298.69277763</v>
      </c>
      <c r="P100">
        <f t="shared" si="22"/>
        <v>1.2175993271691439</v>
      </c>
      <c r="Q100">
        <f t="shared" si="13"/>
        <v>478.15</v>
      </c>
      <c r="R100">
        <f t="shared" si="23"/>
        <v>0.6321000145363882</v>
      </c>
      <c r="S100">
        <f t="shared" si="14"/>
        <v>203.90178065795698</v>
      </c>
      <c r="U100">
        <f t="shared" si="15"/>
        <v>2.3450015907516346</v>
      </c>
      <c r="V100">
        <f t="shared" si="16"/>
        <v>11.101211866938893</v>
      </c>
    </row>
    <row r="101" spans="1:22">
      <c r="A101">
        <v>990</v>
      </c>
      <c r="B101">
        <f t="shared" si="17"/>
        <v>3016.008094049997</v>
      </c>
      <c r="C101">
        <f t="shared" si="18"/>
        <v>4.0287502630885017E-3</v>
      </c>
      <c r="D101">
        <f t="shared" si="19"/>
        <v>508.07590687066164</v>
      </c>
      <c r="F101">
        <f t="shared" si="20"/>
        <v>0.89136124012396778</v>
      </c>
      <c r="G101">
        <f t="shared" si="12"/>
        <v>99757.202839959413</v>
      </c>
      <c r="H101">
        <f t="shared" si="21"/>
        <v>149569870.72117722</v>
      </c>
      <c r="P101">
        <f t="shared" si="22"/>
        <v>1.2174098163509264</v>
      </c>
      <c r="Q101">
        <f t="shared" si="13"/>
        <v>478.15</v>
      </c>
      <c r="R101">
        <f t="shared" si="23"/>
        <v>0.63197511924789307</v>
      </c>
      <c r="S101">
        <f t="shared" si="14"/>
        <v>203.88515506960778</v>
      </c>
      <c r="U101">
        <f t="shared" si="15"/>
        <v>2.345192811299853</v>
      </c>
      <c r="V101">
        <f t="shared" si="16"/>
        <v>11.099018402254696</v>
      </c>
    </row>
    <row r="102" spans="1:22">
      <c r="A102">
        <v>1000</v>
      </c>
      <c r="B102">
        <f t="shared" si="17"/>
        <v>3015.8819512735672</v>
      </c>
      <c r="C102">
        <f t="shared" si="18"/>
        <v>4.0289187702621711E-3</v>
      </c>
      <c r="D102">
        <f t="shared" si="19"/>
        <v>507.97608119547243</v>
      </c>
      <c r="F102">
        <f t="shared" si="20"/>
        <v>0.89118610736047799</v>
      </c>
      <c r="G102">
        <f t="shared" si="12"/>
        <v>99451.968101156977</v>
      </c>
      <c r="H102">
        <f t="shared" si="21"/>
        <v>150564390.40218878</v>
      </c>
      <c r="P102">
        <f t="shared" si="22"/>
        <v>1.2172215318350106</v>
      </c>
      <c r="Q102">
        <f t="shared" si="13"/>
        <v>478.15</v>
      </c>
      <c r="R102">
        <f t="shared" si="23"/>
        <v>0.63185095011857884</v>
      </c>
      <c r="S102">
        <f t="shared" si="14"/>
        <v>203.8686249170552</v>
      </c>
      <c r="U102">
        <f t="shared" si="15"/>
        <v>2.3453829651057747</v>
      </c>
      <c r="V102">
        <f t="shared" si="16"/>
        <v>11.09683769068983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munkalap'!N31</f>
        <v>3090.3510328311991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293583.34811896388</v>
      </c>
      <c r="H3">
        <f>G3*A3</f>
        <v>2935833.4811896388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3089.9730013299154</v>
      </c>
      <c r="C4">
        <f>1.01325/D4*Q3/288.15*P4</f>
        <v>4.0043000660366862E-3</v>
      </c>
      <c r="D4">
        <f>P4*(D$3/P$3)*(1-H3/I$3)</f>
        <v>569.9302739548217</v>
      </c>
      <c r="F4">
        <f>D4/D$3</f>
        <v>0.99987767360495039</v>
      </c>
      <c r="G4">
        <f t="shared" ref="G4:G67" si="0">$B4*((D4)-(E$3))</f>
        <v>293331.98352925153</v>
      </c>
      <c r="H4">
        <f>H3+G4*(A4-A3)</f>
        <v>5869153.3164821547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0.7089132705859098</v>
      </c>
      <c r="S4">
        <f t="shared" ref="S4:S67" si="2">103.9+183.3*R4-39.7*R4^2</f>
        <v>213.89224889744867</v>
      </c>
      <c r="U4">
        <f t="shared" ref="U4:U67" si="3">Q4/S4</f>
        <v>2.2354713761939573</v>
      </c>
      <c r="V4">
        <f t="shared" ref="V4:V67" si="4">D4/T$3</f>
        <v>12.450239251822897</v>
      </c>
    </row>
    <row r="5" spans="1:22">
      <c r="A5">
        <v>30</v>
      </c>
      <c r="B5">
        <f t="shared" ref="B5:B68" si="5">B$3*C$3/C5</f>
        <v>3089.5952934973061</v>
      </c>
      <c r="C5">
        <f t="shared" ref="C5:C68" si="6">1.01325/D5*Q4/288.15*P5</f>
        <v>4.0047895979511876E-3</v>
      </c>
      <c r="D5">
        <f t="shared" ref="D5:D68" si="7">P5*(D$3/P$3)*(1-H4/I$3)</f>
        <v>569.78224073485342</v>
      </c>
      <c r="F5">
        <f t="shared" ref="F5:F68" si="8">D5/D$3</f>
        <v>0.99961796620149723</v>
      </c>
      <c r="G5">
        <f t="shared" si="0"/>
        <v>292838.76488153177</v>
      </c>
      <c r="H5">
        <f t="shared" ref="H5:H68" si="9">H4+G5*(A5-A4)</f>
        <v>8797540.9652974717</v>
      </c>
      <c r="P5">
        <f t="shared" ref="P5:P68" si="10">1-((3.52*V4)/(10^(0.9813*U4)))+((0.274*V4^2)/(10^(0.8157*U4)))</f>
        <v>1.3571456669211166</v>
      </c>
      <c r="Q5">
        <f t="shared" si="1"/>
        <v>478.15</v>
      </c>
      <c r="R5">
        <f t="shared" ref="R5:R68" si="11">0.709*F5</f>
        <v>0.70872913803686155</v>
      </c>
      <c r="S5">
        <f t="shared" si="2"/>
        <v>213.86886045538859</v>
      </c>
      <c r="U5">
        <f t="shared" si="3"/>
        <v>2.2357158446623808</v>
      </c>
      <c r="V5">
        <f t="shared" si="4"/>
        <v>12.447005436933518</v>
      </c>
    </row>
    <row r="6" spans="1:22">
      <c r="A6">
        <v>40</v>
      </c>
      <c r="B6">
        <f t="shared" si="5"/>
        <v>3089.2182207558458</v>
      </c>
      <c r="C6">
        <f t="shared" si="6"/>
        <v>4.005278426154558E-3</v>
      </c>
      <c r="D6">
        <f t="shared" si="7"/>
        <v>569.54643959579823</v>
      </c>
      <c r="F6">
        <f t="shared" si="8"/>
        <v>0.99920427999262851</v>
      </c>
      <c r="G6">
        <f t="shared" si="0"/>
        <v>292074.58390693186</v>
      </c>
      <c r="H6">
        <f t="shared" si="9"/>
        <v>11718286.80436679</v>
      </c>
      <c r="P6">
        <f t="shared" si="10"/>
        <v>1.3567496057670123</v>
      </c>
      <c r="Q6">
        <f t="shared" si="1"/>
        <v>478.15</v>
      </c>
      <c r="R6">
        <f t="shared" si="11"/>
        <v>0.70843583451477354</v>
      </c>
      <c r="S6">
        <f t="shared" si="2"/>
        <v>213.83159960105965</v>
      </c>
      <c r="U6">
        <f t="shared" si="3"/>
        <v>2.2361054254472803</v>
      </c>
      <c r="V6">
        <f t="shared" si="4"/>
        <v>12.44185431453969</v>
      </c>
    </row>
    <row r="7" spans="1:22">
      <c r="A7">
        <v>50</v>
      </c>
      <c r="B7">
        <f t="shared" si="5"/>
        <v>3088.842132009162</v>
      </c>
      <c r="C7">
        <f t="shared" si="6"/>
        <v>4.0057660976117043E-3</v>
      </c>
      <c r="D7">
        <f t="shared" si="7"/>
        <v>569.21256784146908</v>
      </c>
      <c r="F7">
        <f t="shared" si="8"/>
        <v>0.99861854007275275</v>
      </c>
      <c r="G7">
        <f t="shared" si="0"/>
        <v>291007.74891350116</v>
      </c>
      <c r="H7">
        <f t="shared" si="9"/>
        <v>14628364.293501802</v>
      </c>
      <c r="P7">
        <f t="shared" si="10"/>
        <v>1.3561193676828565</v>
      </c>
      <c r="Q7">
        <f t="shared" si="1"/>
        <v>478.15</v>
      </c>
      <c r="R7">
        <f t="shared" si="11"/>
        <v>0.70802054491158162</v>
      </c>
      <c r="S7">
        <f t="shared" si="2"/>
        <v>213.77883012922229</v>
      </c>
      <c r="U7">
        <f t="shared" si="3"/>
        <v>2.2366573889050381</v>
      </c>
      <c r="V7">
        <f t="shared" si="4"/>
        <v>12.434560820211026</v>
      </c>
    </row>
    <row r="8" spans="1:22">
      <c r="A8">
        <v>60</v>
      </c>
      <c r="B8">
        <f t="shared" si="5"/>
        <v>3088.4674169685713</v>
      </c>
      <c r="C8">
        <f t="shared" si="6"/>
        <v>4.0062521059139504E-3</v>
      </c>
      <c r="D8">
        <f t="shared" si="7"/>
        <v>568.7695747856128</v>
      </c>
      <c r="F8">
        <f t="shared" si="8"/>
        <v>0.99784135927300488</v>
      </c>
      <c r="G8">
        <f t="shared" si="0"/>
        <v>289604.27642836288</v>
      </c>
      <c r="H8">
        <f t="shared" si="9"/>
        <v>17524407.057785429</v>
      </c>
      <c r="P8">
        <f t="shared" si="10"/>
        <v>1.3552283658325923</v>
      </c>
      <c r="Q8">
        <f t="shared" si="1"/>
        <v>478.15</v>
      </c>
      <c r="R8">
        <f t="shared" si="11"/>
        <v>0.7074695237245604</v>
      </c>
      <c r="S8">
        <f t="shared" si="2"/>
        <v>213.7087925568494</v>
      </c>
      <c r="U8">
        <f t="shared" si="3"/>
        <v>2.237390395965134</v>
      </c>
      <c r="V8">
        <f t="shared" si="4"/>
        <v>12.424883549526605</v>
      </c>
    </row>
    <row r="9" spans="1:22">
      <c r="A9">
        <v>70</v>
      </c>
      <c r="B9">
        <f t="shared" si="5"/>
        <v>3088.0945091040844</v>
      </c>
      <c r="C9">
        <f t="shared" si="6"/>
        <v>4.0067358873892289E-3</v>
      </c>
      <c r="D9">
        <f t="shared" si="7"/>
        <v>568.20583022071082</v>
      </c>
      <c r="F9">
        <f t="shared" si="8"/>
        <v>0.99685233372054527</v>
      </c>
      <c r="G9">
        <f t="shared" si="0"/>
        <v>287828.41252106463</v>
      </c>
      <c r="H9">
        <f t="shared" si="9"/>
        <v>20402691.182996076</v>
      </c>
      <c r="P9">
        <f t="shared" si="10"/>
        <v>1.354048601338157</v>
      </c>
      <c r="Q9">
        <f t="shared" si="1"/>
        <v>478.15</v>
      </c>
      <c r="R9">
        <f t="shared" si="11"/>
        <v>0.70676830460786655</v>
      </c>
      <c r="S9">
        <f t="shared" si="2"/>
        <v>213.61962920961031</v>
      </c>
      <c r="U9">
        <f t="shared" si="3"/>
        <v>2.2383242671525476</v>
      </c>
      <c r="V9">
        <f t="shared" si="4"/>
        <v>12.412568438309156</v>
      </c>
    </row>
    <row r="10" spans="1:22">
      <c r="A10">
        <v>80</v>
      </c>
      <c r="B10">
        <f t="shared" si="5"/>
        <v>3087.7238879241199</v>
      </c>
      <c r="C10">
        <f t="shared" si="6"/>
        <v>4.0072168180800196E-3</v>
      </c>
      <c r="D10">
        <f t="shared" si="7"/>
        <v>567.50938730181144</v>
      </c>
      <c r="F10">
        <f t="shared" si="8"/>
        <v>0.9956305040382657</v>
      </c>
      <c r="G10">
        <f t="shared" si="0"/>
        <v>285643.44502902747</v>
      </c>
      <c r="H10">
        <f t="shared" si="9"/>
        <v>23259125.633286349</v>
      </c>
      <c r="P10">
        <f t="shared" si="10"/>
        <v>1.3525512885540141</v>
      </c>
      <c r="Q10">
        <f t="shared" si="1"/>
        <v>478.15</v>
      </c>
      <c r="R10">
        <f t="shared" si="11"/>
        <v>0.70590202736313035</v>
      </c>
      <c r="S10">
        <f t="shared" si="2"/>
        <v>213.50942402791731</v>
      </c>
      <c r="U10">
        <f t="shared" si="3"/>
        <v>2.2394796022562438</v>
      </c>
      <c r="V10">
        <f t="shared" si="4"/>
        <v>12.397354505374226</v>
      </c>
    </row>
    <row r="11" spans="1:22">
      <c r="A11">
        <v>90</v>
      </c>
      <c r="B11">
        <f t="shared" si="5"/>
        <v>3087.3560802093839</v>
      </c>
      <c r="C11">
        <f t="shared" si="6"/>
        <v>4.0076942120773488E-3</v>
      </c>
      <c r="D11">
        <f t="shared" si="7"/>
        <v>566.66835967093607</v>
      </c>
      <c r="F11">
        <f t="shared" si="8"/>
        <v>0.99415501696655451</v>
      </c>
      <c r="G11">
        <f t="shared" si="0"/>
        <v>283012.86759288516</v>
      </c>
      <c r="H11">
        <f t="shared" si="9"/>
        <v>26089254.309215203</v>
      </c>
      <c r="P11">
        <f t="shared" si="10"/>
        <v>1.3507077537163772</v>
      </c>
      <c r="Q11">
        <f t="shared" si="1"/>
        <v>478.15</v>
      </c>
      <c r="R11">
        <f t="shared" si="11"/>
        <v>0.70485590702928713</v>
      </c>
      <c r="S11">
        <f t="shared" si="2"/>
        <v>213.37626032640739</v>
      </c>
      <c r="U11">
        <f t="shared" si="3"/>
        <v>2.2408772150592626</v>
      </c>
      <c r="V11">
        <f t="shared" si="4"/>
        <v>12.378982090887217</v>
      </c>
    </row>
    <row r="12" spans="1:22">
      <c r="A12">
        <v>100</v>
      </c>
      <c r="B12">
        <f t="shared" si="5"/>
        <v>3086.9916597478546</v>
      </c>
      <c r="C12">
        <f t="shared" si="6"/>
        <v>4.0081673218020936E-3</v>
      </c>
      <c r="D12">
        <f t="shared" si="7"/>
        <v>565.67142958792238</v>
      </c>
      <c r="F12">
        <f t="shared" si="8"/>
        <v>0.99240601682091645</v>
      </c>
      <c r="G12">
        <f t="shared" si="0"/>
        <v>279901.94691533124</v>
      </c>
      <c r="H12">
        <f t="shared" si="9"/>
        <v>28888273.778368514</v>
      </c>
      <c r="P12">
        <f t="shared" si="10"/>
        <v>1.348490647367103</v>
      </c>
      <c r="Q12">
        <f t="shared" si="1"/>
        <v>478.15</v>
      </c>
      <c r="R12">
        <f t="shared" si="11"/>
        <v>0.70361586592602976</v>
      </c>
      <c r="S12">
        <f t="shared" si="2"/>
        <v>213.21829933896265</v>
      </c>
      <c r="U12">
        <f t="shared" si="3"/>
        <v>2.2425373501355228</v>
      </c>
      <c r="V12">
        <f t="shared" si="4"/>
        <v>12.357203956581889</v>
      </c>
    </row>
    <row r="13" spans="1:22">
      <c r="A13">
        <v>110</v>
      </c>
      <c r="B13">
        <f t="shared" si="5"/>
        <v>3086.6312450517121</v>
      </c>
      <c r="C13">
        <f t="shared" si="6"/>
        <v>4.0086353409118239E-3</v>
      </c>
      <c r="D13">
        <f t="shared" si="7"/>
        <v>564.50849639482465</v>
      </c>
      <c r="F13">
        <f t="shared" si="8"/>
        <v>0.99036578314881518</v>
      </c>
      <c r="G13">
        <f t="shared" si="0"/>
        <v>276279.72166986426</v>
      </c>
      <c r="H13">
        <f t="shared" si="9"/>
        <v>31651070.995067157</v>
      </c>
      <c r="P13">
        <f t="shared" si="10"/>
        <v>1.345875493262533</v>
      </c>
      <c r="Q13">
        <f t="shared" si="1"/>
        <v>478.15</v>
      </c>
      <c r="R13">
        <f t="shared" si="11"/>
        <v>0.70216934025250988</v>
      </c>
      <c r="S13">
        <f t="shared" si="2"/>
        <v>213.03388130737645</v>
      </c>
      <c r="U13">
        <f t="shared" si="3"/>
        <v>2.2444786578811851</v>
      </c>
      <c r="V13">
        <f t="shared" si="4"/>
        <v>12.33179945159309</v>
      </c>
    </row>
    <row r="14" spans="1:22">
      <c r="A14">
        <v>120</v>
      </c>
      <c r="B14">
        <f t="shared" si="5"/>
        <v>3086.275494500374</v>
      </c>
      <c r="C14">
        <f t="shared" si="6"/>
        <v>4.0090974105602348E-3</v>
      </c>
      <c r="D14">
        <f t="shared" si="7"/>
        <v>563.171461452426</v>
      </c>
      <c r="F14">
        <f t="shared" si="8"/>
        <v>0.9880201078112737</v>
      </c>
      <c r="G14">
        <f t="shared" si="0"/>
        <v>272121.42079490673</v>
      </c>
      <c r="H14">
        <f t="shared" si="9"/>
        <v>34372285.203016222</v>
      </c>
      <c r="P14">
        <f t="shared" si="10"/>
        <v>1.342842565034625</v>
      </c>
      <c r="Q14">
        <f t="shared" si="1"/>
        <v>478.15</v>
      </c>
      <c r="R14">
        <f t="shared" si="11"/>
        <v>0.70050625643819298</v>
      </c>
      <c r="S14">
        <f t="shared" si="2"/>
        <v>212.82164889735145</v>
      </c>
      <c r="U14">
        <f t="shared" si="3"/>
        <v>2.246716922255509</v>
      </c>
      <c r="V14">
        <f t="shared" si="4"/>
        <v>12.302591659549691</v>
      </c>
    </row>
    <row r="15" spans="1:22">
      <c r="A15">
        <v>130</v>
      </c>
      <c r="B15">
        <f t="shared" si="5"/>
        <v>3085.9250983696202</v>
      </c>
      <c r="C15">
        <f t="shared" si="6"/>
        <v>4.0095526297167913E-3</v>
      </c>
      <c r="D15">
        <f t="shared" si="7"/>
        <v>561.65512585699571</v>
      </c>
      <c r="F15">
        <f t="shared" si="8"/>
        <v>0.98535986992455382</v>
      </c>
      <c r="G15">
        <f t="shared" si="0"/>
        <v>267411.22778448131</v>
      </c>
      <c r="H15">
        <f t="shared" si="9"/>
        <v>37046397.480861038</v>
      </c>
      <c r="P15">
        <f t="shared" si="10"/>
        <v>1.3393790345220502</v>
      </c>
      <c r="Q15">
        <f t="shared" si="1"/>
        <v>478.15</v>
      </c>
      <c r="R15">
        <f t="shared" si="11"/>
        <v>0.6986201477765086</v>
      </c>
      <c r="S15">
        <f t="shared" si="2"/>
        <v>212.58068968552701</v>
      </c>
      <c r="U15">
        <f t="shared" si="3"/>
        <v>2.2492635653188096</v>
      </c>
      <c r="V15">
        <f t="shared" si="4"/>
        <v>12.269467009374221</v>
      </c>
    </row>
    <row r="16" spans="1:22">
      <c r="A16">
        <v>140</v>
      </c>
      <c r="B16">
        <f t="shared" si="5"/>
        <v>3085.5807673012982</v>
      </c>
      <c r="C16">
        <f t="shared" si="6"/>
        <v>4.0100000701322599E-3</v>
      </c>
      <c r="D16">
        <f t="shared" si="7"/>
        <v>559.95815102908455</v>
      </c>
      <c r="F16">
        <f t="shared" si="8"/>
        <v>0.9823827211036571</v>
      </c>
      <c r="G16">
        <f t="shared" si="0"/>
        <v>262145.23684082227</v>
      </c>
      <c r="H16">
        <f t="shared" si="9"/>
        <v>39667849.849269263</v>
      </c>
      <c r="P16">
        <f t="shared" si="10"/>
        <v>1.335481273016025</v>
      </c>
      <c r="Q16">
        <f t="shared" si="1"/>
        <v>478.15</v>
      </c>
      <c r="R16">
        <f t="shared" si="11"/>
        <v>0.69650934926249286</v>
      </c>
      <c r="S16">
        <f t="shared" si="2"/>
        <v>212.31069035749553</v>
      </c>
      <c r="U16">
        <f t="shared" si="3"/>
        <v>2.2521239942975821</v>
      </c>
      <c r="V16">
        <f t="shared" si="4"/>
        <v>12.232396259534585</v>
      </c>
    </row>
    <row r="17" spans="1:22">
      <c r="A17">
        <v>150</v>
      </c>
      <c r="B17">
        <f t="shared" si="5"/>
        <v>3085.2432169665381</v>
      </c>
      <c r="C17">
        <f t="shared" si="6"/>
        <v>4.0104387962782628E-3</v>
      </c>
      <c r="D17">
        <f t="shared" si="7"/>
        <v>558.08400186896597</v>
      </c>
      <c r="F17">
        <f t="shared" si="8"/>
        <v>0.97909474012099296</v>
      </c>
      <c r="G17">
        <f t="shared" si="0"/>
        <v>256334.35320466242</v>
      </c>
      <c r="H17">
        <f t="shared" si="9"/>
        <v>42231193.381315887</v>
      </c>
      <c r="P17">
        <f t="shared" si="10"/>
        <v>1.3311571139084548</v>
      </c>
      <c r="Q17">
        <f t="shared" si="1"/>
        <v>478.15</v>
      </c>
      <c r="R17">
        <f t="shared" si="11"/>
        <v>0.69417817074578392</v>
      </c>
      <c r="S17">
        <f t="shared" si="2"/>
        <v>212.01209038792567</v>
      </c>
      <c r="U17">
        <f t="shared" si="3"/>
        <v>2.2552959084791477</v>
      </c>
      <c r="V17">
        <f t="shared" si="4"/>
        <v>12.191455101460695</v>
      </c>
    </row>
    <row r="18" spans="1:22">
      <c r="A18">
        <v>160</v>
      </c>
      <c r="B18">
        <f t="shared" si="5"/>
        <v>3084.9131489943811</v>
      </c>
      <c r="C18">
        <f t="shared" si="6"/>
        <v>4.0108678901739463E-3</v>
      </c>
      <c r="D18">
        <f t="shared" si="7"/>
        <v>556.04176242646315</v>
      </c>
      <c r="F18">
        <f t="shared" si="8"/>
        <v>0.97551186390607569</v>
      </c>
      <c r="G18">
        <f t="shared" si="0"/>
        <v>250006.79852707495</v>
      </c>
      <c r="H18">
        <f t="shared" si="9"/>
        <v>44731261.366586633</v>
      </c>
      <c r="P18">
        <f t="shared" si="10"/>
        <v>1.326427813908547</v>
      </c>
      <c r="Q18">
        <f t="shared" si="1"/>
        <v>478.15</v>
      </c>
      <c r="R18">
        <f t="shared" si="11"/>
        <v>0.69163791150940768</v>
      </c>
      <c r="S18">
        <f t="shared" si="2"/>
        <v>211.68621805438175</v>
      </c>
      <c r="U18">
        <f t="shared" si="3"/>
        <v>2.2587677383756946</v>
      </c>
      <c r="V18">
        <f t="shared" si="4"/>
        <v>12.146841978012747</v>
      </c>
    </row>
    <row r="19" spans="1:22">
      <c r="A19">
        <v>170</v>
      </c>
      <c r="B19">
        <f t="shared" si="5"/>
        <v>3084.5912286743633</v>
      </c>
      <c r="C19">
        <f t="shared" si="6"/>
        <v>4.0112864804437856E-3</v>
      </c>
      <c r="D19">
        <f t="shared" si="7"/>
        <v>553.84669250602883</v>
      </c>
      <c r="F19">
        <f t="shared" si="8"/>
        <v>0.97166086404566465</v>
      </c>
      <c r="G19">
        <f t="shared" si="0"/>
        <v>243209.81611408119</v>
      </c>
      <c r="H19">
        <f t="shared" si="9"/>
        <v>47163359.527727447</v>
      </c>
      <c r="P19">
        <f t="shared" si="10"/>
        <v>1.3213293981900951</v>
      </c>
      <c r="Q19">
        <f t="shared" si="1"/>
        <v>478.15</v>
      </c>
      <c r="R19">
        <f t="shared" si="11"/>
        <v>0.68890755260837622</v>
      </c>
      <c r="S19">
        <f t="shared" si="2"/>
        <v>211.33538783629314</v>
      </c>
      <c r="U19">
        <f t="shared" si="3"/>
        <v>2.2625174368354704</v>
      </c>
      <c r="V19">
        <f t="shared" si="4"/>
        <v>12.098890242628967</v>
      </c>
    </row>
    <row r="20" spans="1:22">
      <c r="A20">
        <v>180</v>
      </c>
      <c r="B20">
        <f t="shared" si="5"/>
        <v>3084.278060463354</v>
      </c>
      <c r="C20">
        <f t="shared" si="6"/>
        <v>4.0116937742695367E-3</v>
      </c>
      <c r="D20">
        <f t="shared" si="7"/>
        <v>551.52038964749318</v>
      </c>
      <c r="F20">
        <f t="shared" si="8"/>
        <v>0.96757963096051436</v>
      </c>
      <c r="G20">
        <f t="shared" si="0"/>
        <v>236010.15896787037</v>
      </c>
      <c r="H20">
        <f t="shared" si="9"/>
        <v>49523461.117406152</v>
      </c>
      <c r="P20">
        <f t="shared" si="10"/>
        <v>1.3159130648554633</v>
      </c>
      <c r="Q20">
        <f t="shared" si="1"/>
        <v>478.15</v>
      </c>
      <c r="R20">
        <f t="shared" si="11"/>
        <v>0.68601395835100465</v>
      </c>
      <c r="S20">
        <f t="shared" si="2"/>
        <v>210.96293706895833</v>
      </c>
      <c r="U20">
        <f t="shared" si="3"/>
        <v>2.2665118652747287</v>
      </c>
      <c r="V20">
        <f t="shared" si="4"/>
        <v>12.048071697827003</v>
      </c>
    </row>
    <row r="21" spans="1:22">
      <c r="A21">
        <v>190</v>
      </c>
      <c r="B21">
        <f t="shared" si="5"/>
        <v>3083.9741628639681</v>
      </c>
      <c r="C21">
        <f t="shared" si="6"/>
        <v>4.0120890901973261E-3</v>
      </c>
      <c r="D21">
        <f t="shared" si="7"/>
        <v>549.09044314710866</v>
      </c>
      <c r="F21">
        <f t="shared" si="8"/>
        <v>0.96331656692475198</v>
      </c>
      <c r="G21">
        <f t="shared" si="0"/>
        <v>228493.01238082486</v>
      </c>
      <c r="H21">
        <f t="shared" si="9"/>
        <v>51808391.241214402</v>
      </c>
      <c r="P21">
        <f t="shared" si="10"/>
        <v>1.3102443767076215</v>
      </c>
      <c r="Q21">
        <f t="shared" si="1"/>
        <v>478.15</v>
      </c>
      <c r="R21">
        <f t="shared" si="11"/>
        <v>0.68299144594964911</v>
      </c>
      <c r="S21">
        <f t="shared" si="2"/>
        <v>210.5731826275271</v>
      </c>
      <c r="U21">
        <f t="shared" si="3"/>
        <v>2.2707070009279233</v>
      </c>
      <c r="V21">
        <f t="shared" si="4"/>
        <v>11.994989037225411</v>
      </c>
    </row>
    <row r="22" spans="1:22">
      <c r="A22">
        <v>200</v>
      </c>
      <c r="B22">
        <f t="shared" si="5"/>
        <v>3083.6799446902992</v>
      </c>
      <c r="C22">
        <f t="shared" si="6"/>
        <v>4.0124718891731883E-3</v>
      </c>
      <c r="D22">
        <f t="shared" si="7"/>
        <v>546.58951956809938</v>
      </c>
      <c r="F22">
        <f t="shared" si="8"/>
        <v>0.95892898169842</v>
      </c>
      <c r="G22">
        <f t="shared" si="0"/>
        <v>220759.16574216177</v>
      </c>
      <c r="H22">
        <f t="shared" si="9"/>
        <v>54015982.898636021</v>
      </c>
      <c r="P22">
        <f t="shared" si="10"/>
        <v>1.3044010940187896</v>
      </c>
      <c r="Q22">
        <f t="shared" si="1"/>
        <v>478.15</v>
      </c>
      <c r="R22">
        <f t="shared" si="11"/>
        <v>0.6798806480241798</v>
      </c>
      <c r="S22">
        <f t="shared" si="2"/>
        <v>210.17128626918839</v>
      </c>
      <c r="U22">
        <f t="shared" si="3"/>
        <v>2.2750491205900656</v>
      </c>
      <c r="V22">
        <f t="shared" si="4"/>
        <v>11.940355868341213</v>
      </c>
    </row>
    <row r="23" spans="1:22">
      <c r="A23">
        <v>210</v>
      </c>
      <c r="B23">
        <f t="shared" si="5"/>
        <v>3083.3956849753581</v>
      </c>
      <c r="C23">
        <f t="shared" si="6"/>
        <v>4.0128418008653476E-3</v>
      </c>
      <c r="D23">
        <f t="shared" si="7"/>
        <v>544.05389888231059</v>
      </c>
      <c r="F23">
        <f t="shared" si="8"/>
        <v>0.95448052435493091</v>
      </c>
      <c r="G23">
        <f t="shared" si="0"/>
        <v>212920.49384444117</v>
      </c>
      <c r="H23">
        <f t="shared" si="9"/>
        <v>56145187.837080434</v>
      </c>
      <c r="P23">
        <f t="shared" si="10"/>
        <v>1.2984696921668077</v>
      </c>
      <c r="Q23">
        <f t="shared" si="1"/>
        <v>478.15</v>
      </c>
      <c r="R23">
        <f t="shared" si="11"/>
        <v>0.67672669176764599</v>
      </c>
      <c r="S23">
        <f t="shared" si="2"/>
        <v>209.76302969158345</v>
      </c>
      <c r="U23">
        <f t="shared" si="3"/>
        <v>2.2794769922184495</v>
      </c>
      <c r="V23">
        <f t="shared" si="4"/>
        <v>11.884964734315501</v>
      </c>
    </row>
    <row r="24" spans="1:22">
      <c r="A24">
        <v>220</v>
      </c>
      <c r="B24">
        <f t="shared" si="5"/>
        <v>3083.1215186969989</v>
      </c>
      <c r="C24">
        <f t="shared" si="6"/>
        <v>4.0131986424285218E-3</v>
      </c>
      <c r="D24">
        <f t="shared" si="7"/>
        <v>541.52157346682873</v>
      </c>
      <c r="F24">
        <f t="shared" si="8"/>
        <v>0.95003784818741877</v>
      </c>
      <c r="G24">
        <f t="shared" si="0"/>
        <v>205094.09461316298</v>
      </c>
      <c r="H24">
        <f t="shared" si="9"/>
        <v>58196128.783212066</v>
      </c>
      <c r="P24">
        <f t="shared" si="10"/>
        <v>1.2925408304816948</v>
      </c>
      <c r="Q24">
        <f t="shared" si="1"/>
        <v>478.15</v>
      </c>
      <c r="R24">
        <f t="shared" si="11"/>
        <v>0.67357683436487992</v>
      </c>
      <c r="S24">
        <f t="shared" si="2"/>
        <v>209.35451539289988</v>
      </c>
      <c r="U24">
        <f t="shared" si="3"/>
        <v>2.2839249447409631</v>
      </c>
      <c r="V24">
        <f t="shared" si="4"/>
        <v>11.829645586119629</v>
      </c>
    </row>
    <row r="25" spans="1:22">
      <c r="A25">
        <v>230</v>
      </c>
      <c r="B25">
        <f t="shared" si="5"/>
        <v>3082.8574300523674</v>
      </c>
      <c r="C25">
        <f t="shared" si="6"/>
        <v>4.0135424274442624E-3</v>
      </c>
      <c r="D25">
        <f t="shared" si="7"/>
        <v>539.03010713285016</v>
      </c>
      <c r="F25">
        <f t="shared" si="8"/>
        <v>0.94566685461903532</v>
      </c>
      <c r="G25">
        <f t="shared" si="0"/>
        <v>197395.6915215562</v>
      </c>
      <c r="H25">
        <f t="shared" si="9"/>
        <v>60170085.698427625</v>
      </c>
      <c r="P25">
        <f t="shared" si="10"/>
        <v>1.2867042420319823</v>
      </c>
      <c r="Q25">
        <f t="shared" si="1"/>
        <v>478.15</v>
      </c>
      <c r="R25">
        <f t="shared" si="11"/>
        <v>0.67047779992489598</v>
      </c>
      <c r="S25">
        <f t="shared" si="2"/>
        <v>208.95182366260596</v>
      </c>
      <c r="U25">
        <f t="shared" si="3"/>
        <v>2.288326522443124</v>
      </c>
      <c r="V25">
        <f t="shared" si="4"/>
        <v>11.775219012618544</v>
      </c>
    </row>
    <row r="26" spans="1:22">
      <c r="A26">
        <v>240</v>
      </c>
      <c r="B26">
        <f t="shared" si="5"/>
        <v>3082.6032542277121</v>
      </c>
      <c r="C26">
        <f t="shared" si="6"/>
        <v>4.0138733637899906E-3</v>
      </c>
      <c r="D26">
        <f t="shared" si="7"/>
        <v>536.61450475721983</v>
      </c>
      <c r="F26">
        <f t="shared" si="8"/>
        <v>0.94142895571442076</v>
      </c>
      <c r="G26">
        <f t="shared" si="0"/>
        <v>189933.07287223471</v>
      </c>
      <c r="H26">
        <f t="shared" si="9"/>
        <v>62069416.427149974</v>
      </c>
      <c r="P26">
        <f t="shared" si="10"/>
        <v>1.2810436423513685</v>
      </c>
      <c r="Q26">
        <f t="shared" si="1"/>
        <v>478.15</v>
      </c>
      <c r="R26">
        <f t="shared" si="11"/>
        <v>0.66747312960152427</v>
      </c>
      <c r="S26">
        <f t="shared" si="2"/>
        <v>208.56066561997926</v>
      </c>
      <c r="U26">
        <f t="shared" si="3"/>
        <v>2.2926183064223742</v>
      </c>
      <c r="V26">
        <f t="shared" si="4"/>
        <v>11.722449702251549</v>
      </c>
    </row>
    <row r="27" spans="1:22">
      <c r="A27">
        <v>250</v>
      </c>
      <c r="B27">
        <f t="shared" si="5"/>
        <v>3082.3586876160794</v>
      </c>
      <c r="C27">
        <f t="shared" si="6"/>
        <v>4.0141918404851427E-3</v>
      </c>
      <c r="D27">
        <f t="shared" si="7"/>
        <v>534.30534804906983</v>
      </c>
      <c r="F27">
        <f t="shared" si="8"/>
        <v>0.93737780359485934</v>
      </c>
      <c r="G27">
        <f t="shared" si="0"/>
        <v>182800.3547811457</v>
      </c>
      <c r="H27">
        <f t="shared" si="9"/>
        <v>63897419.97496143</v>
      </c>
      <c r="P27">
        <f t="shared" si="10"/>
        <v>1.2756322678159089</v>
      </c>
      <c r="Q27">
        <f t="shared" si="1"/>
        <v>478.15</v>
      </c>
      <c r="R27">
        <f t="shared" si="11"/>
        <v>0.66460086274875518</v>
      </c>
      <c r="S27">
        <f t="shared" si="2"/>
        <v>208.18607416322118</v>
      </c>
      <c r="U27">
        <f t="shared" si="3"/>
        <v>2.2967434393576336</v>
      </c>
      <c r="V27">
        <f t="shared" si="4"/>
        <v>11.672005718486794</v>
      </c>
    </row>
    <row r="28" spans="1:22">
      <c r="A28">
        <v>260</v>
      </c>
      <c r="B28">
        <f t="shared" si="5"/>
        <v>3082.1233054222462</v>
      </c>
      <c r="C28">
        <f t="shared" si="6"/>
        <v>4.0144984048851515E-3</v>
      </c>
      <c r="D28">
        <f t="shared" si="7"/>
        <v>532.12740627901042</v>
      </c>
      <c r="F28">
        <f t="shared" si="8"/>
        <v>0.93355685312107095</v>
      </c>
      <c r="G28">
        <f t="shared" si="0"/>
        <v>176073.71027086317</v>
      </c>
      <c r="H28">
        <f t="shared" si="9"/>
        <v>65658157.07767006</v>
      </c>
      <c r="P28">
        <f t="shared" si="10"/>
        <v>1.270529543611872</v>
      </c>
      <c r="Q28">
        <f t="shared" si="1"/>
        <v>478.15</v>
      </c>
      <c r="R28">
        <f t="shared" si="11"/>
        <v>0.66189180886283927</v>
      </c>
      <c r="S28">
        <f t="shared" si="2"/>
        <v>207.83216812896151</v>
      </c>
      <c r="U28">
        <f t="shared" si="3"/>
        <v>2.3006544381681286</v>
      </c>
      <c r="V28">
        <f t="shared" si="4"/>
        <v>11.624428150926436</v>
      </c>
    </row>
    <row r="29" spans="1:22">
      <c r="A29">
        <v>270</v>
      </c>
      <c r="B29">
        <f t="shared" si="5"/>
        <v>3081.8965847670847</v>
      </c>
      <c r="C29">
        <f t="shared" si="6"/>
        <v>4.0147937326755123E-3</v>
      </c>
      <c r="D29">
        <f t="shared" si="7"/>
        <v>530.09884475463207</v>
      </c>
      <c r="F29">
        <f t="shared" si="8"/>
        <v>0.92999797325374045</v>
      </c>
      <c r="G29">
        <f t="shared" si="0"/>
        <v>169808.94147391236</v>
      </c>
      <c r="H29">
        <f t="shared" si="9"/>
        <v>67356246.492409185</v>
      </c>
      <c r="P29">
        <f t="shared" si="10"/>
        <v>1.2657791762613688</v>
      </c>
      <c r="Q29">
        <f t="shared" si="1"/>
        <v>478.15</v>
      </c>
      <c r="R29">
        <f t="shared" si="11"/>
        <v>0.65936856303690194</v>
      </c>
      <c r="S29">
        <f t="shared" si="2"/>
        <v>207.50201159838659</v>
      </c>
      <c r="U29">
        <f t="shared" si="3"/>
        <v>2.3043150103308099</v>
      </c>
      <c r="V29">
        <f t="shared" si="4"/>
        <v>11.58011382429785</v>
      </c>
    </row>
    <row r="30" spans="1:22">
      <c r="A30">
        <v>280</v>
      </c>
      <c r="B30">
        <f t="shared" si="5"/>
        <v>3081.6779309180561</v>
      </c>
      <c r="C30">
        <f t="shared" si="6"/>
        <v>4.0150785937552178E-3</v>
      </c>
      <c r="D30">
        <f t="shared" si="7"/>
        <v>528.2310518213244</v>
      </c>
      <c r="F30">
        <f t="shared" si="8"/>
        <v>0.92672114354618318</v>
      </c>
      <c r="G30">
        <f t="shared" si="0"/>
        <v>164040.95763733081</v>
      </c>
      <c r="H30">
        <f t="shared" si="9"/>
        <v>68996656.068782493</v>
      </c>
      <c r="P30">
        <f t="shared" si="10"/>
        <v>1.2614087222395785</v>
      </c>
      <c r="Q30">
        <f t="shared" si="1"/>
        <v>478.15</v>
      </c>
      <c r="R30">
        <f t="shared" si="11"/>
        <v>0.6570452907742439</v>
      </c>
      <c r="S30">
        <f t="shared" si="2"/>
        <v>207.19757378801307</v>
      </c>
      <c r="U30">
        <f t="shared" si="3"/>
        <v>2.3077007672358287</v>
      </c>
      <c r="V30">
        <f t="shared" si="4"/>
        <v>11.539311519252395</v>
      </c>
    </row>
    <row r="31" spans="1:22">
      <c r="A31">
        <v>290</v>
      </c>
      <c r="B31">
        <f t="shared" si="5"/>
        <v>3081.4667041918633</v>
      </c>
      <c r="C31">
        <f t="shared" si="6"/>
        <v>4.0153538172082613E-3</v>
      </c>
      <c r="D31">
        <f t="shared" si="7"/>
        <v>526.52901283402048</v>
      </c>
      <c r="F31">
        <f t="shared" si="8"/>
        <v>0.92373511023512367</v>
      </c>
      <c r="G31">
        <f t="shared" si="0"/>
        <v>158784.93734790932</v>
      </c>
      <c r="H31">
        <f t="shared" si="9"/>
        <v>70584505.442261592</v>
      </c>
      <c r="P31">
        <f t="shared" si="10"/>
        <v>1.2574304635487761</v>
      </c>
      <c r="Q31">
        <f t="shared" si="1"/>
        <v>478.15</v>
      </c>
      <c r="R31">
        <f t="shared" si="11"/>
        <v>0.6549281931567027</v>
      </c>
      <c r="S31">
        <f t="shared" si="2"/>
        <v>206.91977955942093</v>
      </c>
      <c r="U31">
        <f t="shared" si="3"/>
        <v>2.3107989048610511</v>
      </c>
      <c r="V31">
        <f t="shared" si="4"/>
        <v>11.502130141851932</v>
      </c>
    </row>
    <row r="32" spans="1:22">
      <c r="A32">
        <v>300</v>
      </c>
      <c r="B32">
        <f t="shared" si="5"/>
        <v>3081.2622453605591</v>
      </c>
      <c r="C32">
        <f t="shared" si="6"/>
        <v>4.0156202581935994E-3</v>
      </c>
      <c r="D32">
        <f t="shared" si="7"/>
        <v>524.99209602254871</v>
      </c>
      <c r="F32">
        <f t="shared" si="8"/>
        <v>0.92103876495183978</v>
      </c>
      <c r="G32">
        <f t="shared" si="0"/>
        <v>154038.75804071911</v>
      </c>
      <c r="H32">
        <f t="shared" si="9"/>
        <v>72124893.022668779</v>
      </c>
      <c r="P32">
        <f t="shared" si="10"/>
        <v>1.2538432690084877</v>
      </c>
      <c r="Q32">
        <f t="shared" si="1"/>
        <v>478.15</v>
      </c>
      <c r="R32">
        <f t="shared" si="11"/>
        <v>0.65301648435085435</v>
      </c>
      <c r="S32">
        <f t="shared" si="2"/>
        <v>206.66862958680383</v>
      </c>
      <c r="U32">
        <f t="shared" si="3"/>
        <v>2.3136070576166956</v>
      </c>
      <c r="V32">
        <f t="shared" si="4"/>
        <v>11.468555890952445</v>
      </c>
    </row>
    <row r="33" spans="1:22">
      <c r="A33">
        <v>310</v>
      </c>
      <c r="B33">
        <f t="shared" si="5"/>
        <v>3081.0638979293053</v>
      </c>
      <c r="C33">
        <f t="shared" si="6"/>
        <v>4.0158787688864932E-3</v>
      </c>
      <c r="D33">
        <f t="shared" si="7"/>
        <v>523.61508822835481</v>
      </c>
      <c r="F33">
        <f t="shared" si="8"/>
        <v>0.91862296180413128</v>
      </c>
      <c r="G33">
        <f t="shared" si="0"/>
        <v>149786.19323503194</v>
      </c>
      <c r="H33">
        <f t="shared" si="9"/>
        <v>73622754.955019102</v>
      </c>
      <c r="P33">
        <f t="shared" si="10"/>
        <v>1.2506350551567915</v>
      </c>
      <c r="Q33">
        <f t="shared" si="1"/>
        <v>478.15</v>
      </c>
      <c r="R33">
        <f t="shared" si="11"/>
        <v>0.65130367991912907</v>
      </c>
      <c r="S33">
        <f t="shared" si="2"/>
        <v>206.44336413517127</v>
      </c>
      <c r="U33">
        <f t="shared" si="3"/>
        <v>2.3161316034693447</v>
      </c>
      <c r="V33">
        <f t="shared" si="4"/>
        <v>11.438474884077035</v>
      </c>
    </row>
    <row r="34" spans="1:22">
      <c r="A34">
        <v>320</v>
      </c>
      <c r="B34">
        <f t="shared" si="5"/>
        <v>3080.8710262972354</v>
      </c>
      <c r="C34">
        <f t="shared" si="6"/>
        <v>4.0161301747667581E-3</v>
      </c>
      <c r="D34">
        <f t="shared" si="7"/>
        <v>522.38932478687298</v>
      </c>
      <c r="F34">
        <f t="shared" si="8"/>
        <v>0.9164724996260929</v>
      </c>
      <c r="G34">
        <f t="shared" si="0"/>
        <v>146000.39769166635</v>
      </c>
      <c r="H34">
        <f t="shared" si="9"/>
        <v>75082758.931935772</v>
      </c>
      <c r="P34">
        <f t="shared" si="10"/>
        <v>1.2477854751888406</v>
      </c>
      <c r="Q34">
        <f t="shared" si="1"/>
        <v>478.15</v>
      </c>
      <c r="R34">
        <f t="shared" si="11"/>
        <v>0.64977900223489982</v>
      </c>
      <c r="S34">
        <f t="shared" si="2"/>
        <v>206.24264486536549</v>
      </c>
      <c r="U34">
        <f t="shared" si="3"/>
        <v>2.3183857068557994</v>
      </c>
      <c r="V34">
        <f t="shared" si="4"/>
        <v>11.41169783991918</v>
      </c>
    </row>
    <row r="35" spans="1:22">
      <c r="A35">
        <v>330</v>
      </c>
      <c r="B35">
        <f t="shared" si="5"/>
        <v>3080.6830294306533</v>
      </c>
      <c r="C35">
        <f t="shared" si="6"/>
        <v>4.0163752567441736E-3</v>
      </c>
      <c r="D35">
        <f t="shared" si="7"/>
        <v>521.30378693457919</v>
      </c>
      <c r="F35">
        <f t="shared" si="8"/>
        <v>0.91456804725364771</v>
      </c>
      <c r="G35">
        <f t="shared" si="0"/>
        <v>142647.29060773095</v>
      </c>
      <c r="H35">
        <f t="shared" si="9"/>
        <v>76509231.838013083</v>
      </c>
      <c r="P35">
        <f t="shared" si="10"/>
        <v>1.2452685334540488</v>
      </c>
      <c r="Q35">
        <f t="shared" si="1"/>
        <v>478.15</v>
      </c>
      <c r="R35">
        <f t="shared" si="11"/>
        <v>0.64842874550283625</v>
      </c>
      <c r="S35">
        <f t="shared" si="2"/>
        <v>206.06473348229295</v>
      </c>
      <c r="U35">
        <f t="shared" si="3"/>
        <v>2.3203873458584177</v>
      </c>
      <c r="V35">
        <f t="shared" si="4"/>
        <v>11.387984051416275</v>
      </c>
    </row>
    <row r="36" spans="1:22">
      <c r="A36">
        <v>340</v>
      </c>
      <c r="B36">
        <f t="shared" si="5"/>
        <v>3080.4993501798776</v>
      </c>
      <c r="C36">
        <f t="shared" si="6"/>
        <v>4.0166147389560265E-3</v>
      </c>
      <c r="D36">
        <f t="shared" si="7"/>
        <v>520.34607959780453</v>
      </c>
      <c r="F36">
        <f t="shared" si="8"/>
        <v>0.91288785894351676</v>
      </c>
      <c r="G36">
        <f t="shared" si="0"/>
        <v>139688.56873424188</v>
      </c>
      <c r="H36">
        <f t="shared" si="9"/>
        <v>77906117.525355503</v>
      </c>
      <c r="P36">
        <f t="shared" si="10"/>
        <v>1.2430549170350793</v>
      </c>
      <c r="Q36">
        <f t="shared" si="1"/>
        <v>478.15</v>
      </c>
      <c r="R36">
        <f t="shared" si="11"/>
        <v>0.64723749199095337</v>
      </c>
      <c r="S36">
        <f t="shared" si="2"/>
        <v>205.9076523517038</v>
      </c>
      <c r="U36">
        <f t="shared" si="3"/>
        <v>2.3221575038080098</v>
      </c>
      <c r="V36">
        <f t="shared" si="4"/>
        <v>11.367062745739124</v>
      </c>
    </row>
    <row r="37" spans="1:22">
      <c r="A37">
        <v>350</v>
      </c>
      <c r="B37">
        <f t="shared" si="5"/>
        <v>3080.3194807162686</v>
      </c>
      <c r="C37">
        <f t="shared" si="6"/>
        <v>4.0168492816205596E-3</v>
      </c>
      <c r="D37">
        <f t="shared" si="7"/>
        <v>519.50324179359143</v>
      </c>
      <c r="F37">
        <f t="shared" si="8"/>
        <v>0.91140919612910776</v>
      </c>
      <c r="G37">
        <f t="shared" si="0"/>
        <v>137084.20265182608</v>
      </c>
      <c r="H37">
        <f t="shared" si="9"/>
        <v>79276959.551873758</v>
      </c>
      <c r="P37">
        <f t="shared" si="10"/>
        <v>1.2411139298157079</v>
      </c>
      <c r="Q37">
        <f t="shared" si="1"/>
        <v>478.15</v>
      </c>
      <c r="R37">
        <f t="shared" si="11"/>
        <v>0.64618912005553741</v>
      </c>
      <c r="S37">
        <f t="shared" si="2"/>
        <v>205.76931866471747</v>
      </c>
      <c r="U37">
        <f t="shared" si="3"/>
        <v>2.3237186335787126</v>
      </c>
      <c r="V37">
        <f t="shared" si="4"/>
        <v>11.348650787658501</v>
      </c>
    </row>
    <row r="38" spans="1:22">
      <c r="A38">
        <v>360</v>
      </c>
      <c r="B38">
        <f t="shared" si="5"/>
        <v>3080.1429647549139</v>
      </c>
      <c r="C38">
        <f t="shared" si="6"/>
        <v>4.0170794780824363E-3</v>
      </c>
      <c r="D38">
        <f t="shared" si="7"/>
        <v>518.76237450496956</v>
      </c>
      <c r="F38">
        <f t="shared" si="8"/>
        <v>0.91010942895608693</v>
      </c>
      <c r="G38">
        <f t="shared" si="0"/>
        <v>134794.36995245179</v>
      </c>
      <c r="H38">
        <f t="shared" si="9"/>
        <v>80624903.25139828</v>
      </c>
      <c r="P38">
        <f t="shared" si="10"/>
        <v>1.239414992337329</v>
      </c>
      <c r="Q38">
        <f t="shared" si="1"/>
        <v>478.15</v>
      </c>
      <c r="R38">
        <f t="shared" si="11"/>
        <v>0.6452675851298656</v>
      </c>
      <c r="S38">
        <f t="shared" si="2"/>
        <v>205.64764917445703</v>
      </c>
      <c r="U38">
        <f t="shared" si="3"/>
        <v>2.3250934397716896</v>
      </c>
      <c r="V38">
        <f t="shared" si="4"/>
        <v>11.33246639560439</v>
      </c>
    </row>
    <row r="39" spans="1:22">
      <c r="A39">
        <v>370</v>
      </c>
      <c r="B39">
        <f t="shared" si="5"/>
        <v>3079.96939728808</v>
      </c>
      <c r="C39">
        <f t="shared" si="6"/>
        <v>4.0173058551073821E-3</v>
      </c>
      <c r="D39">
        <f t="shared" si="7"/>
        <v>518.11109403350974</v>
      </c>
      <c r="F39">
        <f t="shared" si="8"/>
        <v>0.90896683163773639</v>
      </c>
      <c r="G39">
        <f t="shared" si="0"/>
        <v>132780.85030681876</v>
      </c>
      <c r="H39">
        <f t="shared" si="9"/>
        <v>81952711.754466474</v>
      </c>
      <c r="P39">
        <f t="shared" si="10"/>
        <v>1.2379287260424672</v>
      </c>
      <c r="Q39">
        <f t="shared" si="1"/>
        <v>478.15</v>
      </c>
      <c r="R39">
        <f t="shared" si="11"/>
        <v>0.64445748363115507</v>
      </c>
      <c r="S39">
        <f t="shared" si="2"/>
        <v>205.54063645572515</v>
      </c>
      <c r="U39">
        <f t="shared" si="3"/>
        <v>2.326303976892651</v>
      </c>
      <c r="V39">
        <f t="shared" si="4"/>
        <v>11.318239045241954</v>
      </c>
    </row>
    <row r="40" spans="1:22">
      <c r="A40">
        <v>380</v>
      </c>
      <c r="B40">
        <f t="shared" si="5"/>
        <v>3079.798422522294</v>
      </c>
      <c r="C40">
        <f t="shared" si="6"/>
        <v>4.0175288755241222E-3</v>
      </c>
      <c r="D40">
        <f t="shared" si="7"/>
        <v>517.53783260907164</v>
      </c>
      <c r="F40">
        <f t="shared" si="8"/>
        <v>0.90796110984047662</v>
      </c>
      <c r="G40">
        <f t="shared" si="0"/>
        <v>131007.94976693625</v>
      </c>
      <c r="H40">
        <f t="shared" si="9"/>
        <v>83262791.252135843</v>
      </c>
      <c r="P40">
        <f t="shared" si="10"/>
        <v>1.2366276734816326</v>
      </c>
      <c r="Q40">
        <f t="shared" si="1"/>
        <v>478.15</v>
      </c>
      <c r="R40">
        <f t="shared" si="11"/>
        <v>0.64374442687689792</v>
      </c>
      <c r="S40">
        <f t="shared" si="2"/>
        <v>205.44640002727328</v>
      </c>
      <c r="U40">
        <f t="shared" si="3"/>
        <v>2.3273710317461145</v>
      </c>
      <c r="V40">
        <f t="shared" si="4"/>
        <v>11.305716036350763</v>
      </c>
    </row>
    <row r="41" spans="1:22">
      <c r="A41">
        <v>390</v>
      </c>
      <c r="B41">
        <f t="shared" si="5"/>
        <v>3079.6297306252645</v>
      </c>
      <c r="C41">
        <f t="shared" si="6"/>
        <v>4.017748942423933E-3</v>
      </c>
      <c r="D41">
        <f t="shared" si="7"/>
        <v>517.03201417814864</v>
      </c>
      <c r="F41">
        <f t="shared" si="8"/>
        <v>0.90707370908447127</v>
      </c>
      <c r="G41">
        <f t="shared" si="0"/>
        <v>129443.0405010892</v>
      </c>
      <c r="H41">
        <f t="shared" si="9"/>
        <v>84557221.657146737</v>
      </c>
      <c r="P41">
        <f t="shared" si="10"/>
        <v>1.2354867208180997</v>
      </c>
      <c r="Q41">
        <f t="shared" si="1"/>
        <v>478.15</v>
      </c>
      <c r="R41">
        <f t="shared" si="11"/>
        <v>0.64311525974089012</v>
      </c>
      <c r="S41">
        <f t="shared" si="2"/>
        <v>205.36321678923494</v>
      </c>
      <c r="U41">
        <f t="shared" si="3"/>
        <v>2.328313743209073</v>
      </c>
      <c r="V41">
        <f t="shared" si="4"/>
        <v>11.294666332955867</v>
      </c>
    </row>
    <row r="42" spans="1:22">
      <c r="A42">
        <v>400</v>
      </c>
      <c r="B42">
        <f t="shared" si="5"/>
        <v>3079.4630537778035</v>
      </c>
      <c r="C42">
        <f t="shared" si="6"/>
        <v>4.0179664042722871E-3</v>
      </c>
      <c r="D42">
        <f t="shared" si="7"/>
        <v>516.58413406066575</v>
      </c>
      <c r="F42">
        <f t="shared" si="8"/>
        <v>0.90628795449239608</v>
      </c>
      <c r="G42">
        <f t="shared" si="0"/>
        <v>128056.80446316331</v>
      </c>
      <c r="H42">
        <f t="shared" si="9"/>
        <v>85837789.701778367</v>
      </c>
      <c r="P42">
        <f t="shared" si="10"/>
        <v>1.2344832908900476</v>
      </c>
      <c r="Q42">
        <f t="shared" si="1"/>
        <v>478.15</v>
      </c>
      <c r="R42">
        <f t="shared" si="11"/>
        <v>0.64255815973510877</v>
      </c>
      <c r="S42">
        <f t="shared" si="2"/>
        <v>205.28953543035132</v>
      </c>
      <c r="U42">
        <f t="shared" si="3"/>
        <v>2.3291494084082145</v>
      </c>
      <c r="V42">
        <f t="shared" si="4"/>
        <v>11.284882303446253</v>
      </c>
    </row>
    <row r="43" spans="1:22">
      <c r="A43">
        <v>410</v>
      </c>
      <c r="B43">
        <f t="shared" si="5"/>
        <v>3079.2981619119987</v>
      </c>
      <c r="C43">
        <f t="shared" si="6"/>
        <v>4.018181560435252E-3</v>
      </c>
      <c r="D43">
        <f t="shared" si="7"/>
        <v>516.18576868156833</v>
      </c>
      <c r="F43">
        <f t="shared" si="8"/>
        <v>0.90558906786240057</v>
      </c>
      <c r="G43">
        <f t="shared" si="0"/>
        <v>126823.26179808613</v>
      </c>
      <c r="H43">
        <f t="shared" si="9"/>
        <v>87106022.319759235</v>
      </c>
      <c r="P43">
        <f t="shared" si="10"/>
        <v>1.233597369237049</v>
      </c>
      <c r="Q43">
        <f t="shared" si="1"/>
        <v>478.15</v>
      </c>
      <c r="R43">
        <f t="shared" si="11"/>
        <v>0.642062649114442</v>
      </c>
      <c r="S43">
        <f t="shared" si="2"/>
        <v>205.22397910077939</v>
      </c>
      <c r="U43">
        <f t="shared" si="3"/>
        <v>2.3298934271476859</v>
      </c>
      <c r="V43">
        <f t="shared" si="4"/>
        <v>11.276179933163323</v>
      </c>
    </row>
    <row r="44" spans="1:22">
      <c r="A44">
        <v>420</v>
      </c>
      <c r="B44">
        <f t="shared" si="5"/>
        <v>3079.1348584127968</v>
      </c>
      <c r="C44">
        <f t="shared" si="6"/>
        <v>4.0183946667587556E-3</v>
      </c>
      <c r="D44">
        <f t="shared" si="7"/>
        <v>515.82953751218542</v>
      </c>
      <c r="F44">
        <f t="shared" si="8"/>
        <v>0.90496410089857093</v>
      </c>
      <c r="G44">
        <f t="shared" si="0"/>
        <v>125719.65220664305</v>
      </c>
      <c r="H44">
        <f t="shared" si="9"/>
        <v>88363218.841825664</v>
      </c>
      <c r="P44">
        <f t="shared" si="10"/>
        <v>1.232811415838555</v>
      </c>
      <c r="Q44">
        <f t="shared" si="1"/>
        <v>478.15</v>
      </c>
      <c r="R44">
        <f t="shared" si="11"/>
        <v>0.64161954753708672</v>
      </c>
      <c r="S44">
        <f t="shared" si="2"/>
        <v>205.16534000541469</v>
      </c>
      <c r="U44">
        <f t="shared" si="3"/>
        <v>2.3305593429542277</v>
      </c>
      <c r="V44">
        <f t="shared" si="4"/>
        <v>11.268397993002473</v>
      </c>
    </row>
    <row r="45" spans="1:22">
      <c r="A45">
        <v>430</v>
      </c>
      <c r="B45">
        <f t="shared" si="5"/>
        <v>3078.9729759723605</v>
      </c>
      <c r="C45">
        <f t="shared" si="6"/>
        <v>4.0186059409532248E-3</v>
      </c>
      <c r="D45">
        <f t="shared" si="7"/>
        <v>515.5090348376865</v>
      </c>
      <c r="F45">
        <f t="shared" si="8"/>
        <v>0.9044018155047131</v>
      </c>
      <c r="G45">
        <f t="shared" si="0"/>
        <v>124726.22354795963</v>
      </c>
      <c r="H45">
        <f t="shared" si="9"/>
        <v>89610481.077305257</v>
      </c>
      <c r="P45">
        <f t="shared" si="10"/>
        <v>1.2321102045692824</v>
      </c>
      <c r="Q45">
        <f t="shared" si="1"/>
        <v>478.15</v>
      </c>
      <c r="R45">
        <f t="shared" si="11"/>
        <v>0.64122088719284154</v>
      </c>
      <c r="S45">
        <f t="shared" si="2"/>
        <v>205.1125688434046</v>
      </c>
      <c r="U45">
        <f t="shared" si="3"/>
        <v>2.3311589469929008</v>
      </c>
      <c r="V45">
        <f t="shared" si="4"/>
        <v>11.261396548859716</v>
      </c>
    </row>
    <row r="46" spans="1:22">
      <c r="A46">
        <v>440</v>
      </c>
      <c r="B46">
        <f t="shared" si="5"/>
        <v>3078.8123727166262</v>
      </c>
      <c r="C46">
        <f t="shared" si="6"/>
        <v>4.0188155676272467E-3</v>
      </c>
      <c r="D46">
        <f t="shared" si="7"/>
        <v>515.21874468487488</v>
      </c>
      <c r="F46">
        <f t="shared" si="8"/>
        <v>0.90389253453486818</v>
      </c>
      <c r="G46">
        <f t="shared" si="0"/>
        <v>123825.96875092383</v>
      </c>
      <c r="H46">
        <f t="shared" si="9"/>
        <v>90848740.764814496</v>
      </c>
      <c r="P46">
        <f t="shared" si="10"/>
        <v>1.2314806221851762</v>
      </c>
      <c r="Q46">
        <f t="shared" si="1"/>
        <v>478.15</v>
      </c>
      <c r="R46">
        <f t="shared" si="11"/>
        <v>0.64085980698522149</v>
      </c>
      <c r="S46">
        <f t="shared" si="2"/>
        <v>205.06476131968844</v>
      </c>
      <c r="U46">
        <f t="shared" si="3"/>
        <v>2.3317024188986895</v>
      </c>
      <c r="V46">
        <f t="shared" si="4"/>
        <v>11.255055103212561</v>
      </c>
    </row>
    <row r="47" spans="1:22">
      <c r="A47">
        <v>450</v>
      </c>
      <c r="B47">
        <f t="shared" si="5"/>
        <v>3078.6529286706182</v>
      </c>
      <c r="C47">
        <f t="shared" si="6"/>
        <v>4.0190237028828631E-3</v>
      </c>
      <c r="D47">
        <f t="shared" si="7"/>
        <v>514.95394854196832</v>
      </c>
      <c r="F47">
        <f t="shared" si="8"/>
        <v>0.90342797989819001</v>
      </c>
      <c r="G47">
        <f t="shared" si="0"/>
        <v>123004.34069068593</v>
      </c>
      <c r="H47">
        <f t="shared" si="9"/>
        <v>92078784.171721354</v>
      </c>
      <c r="P47">
        <f t="shared" si="10"/>
        <v>1.2309114498352252</v>
      </c>
      <c r="Q47">
        <f t="shared" si="1"/>
        <v>478.15</v>
      </c>
      <c r="R47">
        <f t="shared" si="11"/>
        <v>0.64053043774781671</v>
      </c>
      <c r="S47">
        <f t="shared" si="2"/>
        <v>205.02114334442285</v>
      </c>
      <c r="U47">
        <f t="shared" si="3"/>
        <v>2.3321984854837021</v>
      </c>
      <c r="V47">
        <f t="shared" si="4"/>
        <v>11.24927057924041</v>
      </c>
    </row>
    <row r="48" spans="1:22">
      <c r="A48">
        <v>460</v>
      </c>
      <c r="B48">
        <f t="shared" si="5"/>
        <v>3078.4945425909114</v>
      </c>
      <c r="C48">
        <f t="shared" si="6"/>
        <v>4.0192304784349197E-3</v>
      </c>
      <c r="D48">
        <f t="shared" si="7"/>
        <v>514.71063249601195</v>
      </c>
      <c r="F48">
        <f t="shared" si="8"/>
        <v>0.90300110964212621</v>
      </c>
      <c r="G48">
        <f t="shared" si="0"/>
        <v>122248.9654218061</v>
      </c>
      <c r="H48">
        <f t="shared" si="9"/>
        <v>93301273.825939417</v>
      </c>
      <c r="P48">
        <f t="shared" si="10"/>
        <v>1.2303931429309767</v>
      </c>
      <c r="Q48">
        <f t="shared" si="1"/>
        <v>478.15</v>
      </c>
      <c r="R48">
        <f t="shared" si="11"/>
        <v>0.64022778673626746</v>
      </c>
      <c r="S48">
        <f t="shared" si="2"/>
        <v>204.98105603806181</v>
      </c>
      <c r="U48">
        <f t="shared" si="3"/>
        <v>2.332654583998313</v>
      </c>
      <c r="V48">
        <f t="shared" si="4"/>
        <v>11.243955292223028</v>
      </c>
    </row>
    <row r="49" spans="1:22">
      <c r="A49">
        <v>470</v>
      </c>
      <c r="B49">
        <f t="shared" si="5"/>
        <v>3078.3371291673466</v>
      </c>
      <c r="C49">
        <f t="shared" si="6"/>
        <v>4.0194360052512364E-3</v>
      </c>
      <c r="D49">
        <f t="shared" si="7"/>
        <v>514.48539808862063</v>
      </c>
      <c r="F49">
        <f t="shared" si="8"/>
        <v>0.90260596155898354</v>
      </c>
      <c r="G49">
        <f t="shared" si="0"/>
        <v>121549.36699615426</v>
      </c>
      <c r="H49">
        <f t="shared" si="9"/>
        <v>94516767.495900959</v>
      </c>
      <c r="P49">
        <f t="shared" si="10"/>
        <v>1.2299176196623891</v>
      </c>
      <c r="Q49">
        <f t="shared" si="1"/>
        <v>478.15</v>
      </c>
      <c r="R49">
        <f t="shared" si="11"/>
        <v>0.63994762674531924</v>
      </c>
      <c r="S49">
        <f t="shared" si="2"/>
        <v>204.94394127283147</v>
      </c>
      <c r="U49">
        <f t="shared" si="3"/>
        <v>2.3330770211131204</v>
      </c>
      <c r="V49">
        <f t="shared" si="4"/>
        <v>11.239035002166657</v>
      </c>
    </row>
    <row r="50" spans="1:22">
      <c r="A50">
        <v>480</v>
      </c>
      <c r="B50">
        <f t="shared" si="5"/>
        <v>3078.1806165790817</v>
      </c>
      <c r="C50">
        <f t="shared" si="6"/>
        <v>4.0196403767326101E-3</v>
      </c>
      <c r="D50">
        <f t="shared" si="7"/>
        <v>514.27537946475968</v>
      </c>
      <c r="F50">
        <f t="shared" si="8"/>
        <v>0.90223750783291168</v>
      </c>
      <c r="G50">
        <f t="shared" si="0"/>
        <v>120896.71177721136</v>
      </c>
      <c r="H50">
        <f t="shared" si="9"/>
        <v>95725734.613673076</v>
      </c>
      <c r="P50">
        <f t="shared" si="10"/>
        <v>1.2294780643313816</v>
      </c>
      <c r="Q50">
        <f t="shared" si="1"/>
        <v>478.15</v>
      </c>
      <c r="R50">
        <f t="shared" si="11"/>
        <v>0.63968639305353436</v>
      </c>
      <c r="S50">
        <f t="shared" si="2"/>
        <v>204.90932819283657</v>
      </c>
      <c r="U50">
        <f t="shared" si="3"/>
        <v>2.3334711221639526</v>
      </c>
      <c r="V50">
        <f t="shared" si="4"/>
        <v>11.234447103902783</v>
      </c>
    </row>
    <row r="51" spans="1:22">
      <c r="A51">
        <v>490</v>
      </c>
      <c r="B51">
        <f t="shared" si="5"/>
        <v>3078.0249443798707</v>
      </c>
      <c r="C51">
        <f t="shared" si="6"/>
        <v>4.0198436714650411E-3</v>
      </c>
      <c r="D51">
        <f t="shared" si="7"/>
        <v>514.07816815573665</v>
      </c>
      <c r="F51">
        <f t="shared" si="8"/>
        <v>0.90189152308023979</v>
      </c>
      <c r="G51">
        <f t="shared" si="0"/>
        <v>120283.57636402853</v>
      </c>
      <c r="H51">
        <f t="shared" si="9"/>
        <v>96928570.377313361</v>
      </c>
      <c r="P51">
        <f t="shared" si="10"/>
        <v>1.2290687487302672</v>
      </c>
      <c r="Q51">
        <f t="shared" si="1"/>
        <v>478.15</v>
      </c>
      <c r="R51">
        <f t="shared" si="11"/>
        <v>0.63944108986388992</v>
      </c>
      <c r="S51">
        <f t="shared" si="2"/>
        <v>204.87682094802014</v>
      </c>
      <c r="U51">
        <f t="shared" si="3"/>
        <v>2.3338413676445748</v>
      </c>
      <c r="V51">
        <f t="shared" si="4"/>
        <v>11.230138983957751</v>
      </c>
    </row>
    <row r="52" spans="1:22">
      <c r="A52">
        <v>500</v>
      </c>
      <c r="B52">
        <f t="shared" si="5"/>
        <v>3077.8700616821829</v>
      </c>
      <c r="C52">
        <f t="shared" si="6"/>
        <v>4.0200459555834872E-3</v>
      </c>
      <c r="D52">
        <f t="shared" si="7"/>
        <v>513.89174598977741</v>
      </c>
      <c r="F52">
        <f t="shared" si="8"/>
        <v>0.90156446664873224</v>
      </c>
      <c r="G52">
        <f t="shared" si="0"/>
        <v>119703.74062848397</v>
      </c>
      <c r="H52">
        <f t="shared" si="9"/>
        <v>98125607.783598199</v>
      </c>
      <c r="P52">
        <f t="shared" si="10"/>
        <v>1.2286848727673316</v>
      </c>
      <c r="Q52">
        <f t="shared" si="1"/>
        <v>478.15</v>
      </c>
      <c r="R52">
        <f t="shared" si="11"/>
        <v>0.63920920685395111</v>
      </c>
      <c r="S52">
        <f t="shared" si="2"/>
        <v>204.84608773429304</v>
      </c>
      <c r="U52">
        <f t="shared" si="3"/>
        <v>2.334191515633</v>
      </c>
      <c r="V52">
        <f t="shared" si="4"/>
        <v>11.226066554971078</v>
      </c>
    </row>
    <row r="53" spans="1:22">
      <c r="A53">
        <v>510</v>
      </c>
      <c r="B53">
        <f t="shared" si="5"/>
        <v>3077.7159256078148</v>
      </c>
      <c r="C53">
        <f t="shared" si="6"/>
        <v>4.0202472847890901E-3</v>
      </c>
      <c r="D53">
        <f t="shared" si="7"/>
        <v>513.71442606653068</v>
      </c>
      <c r="F53">
        <f t="shared" si="8"/>
        <v>0.90125337906408887</v>
      </c>
      <c r="G53">
        <f t="shared" si="0"/>
        <v>119152.00565572777</v>
      </c>
      <c r="H53">
        <f t="shared" si="9"/>
        <v>99317127.840155482</v>
      </c>
      <c r="P53">
        <f t="shared" si="10"/>
        <v>1.2283224242101944</v>
      </c>
      <c r="Q53">
        <f t="shared" si="1"/>
        <v>478.15</v>
      </c>
      <c r="R53">
        <f t="shared" si="11"/>
        <v>0.63898864575643899</v>
      </c>
      <c r="S53">
        <f t="shared" si="2"/>
        <v>204.81685113775109</v>
      </c>
      <c r="U53">
        <f t="shared" si="3"/>
        <v>2.3345247099732855</v>
      </c>
      <c r="V53">
        <f t="shared" si="4"/>
        <v>11.222192966271855</v>
      </c>
    </row>
    <row r="54" spans="1:22">
      <c r="A54">
        <v>520</v>
      </c>
      <c r="B54">
        <f t="shared" si="5"/>
        <v>3077.562499972923</v>
      </c>
      <c r="C54">
        <f t="shared" si="6"/>
        <v>4.0204477060614757E-3</v>
      </c>
      <c r="D54">
        <f t="shared" si="7"/>
        <v>513.54480138694521</v>
      </c>
      <c r="F54">
        <f t="shared" si="8"/>
        <v>0.90095579190692143</v>
      </c>
      <c r="G54">
        <f t="shared" si="0"/>
        <v>118624.03531736688</v>
      </c>
      <c r="H54">
        <f t="shared" si="9"/>
        <v>100503368.19332916</v>
      </c>
      <c r="P54">
        <f t="shared" si="10"/>
        <v>1.2279780565919121</v>
      </c>
      <c r="Q54">
        <f t="shared" si="1"/>
        <v>478.15</v>
      </c>
      <c r="R54">
        <f t="shared" si="11"/>
        <v>0.63877765646200724</v>
      </c>
      <c r="S54">
        <f t="shared" si="2"/>
        <v>204.7888797220007</v>
      </c>
      <c r="U54">
        <f t="shared" si="3"/>
        <v>2.3348435747540828</v>
      </c>
      <c r="V54">
        <f t="shared" si="4"/>
        <v>11.21848748168828</v>
      </c>
    </row>
    <row r="55" spans="1:22">
      <c r="A55">
        <v>530</v>
      </c>
      <c r="B55">
        <f t="shared" si="5"/>
        <v>3077.4097541770634</v>
      </c>
      <c r="C55">
        <f t="shared" si="6"/>
        <v>4.0206472591056358E-3</v>
      </c>
      <c r="D55">
        <f t="shared" si="7"/>
        <v>513.38170053510589</v>
      </c>
      <c r="F55">
        <f t="shared" si="8"/>
        <v>0.90066965006158928</v>
      </c>
      <c r="G55">
        <f t="shared" si="0"/>
        <v>118116.21960863788</v>
      </c>
      <c r="H55">
        <f t="shared" si="9"/>
        <v>101684530.38941553</v>
      </c>
      <c r="P55">
        <f t="shared" si="10"/>
        <v>1.227648983857192</v>
      </c>
      <c r="Q55">
        <f t="shared" si="1"/>
        <v>478.15</v>
      </c>
      <c r="R55">
        <f t="shared" si="11"/>
        <v>0.63857478189366679</v>
      </c>
      <c r="S55">
        <f t="shared" si="2"/>
        <v>204.76198076390855</v>
      </c>
      <c r="U55">
        <f t="shared" si="3"/>
        <v>2.3351502960469452</v>
      </c>
      <c r="V55">
        <f t="shared" si="4"/>
        <v>11.214924511408626</v>
      </c>
    </row>
    <row r="56" spans="1:22">
      <c r="A56">
        <v>540</v>
      </c>
      <c r="B56">
        <f t="shared" si="5"/>
        <v>3077.2576622682045</v>
      </c>
      <c r="C56">
        <f t="shared" si="6"/>
        <v>4.0208459775698006E-3</v>
      </c>
      <c r="D56">
        <f t="shared" si="7"/>
        <v>513.22414971659828</v>
      </c>
      <c r="F56">
        <f t="shared" si="8"/>
        <v>0.90039324511683905</v>
      </c>
      <c r="G56">
        <f t="shared" si="0"/>
        <v>117625.55759908906</v>
      </c>
      <c r="H56">
        <f t="shared" si="9"/>
        <v>102860785.96540642</v>
      </c>
      <c r="P56">
        <f t="shared" si="10"/>
        <v>1.2273328901040417</v>
      </c>
      <c r="Q56">
        <f t="shared" si="1"/>
        <v>478.15</v>
      </c>
      <c r="R56">
        <f t="shared" si="11"/>
        <v>0.63837881078783887</v>
      </c>
      <c r="S56">
        <f t="shared" si="2"/>
        <v>204.73599402671394</v>
      </c>
      <c r="U56">
        <f t="shared" si="3"/>
        <v>2.335446692082932</v>
      </c>
      <c r="V56">
        <f t="shared" si="4"/>
        <v>11.211482782701834</v>
      </c>
    </row>
    <row r="57" spans="1:22">
      <c r="A57">
        <v>550</v>
      </c>
      <c r="B57">
        <f t="shared" si="5"/>
        <v>3077.106202158448</v>
      </c>
      <c r="C57">
        <f t="shared" si="6"/>
        <v>4.0210438900671495E-3</v>
      </c>
      <c r="D57">
        <f t="shared" si="7"/>
        <v>513.0713404339599</v>
      </c>
      <c r="F57">
        <f t="shared" si="8"/>
        <v>0.90012515865607001</v>
      </c>
      <c r="G57">
        <f t="shared" si="0"/>
        <v>117149.55777382372</v>
      </c>
      <c r="H57">
        <f t="shared" si="9"/>
        <v>104032281.54314466</v>
      </c>
      <c r="P57">
        <f t="shared" si="10"/>
        <v>1.2270278527166567</v>
      </c>
      <c r="Q57">
        <f t="shared" si="1"/>
        <v>478.15</v>
      </c>
      <c r="R57">
        <f t="shared" si="11"/>
        <v>0.63818873748715366</v>
      </c>
      <c r="S57">
        <f t="shared" si="2"/>
        <v>204.71078645457405</v>
      </c>
      <c r="U57">
        <f t="shared" si="3"/>
        <v>2.3357342731234287</v>
      </c>
      <c r="V57">
        <f t="shared" si="4"/>
        <v>11.208144633781361</v>
      </c>
    </row>
    <row r="58" spans="1:22">
      <c r="A58">
        <v>560</v>
      </c>
      <c r="B58">
        <f t="shared" si="5"/>
        <v>3076.95535496809</v>
      </c>
      <c r="C58">
        <f t="shared" si="6"/>
        <v>4.0212410210304387E-3</v>
      </c>
      <c r="D58">
        <f t="shared" si="7"/>
        <v>512.92260209870574</v>
      </c>
      <c r="F58">
        <f t="shared" si="8"/>
        <v>0.89986421420825569</v>
      </c>
      <c r="G58">
        <f t="shared" si="0"/>
        <v>116686.15360193675</v>
      </c>
      <c r="H58">
        <f t="shared" si="9"/>
        <v>105199143.07916403</v>
      </c>
      <c r="P58">
        <f t="shared" si="10"/>
        <v>1.2267322772285245</v>
      </c>
      <c r="Q58">
        <f t="shared" si="1"/>
        <v>478.15</v>
      </c>
      <c r="R58">
        <f t="shared" si="11"/>
        <v>0.63800372787365323</v>
      </c>
      <c r="S58">
        <f t="shared" si="2"/>
        <v>204.6862476750477</v>
      </c>
      <c r="U58">
        <f t="shared" si="3"/>
        <v>2.3360142922698608</v>
      </c>
      <c r="V58">
        <f t="shared" si="4"/>
        <v>11.20489541550948</v>
      </c>
    </row>
    <row r="59" spans="1:22">
      <c r="A59">
        <v>570</v>
      </c>
      <c r="B59">
        <f t="shared" si="5"/>
        <v>3076.8051044783806</v>
      </c>
      <c r="C59">
        <f t="shared" si="6"/>
        <v>4.0214373914250956E-3</v>
      </c>
      <c r="D59">
        <f t="shared" si="7"/>
        <v>512.77737892371374</v>
      </c>
      <c r="F59">
        <f t="shared" si="8"/>
        <v>0.89960943670826976</v>
      </c>
      <c r="G59">
        <f t="shared" si="0"/>
        <v>116233.63230629642</v>
      </c>
      <c r="H59">
        <f t="shared" si="9"/>
        <v>106361479.402227</v>
      </c>
      <c r="P59">
        <f t="shared" si="10"/>
        <v>1.2264448423587218</v>
      </c>
      <c r="Q59">
        <f t="shared" si="1"/>
        <v>478.15</v>
      </c>
      <c r="R59">
        <f t="shared" si="11"/>
        <v>0.63782309062616327</v>
      </c>
      <c r="S59">
        <f t="shared" si="2"/>
        <v>204.66228620282007</v>
      </c>
      <c r="U59">
        <f t="shared" si="3"/>
        <v>2.3362877883918189</v>
      </c>
      <c r="V59">
        <f t="shared" si="4"/>
        <v>11.201722986606882</v>
      </c>
    </row>
    <row r="60" spans="1:22">
      <c r="A60">
        <v>580</v>
      </c>
      <c r="B60">
        <f t="shared" si="5"/>
        <v>3076.6554366760274</v>
      </c>
      <c r="C60">
        <f t="shared" si="6"/>
        <v>4.0216330193428339E-3</v>
      </c>
      <c r="D60">
        <f t="shared" si="7"/>
        <v>512.63521049742758</v>
      </c>
      <c r="F60">
        <f t="shared" si="8"/>
        <v>0.89936001841653956</v>
      </c>
      <c r="G60">
        <f t="shared" si="0"/>
        <v>115790.57498735726</v>
      </c>
      <c r="H60">
        <f t="shared" si="9"/>
        <v>107519385.15210058</v>
      </c>
      <c r="P60">
        <f t="shared" si="10"/>
        <v>1.2261644538005014</v>
      </c>
      <c r="Q60">
        <f t="shared" si="1"/>
        <v>478.15</v>
      </c>
      <c r="R60">
        <f t="shared" si="11"/>
        <v>0.63764625305732647</v>
      </c>
      <c r="S60">
        <f t="shared" si="2"/>
        <v>204.63882624709746</v>
      </c>
      <c r="U60">
        <f t="shared" si="3"/>
        <v>2.3365556222583246</v>
      </c>
      <c r="V60">
        <f t="shared" si="4"/>
        <v>11.198617289292304</v>
      </c>
    </row>
    <row r="61" spans="1:22">
      <c r="A61">
        <v>590</v>
      </c>
      <c r="B61">
        <f t="shared" si="5"/>
        <v>3076.506339374776</v>
      </c>
      <c r="C61">
        <f t="shared" si="6"/>
        <v>4.021827920494876E-3</v>
      </c>
      <c r="D61">
        <f t="shared" si="7"/>
        <v>512.49571550437224</v>
      </c>
      <c r="F61">
        <f t="shared" si="8"/>
        <v>0.89911529035854776</v>
      </c>
      <c r="G61">
        <f t="shared" si="0"/>
        <v>115355.80644859427</v>
      </c>
      <c r="H61">
        <f t="shared" si="9"/>
        <v>108672943.21658652</v>
      </c>
      <c r="P61">
        <f t="shared" si="10"/>
        <v>1.2258902054904453</v>
      </c>
      <c r="Q61">
        <f t="shared" si="1"/>
        <v>478.15</v>
      </c>
      <c r="R61">
        <f t="shared" si="11"/>
        <v>0.63747274086421035</v>
      </c>
      <c r="S61">
        <f t="shared" si="2"/>
        <v>204.61580503521611</v>
      </c>
      <c r="U61">
        <f t="shared" si="3"/>
        <v>2.3368185068485121</v>
      </c>
      <c r="V61">
        <f t="shared" si="4"/>
        <v>11.195569993653983</v>
      </c>
    </row>
    <row r="62" spans="1:22">
      <c r="A62">
        <v>600</v>
      </c>
      <c r="B62">
        <f t="shared" si="5"/>
        <v>3076.3578019016086</v>
      </c>
      <c r="C62">
        <f t="shared" si="6"/>
        <v>4.0220221086209951E-3</v>
      </c>
      <c r="D62">
        <f t="shared" si="7"/>
        <v>512.35857811981987</v>
      </c>
      <c r="F62">
        <f t="shared" si="8"/>
        <v>0.89887469845582435</v>
      </c>
      <c r="G62">
        <f t="shared" si="0"/>
        <v>114928.35326685858</v>
      </c>
      <c r="H62">
        <f t="shared" si="9"/>
        <v>109822226.74925511</v>
      </c>
      <c r="P62">
        <f t="shared" si="10"/>
        <v>1.2256213472365287</v>
      </c>
      <c r="Q62">
        <f t="shared" si="1"/>
        <v>478.15</v>
      </c>
      <c r="R62">
        <f t="shared" si="11"/>
        <v>0.63730216120517946</v>
      </c>
      <c r="S62">
        <f t="shared" si="2"/>
        <v>204.59317057524075</v>
      </c>
      <c r="U62">
        <f t="shared" si="3"/>
        <v>2.3370770327065076</v>
      </c>
      <c r="V62">
        <f t="shared" si="4"/>
        <v>11.19257420043844</v>
      </c>
    </row>
    <row r="63" spans="1:22">
      <c r="A63">
        <v>610</v>
      </c>
      <c r="B63">
        <f t="shared" si="5"/>
        <v>3076.2098148369337</v>
      </c>
      <c r="C63">
        <f t="shared" si="6"/>
        <v>4.022215595828221E-3</v>
      </c>
      <c r="D63">
        <f t="shared" si="7"/>
        <v>512.22353666694335</v>
      </c>
      <c r="F63">
        <f t="shared" si="8"/>
        <v>0.89863778362621638</v>
      </c>
      <c r="G63">
        <f t="shared" si="0"/>
        <v>114507.4088377936</v>
      </c>
      <c r="H63">
        <f t="shared" si="9"/>
        <v>110967300.83763304</v>
      </c>
      <c r="P63">
        <f t="shared" si="10"/>
        <v>1.2253572577269312</v>
      </c>
      <c r="Q63">
        <f t="shared" si="1"/>
        <v>478.15</v>
      </c>
      <c r="R63">
        <f t="shared" si="11"/>
        <v>0.63713418859098736</v>
      </c>
      <c r="S63">
        <f t="shared" si="2"/>
        <v>204.5708797901496</v>
      </c>
      <c r="U63">
        <f t="shared" si="3"/>
        <v>2.3373316890971481</v>
      </c>
      <c r="V63">
        <f t="shared" si="4"/>
        <v>11.189624193263773</v>
      </c>
    </row>
    <row r="64" spans="1:22">
      <c r="A64">
        <v>620</v>
      </c>
      <c r="B64">
        <f t="shared" si="5"/>
        <v>3076.0623697997803</v>
      </c>
      <c r="C64">
        <f t="shared" si="6"/>
        <v>4.0224083928708911E-3</v>
      </c>
      <c r="D64">
        <f t="shared" si="7"/>
        <v>512.09037418074308</v>
      </c>
      <c r="F64">
        <f t="shared" si="8"/>
        <v>0.89840416522937383</v>
      </c>
      <c r="G64">
        <f t="shared" si="0"/>
        <v>114092.30429917715</v>
      </c>
      <c r="H64">
        <f t="shared" si="9"/>
        <v>112108223.88062482</v>
      </c>
      <c r="P64">
        <f t="shared" si="10"/>
        <v>1.2250974220741764</v>
      </c>
      <c r="Q64">
        <f t="shared" si="1"/>
        <v>478.15</v>
      </c>
      <c r="R64">
        <f t="shared" si="11"/>
        <v>0.63696855314762602</v>
      </c>
      <c r="S64">
        <f t="shared" si="2"/>
        <v>204.54889696531035</v>
      </c>
      <c r="U64">
        <f t="shared" si="3"/>
        <v>2.3375828816182271</v>
      </c>
      <c r="V64">
        <f t="shared" si="4"/>
        <v>11.186715232486771</v>
      </c>
    </row>
    <row r="65" spans="1:22">
      <c r="A65">
        <v>630</v>
      </c>
      <c r="B65">
        <f t="shared" si="5"/>
        <v>3075.915459270434</v>
      </c>
      <c r="C65">
        <f t="shared" si="6"/>
        <v>4.0226005093819163E-3</v>
      </c>
      <c r="D65">
        <f t="shared" si="7"/>
        <v>511.9589105735821</v>
      </c>
      <c r="F65">
        <f t="shared" si="8"/>
        <v>0.89817352732207389</v>
      </c>
      <c r="G65">
        <f t="shared" si="0"/>
        <v>113682.48439107469</v>
      </c>
      <c r="H65">
        <f t="shared" si="9"/>
        <v>113245048.72453557</v>
      </c>
      <c r="P65">
        <f t="shared" si="10"/>
        <v>1.2248414131691987</v>
      </c>
      <c r="Q65">
        <f t="shared" si="1"/>
        <v>478.15</v>
      </c>
      <c r="R65">
        <f t="shared" si="11"/>
        <v>0.63680503087135032</v>
      </c>
      <c r="S65">
        <f t="shared" si="2"/>
        <v>204.52719245919897</v>
      </c>
      <c r="U65">
        <f t="shared" si="3"/>
        <v>2.3378309468330762</v>
      </c>
      <c r="V65">
        <f t="shared" si="4"/>
        <v>11.18384338405748</v>
      </c>
    </row>
    <row r="66" spans="1:22">
      <c r="A66">
        <v>640</v>
      </c>
      <c r="B66">
        <f t="shared" si="5"/>
        <v>3075.7690764441627</v>
      </c>
      <c r="C66">
        <f t="shared" si="6"/>
        <v>4.0227919540635187E-3</v>
      </c>
      <c r="D66">
        <f t="shared" si="7"/>
        <v>511.82899614207508</v>
      </c>
      <c r="F66">
        <f t="shared" si="8"/>
        <v>0.8979456072667984</v>
      </c>
      <c r="G66">
        <f t="shared" si="0"/>
        <v>113277.48745027592</v>
      </c>
      <c r="H66">
        <f t="shared" si="9"/>
        <v>114377823.59903833</v>
      </c>
      <c r="P66">
        <f t="shared" si="10"/>
        <v>1.2245888762265842</v>
      </c>
      <c r="Q66">
        <f t="shared" si="1"/>
        <v>478.15</v>
      </c>
      <c r="R66">
        <f t="shared" si="11"/>
        <v>0.63664343555216008</v>
      </c>
      <c r="S66">
        <f t="shared" si="2"/>
        <v>204.50574163465416</v>
      </c>
      <c r="U66">
        <f t="shared" si="3"/>
        <v>2.3380761644052339</v>
      </c>
      <c r="V66">
        <f t="shared" si="4"/>
        <v>11.181005377675922</v>
      </c>
    </row>
    <row r="67" spans="1:22">
      <c r="A67">
        <v>650</v>
      </c>
      <c r="B67">
        <f t="shared" si="5"/>
        <v>3075.6232151106883</v>
      </c>
      <c r="C67">
        <f t="shared" si="6"/>
        <v>4.0229827348444115E-3</v>
      </c>
      <c r="D67">
        <f t="shared" si="7"/>
        <v>511.70050619447221</v>
      </c>
      <c r="F67">
        <f t="shared" si="8"/>
        <v>0.89772018630609163</v>
      </c>
      <c r="G67">
        <f t="shared" si="0"/>
        <v>112876.92885803235</v>
      </c>
      <c r="H67">
        <f t="shared" si="9"/>
        <v>115506592.88761866</v>
      </c>
      <c r="P67">
        <f t="shared" si="10"/>
        <v>1.2243395159958199</v>
      </c>
      <c r="Q67">
        <f t="shared" si="1"/>
        <v>478.15</v>
      </c>
      <c r="R67">
        <f t="shared" si="11"/>
        <v>0.63648361209101889</v>
      </c>
      <c r="S67">
        <f t="shared" si="2"/>
        <v>204.48452397440468</v>
      </c>
      <c r="U67">
        <f t="shared" si="3"/>
        <v>2.3383187671446959</v>
      </c>
      <c r="V67">
        <f t="shared" si="4"/>
        <v>11.178198489426226</v>
      </c>
    </row>
    <row r="68" spans="1:22">
      <c r="A68">
        <v>660</v>
      </c>
      <c r="B68">
        <f t="shared" si="5"/>
        <v>3075.477869554989</v>
      </c>
      <c r="C68">
        <f t="shared" si="6"/>
        <v>4.0231728590091644E-3</v>
      </c>
      <c r="D68">
        <f t="shared" si="7"/>
        <v>511.57333661188824</v>
      </c>
      <c r="F68">
        <f t="shared" si="8"/>
        <v>0.89749708177524257</v>
      </c>
      <c r="G68">
        <f t="shared" ref="G68:G102" si="12">$B68*((D68)-(E$3))</f>
        <v>112480.48736564751</v>
      </c>
      <c r="H68">
        <f t="shared" si="9"/>
        <v>116631397.76127514</v>
      </c>
      <c r="P68">
        <f t="shared" si="10"/>
        <v>1.2240930861946684</v>
      </c>
      <c r="Q68">
        <f t="shared" ref="Q68:Q102" si="13">205+273.15</f>
        <v>478.15</v>
      </c>
      <c r="R68">
        <f t="shared" si="11"/>
        <v>0.63632543097864691</v>
      </c>
      <c r="S68">
        <f t="shared" ref="S68:S102" si="14">103.9+183.3*R68-39.7*R68^2</f>
        <v>204.4635223502126</v>
      </c>
      <c r="U68">
        <f t="shared" ref="U68:U102" si="15">Q68/S68</f>
        <v>2.3385589493122749</v>
      </c>
      <c r="V68">
        <f t="shared" ref="V68:V102" si="16">D68/T$3</f>
        <v>11.175420444810806</v>
      </c>
    </row>
    <row r="69" spans="1:22">
      <c r="A69">
        <v>670</v>
      </c>
      <c r="B69">
        <f t="shared" ref="B69:B102" si="17">B$3*C$3/C69</f>
        <v>3075.3330344756951</v>
      </c>
      <c r="C69">
        <f t="shared" ref="C69:C102" si="18">1.01325/D69*Q68/288.15*P69</f>
        <v>4.0233623333046356E-3</v>
      </c>
      <c r="D69">
        <f t="shared" ref="D69:D102" si="19">P69*(D$3/P$3)*(1-H68/I$3)</f>
        <v>511.44740018620496</v>
      </c>
      <c r="F69">
        <f t="shared" ref="F69:F102" si="20">D69/D$3</f>
        <v>0.89727614067755257</v>
      </c>
      <c r="G69">
        <f t="shared" si="12"/>
        <v>112087.89381339171</v>
      </c>
      <c r="H69">
        <f t="shared" ref="H69:H102" si="21">H68+G69*(A69-A68)</f>
        <v>117752276.69940905</v>
      </c>
      <c r="P69">
        <f t="shared" ref="P69:P102" si="22">1-((3.52*V68)/(10^(0.9813*U68)))+((0.274*V68^2)/(10^(0.8157*U68)))</f>
        <v>1.2238493807908437</v>
      </c>
      <c r="Q69">
        <f t="shared" si="13"/>
        <v>478.15</v>
      </c>
      <c r="R69">
        <f t="shared" ref="R69:R102" si="23">0.709*F69</f>
        <v>0.63616878374038477</v>
      </c>
      <c r="S69">
        <f t="shared" si="14"/>
        <v>204.44272241980545</v>
      </c>
      <c r="U69">
        <f t="shared" si="15"/>
        <v>2.3387968734742257</v>
      </c>
      <c r="V69">
        <f t="shared" si="16"/>
        <v>11.172669338751119</v>
      </c>
    </row>
    <row r="70" spans="1:22">
      <c r="A70">
        <v>680</v>
      </c>
      <c r="B70">
        <f t="shared" si="17"/>
        <v>3075.1887049180227</v>
      </c>
      <c r="C70">
        <f t="shared" si="18"/>
        <v>4.0235511640274437E-3</v>
      </c>
      <c r="D70">
        <f t="shared" si="19"/>
        <v>511.32262360270283</v>
      </c>
      <c r="F70">
        <f t="shared" si="20"/>
        <v>0.89705723439070673</v>
      </c>
      <c r="G70">
        <f t="shared" si="12"/>
        <v>111698.92183602053</v>
      </c>
      <c r="H70">
        <f t="shared" si="21"/>
        <v>118869265.91776925</v>
      </c>
      <c r="P70">
        <f t="shared" si="22"/>
        <v>1.2236082268181301</v>
      </c>
      <c r="Q70">
        <f t="shared" si="13"/>
        <v>478.15</v>
      </c>
      <c r="R70">
        <f t="shared" si="23"/>
        <v>0.63601357918301105</v>
      </c>
      <c r="S70">
        <f t="shared" si="14"/>
        <v>204.42211212991012</v>
      </c>
      <c r="U70">
        <f t="shared" si="15"/>
        <v>2.3390326761526463</v>
      </c>
      <c r="V70">
        <f t="shared" si="16"/>
        <v>11.169943569672656</v>
      </c>
    </row>
    <row r="71" spans="1:22">
      <c r="A71">
        <v>690</v>
      </c>
      <c r="B71">
        <f t="shared" si="17"/>
        <v>3075.0448762186629</v>
      </c>
      <c r="C71">
        <f t="shared" si="18"/>
        <v>4.0237393570958461E-3</v>
      </c>
      <c r="D71">
        <f t="shared" si="19"/>
        <v>511.19894495696036</v>
      </c>
      <c r="F71">
        <f t="shared" si="20"/>
        <v>0.89684025431045677</v>
      </c>
      <c r="G71">
        <f t="shared" si="12"/>
        <v>111313.38021442236</v>
      </c>
      <c r="H71">
        <f t="shared" si="21"/>
        <v>119982399.71991348</v>
      </c>
      <c r="P71">
        <f t="shared" si="22"/>
        <v>1.2233694784641558</v>
      </c>
      <c r="Q71">
        <f t="shared" si="13"/>
        <v>478.15</v>
      </c>
      <c r="R71">
        <f t="shared" si="23"/>
        <v>0.63585974030611381</v>
      </c>
      <c r="S71">
        <f t="shared" si="14"/>
        <v>204.40168130722697</v>
      </c>
      <c r="U71">
        <f t="shared" si="15"/>
        <v>2.3392664724773677</v>
      </c>
      <c r="V71">
        <f t="shared" si="16"/>
        <v>11.167241785261117</v>
      </c>
    </row>
    <row r="72" spans="1:22">
      <c r="A72">
        <v>700</v>
      </c>
      <c r="B72">
        <f t="shared" si="17"/>
        <v>3074.9015439605328</v>
      </c>
      <c r="C72">
        <f t="shared" si="18"/>
        <v>4.0239269181087545E-3</v>
      </c>
      <c r="D72">
        <f t="shared" si="19"/>
        <v>511.07631171377358</v>
      </c>
      <c r="F72">
        <f t="shared" si="20"/>
        <v>0.89662510826977826</v>
      </c>
      <c r="G72">
        <f t="shared" si="12"/>
        <v>110931.10658908382</v>
      </c>
      <c r="H72">
        <f t="shared" si="21"/>
        <v>121091710.78580432</v>
      </c>
      <c r="P72">
        <f t="shared" si="22"/>
        <v>1.2231330122103434</v>
      </c>
      <c r="Q72">
        <f t="shared" si="13"/>
        <v>478.15</v>
      </c>
      <c r="R72">
        <f t="shared" si="23"/>
        <v>0.63570720176327278</v>
      </c>
      <c r="S72">
        <f t="shared" si="14"/>
        <v>204.38142132217243</v>
      </c>
      <c r="U72">
        <f t="shared" si="15"/>
        <v>2.3394983600112953</v>
      </c>
      <c r="V72">
        <f t="shared" si="16"/>
        <v>11.164562837874609</v>
      </c>
    </row>
    <row r="73" spans="1:22">
      <c r="A73">
        <v>710</v>
      </c>
      <c r="B73">
        <f t="shared" si="17"/>
        <v>3074.7587039356081</v>
      </c>
      <c r="C73">
        <f t="shared" si="18"/>
        <v>4.0241138523942135E-3</v>
      </c>
      <c r="D73">
        <f t="shared" si="19"/>
        <v>510.95467903121568</v>
      </c>
      <c r="F73">
        <f t="shared" si="20"/>
        <v>0.89641171759862404</v>
      </c>
      <c r="G73">
        <f t="shared" si="12"/>
        <v>110551.96229844149</v>
      </c>
      <c r="H73">
        <f t="shared" si="21"/>
        <v>122197230.40878873</v>
      </c>
      <c r="P73">
        <f t="shared" si="22"/>
        <v>1.2228987228411041</v>
      </c>
      <c r="Q73">
        <f t="shared" si="13"/>
        <v>478.15</v>
      </c>
      <c r="R73">
        <f t="shared" si="23"/>
        <v>0.63555590777742443</v>
      </c>
      <c r="S73">
        <f t="shared" si="14"/>
        <v>204.3613248127437</v>
      </c>
      <c r="U73">
        <f t="shared" si="15"/>
        <v>2.3397284218925907</v>
      </c>
      <c r="V73">
        <f t="shared" si="16"/>
        <v>11.161905747932398</v>
      </c>
    </row>
    <row r="74" spans="1:22">
      <c r="A74">
        <v>720</v>
      </c>
      <c r="B74">
        <f t="shared" si="17"/>
        <v>3074.6163521144108</v>
      </c>
      <c r="C74">
        <f t="shared" si="18"/>
        <v>4.0243001650491885E-3</v>
      </c>
      <c r="D74">
        <f t="shared" si="19"/>
        <v>510.83400838590438</v>
      </c>
      <c r="F74">
        <f t="shared" si="20"/>
        <v>0.89620001471211297</v>
      </c>
      <c r="G74">
        <f t="shared" si="12"/>
        <v>110175.82814510654</v>
      </c>
      <c r="H74">
        <f t="shared" si="21"/>
        <v>123298988.69023979</v>
      </c>
      <c r="P74">
        <f t="shared" si="22"/>
        <v>1.222666520170137</v>
      </c>
      <c r="Q74">
        <f t="shared" si="13"/>
        <v>478.15</v>
      </c>
      <c r="R74">
        <f t="shared" si="23"/>
        <v>0.63540581043088806</v>
      </c>
      <c r="S74">
        <f t="shared" si="14"/>
        <v>204.34138545798723</v>
      </c>
      <c r="U74">
        <f t="shared" si="15"/>
        <v>2.3399567294130343</v>
      </c>
      <c r="V74">
        <f t="shared" si="16"/>
        <v>11.1592696738836</v>
      </c>
    </row>
    <row r="75" spans="1:22">
      <c r="A75">
        <v>730</v>
      </c>
      <c r="B75">
        <f t="shared" si="17"/>
        <v>3074.4744846209524</v>
      </c>
      <c r="C75">
        <f t="shared" si="18"/>
        <v>4.024485860972247E-3</v>
      </c>
      <c r="D75">
        <f t="shared" si="19"/>
        <v>510.71426644640263</v>
      </c>
      <c r="F75">
        <f t="shared" si="20"/>
        <v>0.89598994113403974</v>
      </c>
      <c r="G75">
        <f t="shared" si="12"/>
        <v>109802.60092641911</v>
      </c>
      <c r="H75">
        <f t="shared" si="21"/>
        <v>124397014.69950397</v>
      </c>
      <c r="P75">
        <f t="shared" si="22"/>
        <v>1.222436326357516</v>
      </c>
      <c r="Q75">
        <f t="shared" si="13"/>
        <v>478.15</v>
      </c>
      <c r="R75">
        <f t="shared" si="23"/>
        <v>0.63525686826403416</v>
      </c>
      <c r="S75">
        <f t="shared" si="14"/>
        <v>204.32159779233533</v>
      </c>
      <c r="U75">
        <f t="shared" si="15"/>
        <v>2.3401833441317024</v>
      </c>
      <c r="V75">
        <f t="shared" si="16"/>
        <v>11.156653887596393</v>
      </c>
    </row>
    <row r="76" spans="1:22">
      <c r="A76">
        <v>740</v>
      </c>
      <c r="B76">
        <f t="shared" si="17"/>
        <v>3074.3330977121273</v>
      </c>
      <c r="C76">
        <f t="shared" si="18"/>
        <v>4.0246709448904195E-3</v>
      </c>
      <c r="D76">
        <f t="shared" si="19"/>
        <v>510.59542415076476</v>
      </c>
      <c r="F76">
        <f t="shared" si="20"/>
        <v>0.8957814458785347</v>
      </c>
      <c r="G76">
        <f t="shared" si="12"/>
        <v>109432.19059379768</v>
      </c>
      <c r="H76">
        <f t="shared" si="21"/>
        <v>125491336.60544194</v>
      </c>
      <c r="P76">
        <f t="shared" si="22"/>
        <v>1.2222080737128744</v>
      </c>
      <c r="Q76">
        <f t="shared" si="13"/>
        <v>478.15</v>
      </c>
      <c r="R76">
        <f t="shared" si="23"/>
        <v>0.63510904512788102</v>
      </c>
      <c r="S76">
        <f t="shared" si="14"/>
        <v>204.30195705357161</v>
      </c>
      <c r="U76">
        <f t="shared" si="15"/>
        <v>2.3404083196061629</v>
      </c>
      <c r="V76">
        <f t="shared" si="16"/>
        <v>11.154057754206848</v>
      </c>
    </row>
    <row r="77" spans="1:22">
      <c r="A77">
        <v>750</v>
      </c>
      <c r="B77">
        <f t="shared" si="17"/>
        <v>3074.1921877607829</v>
      </c>
      <c r="C77">
        <f t="shared" si="18"/>
        <v>4.0248554213812779E-3</v>
      </c>
      <c r="D77">
        <f t="shared" si="19"/>
        <v>510.47745595183596</v>
      </c>
      <c r="F77">
        <f t="shared" si="20"/>
        <v>0.89557448412602803</v>
      </c>
      <c r="G77">
        <f t="shared" si="12"/>
        <v>109064.51792876142</v>
      </c>
      <c r="H77">
        <f t="shared" si="21"/>
        <v>126581981.78472956</v>
      </c>
      <c r="P77">
        <f t="shared" si="22"/>
        <v>1.2219817028980562</v>
      </c>
      <c r="Q77">
        <f t="shared" si="13"/>
        <v>478.15</v>
      </c>
      <c r="R77">
        <f t="shared" si="23"/>
        <v>0.6349623092453538</v>
      </c>
      <c r="S77">
        <f t="shared" si="14"/>
        <v>204.28245905843434</v>
      </c>
      <c r="U77">
        <f t="shared" si="15"/>
        <v>2.3406317028092301</v>
      </c>
      <c r="V77">
        <f t="shared" si="16"/>
        <v>11.151480715632324</v>
      </c>
    </row>
    <row r="78" spans="1:22">
      <c r="A78">
        <v>760</v>
      </c>
      <c r="B78">
        <f t="shared" si="17"/>
        <v>3074.0517512417719</v>
      </c>
      <c r="C78">
        <f t="shared" si="18"/>
        <v>4.0250392948911083E-3</v>
      </c>
      <c r="D78">
        <f t="shared" si="19"/>
        <v>510.36033920023885</v>
      </c>
      <c r="F78">
        <f t="shared" si="20"/>
        <v>0.89536901614076991</v>
      </c>
      <c r="G78">
        <f t="shared" si="12"/>
        <v>108699.51264299733</v>
      </c>
      <c r="H78">
        <f t="shared" si="21"/>
        <v>127668976.91115953</v>
      </c>
      <c r="P78">
        <f t="shared" si="22"/>
        <v>1.221757161457661</v>
      </c>
      <c r="Q78">
        <f t="shared" si="13"/>
        <v>478.15</v>
      </c>
      <c r="R78">
        <f t="shared" si="23"/>
        <v>0.63481663244380582</v>
      </c>
      <c r="S78">
        <f t="shared" si="14"/>
        <v>204.26310010090606</v>
      </c>
      <c r="U78">
        <f t="shared" si="15"/>
        <v>2.3408535352875468</v>
      </c>
      <c r="V78">
        <f t="shared" si="16"/>
        <v>11.148922277092709</v>
      </c>
    </row>
    <row r="79" spans="1:22">
      <c r="A79">
        <v>770</v>
      </c>
      <c r="B79">
        <f t="shared" si="17"/>
        <v>3073.911784720452</v>
      </c>
      <c r="C79">
        <f t="shared" si="18"/>
        <v>4.0252225697498993E-3</v>
      </c>
      <c r="D79">
        <f t="shared" si="19"/>
        <v>510.24405364023784</v>
      </c>
      <c r="F79">
        <f t="shared" si="20"/>
        <v>0.89516500638638219</v>
      </c>
      <c r="G79">
        <f t="shared" si="12"/>
        <v>108337.11182604684</v>
      </c>
      <c r="H79">
        <f t="shared" si="21"/>
        <v>128752348.02942</v>
      </c>
      <c r="P79">
        <f t="shared" si="22"/>
        <v>1.2215344026184223</v>
      </c>
      <c r="Q79">
        <f t="shared" si="13"/>
        <v>478.15</v>
      </c>
      <c r="R79">
        <f t="shared" si="23"/>
        <v>0.6346719895279449</v>
      </c>
      <c r="S79">
        <f t="shared" si="14"/>
        <v>204.24387686910532</v>
      </c>
      <c r="U79">
        <f t="shared" si="15"/>
        <v>2.3410738541084104</v>
      </c>
      <c r="V79">
        <f t="shared" si="16"/>
        <v>11.146381996097459</v>
      </c>
    </row>
    <row r="80" spans="1:22">
      <c r="A80">
        <v>780</v>
      </c>
      <c r="B80">
        <f t="shared" si="17"/>
        <v>3073.7722848431927</v>
      </c>
      <c r="C80">
        <f t="shared" si="18"/>
        <v>4.0254052501837072E-3</v>
      </c>
      <c r="D80">
        <f t="shared" si="19"/>
        <v>510.12858099804851</v>
      </c>
      <c r="F80">
        <f t="shared" si="20"/>
        <v>0.89496242280359384</v>
      </c>
      <c r="G80">
        <f t="shared" si="12"/>
        <v>107977.25867767072</v>
      </c>
      <c r="H80">
        <f t="shared" si="21"/>
        <v>129832120.61619671</v>
      </c>
      <c r="P80">
        <f t="shared" si="22"/>
        <v>1.2213133843087627</v>
      </c>
      <c r="Q80">
        <f t="shared" si="13"/>
        <v>478.15</v>
      </c>
      <c r="R80">
        <f t="shared" si="23"/>
        <v>0.63452835776774796</v>
      </c>
      <c r="S80">
        <f t="shared" si="14"/>
        <v>204.22478637741423</v>
      </c>
      <c r="U80">
        <f t="shared" si="15"/>
        <v>2.3412926926331203</v>
      </c>
      <c r="V80">
        <f t="shared" si="16"/>
        <v>11.143859473452151</v>
      </c>
    </row>
    <row r="81" spans="1:22">
      <c r="A81">
        <v>790</v>
      </c>
      <c r="B81">
        <f t="shared" si="17"/>
        <v>3073.6332483294946</v>
      </c>
      <c r="C81">
        <f t="shared" si="18"/>
        <v>4.0255873403249147E-3</v>
      </c>
      <c r="D81">
        <f t="shared" si="19"/>
        <v>510.01390464577514</v>
      </c>
      <c r="F81">
        <f t="shared" si="20"/>
        <v>0.89476123622065817</v>
      </c>
      <c r="G81">
        <f t="shared" si="12"/>
        <v>107619.90147309304</v>
      </c>
      <c r="H81">
        <f t="shared" si="21"/>
        <v>130908319.63092764</v>
      </c>
      <c r="P81">
        <f t="shared" si="22"/>
        <v>1.2210940683584923</v>
      </c>
      <c r="Q81">
        <f t="shared" si="13"/>
        <v>478.15</v>
      </c>
      <c r="R81">
        <f t="shared" si="23"/>
        <v>0.63438571648044662</v>
      </c>
      <c r="S81">
        <f t="shared" si="14"/>
        <v>204.20582591107183</v>
      </c>
      <c r="U81">
        <f t="shared" si="15"/>
        <v>2.3415100811483516</v>
      </c>
      <c r="V81">
        <f t="shared" si="16"/>
        <v>11.141354345917124</v>
      </c>
    </row>
    <row r="82" spans="1:22">
      <c r="A82">
        <v>800</v>
      </c>
      <c r="B82">
        <f t="shared" si="17"/>
        <v>3073.494671965464</v>
      </c>
      <c r="C82">
        <f t="shared" si="18"/>
        <v>4.0257688442207236E-3</v>
      </c>
      <c r="D82">
        <f t="shared" si="19"/>
        <v>509.90000932715839</v>
      </c>
      <c r="F82">
        <f t="shared" si="20"/>
        <v>0.89456141987220772</v>
      </c>
      <c r="G82">
        <f t="shared" si="12"/>
        <v>107264.9927185663</v>
      </c>
      <c r="H82">
        <f t="shared" si="21"/>
        <v>131980969.55811331</v>
      </c>
      <c r="P82">
        <f t="shared" si="22"/>
        <v>1.220876419845736</v>
      </c>
      <c r="Q82">
        <f t="shared" si="13"/>
        <v>478.15</v>
      </c>
      <c r="R82">
        <f t="shared" si="23"/>
        <v>0.63424404668939527</v>
      </c>
      <c r="S82">
        <f t="shared" si="14"/>
        <v>204.18699298095686</v>
      </c>
      <c r="U82">
        <f t="shared" si="15"/>
        <v>2.3417260473814498</v>
      </c>
      <c r="V82">
        <f t="shared" si="16"/>
        <v>11.138866280216382</v>
      </c>
    </row>
    <row r="83" spans="1:22">
      <c r="A83">
        <v>810</v>
      </c>
      <c r="B83">
        <f t="shared" si="17"/>
        <v>3073.3565525983668</v>
      </c>
      <c r="C83">
        <f t="shared" si="18"/>
        <v>4.0259497658402385E-3</v>
      </c>
      <c r="D83">
        <f t="shared" si="19"/>
        <v>509.7868809337931</v>
      </c>
      <c r="F83">
        <f t="shared" si="20"/>
        <v>0.89436294900665458</v>
      </c>
      <c r="G83">
        <f t="shared" si="12"/>
        <v>106912.48846233221</v>
      </c>
      <c r="H83">
        <f t="shared" si="21"/>
        <v>133050094.44273663</v>
      </c>
      <c r="P83">
        <f t="shared" si="22"/>
        <v>1.2206604065640905</v>
      </c>
      <c r="Q83">
        <f t="shared" si="13"/>
        <v>478.15</v>
      </c>
      <c r="R83">
        <f t="shared" si="23"/>
        <v>0.63410333084571802</v>
      </c>
      <c r="S83">
        <f t="shared" si="14"/>
        <v>204.16828528669166</v>
      </c>
      <c r="U83">
        <f t="shared" si="15"/>
        <v>2.3419406169209149</v>
      </c>
      <c r="V83">
        <f t="shared" si="16"/>
        <v>11.136394968149032</v>
      </c>
    </row>
    <row r="84" spans="1:22">
      <c r="A84">
        <v>820</v>
      </c>
      <c r="B84">
        <f t="shared" si="17"/>
        <v>3073.2188871320582</v>
      </c>
      <c r="C84">
        <f t="shared" si="18"/>
        <v>4.0261301090804063E-3</v>
      </c>
      <c r="D84">
        <f t="shared" si="19"/>
        <v>509.67450632251791</v>
      </c>
      <c r="F84">
        <f t="shared" si="20"/>
        <v>0.89416580056582096</v>
      </c>
      <c r="G84">
        <f t="shared" si="12"/>
        <v>106562.34773234202</v>
      </c>
      <c r="H84">
        <f t="shared" si="21"/>
        <v>134115717.92006004</v>
      </c>
      <c r="P84">
        <f t="shared" si="22"/>
        <v>1.2204459985878635</v>
      </c>
      <c r="Q84">
        <f t="shared" si="13"/>
        <v>478.15</v>
      </c>
      <c r="R84">
        <f t="shared" si="23"/>
        <v>0.63396355260116699</v>
      </c>
      <c r="S84">
        <f t="shared" si="14"/>
        <v>204.14970068653423</v>
      </c>
      <c r="U84">
        <f t="shared" si="15"/>
        <v>2.3421538135595164</v>
      </c>
      <c r="V84">
        <f t="shared" si="16"/>
        <v>11.133940122600123</v>
      </c>
    </row>
    <row r="85" spans="1:22">
      <c r="A85">
        <v>830</v>
      </c>
      <c r="B85">
        <f t="shared" si="17"/>
        <v>3073.0816725231516</v>
      </c>
      <c r="C85">
        <f t="shared" si="18"/>
        <v>4.0263098777709892E-3</v>
      </c>
      <c r="D85">
        <f t="shared" si="19"/>
        <v>509.56287316636428</v>
      </c>
      <c r="F85">
        <f t="shared" si="20"/>
        <v>0.89396995292344617</v>
      </c>
      <c r="G85">
        <f t="shared" si="12"/>
        <v>106214.53207729632</v>
      </c>
      <c r="H85">
        <f t="shared" si="21"/>
        <v>135177863.24083301</v>
      </c>
      <c r="P85">
        <f t="shared" si="22"/>
        <v>1.2202331679172631</v>
      </c>
      <c r="Q85">
        <f t="shared" si="13"/>
        <v>478.15</v>
      </c>
      <c r="R85">
        <f t="shared" si="23"/>
        <v>0.63382469662272334</v>
      </c>
      <c r="S85">
        <f t="shared" si="14"/>
        <v>204.13123717280439</v>
      </c>
      <c r="U85">
        <f t="shared" si="15"/>
        <v>2.3423656595743303</v>
      </c>
      <c r="V85">
        <f t="shared" si="16"/>
        <v>11.131501474284596</v>
      </c>
    </row>
    <row r="86" spans="1:22">
      <c r="A86">
        <v>840</v>
      </c>
      <c r="B86">
        <f t="shared" si="17"/>
        <v>3072.9449057777733</v>
      </c>
      <c r="C86">
        <f t="shared" si="18"/>
        <v>4.0264890756787786E-3</v>
      </c>
      <c r="D86">
        <f t="shared" si="19"/>
        <v>509.45196983283569</v>
      </c>
      <c r="F86">
        <f t="shared" si="20"/>
        <v>0.89377538567164161</v>
      </c>
      <c r="G86">
        <f t="shared" si="12"/>
        <v>105869.00519182195</v>
      </c>
      <c r="H86">
        <f t="shared" si="21"/>
        <v>136236553.29275122</v>
      </c>
      <c r="P86">
        <f t="shared" si="22"/>
        <v>1.2200218881886986</v>
      </c>
      <c r="Q86">
        <f t="shared" si="13"/>
        <v>478.15</v>
      </c>
      <c r="R86">
        <f t="shared" si="23"/>
        <v>0.63368674844119388</v>
      </c>
      <c r="S86">
        <f t="shared" si="14"/>
        <v>204.11289285181692</v>
      </c>
      <c r="U86">
        <f t="shared" si="15"/>
        <v>2.3425761759553825</v>
      </c>
      <c r="V86">
        <f t="shared" si="16"/>
        <v>11.129078769088265</v>
      </c>
    </row>
    <row r="87" spans="1:22">
      <c r="A87">
        <v>850</v>
      </c>
      <c r="B87">
        <f t="shared" si="17"/>
        <v>3072.8085839487985</v>
      </c>
      <c r="C87">
        <f t="shared" si="18"/>
        <v>4.0266677065111745E-3</v>
      </c>
      <c r="D87">
        <f t="shared" si="19"/>
        <v>509.34178528443334</v>
      </c>
      <c r="F87">
        <f t="shared" si="20"/>
        <v>0.89358207944637424</v>
      </c>
      <c r="G87">
        <f t="shared" si="12"/>
        <v>105525.7326101333</v>
      </c>
      <c r="H87">
        <f t="shared" si="21"/>
        <v>137291810.61885256</v>
      </c>
      <c r="P87">
        <f t="shared" si="22"/>
        <v>1.219812134438085</v>
      </c>
      <c r="Q87">
        <f t="shared" si="13"/>
        <v>478.15</v>
      </c>
      <c r="R87">
        <f t="shared" si="23"/>
        <v>0.63354969432747932</v>
      </c>
      <c r="S87">
        <f t="shared" si="14"/>
        <v>204.09466592748402</v>
      </c>
      <c r="U87">
        <f t="shared" si="15"/>
        <v>2.3427853825924552</v>
      </c>
      <c r="V87">
        <f t="shared" si="16"/>
        <v>11.126671765894798</v>
      </c>
    </row>
    <row r="88" spans="1:22">
      <c r="A88">
        <v>860</v>
      </c>
      <c r="B88">
        <f t="shared" si="17"/>
        <v>3072.6727041334811</v>
      </c>
      <c r="C88">
        <f t="shared" si="18"/>
        <v>4.0268457739192553E-3</v>
      </c>
      <c r="D88">
        <f t="shared" si="19"/>
        <v>509.23230899727002</v>
      </c>
      <c r="F88">
        <f t="shared" si="20"/>
        <v>0.89339001578468424</v>
      </c>
      <c r="G88">
        <f t="shared" si="12"/>
        <v>105184.68145537458</v>
      </c>
      <c r="H88">
        <f t="shared" si="21"/>
        <v>138343657.43340629</v>
      </c>
      <c r="P88">
        <f t="shared" si="22"/>
        <v>1.219603882907244</v>
      </c>
      <c r="Q88">
        <f t="shared" si="13"/>
        <v>478.15</v>
      </c>
      <c r="R88">
        <f t="shared" si="23"/>
        <v>0.63341352119134109</v>
      </c>
      <c r="S88">
        <f t="shared" si="14"/>
        <v>204.07655468790071</v>
      </c>
      <c r="U88">
        <f t="shared" si="15"/>
        <v>2.3429932984278694</v>
      </c>
      <c r="V88">
        <f t="shared" si="16"/>
        <v>11.124280234807799</v>
      </c>
    </row>
    <row r="89" spans="1:22">
      <c r="A89">
        <v>870</v>
      </c>
      <c r="B89">
        <f t="shared" si="17"/>
        <v>3072.537263471409</v>
      </c>
      <c r="C89">
        <f t="shared" si="18"/>
        <v>4.0270232815004213E-3</v>
      </c>
      <c r="D89">
        <f t="shared" si="19"/>
        <v>509.12353089438977</v>
      </c>
      <c r="F89">
        <f t="shared" si="20"/>
        <v>0.89319917700770135</v>
      </c>
      <c r="G89">
        <f t="shared" si="12"/>
        <v>104845.82023423044</v>
      </c>
      <c r="H89">
        <f t="shared" si="21"/>
        <v>139392115.63574859</v>
      </c>
      <c r="P89">
        <f t="shared" si="22"/>
        <v>1.2193971108853408</v>
      </c>
      <c r="Q89">
        <f t="shared" si="13"/>
        <v>478.15</v>
      </c>
      <c r="R89">
        <f t="shared" si="23"/>
        <v>0.63327821649846028</v>
      </c>
      <c r="S89">
        <f t="shared" si="14"/>
        <v>204.05855749435639</v>
      </c>
      <c r="U89">
        <f t="shared" si="15"/>
        <v>2.3431999415815925</v>
      </c>
      <c r="V89">
        <f t="shared" si="16"/>
        <v>11.121903955694179</v>
      </c>
    </row>
    <row r="90" spans="1:22">
      <c r="A90">
        <v>880</v>
      </c>
      <c r="B90">
        <f t="shared" si="17"/>
        <v>3072.402259142722</v>
      </c>
      <c r="C90">
        <f t="shared" si="18"/>
        <v>4.027200232800697E-3</v>
      </c>
      <c r="D90">
        <f t="shared" si="19"/>
        <v>509.01544129103365</v>
      </c>
      <c r="F90">
        <f t="shared" si="20"/>
        <v>0.89300954612462047</v>
      </c>
      <c r="G90">
        <f t="shared" si="12"/>
        <v>104509.11866830842</v>
      </c>
      <c r="H90">
        <f t="shared" si="21"/>
        <v>140437206.82243168</v>
      </c>
      <c r="P90">
        <f t="shared" si="22"/>
        <v>1.2191917965787846</v>
      </c>
      <c r="Q90">
        <f t="shared" si="13"/>
        <v>478.15</v>
      </c>
      <c r="R90">
        <f t="shared" si="23"/>
        <v>0.63314376820235585</v>
      </c>
      <c r="S90">
        <f t="shared" si="14"/>
        <v>204.04067277231673</v>
      </c>
      <c r="U90">
        <f t="shared" si="15"/>
        <v>2.3434053294538693</v>
      </c>
      <c r="V90">
        <f t="shared" si="16"/>
        <v>11.11954271698847</v>
      </c>
    </row>
    <row r="91" spans="1:22">
      <c r="A91">
        <v>890</v>
      </c>
      <c r="B91">
        <f t="shared" si="17"/>
        <v>3072.2676883665481</v>
      </c>
      <c r="C91">
        <f t="shared" si="18"/>
        <v>4.0273766313167472E-3</v>
      </c>
      <c r="D91">
        <f t="shared" si="19"/>
        <v>508.90803084960731</v>
      </c>
      <c r="F91">
        <f t="shared" si="20"/>
        <v>0.89282110675369708</v>
      </c>
      <c r="G91">
        <f t="shared" si="12"/>
        <v>104174.54755538466</v>
      </c>
      <c r="H91">
        <f t="shared" si="21"/>
        <v>141478952.29798552</v>
      </c>
      <c r="P91">
        <f t="shared" si="22"/>
        <v>1.2189879190042439</v>
      </c>
      <c r="Q91">
        <f t="shared" si="13"/>
        <v>478.15</v>
      </c>
      <c r="R91">
        <f t="shared" si="23"/>
        <v>0.63301016468837124</v>
      </c>
      <c r="S91">
        <f t="shared" si="14"/>
        <v>204.02289900400615</v>
      </c>
      <c r="U91">
        <f t="shared" si="15"/>
        <v>2.3436094788095874</v>
      </c>
      <c r="V91">
        <f t="shared" si="16"/>
        <v>11.117196314709076</v>
      </c>
    </row>
    <row r="92" spans="1:22">
      <c r="A92">
        <v>900</v>
      </c>
      <c r="B92">
        <f t="shared" si="17"/>
        <v>3072.1335483996181</v>
      </c>
      <c r="C92">
        <f t="shared" si="18"/>
        <v>4.0275524804976592E-3</v>
      </c>
      <c r="D92">
        <f t="shared" si="19"/>
        <v>508.8012905425245</v>
      </c>
      <c r="F92">
        <f t="shared" si="20"/>
        <v>0.89263384305706051</v>
      </c>
      <c r="G92">
        <f t="shared" si="12"/>
        <v>103842.07865489223</v>
      </c>
      <c r="H92">
        <f t="shared" si="21"/>
        <v>142517373.08453444</v>
      </c>
      <c r="P92">
        <f t="shared" si="22"/>
        <v>1.2187854579004243</v>
      </c>
      <c r="Q92">
        <f t="shared" si="13"/>
        <v>478.15</v>
      </c>
      <c r="R92">
        <f t="shared" si="23"/>
        <v>0.63287739472745586</v>
      </c>
      <c r="S92">
        <f t="shared" si="14"/>
        <v>204.00523472228932</v>
      </c>
      <c r="U92">
        <f t="shared" si="15"/>
        <v>2.3438124058478289</v>
      </c>
      <c r="V92">
        <f t="shared" si="16"/>
        <v>11.114864551646603</v>
      </c>
    </row>
    <row r="93" spans="1:22">
      <c r="A93">
        <v>910</v>
      </c>
      <c r="B93">
        <f t="shared" si="17"/>
        <v>3071.9998365350252</v>
      </c>
      <c r="C93">
        <f t="shared" si="18"/>
        <v>4.0277277837465425E-3</v>
      </c>
      <c r="D93">
        <f t="shared" si="19"/>
        <v>508.69521162144406</v>
      </c>
      <c r="F93">
        <f t="shared" si="20"/>
        <v>0.89244773968674396</v>
      </c>
      <c r="G93">
        <f t="shared" si="12"/>
        <v>103511.68459308923</v>
      </c>
      <c r="H93">
        <f t="shared" si="21"/>
        <v>143552489.93046534</v>
      </c>
      <c r="P93">
        <f t="shared" si="22"/>
        <v>1.2185843936550791</v>
      </c>
      <c r="Q93">
        <f t="shared" si="13"/>
        <v>478.15</v>
      </c>
      <c r="R93">
        <f t="shared" si="23"/>
        <v>0.6327454474379014</v>
      </c>
      <c r="S93">
        <f t="shared" si="14"/>
        <v>203.98767850560776</v>
      </c>
      <c r="U93">
        <f t="shared" si="15"/>
        <v>2.3440141262593728</v>
      </c>
      <c r="V93">
        <f t="shared" si="16"/>
        <v>11.112547236691805</v>
      </c>
    </row>
    <row r="94" spans="1:22">
      <c r="A94">
        <v>920</v>
      </c>
      <c r="B94">
        <f t="shared" si="17"/>
        <v>3071.8665501011114</v>
      </c>
      <c r="C94">
        <f t="shared" si="18"/>
        <v>4.0279025444219544E-3</v>
      </c>
      <c r="D94">
        <f t="shared" si="19"/>
        <v>508.58978559169736</v>
      </c>
      <c r="F94">
        <f t="shared" si="20"/>
        <v>0.89226278173981999</v>
      </c>
      <c r="G94">
        <f t="shared" si="12"/>
        <v>103183.3387842034</v>
      </c>
      <c r="H94">
        <f t="shared" si="21"/>
        <v>144584323.31830737</v>
      </c>
      <c r="P94">
        <f t="shared" si="22"/>
        <v>1.2183847072443841</v>
      </c>
      <c r="Q94">
        <f t="shared" si="13"/>
        <v>478.15</v>
      </c>
      <c r="R94">
        <f t="shared" si="23"/>
        <v>0.63261431225353237</v>
      </c>
      <c r="S94">
        <f t="shared" si="14"/>
        <v>203.97022897377252</v>
      </c>
      <c r="U94">
        <f t="shared" si="15"/>
        <v>2.3442146552744361</v>
      </c>
      <c r="V94">
        <f t="shared" si="16"/>
        <v>11.110244184276976</v>
      </c>
    </row>
    <row r="95" spans="1:22">
      <c r="A95">
        <v>930</v>
      </c>
      <c r="B95">
        <f t="shared" si="17"/>
        <v>3071.7336864604526</v>
      </c>
      <c r="C95">
        <f t="shared" si="18"/>
        <v>4.0280767658392048E-3</v>
      </c>
      <c r="D95">
        <f t="shared" si="19"/>
        <v>508.48500419093205</v>
      </c>
      <c r="F95">
        <f t="shared" si="20"/>
        <v>0.89207895472093346</v>
      </c>
      <c r="G95">
        <f t="shared" si="12"/>
        <v>102857.01536455539</v>
      </c>
      <c r="H95">
        <f t="shared" si="21"/>
        <v>145612893.47195292</v>
      </c>
      <c r="P95">
        <f t="shared" si="22"/>
        <v>1.2181863801823525</v>
      </c>
      <c r="Q95">
        <f t="shared" si="13"/>
        <v>478.15</v>
      </c>
      <c r="R95">
        <f t="shared" si="23"/>
        <v>0.63248397889714181</v>
      </c>
      <c r="S95">
        <f t="shared" si="14"/>
        <v>203.95288478445215</v>
      </c>
      <c r="U95">
        <f t="shared" si="15"/>
        <v>2.3444140077024818</v>
      </c>
      <c r="V95">
        <f t="shared" si="16"/>
        <v>11.107955213909396</v>
      </c>
    </row>
    <row r="96" spans="1:22">
      <c r="A96">
        <v>940</v>
      </c>
      <c r="B96">
        <f t="shared" si="17"/>
        <v>3071.6012430089245</v>
      </c>
      <c r="C96">
        <f t="shared" si="18"/>
        <v>4.0282504512715511E-3</v>
      </c>
      <c r="D96">
        <f t="shared" si="19"/>
        <v>508.38085937117518</v>
      </c>
      <c r="F96">
        <f t="shared" si="20"/>
        <v>0.8918962445108336</v>
      </c>
      <c r="G96">
        <f t="shared" si="12"/>
        <v>102532.68913720778</v>
      </c>
      <c r="H96">
        <f t="shared" si="21"/>
        <v>146638220.363325</v>
      </c>
      <c r="P96">
        <f t="shared" si="22"/>
        <v>1.2179893944783979</v>
      </c>
      <c r="Q96">
        <f t="shared" si="13"/>
        <v>478.15</v>
      </c>
      <c r="R96">
        <f t="shared" si="23"/>
        <v>0.63235443735818098</v>
      </c>
      <c r="S96">
        <f t="shared" si="14"/>
        <v>203.93564463022528</v>
      </c>
      <c r="U96">
        <f t="shared" si="15"/>
        <v>2.3446121979655801</v>
      </c>
      <c r="V96">
        <f t="shared" si="16"/>
        <v>11.105680149779509</v>
      </c>
    </row>
    <row r="97" spans="1:22">
      <c r="A97">
        <v>950</v>
      </c>
      <c r="B97">
        <f t="shared" si="17"/>
        <v>3071.469217174852</v>
      </c>
      <c r="C97">
        <f t="shared" si="18"/>
        <v>4.028423603951288E-3</v>
      </c>
      <c r="D97">
        <f t="shared" si="19"/>
        <v>508.27734328368297</v>
      </c>
      <c r="F97">
        <f t="shared" si="20"/>
        <v>0.89171463733979472</v>
      </c>
      <c r="G97">
        <f t="shared" si="12"/>
        <v>102210.33552519254</v>
      </c>
      <c r="H97">
        <f t="shared" si="21"/>
        <v>147660323.71857694</v>
      </c>
      <c r="P97">
        <f t="shared" si="22"/>
        <v>1.217793732601528</v>
      </c>
      <c r="Q97">
        <f t="shared" si="13"/>
        <v>478.15</v>
      </c>
      <c r="R97">
        <f t="shared" si="23"/>
        <v>0.63222567787391448</v>
      </c>
      <c r="S97">
        <f t="shared" si="14"/>
        <v>203.91850723609224</v>
      </c>
      <c r="U97">
        <f t="shared" si="15"/>
        <v>2.344809240126541</v>
      </c>
      <c r="V97">
        <f t="shared" si="16"/>
        <v>11.10341882042996</v>
      </c>
    </row>
    <row r="98" spans="1:22">
      <c r="A98">
        <v>960</v>
      </c>
      <c r="B98">
        <f t="shared" si="17"/>
        <v>3071.3376064182039</v>
      </c>
      <c r="C98">
        <f t="shared" si="18"/>
        <v>4.0285962270707742E-3</v>
      </c>
      <c r="D98">
        <f t="shared" si="19"/>
        <v>508.17444826605288</v>
      </c>
      <c r="F98">
        <f t="shared" si="20"/>
        <v>0.89153411976500507</v>
      </c>
      <c r="G98">
        <f t="shared" si="12"/>
        <v>101889.93053170337</v>
      </c>
      <c r="H98">
        <f t="shared" si="21"/>
        <v>148679223.02389398</v>
      </c>
      <c r="P98">
        <f t="shared" si="22"/>
        <v>1.2175993774499259</v>
      </c>
      <c r="Q98">
        <f t="shared" si="13"/>
        <v>478.15</v>
      </c>
      <c r="R98">
        <f t="shared" si="23"/>
        <v>0.63209769091338852</v>
      </c>
      <c r="S98">
        <f t="shared" si="14"/>
        <v>203.90147135736007</v>
      </c>
      <c r="U98">
        <f t="shared" si="15"/>
        <v>2.3450051479127816</v>
      </c>
      <c r="V98">
        <f t="shared" si="16"/>
        <v>11.101171058474053</v>
      </c>
    </row>
    <row r="99" spans="1:22">
      <c r="A99">
        <v>970</v>
      </c>
      <c r="B99">
        <f t="shared" si="17"/>
        <v>3071.206408229848</v>
      </c>
      <c r="C99">
        <f t="shared" si="18"/>
        <v>4.0287683237833858E-3</v>
      </c>
      <c r="D99">
        <f t="shared" si="19"/>
        <v>508.07216683118025</v>
      </c>
      <c r="F99">
        <f t="shared" si="20"/>
        <v>0.89135467865119344</v>
      </c>
      <c r="G99">
        <f t="shared" si="12"/>
        <v>101571.45070596742</v>
      </c>
      <c r="H99">
        <f t="shared" si="21"/>
        <v>149694937.53095365</v>
      </c>
      <c r="P99">
        <f t="shared" si="22"/>
        <v>1.2174063123249228</v>
      </c>
      <c r="Q99">
        <f t="shared" si="13"/>
        <v>478.15</v>
      </c>
      <c r="R99">
        <f t="shared" si="23"/>
        <v>0.63197046716369609</v>
      </c>
      <c r="S99">
        <f t="shared" si="14"/>
        <v>203.88453577783162</v>
      </c>
      <c r="U99">
        <f t="shared" si="15"/>
        <v>2.3451999347367338</v>
      </c>
      <c r="V99">
        <f t="shared" si="16"/>
        <v>11.098936700354512</v>
      </c>
    </row>
    <row r="100" spans="1:22">
      <c r="A100">
        <v>980</v>
      </c>
      <c r="B100">
        <f t="shared" si="17"/>
        <v>3071.0756201308504</v>
      </c>
      <c r="C100">
        <f t="shared" si="18"/>
        <v>4.0289398972044102E-3</v>
      </c>
      <c r="D100">
        <f t="shared" si="19"/>
        <v>507.97049165772177</v>
      </c>
      <c r="F100">
        <f t="shared" si="20"/>
        <v>0.89117630115389779</v>
      </c>
      <c r="G100">
        <f t="shared" si="12"/>
        <v>101254.8731137569</v>
      </c>
      <c r="H100">
        <f t="shared" si="21"/>
        <v>150707486.26209122</v>
      </c>
      <c r="P100">
        <f t="shared" si="22"/>
        <v>1.2172145209085523</v>
      </c>
      <c r="Q100">
        <f t="shared" si="13"/>
        <v>478.15</v>
      </c>
      <c r="R100">
        <f t="shared" si="23"/>
        <v>0.63184399751811349</v>
      </c>
      <c r="S100">
        <f t="shared" si="14"/>
        <v>203.86769930824332</v>
      </c>
      <c r="U100">
        <f t="shared" si="15"/>
        <v>2.3453936137134117</v>
      </c>
      <c r="V100">
        <f t="shared" si="16"/>
        <v>11.096715586135144</v>
      </c>
    </row>
    <row r="101" spans="1:22">
      <c r="A101">
        <v>990</v>
      </c>
      <c r="B101">
        <f t="shared" si="17"/>
        <v>3070.9452396718061</v>
      </c>
      <c r="C101">
        <f t="shared" si="18"/>
        <v>4.0291109504118957E-3</v>
      </c>
      <c r="D101">
        <f t="shared" si="19"/>
        <v>507.86941558178938</v>
      </c>
      <c r="F101">
        <f t="shared" si="20"/>
        <v>0.89099897470489364</v>
      </c>
      <c r="G101">
        <f t="shared" si="12"/>
        <v>100940.1753116904</v>
      </c>
      <c r="H101">
        <f t="shared" si="21"/>
        <v>151716888.01520813</v>
      </c>
      <c r="P101">
        <f t="shared" si="22"/>
        <v>1.2170239872440343</v>
      </c>
      <c r="Q101">
        <f t="shared" si="13"/>
        <v>478.15</v>
      </c>
      <c r="R101">
        <f t="shared" si="23"/>
        <v>0.63171827306576955</v>
      </c>
      <c r="S101">
        <f t="shared" si="14"/>
        <v>203.8509607849052</v>
      </c>
      <c r="U101">
        <f t="shared" si="15"/>
        <v>2.3455861976756802</v>
      </c>
      <c r="V101">
        <f t="shared" si="16"/>
        <v>11.094507559319405</v>
      </c>
    </row>
    <row r="102" spans="1:22">
      <c r="A102">
        <v>1000</v>
      </c>
      <c r="B102">
        <f t="shared" si="17"/>
        <v>3070.8152644322104</v>
      </c>
      <c r="C102">
        <f t="shared" si="18"/>
        <v>4.029281486447457E-3</v>
      </c>
      <c r="D102">
        <f t="shared" si="19"/>
        <v>507.76893158965498</v>
      </c>
      <c r="F102">
        <f t="shared" si="20"/>
        <v>0.89082268699939471</v>
      </c>
      <c r="G102">
        <f t="shared" si="12"/>
        <v>100627.33532464737</v>
      </c>
      <c r="H102">
        <f t="shared" si="21"/>
        <v>152723161.36845461</v>
      </c>
      <c r="P102">
        <f t="shared" si="22"/>
        <v>1.2168346957186595</v>
      </c>
      <c r="Q102">
        <f t="shared" si="13"/>
        <v>478.15</v>
      </c>
      <c r="R102">
        <f t="shared" si="23"/>
        <v>0.63159328508257084</v>
      </c>
      <c r="S102">
        <f t="shared" si="14"/>
        <v>203.83431906850791</v>
      </c>
      <c r="U102">
        <f t="shared" si="15"/>
        <v>2.3457776991876211</v>
      </c>
      <c r="V102">
        <f t="shared" si="16"/>
        <v>11.092312466691022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munkalap'!O31</f>
        <v>3143.2845871517434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298612.03577941563</v>
      </c>
      <c r="H3">
        <f>G3*A3</f>
        <v>2986120.3577941563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3142.8934943977429</v>
      </c>
      <c r="C4">
        <f>1.01325/D4*Q3/288.15*P4</f>
        <v>4.0043084572367041E-3</v>
      </c>
      <c r="D4">
        <f>P4*(D$3/P$3)*(1-H3/I$3)</f>
        <v>569.92907964150243</v>
      </c>
      <c r="F4">
        <f>D4/D$3</f>
        <v>0.99987557831842533</v>
      </c>
      <c r="G4">
        <f t="shared" ref="G4:G67" si="0">$B4*((D4)-(E$3))</f>
        <v>298351.98683444317</v>
      </c>
      <c r="H4">
        <f>H3+G4*(A4-A3)</f>
        <v>5969640.226138588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0.70891178502776353</v>
      </c>
      <c r="S4">
        <f t="shared" ref="S4:S67" si="2">103.9+183.3*R4-39.7*R4^2</f>
        <v>213.89206021322445</v>
      </c>
      <c r="U4">
        <f t="shared" ref="U4:U67" si="3">Q4/S4</f>
        <v>2.2354733482081683</v>
      </c>
      <c r="V4">
        <f t="shared" ref="V4:V67" si="4">D4/T$3</f>
        <v>12.450213161812862</v>
      </c>
    </row>
    <row r="5" spans="1:22">
      <c r="A5">
        <v>30</v>
      </c>
      <c r="B5">
        <f t="shared" ref="B5:B68" si="5">B$3*C$3/C5</f>
        <v>3142.502742230341</v>
      </c>
      <c r="C5">
        <f t="shared" ref="C5:C68" si="6">1.01325/D5*Q4/288.15*P5</f>
        <v>4.0048063699950872E-3</v>
      </c>
      <c r="D5">
        <f t="shared" ref="D5:D68" si="7">P5*(D$3/P$3)*(1-H4/I$3)</f>
        <v>569.77851243909538</v>
      </c>
      <c r="F5">
        <f t="shared" ref="F5:F68" si="8">D5/D$3</f>
        <v>0.99961142533174629</v>
      </c>
      <c r="G5">
        <f t="shared" si="0"/>
        <v>297841.73524436972</v>
      </c>
      <c r="H5">
        <f t="shared" ref="H5:H68" si="9">H4+G5*(A5-A4)</f>
        <v>8948057.578582285</v>
      </c>
      <c r="P5">
        <f t="shared" ref="P5:P68" si="10">1-((3.52*V4)/(10^(0.9813*U4)))+((0.274*V4^2)/(10^(0.8157*U4)))</f>
        <v>1.3571424702993</v>
      </c>
      <c r="Q5">
        <f t="shared" si="1"/>
        <v>478.15</v>
      </c>
      <c r="R5">
        <f t="shared" ref="R5:R68" si="11">0.709*F5</f>
        <v>0.70872450056020808</v>
      </c>
      <c r="S5">
        <f t="shared" si="2"/>
        <v>213.86827137022181</v>
      </c>
      <c r="U5">
        <f t="shared" si="3"/>
        <v>2.2357220027850087</v>
      </c>
      <c r="V5">
        <f t="shared" si="4"/>
        <v>12.446923991577286</v>
      </c>
    </row>
    <row r="6" spans="1:22">
      <c r="A6">
        <v>40</v>
      </c>
      <c r="B6">
        <f t="shared" si="5"/>
        <v>3142.1126583404225</v>
      </c>
      <c r="C6">
        <f t="shared" si="6"/>
        <v>4.0053035547293874E-3</v>
      </c>
      <c r="D6">
        <f t="shared" si="7"/>
        <v>569.53868069588668</v>
      </c>
      <c r="F6">
        <f t="shared" si="8"/>
        <v>0.99919066788752053</v>
      </c>
      <c r="G6">
        <f t="shared" si="0"/>
        <v>297051.18531734886</v>
      </c>
      <c r="H6">
        <f t="shared" si="9"/>
        <v>11918569.431755774</v>
      </c>
      <c r="P6">
        <f t="shared" si="10"/>
        <v>1.3567396347890044</v>
      </c>
      <c r="Q6">
        <f t="shared" si="1"/>
        <v>478.15</v>
      </c>
      <c r="R6">
        <f t="shared" si="11"/>
        <v>0.70842618353225206</v>
      </c>
      <c r="S6">
        <f t="shared" si="2"/>
        <v>213.83037343815315</v>
      </c>
      <c r="U6">
        <f t="shared" si="3"/>
        <v>2.2361182478984767</v>
      </c>
      <c r="V6">
        <f t="shared" si="4"/>
        <v>12.441684819840699</v>
      </c>
    </row>
    <row r="7" spans="1:22">
      <c r="A7">
        <v>50</v>
      </c>
      <c r="B7">
        <f t="shared" si="5"/>
        <v>3141.7236098352541</v>
      </c>
      <c r="C7">
        <f t="shared" si="6"/>
        <v>4.0057995427774237E-3</v>
      </c>
      <c r="D7">
        <f t="shared" si="7"/>
        <v>569.19911677178482</v>
      </c>
      <c r="F7">
        <f t="shared" si="8"/>
        <v>0.99859494170488561</v>
      </c>
      <c r="G7">
        <f t="shared" si="0"/>
        <v>295947.58918754442</v>
      </c>
      <c r="H7">
        <f t="shared" si="9"/>
        <v>14878045.323631218</v>
      </c>
      <c r="P7">
        <f t="shared" si="10"/>
        <v>1.3560986435281221</v>
      </c>
      <c r="Q7">
        <f t="shared" si="1"/>
        <v>478.15</v>
      </c>
      <c r="R7">
        <f t="shared" si="11"/>
        <v>0.70800381366876386</v>
      </c>
      <c r="S7">
        <f t="shared" si="2"/>
        <v>213.77670385875473</v>
      </c>
      <c r="U7">
        <f t="shared" si="3"/>
        <v>2.2366796351950509</v>
      </c>
      <c r="V7">
        <f t="shared" si="4"/>
        <v>12.434266978940583</v>
      </c>
    </row>
    <row r="8" spans="1:22">
      <c r="A8">
        <v>60</v>
      </c>
      <c r="B8">
        <f t="shared" si="5"/>
        <v>3141.3360067120475</v>
      </c>
      <c r="C8">
        <f t="shared" si="6"/>
        <v>4.0062938103153133E-3</v>
      </c>
      <c r="D8">
        <f t="shared" si="7"/>
        <v>568.74860280343239</v>
      </c>
      <c r="F8">
        <f t="shared" si="8"/>
        <v>0.99780456632181125</v>
      </c>
      <c r="G8">
        <f t="shared" si="0"/>
        <v>294495.86156536819</v>
      </c>
      <c r="H8">
        <f t="shared" si="9"/>
        <v>17823003.939284898</v>
      </c>
      <c r="P8">
        <f t="shared" si="10"/>
        <v>1.3551925022886784</v>
      </c>
      <c r="Q8">
        <f t="shared" si="1"/>
        <v>478.15</v>
      </c>
      <c r="R8">
        <f t="shared" si="11"/>
        <v>0.7074434375221641</v>
      </c>
      <c r="S8">
        <f t="shared" si="2"/>
        <v>213.7054762712736</v>
      </c>
      <c r="U8">
        <f t="shared" si="3"/>
        <v>2.2374251158311247</v>
      </c>
      <c r="V8">
        <f t="shared" si="4"/>
        <v>12.424425412439204</v>
      </c>
    </row>
    <row r="9" spans="1:22">
      <c r="A9">
        <v>70</v>
      </c>
      <c r="B9">
        <f t="shared" si="5"/>
        <v>3140.9503049192808</v>
      </c>
      <c r="C9">
        <f t="shared" si="6"/>
        <v>4.006785774388278E-3</v>
      </c>
      <c r="D9">
        <f t="shared" si="7"/>
        <v>568.17534763067988</v>
      </c>
      <c r="F9">
        <f t="shared" si="8"/>
        <v>0.99679885549242087</v>
      </c>
      <c r="G9">
        <f t="shared" si="0"/>
        <v>292659.13655154395</v>
      </c>
      <c r="H9">
        <f t="shared" si="9"/>
        <v>20749595.304800339</v>
      </c>
      <c r="P9">
        <f t="shared" si="10"/>
        <v>1.3539928186301284</v>
      </c>
      <c r="Q9">
        <f t="shared" si="1"/>
        <v>478.15</v>
      </c>
      <c r="R9">
        <f t="shared" si="11"/>
        <v>0.7067303885441264</v>
      </c>
      <c r="S9">
        <f t="shared" si="2"/>
        <v>213.61480688909663</v>
      </c>
      <c r="U9">
        <f t="shared" si="3"/>
        <v>2.2383747969692163</v>
      </c>
      <c r="V9">
        <f t="shared" si="4"/>
        <v>12.411902540117318</v>
      </c>
    </row>
    <row r="10" spans="1:22">
      <c r="A10">
        <v>80</v>
      </c>
      <c r="B10">
        <f t="shared" si="5"/>
        <v>3140.5670086887758</v>
      </c>
      <c r="C10">
        <f t="shared" si="6"/>
        <v>4.0072747898684492E-3</v>
      </c>
      <c r="D10">
        <f t="shared" si="7"/>
        <v>567.46726134202686</v>
      </c>
      <c r="F10">
        <f t="shared" si="8"/>
        <v>0.99555659884566117</v>
      </c>
      <c r="G10">
        <f t="shared" si="0"/>
        <v>290399.63035457255</v>
      </c>
      <c r="H10">
        <f t="shared" si="9"/>
        <v>23653591.608346064</v>
      </c>
      <c r="P10">
        <f t="shared" si="10"/>
        <v>1.352470454995057</v>
      </c>
      <c r="Q10">
        <f t="shared" si="1"/>
        <v>478.15</v>
      </c>
      <c r="R10">
        <f t="shared" si="11"/>
        <v>0.70584962858157374</v>
      </c>
      <c r="S10">
        <f t="shared" si="2"/>
        <v>213.50275610170328</v>
      </c>
      <c r="U10">
        <f t="shared" si="3"/>
        <v>2.2395495436706701</v>
      </c>
      <c r="V10">
        <f t="shared" si="4"/>
        <v>12.396434255473494</v>
      </c>
    </row>
    <row r="11" spans="1:22">
      <c r="A11">
        <v>90</v>
      </c>
      <c r="B11">
        <f t="shared" si="5"/>
        <v>3140.1866717378562</v>
      </c>
      <c r="C11">
        <f t="shared" si="6"/>
        <v>4.0077601478533086E-3</v>
      </c>
      <c r="D11">
        <f t="shared" si="7"/>
        <v>566.61234760629361</v>
      </c>
      <c r="F11">
        <f t="shared" si="8"/>
        <v>0.99405675018647999</v>
      </c>
      <c r="G11">
        <f t="shared" si="0"/>
        <v>287679.87291989871</v>
      </c>
      <c r="H11">
        <f t="shared" si="9"/>
        <v>26530390.337545052</v>
      </c>
      <c r="P11">
        <f t="shared" si="10"/>
        <v>1.3505964636992729</v>
      </c>
      <c r="Q11">
        <f t="shared" si="1"/>
        <v>478.15</v>
      </c>
      <c r="R11">
        <f t="shared" si="11"/>
        <v>0.70478623588221423</v>
      </c>
      <c r="S11">
        <f t="shared" si="2"/>
        <v>213.3673885971358</v>
      </c>
      <c r="U11">
        <f t="shared" si="3"/>
        <v>2.2409703898228175</v>
      </c>
      <c r="V11">
        <f t="shared" si="4"/>
        <v>12.377758496286868</v>
      </c>
    </row>
    <row r="12" spans="1:22">
      <c r="A12">
        <v>100</v>
      </c>
      <c r="B12">
        <f t="shared" si="5"/>
        <v>3139.8098968584463</v>
      </c>
      <c r="C12">
        <f t="shared" si="6"/>
        <v>4.0082410761247689E-3</v>
      </c>
      <c r="D12">
        <f t="shared" si="7"/>
        <v>565.5992305607075</v>
      </c>
      <c r="F12">
        <f t="shared" si="8"/>
        <v>0.99227935186089034</v>
      </c>
      <c r="G12">
        <f t="shared" si="0"/>
        <v>284464.36076226959</v>
      </c>
      <c r="H12">
        <f t="shared" si="9"/>
        <v>29375033.94516775</v>
      </c>
      <c r="P12">
        <f t="shared" si="10"/>
        <v>1.3483433442472004</v>
      </c>
      <c r="Q12">
        <f t="shared" si="1"/>
        <v>478.15</v>
      </c>
      <c r="R12">
        <f t="shared" si="11"/>
        <v>0.70352606046937116</v>
      </c>
      <c r="S12">
        <f t="shared" si="2"/>
        <v>213.20685484898149</v>
      </c>
      <c r="U12">
        <f t="shared" si="3"/>
        <v>2.2426577247653823</v>
      </c>
      <c r="V12">
        <f t="shared" si="4"/>
        <v>12.355626754591308</v>
      </c>
    </row>
    <row r="13" spans="1:22">
      <c r="A13">
        <v>110</v>
      </c>
      <c r="B13">
        <f t="shared" si="5"/>
        <v>3139.4373333414565</v>
      </c>
      <c r="C13">
        <f t="shared" si="6"/>
        <v>4.0087167423775733E-3</v>
      </c>
      <c r="D13">
        <f t="shared" si="7"/>
        <v>564.41782502409751</v>
      </c>
      <c r="F13">
        <f t="shared" si="8"/>
        <v>0.99020671056859211</v>
      </c>
      <c r="G13">
        <f t="shared" si="0"/>
        <v>280721.65814684564</v>
      </c>
      <c r="H13">
        <f t="shared" si="9"/>
        <v>32182250.526636206</v>
      </c>
      <c r="P13">
        <f t="shared" si="10"/>
        <v>1.3456866443711917</v>
      </c>
      <c r="Q13">
        <f t="shared" si="1"/>
        <v>478.15</v>
      </c>
      <c r="R13">
        <f t="shared" si="11"/>
        <v>0.70205655779313181</v>
      </c>
      <c r="S13">
        <f t="shared" si="2"/>
        <v>213.01949565296954</v>
      </c>
      <c r="U13">
        <f t="shared" si="3"/>
        <v>2.2446302322438836</v>
      </c>
      <c r="V13">
        <f t="shared" si="4"/>
        <v>12.329818717614861</v>
      </c>
    </row>
    <row r="14" spans="1:22">
      <c r="A14">
        <v>120</v>
      </c>
      <c r="B14">
        <f t="shared" si="5"/>
        <v>3139.0696716492334</v>
      </c>
      <c r="C14">
        <f t="shared" si="6"/>
        <v>4.0091862609723519E-3</v>
      </c>
      <c r="D14">
        <f t="shared" si="7"/>
        <v>563.06014480254248</v>
      </c>
      <c r="F14">
        <f t="shared" si="8"/>
        <v>0.987824815443057</v>
      </c>
      <c r="G14">
        <f t="shared" si="0"/>
        <v>276426.92983070097</v>
      </c>
      <c r="H14">
        <f t="shared" si="9"/>
        <v>34946519.824943215</v>
      </c>
      <c r="P14">
        <f t="shared" si="10"/>
        <v>1.342606892807727</v>
      </c>
      <c r="Q14">
        <f t="shared" si="1"/>
        <v>478.15</v>
      </c>
      <c r="R14">
        <f t="shared" si="11"/>
        <v>0.70036779414912742</v>
      </c>
      <c r="S14">
        <f t="shared" si="2"/>
        <v>212.80396929840688</v>
      </c>
      <c r="U14">
        <f t="shared" si="3"/>
        <v>2.2469035778628195</v>
      </c>
      <c r="V14">
        <f t="shared" si="4"/>
        <v>12.300159925376063</v>
      </c>
    </row>
    <row r="15" spans="1:22">
      <c r="A15">
        <v>130</v>
      </c>
      <c r="B15">
        <f t="shared" si="5"/>
        <v>3138.7076347708962</v>
      </c>
      <c r="C15">
        <f t="shared" si="6"/>
        <v>4.0096487039417176E-3</v>
      </c>
      <c r="D15">
        <f t="shared" si="7"/>
        <v>561.52122299577388</v>
      </c>
      <c r="F15">
        <f t="shared" si="8"/>
        <v>0.98512495262416466</v>
      </c>
      <c r="G15">
        <f t="shared" si="0"/>
        <v>271564.8231865507</v>
      </c>
      <c r="H15">
        <f t="shared" si="9"/>
        <v>37662168.056808725</v>
      </c>
      <c r="P15">
        <f t="shared" si="10"/>
        <v>1.339091802011068</v>
      </c>
      <c r="Q15">
        <f t="shared" si="1"/>
        <v>478.15</v>
      </c>
      <c r="R15">
        <f t="shared" si="11"/>
        <v>0.69845359141053276</v>
      </c>
      <c r="S15">
        <f t="shared" si="2"/>
        <v>212.5593977571861</v>
      </c>
      <c r="U15">
        <f t="shared" si="3"/>
        <v>2.249488872499569</v>
      </c>
      <c r="V15">
        <f t="shared" si="4"/>
        <v>12.266541874958836</v>
      </c>
    </row>
    <row r="16" spans="1:22">
      <c r="A16">
        <v>140</v>
      </c>
      <c r="B16">
        <f t="shared" si="5"/>
        <v>3138.3519658029231</v>
      </c>
      <c r="C16">
        <f t="shared" si="6"/>
        <v>4.0101031168412286E-3</v>
      </c>
      <c r="D16">
        <f t="shared" si="7"/>
        <v>559.80009088408167</v>
      </c>
      <c r="F16">
        <f t="shared" si="8"/>
        <v>0.98210542260365208</v>
      </c>
      <c r="G16">
        <f t="shared" si="0"/>
        <v>266132.53192632424</v>
      </c>
      <c r="H16">
        <f t="shared" si="9"/>
        <v>40323493.376071967</v>
      </c>
      <c r="P16">
        <f t="shared" si="10"/>
        <v>1.3351386136636751</v>
      </c>
      <c r="Q16">
        <f t="shared" si="1"/>
        <v>478.15</v>
      </c>
      <c r="R16">
        <f t="shared" si="11"/>
        <v>0.69631274462598924</v>
      </c>
      <c r="S16">
        <f t="shared" si="2"/>
        <v>212.28552398829927</v>
      </c>
      <c r="U16">
        <f t="shared" si="3"/>
        <v>2.2523909827518649</v>
      </c>
      <c r="V16">
        <f t="shared" si="4"/>
        <v>12.228943404490041</v>
      </c>
    </row>
    <row r="17" spans="1:22">
      <c r="A17">
        <v>150</v>
      </c>
      <c r="B17">
        <f t="shared" si="5"/>
        <v>3138.0034115171979</v>
      </c>
      <c r="C17">
        <f t="shared" si="6"/>
        <v>4.0105485397564635E-3</v>
      </c>
      <c r="D17">
        <f t="shared" si="7"/>
        <v>557.9007306435866</v>
      </c>
      <c r="F17">
        <f t="shared" si="8"/>
        <v>0.97877321165541509</v>
      </c>
      <c r="G17">
        <f t="shared" si="0"/>
        <v>260142.77557684307</v>
      </c>
      <c r="H17">
        <f t="shared" si="9"/>
        <v>42924921.1318404</v>
      </c>
      <c r="P17">
        <f t="shared" si="10"/>
        <v>1.3307563848344612</v>
      </c>
      <c r="Q17">
        <f t="shared" si="1"/>
        <v>478.15</v>
      </c>
      <c r="R17">
        <f t="shared" si="11"/>
        <v>0.69395020706368926</v>
      </c>
      <c r="S17">
        <f t="shared" si="2"/>
        <v>211.98286742638987</v>
      </c>
      <c r="U17">
        <f t="shared" si="3"/>
        <v>2.25560681297056</v>
      </c>
      <c r="V17">
        <f t="shared" si="4"/>
        <v>12.187451505392506</v>
      </c>
    </row>
    <row r="18" spans="1:22">
      <c r="A18">
        <v>160</v>
      </c>
      <c r="B18">
        <f t="shared" si="5"/>
        <v>3137.6627020268093</v>
      </c>
      <c r="C18">
        <f t="shared" si="6"/>
        <v>4.0109840333320719E-3</v>
      </c>
      <c r="D18">
        <f t="shared" si="7"/>
        <v>555.83288702034952</v>
      </c>
      <c r="F18">
        <f t="shared" si="8"/>
        <v>0.97514541582517456</v>
      </c>
      <c r="G18">
        <f t="shared" si="0"/>
        <v>253626.33470089766</v>
      </c>
      <c r="H18">
        <f t="shared" si="9"/>
        <v>45461184.478849374</v>
      </c>
      <c r="P18">
        <f t="shared" si="10"/>
        <v>1.3259679404052931</v>
      </c>
      <c r="Q18">
        <f t="shared" si="1"/>
        <v>478.15</v>
      </c>
      <c r="R18">
        <f t="shared" si="11"/>
        <v>0.69137809982004872</v>
      </c>
      <c r="S18">
        <f t="shared" si="2"/>
        <v>211.65285972365692</v>
      </c>
      <c r="U18">
        <f t="shared" si="3"/>
        <v>2.2591237398081612</v>
      </c>
      <c r="V18">
        <f t="shared" si="4"/>
        <v>12.142279053566059</v>
      </c>
    </row>
    <row r="19" spans="1:22">
      <c r="A19">
        <v>170</v>
      </c>
      <c r="B19">
        <f t="shared" si="5"/>
        <v>3137.3305271314921</v>
      </c>
      <c r="C19">
        <f t="shared" si="6"/>
        <v>4.0114087090842342E-3</v>
      </c>
      <c r="D19">
        <f t="shared" si="7"/>
        <v>553.61260220412839</v>
      </c>
      <c r="F19">
        <f t="shared" si="8"/>
        <v>0.9712501793054884</v>
      </c>
      <c r="G19">
        <f t="shared" si="0"/>
        <v>246633.71671225643</v>
      </c>
      <c r="H19">
        <f t="shared" si="9"/>
        <v>47927521.645971939</v>
      </c>
      <c r="P19">
        <f t="shared" si="10"/>
        <v>1.3208111670773912</v>
      </c>
      <c r="Q19">
        <f t="shared" si="1"/>
        <v>478.15</v>
      </c>
      <c r="R19">
        <f t="shared" si="11"/>
        <v>0.68861637712759127</v>
      </c>
      <c r="S19">
        <f t="shared" si="2"/>
        <v>211.29793908800886</v>
      </c>
      <c r="U19">
        <f t="shared" si="3"/>
        <v>2.2629184272395726</v>
      </c>
      <c r="V19">
        <f t="shared" si="4"/>
        <v>12.093776493810243</v>
      </c>
    </row>
    <row r="20" spans="1:22">
      <c r="A20">
        <v>180</v>
      </c>
      <c r="B20">
        <f t="shared" si="5"/>
        <v>3137.0075104813204</v>
      </c>
      <c r="C20">
        <f t="shared" si="6"/>
        <v>4.0118217625434143E-3</v>
      </c>
      <c r="D20">
        <f t="shared" si="7"/>
        <v>551.26233615383057</v>
      </c>
      <c r="F20">
        <f t="shared" si="8"/>
        <v>0.96712690553303604</v>
      </c>
      <c r="G20">
        <f t="shared" si="0"/>
        <v>239235.52128141763</v>
      </c>
      <c r="H20">
        <f t="shared" si="9"/>
        <v>50319876.858786114</v>
      </c>
      <c r="P20">
        <f t="shared" si="10"/>
        <v>1.3153393190269018</v>
      </c>
      <c r="Q20">
        <f t="shared" si="1"/>
        <v>478.15</v>
      </c>
      <c r="R20">
        <f t="shared" si="11"/>
        <v>0.68569297602292256</v>
      </c>
      <c r="S20">
        <f t="shared" si="2"/>
        <v>210.92158066752498</v>
      </c>
      <c r="U20">
        <f t="shared" si="3"/>
        <v>2.2669562710783318</v>
      </c>
      <c r="V20">
        <f t="shared" si="4"/>
        <v>12.042434468357555</v>
      </c>
    </row>
    <row r="21" spans="1:22">
      <c r="A21">
        <v>190</v>
      </c>
      <c r="B21">
        <f t="shared" si="5"/>
        <v>3136.6941832618436</v>
      </c>
      <c r="C21">
        <f t="shared" si="6"/>
        <v>4.0122225070484416E-3</v>
      </c>
      <c r="D21">
        <f t="shared" si="7"/>
        <v>548.81056022863061</v>
      </c>
      <c r="F21">
        <f t="shared" si="8"/>
        <v>0.96282554426075539</v>
      </c>
      <c r="G21">
        <f t="shared" si="0"/>
        <v>231521.15493244361</v>
      </c>
      <c r="H21">
        <f t="shared" si="9"/>
        <v>52635088.408110552</v>
      </c>
      <c r="P21">
        <f t="shared" si="10"/>
        <v>1.3096200659396819</v>
      </c>
      <c r="Q21">
        <f t="shared" si="1"/>
        <v>478.15</v>
      </c>
      <c r="R21">
        <f t="shared" si="11"/>
        <v>0.68264331088087549</v>
      </c>
      <c r="S21">
        <f t="shared" si="2"/>
        <v>210.52824385581548</v>
      </c>
      <c r="U21">
        <f t="shared" si="3"/>
        <v>2.271191699710708</v>
      </c>
      <c r="V21">
        <f t="shared" si="4"/>
        <v>11.988874939665072</v>
      </c>
    </row>
    <row r="22" spans="1:22">
      <c r="A22">
        <v>200</v>
      </c>
      <c r="B22">
        <f t="shared" si="5"/>
        <v>3136.3909595627188</v>
      </c>
      <c r="C22">
        <f t="shared" si="6"/>
        <v>4.0126104054214393E-3</v>
      </c>
      <c r="D22">
        <f t="shared" si="7"/>
        <v>546.29076904276144</v>
      </c>
      <c r="F22">
        <f t="shared" si="8"/>
        <v>0.95840485796975694</v>
      </c>
      <c r="G22">
        <f t="shared" si="0"/>
        <v>223595.72352599073</v>
      </c>
      <c r="H22">
        <f t="shared" si="9"/>
        <v>54871045.643370457</v>
      </c>
      <c r="P22">
        <f t="shared" si="10"/>
        <v>1.3037331500805305</v>
      </c>
      <c r="Q22">
        <f t="shared" si="1"/>
        <v>478.15</v>
      </c>
      <c r="R22">
        <f t="shared" si="11"/>
        <v>0.67950904430055759</v>
      </c>
      <c r="S22">
        <f t="shared" si="2"/>
        <v>210.12322593122781</v>
      </c>
      <c r="U22">
        <f t="shared" si="3"/>
        <v>2.2755694801511179</v>
      </c>
      <c r="V22">
        <f t="shared" si="4"/>
        <v>11.933829604187432</v>
      </c>
    </row>
    <row r="23" spans="1:22">
      <c r="A23">
        <v>210</v>
      </c>
      <c r="B23">
        <f t="shared" si="5"/>
        <v>3136.0981158162558</v>
      </c>
      <c r="C23">
        <f t="shared" si="6"/>
        <v>4.0129850964613321E-3</v>
      </c>
      <c r="D23">
        <f t="shared" si="7"/>
        <v>543.73993928843538</v>
      </c>
      <c r="F23">
        <f t="shared" si="8"/>
        <v>0.95392971804988658</v>
      </c>
      <c r="G23">
        <f t="shared" si="0"/>
        <v>215575.19408378602</v>
      </c>
      <c r="H23">
        <f t="shared" si="9"/>
        <v>57026797.584208317</v>
      </c>
      <c r="P23">
        <f t="shared" si="10"/>
        <v>1.297766719138121</v>
      </c>
      <c r="Q23">
        <f t="shared" si="1"/>
        <v>478.15</v>
      </c>
      <c r="R23">
        <f t="shared" si="11"/>
        <v>0.67633617009736957</v>
      </c>
      <c r="S23">
        <f t="shared" si="2"/>
        <v>209.71242456406333</v>
      </c>
      <c r="U23">
        <f t="shared" si="3"/>
        <v>2.2800270465326382</v>
      </c>
      <c r="V23">
        <f t="shared" si="4"/>
        <v>11.878106225059575</v>
      </c>
    </row>
    <row r="24" spans="1:22">
      <c r="A24">
        <v>220</v>
      </c>
      <c r="B24">
        <f t="shared" si="5"/>
        <v>3135.8157765725327</v>
      </c>
      <c r="C24">
        <f t="shared" si="6"/>
        <v>4.0133464133427863E-3</v>
      </c>
      <c r="D24">
        <f t="shared" si="7"/>
        <v>541.19655996112135</v>
      </c>
      <c r="F24">
        <f t="shared" si="8"/>
        <v>0.94946764905459891</v>
      </c>
      <c r="G24">
        <f t="shared" si="0"/>
        <v>207580.21708091398</v>
      </c>
      <c r="H24">
        <f t="shared" si="9"/>
        <v>59102599.755017459</v>
      </c>
      <c r="P24">
        <f t="shared" si="10"/>
        <v>1.291812630335909</v>
      </c>
      <c r="Q24">
        <f t="shared" si="1"/>
        <v>478.15</v>
      </c>
      <c r="R24">
        <f t="shared" si="11"/>
        <v>0.67317256317971064</v>
      </c>
      <c r="S24">
        <f t="shared" si="2"/>
        <v>209.30202722806871</v>
      </c>
      <c r="U24">
        <f t="shared" si="3"/>
        <v>2.2844977009180019</v>
      </c>
      <c r="V24">
        <f t="shared" si="4"/>
        <v>11.822545601979373</v>
      </c>
    </row>
    <row r="25" spans="1:22">
      <c r="A25">
        <v>230</v>
      </c>
      <c r="B25">
        <f t="shared" si="5"/>
        <v>3135.543908365471</v>
      </c>
      <c r="C25">
        <f t="shared" si="6"/>
        <v>4.013694391660297E-3</v>
      </c>
      <c r="D25">
        <f t="shared" si="7"/>
        <v>538.6984432481695</v>
      </c>
      <c r="F25">
        <f t="shared" si="8"/>
        <v>0.94508498815468334</v>
      </c>
      <c r="G25">
        <f t="shared" si="0"/>
        <v>199729.26569916154</v>
      </c>
      <c r="H25">
        <f t="shared" si="9"/>
        <v>61099892.412009075</v>
      </c>
      <c r="P25">
        <f t="shared" si="10"/>
        <v>1.2859612244441618</v>
      </c>
      <c r="Q25">
        <f t="shared" si="1"/>
        <v>478.15</v>
      </c>
      <c r="R25">
        <f t="shared" si="11"/>
        <v>0.67006525660167049</v>
      </c>
      <c r="S25">
        <f t="shared" si="2"/>
        <v>208.89815984533109</v>
      </c>
      <c r="U25">
        <f t="shared" si="3"/>
        <v>2.2889143703038068</v>
      </c>
      <c r="V25">
        <f t="shared" si="4"/>
        <v>11.767973749637848</v>
      </c>
    </row>
    <row r="26" spans="1:22">
      <c r="A26">
        <v>240</v>
      </c>
      <c r="B26">
        <f t="shared" si="5"/>
        <v>3135.2823225644393</v>
      </c>
      <c r="C26">
        <f t="shared" si="6"/>
        <v>4.0140292659569376E-3</v>
      </c>
      <c r="D26">
        <f t="shared" si="7"/>
        <v>536.28057543698628</v>
      </c>
      <c r="F26">
        <f t="shared" si="8"/>
        <v>0.94084311480173033</v>
      </c>
      <c r="G26">
        <f t="shared" si="0"/>
        <v>192131.90488415968</v>
      </c>
      <c r="H26">
        <f t="shared" si="9"/>
        <v>63021211.460850671</v>
      </c>
      <c r="P26">
        <f t="shared" si="10"/>
        <v>1.2802961887776931</v>
      </c>
      <c r="Q26">
        <f t="shared" si="1"/>
        <v>478.15</v>
      </c>
      <c r="R26">
        <f t="shared" si="11"/>
        <v>0.66705776839442676</v>
      </c>
      <c r="S26">
        <f t="shared" si="2"/>
        <v>208.50653611159694</v>
      </c>
      <c r="U26">
        <f t="shared" si="3"/>
        <v>2.2932134834568658</v>
      </c>
      <c r="V26">
        <f t="shared" si="4"/>
        <v>11.715154950384347</v>
      </c>
    </row>
    <row r="27" spans="1:22">
      <c r="A27">
        <v>250</v>
      </c>
      <c r="B27">
        <f t="shared" si="5"/>
        <v>3135.0306870413888</v>
      </c>
      <c r="C27">
        <f t="shared" si="6"/>
        <v>4.0143514549415794E-3</v>
      </c>
      <c r="D27">
        <f t="shared" si="7"/>
        <v>533.97326638263496</v>
      </c>
      <c r="F27">
        <f t="shared" si="8"/>
        <v>0.93679520418006135</v>
      </c>
      <c r="G27">
        <f t="shared" si="0"/>
        <v>184882.99982462692</v>
      </c>
      <c r="H27">
        <f t="shared" si="9"/>
        <v>64870041.459096938</v>
      </c>
      <c r="P27">
        <f t="shared" si="10"/>
        <v>1.2748901272075677</v>
      </c>
      <c r="Q27">
        <f t="shared" si="1"/>
        <v>478.15</v>
      </c>
      <c r="R27">
        <f t="shared" si="11"/>
        <v>0.66418779976366349</v>
      </c>
      <c r="S27">
        <f t="shared" si="2"/>
        <v>208.13214999249016</v>
      </c>
      <c r="U27">
        <f t="shared" si="3"/>
        <v>2.2973384939196211</v>
      </c>
      <c r="V27">
        <f t="shared" si="4"/>
        <v>11.66475132898127</v>
      </c>
    </row>
    <row r="28" spans="1:22">
      <c r="A28">
        <v>260</v>
      </c>
      <c r="B28">
        <f t="shared" si="5"/>
        <v>3134.7885454231491</v>
      </c>
      <c r="C28">
        <f t="shared" si="6"/>
        <v>4.0146615369593608E-3</v>
      </c>
      <c r="D28">
        <f t="shared" si="7"/>
        <v>531.80080277907291</v>
      </c>
      <c r="F28">
        <f t="shared" si="8"/>
        <v>0.93298386452468929</v>
      </c>
      <c r="G28">
        <f t="shared" si="0"/>
        <v>178058.50592267714</v>
      </c>
      <c r="H28">
        <f t="shared" si="9"/>
        <v>66650626.518323712</v>
      </c>
      <c r="P28">
        <f t="shared" si="10"/>
        <v>1.2698013287089793</v>
      </c>
      <c r="Q28">
        <f t="shared" si="1"/>
        <v>478.15</v>
      </c>
      <c r="R28">
        <f t="shared" si="11"/>
        <v>0.66148555994800462</v>
      </c>
      <c r="S28">
        <f t="shared" si="2"/>
        <v>207.77904624148618</v>
      </c>
      <c r="U28">
        <f t="shared" si="3"/>
        <v>2.3012426356230438</v>
      </c>
      <c r="V28">
        <f t="shared" si="4"/>
        <v>11.617293433048602</v>
      </c>
    </row>
    <row r="29" spans="1:22">
      <c r="A29">
        <v>270</v>
      </c>
      <c r="B29">
        <f t="shared" si="5"/>
        <v>3134.5553418576169</v>
      </c>
      <c r="C29">
        <f t="shared" si="6"/>
        <v>4.0149602183615751E-3</v>
      </c>
      <c r="D29">
        <f t="shared" si="7"/>
        <v>529.78071902349211</v>
      </c>
      <c r="F29">
        <f t="shared" si="8"/>
        <v>0.92943985793595107</v>
      </c>
      <c r="G29">
        <f t="shared" si="0"/>
        <v>171713.19544588838</v>
      </c>
      <c r="H29">
        <f t="shared" si="9"/>
        <v>68367758.472782597</v>
      </c>
      <c r="P29">
        <f t="shared" si="10"/>
        <v>1.2650720080464373</v>
      </c>
      <c r="Q29">
        <f t="shared" si="1"/>
        <v>478.15</v>
      </c>
      <c r="R29">
        <f t="shared" si="11"/>
        <v>0.65897285927658933</v>
      </c>
      <c r="S29">
        <f t="shared" si="2"/>
        <v>207.45018950365125</v>
      </c>
      <c r="U29">
        <f t="shared" si="3"/>
        <v>2.3048906397435913</v>
      </c>
      <c r="V29">
        <f t="shared" si="4"/>
        <v>11.573164304951616</v>
      </c>
    </row>
    <row r="30" spans="1:22">
      <c r="A30">
        <v>280</v>
      </c>
      <c r="B30">
        <f t="shared" si="5"/>
        <v>3134.3304487573441</v>
      </c>
      <c r="C30">
        <f t="shared" si="6"/>
        <v>4.0152482980218857E-3</v>
      </c>
      <c r="D30">
        <f t="shared" si="7"/>
        <v>527.92369471517691</v>
      </c>
      <c r="F30">
        <f t="shared" si="8"/>
        <v>0.92618192055294191</v>
      </c>
      <c r="G30">
        <f t="shared" si="0"/>
        <v>165880.34780651712</v>
      </c>
      <c r="H30">
        <f t="shared" si="9"/>
        <v>70026561.950847775</v>
      </c>
      <c r="P30">
        <f t="shared" si="10"/>
        <v>1.2607280421673706</v>
      </c>
      <c r="Q30">
        <f t="shared" si="1"/>
        <v>478.15</v>
      </c>
      <c r="R30">
        <f t="shared" si="11"/>
        <v>0.65666298167203574</v>
      </c>
      <c r="S30">
        <f t="shared" si="2"/>
        <v>207.14743556199736</v>
      </c>
      <c r="U30">
        <f t="shared" si="3"/>
        <v>2.3082593260339639</v>
      </c>
      <c r="V30">
        <f t="shared" si="4"/>
        <v>11.532597242643206</v>
      </c>
    </row>
    <row r="31" spans="1:22">
      <c r="A31">
        <v>290</v>
      </c>
      <c r="B31">
        <f t="shared" si="5"/>
        <v>3134.1131949487726</v>
      </c>
      <c r="C31">
        <f t="shared" si="6"/>
        <v>4.0155266312953972E-3</v>
      </c>
      <c r="D31">
        <f t="shared" si="7"/>
        <v>526.2339958501617</v>
      </c>
      <c r="F31">
        <f t="shared" si="8"/>
        <v>0.92321753657923111</v>
      </c>
      <c r="G31">
        <f t="shared" si="0"/>
        <v>160573.14242394245</v>
      </c>
      <c r="H31">
        <f t="shared" si="9"/>
        <v>71632293.375087202</v>
      </c>
      <c r="P31">
        <f t="shared" si="10"/>
        <v>1.2567800059995347</v>
      </c>
      <c r="Q31">
        <f t="shared" si="1"/>
        <v>478.15</v>
      </c>
      <c r="R31">
        <f t="shared" si="11"/>
        <v>0.65456123343467487</v>
      </c>
      <c r="S31">
        <f t="shared" si="2"/>
        <v>206.87159287844966</v>
      </c>
      <c r="U31">
        <f t="shared" si="3"/>
        <v>2.3113371601529833</v>
      </c>
      <c r="V31">
        <f t="shared" si="4"/>
        <v>11.495685437648195</v>
      </c>
    </row>
    <row r="32" spans="1:22">
      <c r="A32">
        <v>300</v>
      </c>
      <c r="B32">
        <f t="shared" si="5"/>
        <v>3133.9028919972338</v>
      </c>
      <c r="C32">
        <f t="shared" si="6"/>
        <v>4.0157960962825543E-3</v>
      </c>
      <c r="D32">
        <f t="shared" si="7"/>
        <v>524.71031605276221</v>
      </c>
      <c r="F32">
        <f t="shared" si="8"/>
        <v>0.92054441412765298</v>
      </c>
      <c r="G32">
        <f t="shared" si="0"/>
        <v>155787.303239848</v>
      </c>
      <c r="H32">
        <f t="shared" si="9"/>
        <v>73190166.407485679</v>
      </c>
      <c r="P32">
        <f t="shared" si="10"/>
        <v>1.2532251658918607</v>
      </c>
      <c r="Q32">
        <f t="shared" si="1"/>
        <v>478.15</v>
      </c>
      <c r="R32">
        <f t="shared" si="11"/>
        <v>0.6526659896165059</v>
      </c>
      <c r="S32">
        <f t="shared" si="2"/>
        <v>206.62255200482247</v>
      </c>
      <c r="U32">
        <f t="shared" si="3"/>
        <v>2.3141230004207873</v>
      </c>
      <c r="V32">
        <f t="shared" si="4"/>
        <v>11.462400351932084</v>
      </c>
    </row>
    <row r="33" spans="1:22">
      <c r="A33">
        <v>310</v>
      </c>
      <c r="B33">
        <f t="shared" si="5"/>
        <v>3133.6988570684225</v>
      </c>
      <c r="C33">
        <f t="shared" si="6"/>
        <v>4.0160575645052515E-3</v>
      </c>
      <c r="D33">
        <f t="shared" si="7"/>
        <v>523.34685121906352</v>
      </c>
      <c r="F33">
        <f t="shared" si="8"/>
        <v>0.91815237055976062</v>
      </c>
      <c r="G33">
        <f t="shared" si="0"/>
        <v>151504.47240803644</v>
      </c>
      <c r="H33">
        <f t="shared" si="9"/>
        <v>74705211.131566048</v>
      </c>
      <c r="P33">
        <f t="shared" si="10"/>
        <v>1.2500500335486773</v>
      </c>
      <c r="Q33">
        <f t="shared" si="1"/>
        <v>478.15</v>
      </c>
      <c r="R33">
        <f t="shared" si="11"/>
        <v>0.65097003072687021</v>
      </c>
      <c r="S33">
        <f t="shared" si="2"/>
        <v>206.39945599032498</v>
      </c>
      <c r="U33">
        <f t="shared" si="3"/>
        <v>2.3166243229944046</v>
      </c>
      <c r="V33">
        <f t="shared" si="4"/>
        <v>11.432615193700007</v>
      </c>
    </row>
    <row r="34" spans="1:22">
      <c r="A34">
        <v>320</v>
      </c>
      <c r="B34">
        <f t="shared" si="5"/>
        <v>3133.5004313713362</v>
      </c>
      <c r="C34">
        <f t="shared" si="6"/>
        <v>4.0163118772265126E-3</v>
      </c>
      <c r="D34">
        <f t="shared" si="7"/>
        <v>522.13445110335226</v>
      </c>
      <c r="F34">
        <f t="shared" si="8"/>
        <v>0.91602535281289865</v>
      </c>
      <c r="G34">
        <f t="shared" si="0"/>
        <v>147695.82286480546</v>
      </c>
      <c r="H34">
        <f t="shared" si="9"/>
        <v>76182169.360214099</v>
      </c>
      <c r="P34">
        <f t="shared" si="10"/>
        <v>1.2472331070444636</v>
      </c>
      <c r="Q34">
        <f t="shared" si="1"/>
        <v>478.15</v>
      </c>
      <c r="R34">
        <f t="shared" si="11"/>
        <v>0.64946197514434512</v>
      </c>
      <c r="S34">
        <f t="shared" si="2"/>
        <v>206.20088601477022</v>
      </c>
      <c r="U34">
        <f t="shared" si="3"/>
        <v>2.3188552156160473</v>
      </c>
      <c r="V34">
        <f t="shared" si="4"/>
        <v>11.406130074029493</v>
      </c>
    </row>
    <row r="35" spans="1:22">
      <c r="A35">
        <v>330</v>
      </c>
      <c r="B35">
        <f t="shared" si="5"/>
        <v>3133.3069938698386</v>
      </c>
      <c r="C35">
        <f t="shared" si="6"/>
        <v>4.0165598278219337E-3</v>
      </c>
      <c r="D35">
        <f t="shared" si="7"/>
        <v>521.06172334700898</v>
      </c>
      <c r="F35">
        <f t="shared" si="8"/>
        <v>0.91414337429299819</v>
      </c>
      <c r="G35">
        <f t="shared" si="0"/>
        <v>144325.51991288087</v>
      </c>
      <c r="H35">
        <f t="shared" si="9"/>
        <v>77625424.559342906</v>
      </c>
      <c r="P35">
        <f t="shared" si="10"/>
        <v>1.2447475014440248</v>
      </c>
      <c r="Q35">
        <f t="shared" si="1"/>
        <v>478.15</v>
      </c>
      <c r="R35">
        <f t="shared" si="11"/>
        <v>0.64812765237373571</v>
      </c>
      <c r="S35">
        <f t="shared" si="2"/>
        <v>206.0250413653776</v>
      </c>
      <c r="U35">
        <f t="shared" si="3"/>
        <v>2.3208343841660444</v>
      </c>
      <c r="V35">
        <f t="shared" si="4"/>
        <v>11.382696124599384</v>
      </c>
    </row>
    <row r="36" spans="1:22">
      <c r="A36">
        <v>340</v>
      </c>
      <c r="B36">
        <f t="shared" si="5"/>
        <v>3133.1179704605565</v>
      </c>
      <c r="C36">
        <f t="shared" si="6"/>
        <v>4.0168021499557942E-3</v>
      </c>
      <c r="D36">
        <f t="shared" si="7"/>
        <v>520.1160064802807</v>
      </c>
      <c r="F36">
        <f t="shared" si="8"/>
        <v>0.91248422189522926</v>
      </c>
      <c r="G36">
        <f t="shared" si="0"/>
        <v>141353.77065878239</v>
      </c>
      <c r="H36">
        <f t="shared" si="9"/>
        <v>79038962.265930727</v>
      </c>
      <c r="P36">
        <f t="shared" si="10"/>
        <v>1.2425632692748212</v>
      </c>
      <c r="Q36">
        <f t="shared" si="1"/>
        <v>478.15</v>
      </c>
      <c r="R36">
        <f t="shared" si="11"/>
        <v>0.64695131332371747</v>
      </c>
      <c r="S36">
        <f t="shared" si="2"/>
        <v>205.86989946032949</v>
      </c>
      <c r="U36">
        <f t="shared" si="3"/>
        <v>2.3225833463436358</v>
      </c>
      <c r="V36">
        <f t="shared" si="4"/>
        <v>11.362036753105487</v>
      </c>
    </row>
    <row r="37" spans="1:22">
      <c r="A37">
        <v>350</v>
      </c>
      <c r="B37">
        <f t="shared" si="5"/>
        <v>3132.9328391569529</v>
      </c>
      <c r="C37">
        <f t="shared" si="6"/>
        <v>4.0170395108749448E-3</v>
      </c>
      <c r="D37">
        <f t="shared" si="7"/>
        <v>519.28416817808784</v>
      </c>
      <c r="F37">
        <f t="shared" si="8"/>
        <v>0.91102485645278564</v>
      </c>
      <c r="G37">
        <f t="shared" si="0"/>
        <v>138739.32473988071</v>
      </c>
      <c r="H37">
        <f t="shared" si="9"/>
        <v>80426355.513329536</v>
      </c>
      <c r="P37">
        <f t="shared" si="10"/>
        <v>1.2406493058985291</v>
      </c>
      <c r="Q37">
        <f t="shared" si="1"/>
        <v>478.15</v>
      </c>
      <c r="R37">
        <f t="shared" si="11"/>
        <v>0.64591662322502497</v>
      </c>
      <c r="S37">
        <f t="shared" si="2"/>
        <v>205.73334815605784</v>
      </c>
      <c r="U37">
        <f t="shared" si="3"/>
        <v>2.3241249135619086</v>
      </c>
      <c r="V37">
        <f t="shared" si="4"/>
        <v>11.343865081316119</v>
      </c>
    </row>
    <row r="38" spans="1:22">
      <c r="A38">
        <v>360</v>
      </c>
      <c r="B38">
        <f t="shared" si="5"/>
        <v>3132.7511319981677</v>
      </c>
      <c r="C38">
        <f t="shared" si="6"/>
        <v>4.017272508903034E-3</v>
      </c>
      <c r="D38">
        <f t="shared" si="7"/>
        <v>518.55321725414365</v>
      </c>
      <c r="F38">
        <f t="shared" si="8"/>
        <v>0.90974248641077837</v>
      </c>
      <c r="G38">
        <f t="shared" si="0"/>
        <v>136441.39065508064</v>
      </c>
      <c r="H38">
        <f t="shared" si="9"/>
        <v>81790769.419880345</v>
      </c>
      <c r="P38">
        <f t="shared" si="10"/>
        <v>1.2389748117112802</v>
      </c>
      <c r="Q38">
        <f t="shared" si="1"/>
        <v>478.15</v>
      </c>
      <c r="R38">
        <f t="shared" si="11"/>
        <v>0.64500742286524182</v>
      </c>
      <c r="S38">
        <f t="shared" si="2"/>
        <v>205.61328796181377</v>
      </c>
      <c r="U38">
        <f t="shared" si="3"/>
        <v>2.3254819994357629</v>
      </c>
      <c r="V38">
        <f t="shared" si="4"/>
        <v>11.327897314204369</v>
      </c>
    </row>
    <row r="39" spans="1:22">
      <c r="A39">
        <v>370</v>
      </c>
      <c r="B39">
        <f t="shared" si="5"/>
        <v>3132.5724344480436</v>
      </c>
      <c r="C39">
        <f t="shared" si="6"/>
        <v>4.0175016741563659E-3</v>
      </c>
      <c r="D39">
        <f t="shared" si="7"/>
        <v>517.91074018562063</v>
      </c>
      <c r="F39">
        <f t="shared" si="8"/>
        <v>0.9086153336589835</v>
      </c>
      <c r="G39">
        <f t="shared" si="0"/>
        <v>134421.00184723709</v>
      </c>
      <c r="H39">
        <f t="shared" si="9"/>
        <v>83134979.438352719</v>
      </c>
      <c r="P39">
        <f t="shared" si="10"/>
        <v>1.2375103364237312</v>
      </c>
      <c r="Q39">
        <f t="shared" si="1"/>
        <v>478.15</v>
      </c>
      <c r="R39">
        <f t="shared" si="11"/>
        <v>0.64420827156421923</v>
      </c>
      <c r="S39">
        <f t="shared" si="2"/>
        <v>205.50770558079657</v>
      </c>
      <c r="U39">
        <f t="shared" si="3"/>
        <v>2.3266767474663497</v>
      </c>
      <c r="V39">
        <f t="shared" si="4"/>
        <v>11.313862275915536</v>
      </c>
    </row>
    <row r="40" spans="1:22">
      <c r="A40">
        <v>380</v>
      </c>
      <c r="B40">
        <f t="shared" si="5"/>
        <v>3132.3963830050038</v>
      </c>
      <c r="C40">
        <f t="shared" si="6"/>
        <v>4.0177274715589512E-3</v>
      </c>
      <c r="D40">
        <f t="shared" si="7"/>
        <v>517.34518581937311</v>
      </c>
      <c r="F40">
        <f t="shared" si="8"/>
        <v>0.90762313301644404</v>
      </c>
      <c r="G40">
        <f t="shared" si="0"/>
        <v>132641.90689827912</v>
      </c>
      <c r="H40">
        <f t="shared" si="9"/>
        <v>84461398.507335514</v>
      </c>
      <c r="P40">
        <f t="shared" si="10"/>
        <v>1.2362284614649852</v>
      </c>
      <c r="Q40">
        <f t="shared" si="1"/>
        <v>478.15</v>
      </c>
      <c r="R40">
        <f t="shared" si="11"/>
        <v>0.64350480130865884</v>
      </c>
      <c r="S40">
        <f t="shared" si="2"/>
        <v>205.4147224363775</v>
      </c>
      <c r="U40">
        <f t="shared" si="3"/>
        <v>2.327729942278582</v>
      </c>
      <c r="V40">
        <f t="shared" si="4"/>
        <v>11.301507629230716</v>
      </c>
    </row>
    <row r="41" spans="1:22">
      <c r="A41">
        <v>390</v>
      </c>
      <c r="B41">
        <f t="shared" si="5"/>
        <v>3132.2226616460189</v>
      </c>
      <c r="C41">
        <f t="shared" si="6"/>
        <v>4.0179503053583924E-3</v>
      </c>
      <c r="D41">
        <f t="shared" si="7"/>
        <v>516.84602724231399</v>
      </c>
      <c r="F41">
        <f t="shared" si="8"/>
        <v>0.90674741621458599</v>
      </c>
      <c r="G41">
        <f t="shared" si="0"/>
        <v>131071.07482823255</v>
      </c>
      <c r="H41">
        <f t="shared" si="9"/>
        <v>85772109.255617842</v>
      </c>
      <c r="P41">
        <f t="shared" si="10"/>
        <v>1.2351041893832313</v>
      </c>
      <c r="Q41">
        <f t="shared" si="1"/>
        <v>478.15</v>
      </c>
      <c r="R41">
        <f t="shared" si="11"/>
        <v>0.64288391809614143</v>
      </c>
      <c r="S41">
        <f t="shared" si="2"/>
        <v>205.33262282080085</v>
      </c>
      <c r="U41">
        <f t="shared" si="3"/>
        <v>2.328660655239835</v>
      </c>
      <c r="V41">
        <f t="shared" si="4"/>
        <v>11.290603411657115</v>
      </c>
    </row>
    <row r="42" spans="1:22">
      <c r="A42">
        <v>400</v>
      </c>
      <c r="B42">
        <f t="shared" si="5"/>
        <v>3132.0509976087997</v>
      </c>
      <c r="C42">
        <f t="shared" si="6"/>
        <v>4.0181705244963601E-3</v>
      </c>
      <c r="D42">
        <f t="shared" si="7"/>
        <v>516.40382994973334</v>
      </c>
      <c r="F42">
        <f t="shared" si="8"/>
        <v>0.90597163149076021</v>
      </c>
      <c r="G42">
        <f t="shared" si="0"/>
        <v>129678.90689888739</v>
      </c>
      <c r="H42">
        <f t="shared" si="9"/>
        <v>87068898.324606717</v>
      </c>
      <c r="P42">
        <f t="shared" si="10"/>
        <v>1.2341151095690115</v>
      </c>
      <c r="Q42">
        <f t="shared" si="1"/>
        <v>478.15</v>
      </c>
      <c r="R42">
        <f t="shared" si="11"/>
        <v>0.64233388672694891</v>
      </c>
      <c r="S42">
        <f t="shared" si="2"/>
        <v>205.25986640215112</v>
      </c>
      <c r="U42">
        <f t="shared" si="3"/>
        <v>2.3294860723683537</v>
      </c>
      <c r="V42">
        <f t="shared" si="4"/>
        <v>11.280943524578412</v>
      </c>
    </row>
    <row r="43" spans="1:22">
      <c r="A43">
        <v>410</v>
      </c>
      <c r="B43">
        <f t="shared" si="5"/>
        <v>3131.8811568965757</v>
      </c>
      <c r="C43">
        <f t="shared" si="6"/>
        <v>4.0183884283405769E-3</v>
      </c>
      <c r="D43">
        <f t="shared" si="7"/>
        <v>516.01025254657714</v>
      </c>
      <c r="F43">
        <f t="shared" si="8"/>
        <v>0.90528114481855637</v>
      </c>
      <c r="G43">
        <f t="shared" si="0"/>
        <v>128439.23719019473</v>
      </c>
      <c r="H43">
        <f t="shared" si="9"/>
        <v>88353290.696508661</v>
      </c>
      <c r="P43">
        <f t="shared" si="10"/>
        <v>1.2332414027835679</v>
      </c>
      <c r="Q43">
        <f t="shared" si="1"/>
        <v>478.15</v>
      </c>
      <c r="R43">
        <f t="shared" si="11"/>
        <v>0.64184433167635646</v>
      </c>
      <c r="S43">
        <f t="shared" si="2"/>
        <v>205.19508939590492</v>
      </c>
      <c r="U43">
        <f t="shared" si="3"/>
        <v>2.3302214561161056</v>
      </c>
      <c r="V43">
        <f t="shared" si="4"/>
        <v>11.272345748574335</v>
      </c>
    </row>
    <row r="44" spans="1:22">
      <c r="A44">
        <v>420</v>
      </c>
      <c r="B44">
        <f t="shared" si="5"/>
        <v>3131.7129397821409</v>
      </c>
      <c r="C44">
        <f t="shared" si="6"/>
        <v>4.0186042724230618E-3</v>
      </c>
      <c r="D44">
        <f t="shared" si="7"/>
        <v>515.65800190171365</v>
      </c>
      <c r="F44">
        <f t="shared" si="8"/>
        <v>0.9046631612310766</v>
      </c>
      <c r="G44">
        <f t="shared" si="0"/>
        <v>127329.19066128352</v>
      </c>
      <c r="H44">
        <f t="shared" si="9"/>
        <v>89626582.603121489</v>
      </c>
      <c r="P44">
        <f t="shared" si="10"/>
        <v>1.2324657367331897</v>
      </c>
      <c r="Q44">
        <f t="shared" si="1"/>
        <v>478.15</v>
      </c>
      <c r="R44">
        <f t="shared" si="11"/>
        <v>0.64140618131283322</v>
      </c>
      <c r="S44">
        <f t="shared" si="2"/>
        <v>205.13709802441778</v>
      </c>
      <c r="U44">
        <f t="shared" si="3"/>
        <v>2.3308801996559638</v>
      </c>
      <c r="V44">
        <f t="shared" si="4"/>
        <v>11.264650763756759</v>
      </c>
    </row>
    <row r="45" spans="1:22">
      <c r="A45">
        <v>430</v>
      </c>
      <c r="B45">
        <f t="shared" si="5"/>
        <v>3131.5461764977658</v>
      </c>
      <c r="C45">
        <f t="shared" si="6"/>
        <v>4.0188182739447709E-3</v>
      </c>
      <c r="D45">
        <f t="shared" si="7"/>
        <v>515.34076004032079</v>
      </c>
      <c r="F45">
        <f t="shared" si="8"/>
        <v>0.90410659656196635</v>
      </c>
      <c r="G45">
        <f t="shared" si="0"/>
        <v>126328.95286128043</v>
      </c>
      <c r="H45">
        <f t="shared" si="9"/>
        <v>90889872.131734297</v>
      </c>
      <c r="P45">
        <f t="shared" si="10"/>
        <v>1.2317730939093379</v>
      </c>
      <c r="Q45">
        <f t="shared" si="1"/>
        <v>478.15</v>
      </c>
      <c r="R45">
        <f t="shared" si="11"/>
        <v>0.64101157696243416</v>
      </c>
      <c r="S45">
        <f t="shared" si="2"/>
        <v>205.08485713775951</v>
      </c>
      <c r="U45">
        <f t="shared" si="3"/>
        <v>2.3314739404617146</v>
      </c>
      <c r="V45">
        <f t="shared" si="4"/>
        <v>11.257720552719491</v>
      </c>
    </row>
    <row r="46" spans="1:22">
      <c r="A46">
        <v>440</v>
      </c>
      <c r="B46">
        <f t="shared" si="5"/>
        <v>3131.3807232267491</v>
      </c>
      <c r="C46">
        <f t="shared" si="6"/>
        <v>4.0190306168975502E-3</v>
      </c>
      <c r="D46">
        <f t="shared" si="7"/>
        <v>515.05309574576893</v>
      </c>
      <c r="F46">
        <f t="shared" si="8"/>
        <v>0.90360192236099812</v>
      </c>
      <c r="G46">
        <f t="shared" si="0"/>
        <v>125421.49192385613</v>
      </c>
      <c r="H46">
        <f t="shared" si="9"/>
        <v>92144087.050972864</v>
      </c>
      <c r="P46">
        <f t="shared" si="10"/>
        <v>1.2311505626464021</v>
      </c>
      <c r="Q46">
        <f t="shared" si="1"/>
        <v>478.15</v>
      </c>
      <c r="R46">
        <f t="shared" si="11"/>
        <v>0.6406537629539476</v>
      </c>
      <c r="S46">
        <f t="shared" si="2"/>
        <v>205.03747616317261</v>
      </c>
      <c r="U46">
        <f t="shared" si="3"/>
        <v>2.3320127078597053</v>
      </c>
      <c r="V46">
        <f t="shared" si="4"/>
        <v>11.251436469463965</v>
      </c>
    </row>
    <row r="47" spans="1:22">
      <c r="A47">
        <v>450</v>
      </c>
      <c r="B47">
        <f t="shared" si="5"/>
        <v>3131.2164584590569</v>
      </c>
      <c r="C47">
        <f t="shared" si="6"/>
        <v>4.0192414567227081E-3</v>
      </c>
      <c r="D47">
        <f t="shared" si="7"/>
        <v>514.79037015798576</v>
      </c>
      <c r="F47">
        <f t="shared" si="8"/>
        <v>0.90314100027716804</v>
      </c>
      <c r="G47">
        <f t="shared" si="0"/>
        <v>124592.26192686312</v>
      </c>
      <c r="H47">
        <f t="shared" si="9"/>
        <v>93390009.67024149</v>
      </c>
      <c r="P47">
        <f t="shared" si="10"/>
        <v>1.230587113573022</v>
      </c>
      <c r="Q47">
        <f t="shared" si="1"/>
        <v>478.15</v>
      </c>
      <c r="R47">
        <f t="shared" si="11"/>
        <v>0.64032696919651211</v>
      </c>
      <c r="S47">
        <f t="shared" si="2"/>
        <v>204.99419394274918</v>
      </c>
      <c r="U47">
        <f t="shared" si="3"/>
        <v>2.3325050861369165</v>
      </c>
      <c r="V47">
        <f t="shared" si="4"/>
        <v>11.245697177176895</v>
      </c>
    </row>
    <row r="48" spans="1:22">
      <c r="A48">
        <v>460</v>
      </c>
      <c r="B48">
        <f t="shared" si="5"/>
        <v>3131.0532797354758</v>
      </c>
      <c r="C48">
        <f t="shared" si="6"/>
        <v>4.0194509244743165E-3</v>
      </c>
      <c r="D48">
        <f t="shared" si="7"/>
        <v>514.54864269252744</v>
      </c>
      <c r="F48">
        <f t="shared" si="8"/>
        <v>0.90271691700443413</v>
      </c>
      <c r="G48">
        <f t="shared" si="0"/>
        <v>123828.90741152449</v>
      </c>
      <c r="H48">
        <f t="shared" si="9"/>
        <v>94628298.744356737</v>
      </c>
      <c r="P48">
        <f t="shared" si="10"/>
        <v>1.2300733765718608</v>
      </c>
      <c r="Q48">
        <f t="shared" si="1"/>
        <v>478.15</v>
      </c>
      <c r="R48">
        <f t="shared" si="11"/>
        <v>0.64002629415614376</v>
      </c>
      <c r="S48">
        <f t="shared" si="2"/>
        <v>204.95436352753467</v>
      </c>
      <c r="U48">
        <f t="shared" si="3"/>
        <v>2.3329583804433747</v>
      </c>
      <c r="V48">
        <f t="shared" si="4"/>
        <v>11.240416593013837</v>
      </c>
    </row>
    <row r="49" spans="1:22">
      <c r="A49">
        <v>470</v>
      </c>
      <c r="B49">
        <f t="shared" si="5"/>
        <v>3130.8911007787633</v>
      </c>
      <c r="C49">
        <f t="shared" si="6"/>
        <v>4.0196591304886764E-3</v>
      </c>
      <c r="D49">
        <f t="shared" si="7"/>
        <v>514.32458133173509</v>
      </c>
      <c r="F49">
        <f t="shared" si="8"/>
        <v>0.9023238268977809</v>
      </c>
      <c r="G49">
        <f t="shared" si="0"/>
        <v>123120.98173338007</v>
      </c>
      <c r="H49">
        <f t="shared" si="9"/>
        <v>95859508.561690539</v>
      </c>
      <c r="P49">
        <f t="shared" si="10"/>
        <v>1.2296014279431882</v>
      </c>
      <c r="Q49">
        <f t="shared" si="1"/>
        <v>478.15</v>
      </c>
      <c r="R49">
        <f t="shared" si="11"/>
        <v>0.63974759327052666</v>
      </c>
      <c r="S49">
        <f t="shared" si="2"/>
        <v>204.91743761759895</v>
      </c>
      <c r="U49">
        <f t="shared" si="3"/>
        <v>2.3333787771262613</v>
      </c>
      <c r="V49">
        <f t="shared" si="4"/>
        <v>11.235521928391801</v>
      </c>
    </row>
    <row r="50" spans="1:22">
      <c r="A50">
        <v>480</v>
      </c>
      <c r="B50">
        <f t="shared" si="5"/>
        <v>3130.7298489936638</v>
      </c>
      <c r="C50">
        <f t="shared" si="6"/>
        <v>4.0198661675827554E-3</v>
      </c>
      <c r="D50">
        <f t="shared" si="7"/>
        <v>514.11537966487538</v>
      </c>
      <c r="F50">
        <f t="shared" si="8"/>
        <v>0.90195680642960596</v>
      </c>
      <c r="G50">
        <f t="shared" si="0"/>
        <v>122459.68667154512</v>
      </c>
      <c r="H50">
        <f t="shared" si="9"/>
        <v>97084105.428405985</v>
      </c>
      <c r="P50">
        <f t="shared" si="10"/>
        <v>1.2291645934727724</v>
      </c>
      <c r="Q50">
        <f t="shared" si="1"/>
        <v>478.15</v>
      </c>
      <c r="R50">
        <f t="shared" si="11"/>
        <v>0.6394873757585906</v>
      </c>
      <c r="S50">
        <f t="shared" si="2"/>
        <v>204.8829550574917</v>
      </c>
      <c r="U50">
        <f t="shared" si="3"/>
        <v>2.3337714934159726</v>
      </c>
      <c r="V50">
        <f t="shared" si="4"/>
        <v>11.23095187671476</v>
      </c>
    </row>
    <row r="51" spans="1:22">
      <c r="A51">
        <v>490</v>
      </c>
      <c r="B51">
        <f t="shared" si="5"/>
        <v>3130.5694633079711</v>
      </c>
      <c r="C51">
        <f t="shared" si="6"/>
        <v>4.0200721138168955E-3</v>
      </c>
      <c r="D51">
        <f t="shared" si="7"/>
        <v>513.91868186666261</v>
      </c>
      <c r="F51">
        <f t="shared" si="8"/>
        <v>0.9016117225730923</v>
      </c>
      <c r="G51">
        <f t="shared" si="0"/>
        <v>121837.63700397163</v>
      </c>
      <c r="H51">
        <f t="shared" si="9"/>
        <v>98302481.798445702</v>
      </c>
      <c r="P51">
        <f t="shared" si="10"/>
        <v>1.2287572702698815</v>
      </c>
      <c r="Q51">
        <f t="shared" si="1"/>
        <v>478.15</v>
      </c>
      <c r="R51">
        <f t="shared" si="11"/>
        <v>0.63924271130432242</v>
      </c>
      <c r="S51">
        <f t="shared" si="2"/>
        <v>204.85052859704098</v>
      </c>
      <c r="U51">
        <f t="shared" si="3"/>
        <v>2.3341409137418587</v>
      </c>
      <c r="V51">
        <f t="shared" si="4"/>
        <v>11.226654974514668</v>
      </c>
    </row>
    <row r="52" spans="1:22">
      <c r="A52">
        <v>500</v>
      </c>
      <c r="B52">
        <f t="shared" si="5"/>
        <v>3130.4098923219176</v>
      </c>
      <c r="C52">
        <f t="shared" si="6"/>
        <v>4.0202770348634273E-3</v>
      </c>
      <c r="D52">
        <f t="shared" si="7"/>
        <v>513.73251599443915</v>
      </c>
      <c r="F52">
        <f t="shared" si="8"/>
        <v>0.90128511577971782</v>
      </c>
      <c r="G52">
        <f t="shared" si="0"/>
        <v>121248.65122350922</v>
      </c>
      <c r="H52">
        <f t="shared" si="9"/>
        <v>99514968.310680792</v>
      </c>
      <c r="P52">
        <f t="shared" si="10"/>
        <v>1.2283747683083122</v>
      </c>
      <c r="Q52">
        <f t="shared" si="1"/>
        <v>478.15</v>
      </c>
      <c r="R52">
        <f t="shared" si="11"/>
        <v>0.63901114708781992</v>
      </c>
      <c r="S52">
        <f t="shared" si="2"/>
        <v>204.81983399092852</v>
      </c>
      <c r="U52">
        <f t="shared" si="3"/>
        <v>2.3344907115840026</v>
      </c>
      <c r="V52">
        <f t="shared" si="4"/>
        <v>11.222588144315207</v>
      </c>
    </row>
    <row r="53" spans="1:22">
      <c r="A53">
        <v>510</v>
      </c>
      <c r="B53">
        <f t="shared" si="5"/>
        <v>3130.2510927316671</v>
      </c>
      <c r="C53">
        <f t="shared" si="6"/>
        <v>4.020480986024825E-3</v>
      </c>
      <c r="D53">
        <f t="shared" si="7"/>
        <v>513.55523545836093</v>
      </c>
      <c r="F53">
        <f t="shared" si="8"/>
        <v>0.90097409729537004</v>
      </c>
      <c r="G53">
        <f t="shared" si="0"/>
        <v>120687.567924061</v>
      </c>
      <c r="H53">
        <f t="shared" si="9"/>
        <v>100721843.98992141</v>
      </c>
      <c r="P53">
        <f t="shared" si="10"/>
        <v>1.2280131713457396</v>
      </c>
      <c r="Q53">
        <f t="shared" si="1"/>
        <v>478.15</v>
      </c>
      <c r="R53">
        <f t="shared" si="11"/>
        <v>0.63879063498241728</v>
      </c>
      <c r="S53">
        <f t="shared" si="2"/>
        <v>204.7906004212299</v>
      </c>
      <c r="U53">
        <f t="shared" si="3"/>
        <v>2.3348239568442222</v>
      </c>
      <c r="V53">
        <f t="shared" si="4"/>
        <v>11.218715416036449</v>
      </c>
    </row>
    <row r="54" spans="1:22">
      <c r="A54">
        <v>520</v>
      </c>
      <c r="B54">
        <f t="shared" si="5"/>
        <v>3130.0930279932841</v>
      </c>
      <c r="C54">
        <f t="shared" si="6"/>
        <v>4.020684013944298E-3</v>
      </c>
      <c r="D54">
        <f t="shared" si="7"/>
        <v>513.385468198235</v>
      </c>
      <c r="F54">
        <f t="shared" si="8"/>
        <v>0.90067625999690348</v>
      </c>
      <c r="G54">
        <f t="shared" si="0"/>
        <v>120150.08638355331</v>
      </c>
      <c r="H54">
        <f t="shared" si="9"/>
        <v>101923344.85375693</v>
      </c>
      <c r="P54">
        <f t="shared" si="10"/>
        <v>1.2276692161286269</v>
      </c>
      <c r="Q54">
        <f t="shared" si="1"/>
        <v>478.15</v>
      </c>
      <c r="R54">
        <f t="shared" si="11"/>
        <v>0.63857946833780455</v>
      </c>
      <c r="S54">
        <f t="shared" si="2"/>
        <v>204.76260217223066</v>
      </c>
      <c r="U54">
        <f t="shared" si="3"/>
        <v>2.3351432093923905</v>
      </c>
      <c r="V54">
        <f t="shared" si="4"/>
        <v>11.215006816752844</v>
      </c>
    </row>
    <row r="55" spans="1:22">
      <c r="A55">
        <v>530</v>
      </c>
      <c r="B55">
        <f t="shared" si="5"/>
        <v>3129.9356671955024</v>
      </c>
      <c r="C55">
        <f t="shared" si="6"/>
        <v>4.0208861580492685E-3</v>
      </c>
      <c r="D55">
        <f t="shared" si="7"/>
        <v>513.22207292412554</v>
      </c>
      <c r="F55">
        <f t="shared" si="8"/>
        <v>0.90038960162127291</v>
      </c>
      <c r="G55">
        <f t="shared" si="0"/>
        <v>119632.62931936803</v>
      </c>
      <c r="H55">
        <f t="shared" si="9"/>
        <v>103119671.14695062</v>
      </c>
      <c r="P55">
        <f t="shared" si="10"/>
        <v>1.2273401883659782</v>
      </c>
      <c r="Q55">
        <f t="shared" si="1"/>
        <v>478.15</v>
      </c>
      <c r="R55">
        <f t="shared" si="11"/>
        <v>0.63837622754948242</v>
      </c>
      <c r="S55">
        <f t="shared" si="2"/>
        <v>204.73565145617789</v>
      </c>
      <c r="U55">
        <f t="shared" si="3"/>
        <v>2.3354505998304078</v>
      </c>
      <c r="V55">
        <f t="shared" si="4"/>
        <v>11.211437414760624</v>
      </c>
    </row>
    <row r="56" spans="1:22">
      <c r="A56">
        <v>540</v>
      </c>
      <c r="B56">
        <f t="shared" si="5"/>
        <v>3129.778984112228</v>
      </c>
      <c r="C56">
        <f t="shared" si="6"/>
        <v>4.0210874517648751E-3</v>
      </c>
      <c r="D56">
        <f t="shared" si="7"/>
        <v>513.06410169939886</v>
      </c>
      <c r="F56">
        <f t="shared" si="8"/>
        <v>0.90011245912175242</v>
      </c>
      <c r="G56">
        <f t="shared" si="0"/>
        <v>119132.2255478891</v>
      </c>
      <c r="H56">
        <f t="shared" si="9"/>
        <v>104310993.40242951</v>
      </c>
      <c r="P56">
        <f t="shared" si="10"/>
        <v>1.2270238337655091</v>
      </c>
      <c r="Q56">
        <f t="shared" si="1"/>
        <v>478.15</v>
      </c>
      <c r="R56">
        <f t="shared" si="11"/>
        <v>0.63817973351732238</v>
      </c>
      <c r="S56">
        <f t="shared" si="2"/>
        <v>204.70959227451726</v>
      </c>
      <c r="U56">
        <f t="shared" si="3"/>
        <v>2.3357478987051903</v>
      </c>
      <c r="V56">
        <f t="shared" si="4"/>
        <v>11.207986502197054</v>
      </c>
    </row>
    <row r="57" spans="1:22">
      <c r="A57">
        <v>550</v>
      </c>
      <c r="B57">
        <f t="shared" si="5"/>
        <v>3129.6229564087298</v>
      </c>
      <c r="C57">
        <f t="shared" si="6"/>
        <v>4.0212879235307728E-3</v>
      </c>
      <c r="D57">
        <f t="shared" si="7"/>
        <v>512.9107681306981</v>
      </c>
      <c r="F57">
        <f t="shared" si="8"/>
        <v>0.89984345286087386</v>
      </c>
      <c r="G57">
        <f t="shared" si="0"/>
        <v>118646.41023692125</v>
      </c>
      <c r="H57">
        <f t="shared" si="9"/>
        <v>105497457.50479873</v>
      </c>
      <c r="P57">
        <f t="shared" si="10"/>
        <v>1.2267182823896787</v>
      </c>
      <c r="Q57">
        <f t="shared" si="1"/>
        <v>478.15</v>
      </c>
      <c r="R57">
        <f t="shared" si="11"/>
        <v>0.63798900807835957</v>
      </c>
      <c r="S57">
        <f t="shared" si="2"/>
        <v>204.6842951959396</v>
      </c>
      <c r="U57">
        <f t="shared" si="3"/>
        <v>2.3360365754601635</v>
      </c>
      <c r="V57">
        <f t="shared" si="4"/>
        <v>11.204636900144132</v>
      </c>
    </row>
    <row r="58" spans="1:22">
      <c r="A58">
        <v>560</v>
      </c>
      <c r="B58">
        <f t="shared" si="5"/>
        <v>3129.4675649784717</v>
      </c>
      <c r="C58">
        <f t="shared" si="6"/>
        <v>4.0214875976507126E-3</v>
      </c>
      <c r="D58">
        <f t="shared" si="7"/>
        <v>512.76142045522658</v>
      </c>
      <c r="F58">
        <f t="shared" si="8"/>
        <v>0.89958143939513435</v>
      </c>
      <c r="G58">
        <f t="shared" si="0"/>
        <v>118173.14052214619</v>
      </c>
      <c r="H58">
        <f t="shared" si="9"/>
        <v>106679188.91002019</v>
      </c>
      <c r="P58">
        <f t="shared" si="10"/>
        <v>1.2264219846488189</v>
      </c>
      <c r="Q58">
        <f t="shared" si="1"/>
        <v>478.15</v>
      </c>
      <c r="R58">
        <f t="shared" si="11"/>
        <v>0.63780324053115023</v>
      </c>
      <c r="S58">
        <f t="shared" si="2"/>
        <v>204.65965293616802</v>
      </c>
      <c r="U58">
        <f t="shared" si="3"/>
        <v>2.3363178483896472</v>
      </c>
      <c r="V58">
        <f t="shared" si="4"/>
        <v>11.201374370715014</v>
      </c>
    </row>
    <row r="59" spans="1:22">
      <c r="A59">
        <v>570</v>
      </c>
      <c r="B59">
        <f t="shared" si="5"/>
        <v>3129.3127933904639</v>
      </c>
      <c r="C59">
        <f t="shared" si="6"/>
        <v>4.0216864950006212E-3</v>
      </c>
      <c r="D59">
        <f t="shared" si="7"/>
        <v>512.61551886485915</v>
      </c>
      <c r="F59">
        <f t="shared" si="8"/>
        <v>0.89932547169273536</v>
      </c>
      <c r="G59">
        <f t="shared" si="0"/>
        <v>117710.72441382409</v>
      </c>
      <c r="H59">
        <f t="shared" si="9"/>
        <v>107856296.15415843</v>
      </c>
      <c r="P59">
        <f t="shared" si="10"/>
        <v>1.2261336573641033</v>
      </c>
      <c r="Q59">
        <f t="shared" si="1"/>
        <v>478.15</v>
      </c>
      <c r="R59">
        <f t="shared" si="11"/>
        <v>0.63762175943014932</v>
      </c>
      <c r="S59">
        <f t="shared" si="2"/>
        <v>204.63557663202405</v>
      </c>
      <c r="U59">
        <f t="shared" si="3"/>
        <v>2.3365927267857725</v>
      </c>
      <c r="V59">
        <f t="shared" si="4"/>
        <v>11.198187121694723</v>
      </c>
    </row>
    <row r="60" spans="1:22">
      <c r="A60">
        <v>580</v>
      </c>
      <c r="B60">
        <f t="shared" si="5"/>
        <v>3129.1586274297169</v>
      </c>
      <c r="C60">
        <f t="shared" si="6"/>
        <v>4.0218846336174657E-3</v>
      </c>
      <c r="D60">
        <f t="shared" si="7"/>
        <v>512.47261646750064</v>
      </c>
      <c r="F60">
        <f t="shared" si="8"/>
        <v>0.89907476573245726</v>
      </c>
      <c r="G60">
        <f t="shared" si="0"/>
        <v>117257.76111164452</v>
      </c>
      <c r="H60">
        <f t="shared" si="9"/>
        <v>109028873.76527487</v>
      </c>
      <c r="P60">
        <f t="shared" si="10"/>
        <v>1.2258522384769406</v>
      </c>
      <c r="Q60">
        <f t="shared" si="1"/>
        <v>478.15</v>
      </c>
      <c r="R60">
        <f t="shared" si="11"/>
        <v>0.63744400890431219</v>
      </c>
      <c r="S60">
        <f t="shared" si="2"/>
        <v>204.6119927119868</v>
      </c>
      <c r="U60">
        <f t="shared" si="3"/>
        <v>2.3368620463662024</v>
      </c>
      <c r="V60">
        <f t="shared" si="4"/>
        <v>11.195065390637296</v>
      </c>
    </row>
    <row r="61" spans="1:22">
      <c r="A61">
        <v>590</v>
      </c>
      <c r="B61">
        <f t="shared" si="5"/>
        <v>3129.0050547158726</v>
      </c>
      <c r="C61">
        <f t="shared" si="6"/>
        <v>4.0220820291879912E-3</v>
      </c>
      <c r="D61">
        <f t="shared" si="7"/>
        <v>512.33234335128088</v>
      </c>
      <c r="F61">
        <f t="shared" si="8"/>
        <v>0.89882867254610677</v>
      </c>
      <c r="G61">
        <f t="shared" si="0"/>
        <v>116813.09105054638</v>
      </c>
      <c r="H61">
        <f t="shared" si="9"/>
        <v>110197004.67578033</v>
      </c>
      <c r="P61">
        <f t="shared" si="10"/>
        <v>1.2255768491356158</v>
      </c>
      <c r="Q61">
        <f t="shared" si="1"/>
        <v>478.15</v>
      </c>
      <c r="R61">
        <f t="shared" si="11"/>
        <v>0.63726952883518961</v>
      </c>
      <c r="S61">
        <f t="shared" si="2"/>
        <v>204.58884027593183</v>
      </c>
      <c r="U61">
        <f t="shared" si="3"/>
        <v>2.3371264989581659</v>
      </c>
      <c r="V61">
        <f t="shared" si="4"/>
        <v>11.192001096744965</v>
      </c>
    </row>
    <row r="62" spans="1:22">
      <c r="A62">
        <v>600</v>
      </c>
      <c r="B62">
        <f t="shared" si="5"/>
        <v>3128.8520643872575</v>
      </c>
      <c r="C62">
        <f t="shared" si="6"/>
        <v>4.0222786954536693E-3</v>
      </c>
      <c r="D62">
        <f t="shared" si="7"/>
        <v>512.19439328179442</v>
      </c>
      <c r="F62">
        <f t="shared" si="8"/>
        <v>0.89858665488034106</v>
      </c>
      <c r="G62">
        <f t="shared" si="0"/>
        <v>116375.754203374</v>
      </c>
      <c r="H62">
        <f t="shared" si="9"/>
        <v>111360762.21781407</v>
      </c>
      <c r="P62">
        <f t="shared" si="10"/>
        <v>1.2253067620431457</v>
      </c>
      <c r="Q62">
        <f t="shared" si="1"/>
        <v>478.15</v>
      </c>
      <c r="R62">
        <f t="shared" si="11"/>
        <v>0.63709793831016182</v>
      </c>
      <c r="S62">
        <f t="shared" si="2"/>
        <v>204.56606890719004</v>
      </c>
      <c r="U62">
        <f t="shared" si="3"/>
        <v>2.3373866573001054</v>
      </c>
      <c r="V62">
        <f t="shared" si="4"/>
        <v>11.188987550266736</v>
      </c>
    </row>
    <row r="63" spans="1:22">
      <c r="A63">
        <v>610</v>
      </c>
      <c r="B63">
        <f t="shared" si="5"/>
        <v>3128.6996468395473</v>
      </c>
      <c r="C63">
        <f t="shared" si="6"/>
        <v>4.0224746445456788E-3</v>
      </c>
      <c r="D63">
        <f t="shared" si="7"/>
        <v>512.05851262383817</v>
      </c>
      <c r="F63">
        <f t="shared" si="8"/>
        <v>0.89834826776111965</v>
      </c>
      <c r="G63">
        <f t="shared" si="0"/>
        <v>115944.95535860138</v>
      </c>
      <c r="H63">
        <f t="shared" si="9"/>
        <v>112520211.77140009</v>
      </c>
      <c r="P63">
        <f t="shared" si="10"/>
        <v>1.225041375095562</v>
      </c>
      <c r="Q63">
        <f t="shared" si="1"/>
        <v>478.15</v>
      </c>
      <c r="R63">
        <f t="shared" si="11"/>
        <v>0.63692892184263383</v>
      </c>
      <c r="S63">
        <f t="shared" si="2"/>
        <v>204.54363685001388</v>
      </c>
      <c r="U63">
        <f t="shared" si="3"/>
        <v>2.3376429957125189</v>
      </c>
      <c r="V63">
        <f t="shared" si="4"/>
        <v>11.186019210491573</v>
      </c>
    </row>
    <row r="64" spans="1:22">
      <c r="A64">
        <v>620</v>
      </c>
      <c r="B64">
        <f t="shared" si="5"/>
        <v>3128.5477935099066</v>
      </c>
      <c r="C64">
        <f t="shared" si="6"/>
        <v>4.022669887261624E-3</v>
      </c>
      <c r="D64">
        <f t="shared" si="7"/>
        <v>511.9244911353851</v>
      </c>
      <c r="F64">
        <f t="shared" si="8"/>
        <v>0.89811314234278083</v>
      </c>
      <c r="G64">
        <f t="shared" si="0"/>
        <v>115520.03526808515</v>
      </c>
      <c r="H64">
        <f t="shared" si="9"/>
        <v>113675412.12408094</v>
      </c>
      <c r="P64">
        <f t="shared" si="10"/>
        <v>1.2247801894734049</v>
      </c>
      <c r="Q64">
        <f t="shared" si="1"/>
        <v>478.15</v>
      </c>
      <c r="R64">
        <f t="shared" si="11"/>
        <v>0.6367622179210316</v>
      </c>
      <c r="S64">
        <f t="shared" si="2"/>
        <v>204.52150949470817</v>
      </c>
      <c r="U64">
        <f t="shared" si="3"/>
        <v>2.3378959072877943</v>
      </c>
      <c r="V64">
        <f t="shared" si="4"/>
        <v>11.18309148464092</v>
      </c>
    </row>
    <row r="65" spans="1:22">
      <c r="A65">
        <v>630</v>
      </c>
      <c r="B65">
        <f t="shared" si="5"/>
        <v>3128.3964966989211</v>
      </c>
      <c r="C65">
        <f t="shared" si="6"/>
        <v>4.0228644332938272E-3</v>
      </c>
      <c r="D65">
        <f t="shared" si="7"/>
        <v>511.7921543321637</v>
      </c>
      <c r="F65">
        <f t="shared" si="8"/>
        <v>0.89788097251256793</v>
      </c>
      <c r="G65">
        <f t="shared" si="0"/>
        <v>115100.44671874697</v>
      </c>
      <c r="H65">
        <f t="shared" si="9"/>
        <v>114826416.59126841</v>
      </c>
      <c r="P65">
        <f t="shared" si="10"/>
        <v>1.2245227914694163</v>
      </c>
      <c r="Q65">
        <f t="shared" si="1"/>
        <v>478.15</v>
      </c>
      <c r="R65">
        <f t="shared" si="11"/>
        <v>0.63659760951141064</v>
      </c>
      <c r="S65">
        <f t="shared" si="2"/>
        <v>204.49965812094655</v>
      </c>
      <c r="U65">
        <f t="shared" si="3"/>
        <v>2.3381457181566989</v>
      </c>
      <c r="V65">
        <f t="shared" si="4"/>
        <v>11.180200561071455</v>
      </c>
    </row>
    <row r="66" spans="1:22">
      <c r="A66">
        <v>640</v>
      </c>
      <c r="B66">
        <f t="shared" si="5"/>
        <v>3128.2457494238606</v>
      </c>
      <c r="C66">
        <f t="shared" si="6"/>
        <v>4.0230582914174634E-3</v>
      </c>
      <c r="D66">
        <f t="shared" si="7"/>
        <v>511.66135716604362</v>
      </c>
      <c r="F66">
        <f t="shared" si="8"/>
        <v>0.89765150380007652</v>
      </c>
      <c r="G66">
        <f t="shared" si="0"/>
        <v>114685.73472278593</v>
      </c>
      <c r="H66">
        <f t="shared" si="9"/>
        <v>115973273.93849626</v>
      </c>
      <c r="P66">
        <f t="shared" si="10"/>
        <v>1.2242688374418929</v>
      </c>
      <c r="Q66">
        <f t="shared" si="1"/>
        <v>478.15</v>
      </c>
      <c r="R66">
        <f t="shared" si="11"/>
        <v>0.63643491619425419</v>
      </c>
      <c r="S66">
        <f t="shared" si="2"/>
        <v>204.47805885712467</v>
      </c>
      <c r="U66">
        <f t="shared" si="3"/>
        <v>2.3383926993071595</v>
      </c>
      <c r="V66">
        <f t="shared" si="4"/>
        <v>11.177343271178158</v>
      </c>
    </row>
    <row r="67" spans="1:22">
      <c r="A67">
        <v>650</v>
      </c>
      <c r="B67">
        <f t="shared" si="5"/>
        <v>3128.0955452978942</v>
      </c>
      <c r="C67">
        <f t="shared" si="6"/>
        <v>4.0232514696454374E-3</v>
      </c>
      <c r="D67">
        <f t="shared" si="7"/>
        <v>511.53197879963091</v>
      </c>
      <c r="F67">
        <f t="shared" si="8"/>
        <v>0.89742452420987884</v>
      </c>
      <c r="G67">
        <f t="shared" si="0"/>
        <v>114275.52014404254</v>
      </c>
      <c r="H67">
        <f t="shared" si="9"/>
        <v>117116029.13993669</v>
      </c>
      <c r="P67">
        <f t="shared" si="10"/>
        <v>1.2240180413762809</v>
      </c>
      <c r="Q67">
        <f t="shared" si="1"/>
        <v>478.15</v>
      </c>
      <c r="R67">
        <f t="shared" si="11"/>
        <v>0.63627398766480403</v>
      </c>
      <c r="S67">
        <f t="shared" si="2"/>
        <v>204.4566918200174</v>
      </c>
      <c r="U67">
        <f t="shared" si="3"/>
        <v>2.338637076359007</v>
      </c>
      <c r="V67">
        <f t="shared" si="4"/>
        <v>11.174516975244323</v>
      </c>
    </row>
    <row r="68" spans="1:22">
      <c r="A68">
        <v>660</v>
      </c>
      <c r="B68">
        <f t="shared" si="5"/>
        <v>3127.945878430744</v>
      </c>
      <c r="C68">
        <f t="shared" si="6"/>
        <v>4.0234439753557734E-3</v>
      </c>
      <c r="D68">
        <f t="shared" si="7"/>
        <v>511.4039182934464</v>
      </c>
      <c r="F68">
        <f t="shared" si="8"/>
        <v>0.8971998566551691</v>
      </c>
      <c r="G68">
        <f t="shared" ref="G68:G102" si="12">$B68*((D68)-(E$3))</f>
        <v>113869.48618471522</v>
      </c>
      <c r="H68">
        <f t="shared" si="9"/>
        <v>118254724.00178383</v>
      </c>
      <c r="P68">
        <f t="shared" si="10"/>
        <v>1.2237701646183206</v>
      </c>
      <c r="Q68">
        <f t="shared" ref="Q68:Q102" si="13">205+273.15</f>
        <v>478.15</v>
      </c>
      <c r="R68">
        <f t="shared" si="11"/>
        <v>0.63611469836851486</v>
      </c>
      <c r="S68">
        <f t="shared" ref="S68:S102" si="14">103.9+183.3*R68-39.7*R68^2</f>
        <v>204.43554040457425</v>
      </c>
      <c r="U68">
        <f t="shared" ref="U68:U102" si="15">Q68/S68</f>
        <v>2.338879037635774</v>
      </c>
      <c r="V68">
        <f t="shared" ref="V68:V102" si="16">D68/T$3</f>
        <v>11.171719468227117</v>
      </c>
    </row>
    <row r="69" spans="1:22">
      <c r="A69">
        <v>670</v>
      </c>
      <c r="B69">
        <f t="shared" ref="B69:B102" si="17">B$3*C$3/C69</f>
        <v>3127.7967433470485</v>
      </c>
      <c r="C69">
        <f t="shared" ref="C69:C102" si="18">1.01325/D69*Q68/288.15*P69</f>
        <v>4.0236358153963019E-3</v>
      </c>
      <c r="D69">
        <f t="shared" ref="D69:D102" si="19">P69*(D$3/P$3)*(1-H68/I$3)</f>
        <v>511.27709105126257</v>
      </c>
      <c r="F69">
        <f t="shared" ref="F69:F102" si="20">D69/D$3</f>
        <v>0.89697735272151324</v>
      </c>
      <c r="G69">
        <f t="shared" si="12"/>
        <v>113467.36724824343</v>
      </c>
      <c r="H69">
        <f t="shared" ref="H69:H102" si="21">H68+G69*(A69-A68)</f>
        <v>119389397.67426626</v>
      </c>
      <c r="P69">
        <f t="shared" ref="P69:P102" si="22">1-((3.52*V68)/(10^(0.9813*U68)))+((0.274*V68^2)/(10^(0.8157*U68)))</f>
        <v>1.2235250074114443</v>
      </c>
      <c r="Q69">
        <f t="shared" si="13"/>
        <v>478.15</v>
      </c>
      <c r="R69">
        <f t="shared" ref="R69:R102" si="23">0.709*F69</f>
        <v>0.63595694307955286</v>
      </c>
      <c r="S69">
        <f t="shared" si="14"/>
        <v>204.4145906984738</v>
      </c>
      <c r="U69">
        <f t="shared" si="15"/>
        <v>2.339118740820735</v>
      </c>
      <c r="V69">
        <f t="shared" si="16"/>
        <v>11.168948902105264</v>
      </c>
    </row>
    <row r="70" spans="1:22">
      <c r="A70">
        <v>680</v>
      </c>
      <c r="B70">
        <f t="shared" si="17"/>
        <v>3127.6481349192909</v>
      </c>
      <c r="C70">
        <f t="shared" si="18"/>
        <v>4.0238269961706732E-3</v>
      </c>
      <c r="D70">
        <f t="shared" si="19"/>
        <v>511.15142589412847</v>
      </c>
      <c r="F70">
        <f t="shared" si="20"/>
        <v>0.89675688753355876</v>
      </c>
      <c r="G70">
        <f t="shared" si="12"/>
        <v>113068.93977244385</v>
      </c>
      <c r="H70">
        <f t="shared" si="21"/>
        <v>120520087.0719907</v>
      </c>
      <c r="P70">
        <f t="shared" si="22"/>
        <v>1.2232824019304553</v>
      </c>
      <c r="Q70">
        <f t="shared" si="13"/>
        <v>478.15</v>
      </c>
      <c r="R70">
        <f t="shared" si="23"/>
        <v>0.6358006332612931</v>
      </c>
      <c r="S70">
        <f t="shared" si="14"/>
        <v>204.39383100015323</v>
      </c>
      <c r="U70">
        <f t="shared" si="15"/>
        <v>2.3393563184382091</v>
      </c>
      <c r="V70">
        <f t="shared" si="16"/>
        <v>11.166203721960541</v>
      </c>
    </row>
    <row r="71" spans="1:22">
      <c r="A71">
        <v>690</v>
      </c>
      <c r="B71">
        <f t="shared" si="17"/>
        <v>3127.5000483127615</v>
      </c>
      <c r="C71">
        <f t="shared" si="18"/>
        <v>4.0240175237089369E-3</v>
      </c>
      <c r="D71">
        <f t="shared" si="19"/>
        <v>511.02686265481913</v>
      </c>
      <c r="F71">
        <f t="shared" si="20"/>
        <v>0.89653835553477035</v>
      </c>
      <c r="G71">
        <f t="shared" si="12"/>
        <v>112674.01469350404</v>
      </c>
      <c r="H71">
        <f t="shared" si="21"/>
        <v>121646827.21892574</v>
      </c>
      <c r="P71">
        <f t="shared" si="22"/>
        <v>1.223042206553919</v>
      </c>
      <c r="Q71">
        <f t="shared" si="13"/>
        <v>478.15</v>
      </c>
      <c r="R71">
        <f t="shared" si="23"/>
        <v>0.63564569407415217</v>
      </c>
      <c r="S71">
        <f t="shared" si="14"/>
        <v>204.37325142251018</v>
      </c>
      <c r="U71">
        <f t="shared" si="15"/>
        <v>2.3395918823618391</v>
      </c>
      <c r="V71">
        <f t="shared" si="16"/>
        <v>11.16348261342805</v>
      </c>
    </row>
    <row r="72" spans="1:22">
      <c r="A72">
        <v>700</v>
      </c>
      <c r="B72">
        <f t="shared" si="17"/>
        <v>3127.3524789403627</v>
      </c>
      <c r="C72">
        <f t="shared" si="18"/>
        <v>4.0242074037254985E-3</v>
      </c>
      <c r="D72">
        <f t="shared" si="19"/>
        <v>510.9033502024019</v>
      </c>
      <c r="F72">
        <f t="shared" si="20"/>
        <v>0.89632166702175775</v>
      </c>
      <c r="G72">
        <f t="shared" si="12"/>
        <v>112282.43125774554</v>
      </c>
      <c r="H72">
        <f t="shared" si="21"/>
        <v>122769651.5315032</v>
      </c>
      <c r="P72">
        <f t="shared" si="22"/>
        <v>1.2228043011604119</v>
      </c>
      <c r="Q72">
        <f t="shared" si="13"/>
        <v>478.15</v>
      </c>
      <c r="R72">
        <f t="shared" si="23"/>
        <v>0.63549206191842622</v>
      </c>
      <c r="S72">
        <f t="shared" si="14"/>
        <v>204.35284356742261</v>
      </c>
      <c r="U72">
        <f t="shared" si="15"/>
        <v>2.3398255275182547</v>
      </c>
      <c r="V72">
        <f t="shared" si="16"/>
        <v>11.160784459542482</v>
      </c>
    </row>
    <row r="73" spans="1:22">
      <c r="A73">
        <v>710</v>
      </c>
      <c r="B73">
        <f t="shared" si="17"/>
        <v>3127.2054224255367</v>
      </c>
      <c r="C73">
        <f t="shared" si="18"/>
        <v>4.0243966416666603E-3</v>
      </c>
      <c r="D73">
        <f t="shared" si="19"/>
        <v>510.78084482174393</v>
      </c>
      <c r="F73">
        <f t="shared" si="20"/>
        <v>0.89610674530130519</v>
      </c>
      <c r="G73">
        <f t="shared" si="12"/>
        <v>111894.05194552429</v>
      </c>
      <c r="H73">
        <f t="shared" si="21"/>
        <v>123888592.05095844</v>
      </c>
      <c r="P73">
        <f t="shared" si="22"/>
        <v>1.2225685832697426</v>
      </c>
      <c r="Q73">
        <f t="shared" si="13"/>
        <v>478.15</v>
      </c>
      <c r="R73">
        <f t="shared" si="23"/>
        <v>0.63533968241862537</v>
      </c>
      <c r="S73">
        <f t="shared" si="14"/>
        <v>204.3326002587188</v>
      </c>
      <c r="U73">
        <f t="shared" si="15"/>
        <v>2.3400573349264051</v>
      </c>
      <c r="V73">
        <f t="shared" si="16"/>
        <v>11.158108305338137</v>
      </c>
    </row>
    <row r="74" spans="1:22">
      <c r="A74">
        <v>720</v>
      </c>
      <c r="B74">
        <f t="shared" si="17"/>
        <v>3127.0588745718401</v>
      </c>
      <c r="C74">
        <f t="shared" si="18"/>
        <v>4.0245852427496318E-3</v>
      </c>
      <c r="D74">
        <f t="shared" si="19"/>
        <v>510.65930888551554</v>
      </c>
      <c r="F74">
        <f t="shared" si="20"/>
        <v>0.89589352436055358</v>
      </c>
      <c r="G74">
        <f t="shared" si="12"/>
        <v>111508.75831154986</v>
      </c>
      <c r="H74">
        <f t="shared" si="21"/>
        <v>125003679.63407394</v>
      </c>
      <c r="P74">
        <f t="shared" si="22"/>
        <v>1.2223349648805386</v>
      </c>
      <c r="Q74">
        <f t="shared" si="13"/>
        <v>478.15</v>
      </c>
      <c r="R74">
        <f t="shared" si="23"/>
        <v>0.63518850877163247</v>
      </c>
      <c r="S74">
        <f t="shared" si="14"/>
        <v>204.31251532332169</v>
      </c>
      <c r="U74">
        <f t="shared" si="15"/>
        <v>2.3402873741891645</v>
      </c>
      <c r="V74">
        <f t="shared" si="16"/>
        <v>11.155453328838577</v>
      </c>
    </row>
    <row r="75" spans="1:22">
      <c r="A75">
        <v>730</v>
      </c>
      <c r="B75">
        <f t="shared" si="17"/>
        <v>3126.9128313379501</v>
      </c>
      <c r="C75">
        <f t="shared" si="18"/>
        <v>4.024773211994577E-3</v>
      </c>
      <c r="D75">
        <f t="shared" si="19"/>
        <v>510.53870976689757</v>
      </c>
      <c r="F75">
        <f t="shared" si="20"/>
        <v>0.89568194695946945</v>
      </c>
      <c r="G75">
        <f t="shared" si="12"/>
        <v>111126.44757930734</v>
      </c>
      <c r="H75">
        <f t="shared" si="21"/>
        <v>126114944.10986702</v>
      </c>
      <c r="P75">
        <f t="shared" si="22"/>
        <v>1.2221033698809511</v>
      </c>
      <c r="Q75">
        <f t="shared" si="13"/>
        <v>478.15</v>
      </c>
      <c r="R75">
        <f t="shared" si="23"/>
        <v>0.63503850039426379</v>
      </c>
      <c r="S75">
        <f t="shared" si="14"/>
        <v>204.29258341204365</v>
      </c>
      <c r="U75">
        <f t="shared" si="15"/>
        <v>2.3405157055339858</v>
      </c>
      <c r="V75">
        <f t="shared" si="16"/>
        <v>11.152818817304503</v>
      </c>
    </row>
    <row r="76" spans="1:22">
      <c r="A76">
        <v>740</v>
      </c>
      <c r="B76">
        <f t="shared" si="17"/>
        <v>3126.7672888171587</v>
      </c>
      <c r="C76">
        <f t="shared" si="18"/>
        <v>4.0249605542509014E-3</v>
      </c>
      <c r="D76">
        <f t="shared" si="19"/>
        <v>510.41901895012813</v>
      </c>
      <c r="F76">
        <f t="shared" si="20"/>
        <v>0.89547196307040022</v>
      </c>
      <c r="G76">
        <f t="shared" si="12"/>
        <v>110747.02985525571</v>
      </c>
      <c r="H76">
        <f t="shared" si="21"/>
        <v>127222414.40841958</v>
      </c>
      <c r="P76">
        <f t="shared" si="22"/>
        <v>1.2218737319304331</v>
      </c>
      <c r="Q76">
        <f t="shared" si="13"/>
        <v>478.15</v>
      </c>
      <c r="R76">
        <f t="shared" si="23"/>
        <v>0.63488962181691377</v>
      </c>
      <c r="S76">
        <f t="shared" si="14"/>
        <v>204.27279985297463</v>
      </c>
      <c r="U76">
        <f t="shared" si="15"/>
        <v>2.340742381482745</v>
      </c>
      <c r="V76">
        <f t="shared" si="16"/>
        <v>11.150204147803469</v>
      </c>
    </row>
    <row r="77" spans="1:22">
      <c r="A77">
        <v>750</v>
      </c>
      <c r="B77">
        <f t="shared" si="17"/>
        <v>3126.6222432204845</v>
      </c>
      <c r="C77">
        <f t="shared" si="18"/>
        <v>4.0251472742188947E-3</v>
      </c>
      <c r="D77">
        <f t="shared" si="19"/>
        <v>510.30021130344937</v>
      </c>
      <c r="F77">
        <f t="shared" si="20"/>
        <v>0.89526352860254277</v>
      </c>
      <c r="G77">
        <f t="shared" si="12"/>
        <v>110370.42585174798</v>
      </c>
      <c r="H77">
        <f t="shared" si="21"/>
        <v>128326118.66693705</v>
      </c>
      <c r="P77">
        <f t="shared" si="22"/>
        <v>1.2216459927282526</v>
      </c>
      <c r="Q77">
        <f t="shared" si="13"/>
        <v>478.15</v>
      </c>
      <c r="R77">
        <f t="shared" si="23"/>
        <v>0.63474184177920279</v>
      </c>
      <c r="S77">
        <f t="shared" si="14"/>
        <v>204.25316053162928</v>
      </c>
      <c r="U77">
        <f t="shared" si="15"/>
        <v>2.340967448217071</v>
      </c>
      <c r="V77">
        <f t="shared" si="16"/>
        <v>11.147608771327269</v>
      </c>
    </row>
    <row r="78" spans="1:22">
      <c r="A78">
        <v>760</v>
      </c>
      <c r="B78">
        <f t="shared" si="17"/>
        <v>3126.4776908627941</v>
      </c>
      <c r="C78">
        <f t="shared" si="18"/>
        <v>4.0253333764675176E-3</v>
      </c>
      <c r="D78">
        <f t="shared" si="19"/>
        <v>510.18226448521438</v>
      </c>
      <c r="F78">
        <f t="shared" si="20"/>
        <v>0.89505660436002521</v>
      </c>
      <c r="G78">
        <f t="shared" si="12"/>
        <v>109996.56502705714</v>
      </c>
      <c r="H78">
        <f t="shared" si="21"/>
        <v>129426084.31720762</v>
      </c>
      <c r="P78">
        <f t="shared" si="22"/>
        <v>1.2214201005991152</v>
      </c>
      <c r="Q78">
        <f t="shared" si="13"/>
        <v>478.15</v>
      </c>
      <c r="R78">
        <f t="shared" si="23"/>
        <v>0.63459513249125787</v>
      </c>
      <c r="S78">
        <f t="shared" si="14"/>
        <v>204.23366179303818</v>
      </c>
      <c r="U78">
        <f t="shared" si="15"/>
        <v>2.3411909466938763</v>
      </c>
      <c r="V78">
        <f t="shared" si="16"/>
        <v>11.145032199818219</v>
      </c>
    </row>
    <row r="79" spans="1:22">
      <c r="A79">
        <v>770</v>
      </c>
      <c r="B79">
        <f t="shared" si="17"/>
        <v>3126.3336281513407</v>
      </c>
      <c r="C79">
        <f t="shared" si="18"/>
        <v>4.0255188654490827E-3</v>
      </c>
      <c r="D79">
        <f t="shared" si="19"/>
        <v>510.06515845905051</v>
      </c>
      <c r="F79">
        <f t="shared" si="20"/>
        <v>0.89485115519131664</v>
      </c>
      <c r="G79">
        <f t="shared" si="12"/>
        <v>109625.38406698505</v>
      </c>
      <c r="H79">
        <f t="shared" si="21"/>
        <v>130522338.15787748</v>
      </c>
      <c r="P79">
        <f t="shared" si="22"/>
        <v>1.2211960093385268</v>
      </c>
      <c r="Q79">
        <f t="shared" si="13"/>
        <v>478.15</v>
      </c>
      <c r="R79">
        <f t="shared" si="23"/>
        <v>0.63444946903064348</v>
      </c>
      <c r="S79">
        <f t="shared" si="14"/>
        <v>204.21430036181232</v>
      </c>
      <c r="U79">
        <f t="shared" si="15"/>
        <v>2.3414129135562396</v>
      </c>
      <c r="V79">
        <f t="shared" si="16"/>
        <v>11.142473995577808</v>
      </c>
    </row>
    <row r="80" spans="1:22">
      <c r="A80">
        <v>780</v>
      </c>
      <c r="B80">
        <f t="shared" si="17"/>
        <v>3126.1900515763</v>
      </c>
      <c r="C80">
        <f t="shared" si="18"/>
        <v>4.0257037455113717E-3</v>
      </c>
      <c r="D80">
        <f t="shared" si="19"/>
        <v>509.94887509824775</v>
      </c>
      <c r="F80">
        <f t="shared" si="20"/>
        <v>0.89464714929517153</v>
      </c>
      <c r="G80">
        <f t="shared" si="12"/>
        <v>109256.82564592481</v>
      </c>
      <c r="H80">
        <f t="shared" si="21"/>
        <v>131614906.41433673</v>
      </c>
      <c r="P80">
        <f t="shared" si="22"/>
        <v>1.2209736772706643</v>
      </c>
      <c r="Q80">
        <f t="shared" si="13"/>
        <v>478.15</v>
      </c>
      <c r="R80">
        <f t="shared" si="23"/>
        <v>0.63430482885027661</v>
      </c>
      <c r="S80">
        <f t="shared" si="14"/>
        <v>204.19507327691542</v>
      </c>
      <c r="U80">
        <f t="shared" si="15"/>
        <v>2.3416333818767781</v>
      </c>
      <c r="V80">
        <f t="shared" si="16"/>
        <v>11.139933762624477</v>
      </c>
    </row>
    <row r="81" spans="1:22">
      <c r="A81">
        <v>790</v>
      </c>
      <c r="B81">
        <f t="shared" si="17"/>
        <v>3126.0469577029271</v>
      </c>
      <c r="C81">
        <f t="shared" si="18"/>
        <v>4.0258880209076758E-3</v>
      </c>
      <c r="D81">
        <f t="shared" si="19"/>
        <v>509.83339786306578</v>
      </c>
      <c r="F81">
        <f t="shared" si="20"/>
        <v>0.89444455765450137</v>
      </c>
      <c r="G81">
        <f t="shared" si="12"/>
        <v>108890.83741629243</v>
      </c>
      <c r="H81">
        <f t="shared" si="21"/>
        <v>132703814.78849965</v>
      </c>
      <c r="P81">
        <f t="shared" si="22"/>
        <v>1.2207530664799378</v>
      </c>
      <c r="Q81">
        <f t="shared" si="13"/>
        <v>478.15</v>
      </c>
      <c r="R81">
        <f t="shared" si="23"/>
        <v>0.63416119137704141</v>
      </c>
      <c r="S81">
        <f t="shared" si="14"/>
        <v>204.17597783845639</v>
      </c>
      <c r="U81">
        <f t="shared" si="15"/>
        <v>2.3418523817640842</v>
      </c>
      <c r="V81">
        <f t="shared" si="16"/>
        <v>11.137411139644339</v>
      </c>
    </row>
    <row r="82" spans="1:22">
      <c r="A82">
        <v>800</v>
      </c>
      <c r="B82">
        <f t="shared" si="17"/>
        <v>3125.9043431650389</v>
      </c>
      <c r="C82">
        <f t="shared" si="18"/>
        <v>4.0260716958051331E-3</v>
      </c>
      <c r="D82">
        <f t="shared" si="19"/>
        <v>509.7187115375807</v>
      </c>
      <c r="F82">
        <f t="shared" si="20"/>
        <v>0.89424335357470297</v>
      </c>
      <c r="G82">
        <f t="shared" si="12"/>
        <v>108527.37118441766</v>
      </c>
      <c r="H82">
        <f t="shared" si="21"/>
        <v>133789088.50034383</v>
      </c>
      <c r="P82">
        <f t="shared" si="22"/>
        <v>1.2205341421843756</v>
      </c>
      <c r="Q82">
        <f t="shared" si="13"/>
        <v>478.15</v>
      </c>
      <c r="R82">
        <f t="shared" si="23"/>
        <v>0.63401853768446437</v>
      </c>
      <c r="S82">
        <f t="shared" si="14"/>
        <v>204.15701156429873</v>
      </c>
      <c r="U82">
        <f t="shared" si="15"/>
        <v>2.3420699408572987</v>
      </c>
      <c r="V82">
        <f t="shared" si="16"/>
        <v>11.134905794242535</v>
      </c>
    </row>
    <row r="83" spans="1:22">
      <c r="A83">
        <v>810</v>
      </c>
      <c r="B83">
        <f t="shared" si="17"/>
        <v>3125.7622046595679</v>
      </c>
      <c r="C83">
        <f t="shared" si="18"/>
        <v>4.026254774291688E-3</v>
      </c>
      <c r="D83">
        <f t="shared" si="19"/>
        <v>509.60480201509591</v>
      </c>
      <c r="F83">
        <f t="shared" si="20"/>
        <v>0.89404351230718582</v>
      </c>
      <c r="G83">
        <f t="shared" si="12"/>
        <v>108166.38223851407</v>
      </c>
      <c r="H83">
        <f t="shared" si="21"/>
        <v>134870752.32272896</v>
      </c>
      <c r="P83">
        <f t="shared" si="22"/>
        <v>1.2203168722247009</v>
      </c>
      <c r="Q83">
        <f t="shared" si="13"/>
        <v>478.15</v>
      </c>
      <c r="R83">
        <f t="shared" si="23"/>
        <v>0.63387685022579476</v>
      </c>
      <c r="S83">
        <f t="shared" si="14"/>
        <v>204.13817215467685</v>
      </c>
      <c r="U83">
        <f t="shared" si="15"/>
        <v>2.342286084729428</v>
      </c>
      <c r="V83">
        <f t="shared" si="16"/>
        <v>11.132417418255494</v>
      </c>
    </row>
    <row r="84" spans="1:22">
      <c r="A84">
        <v>820</v>
      </c>
      <c r="B84">
        <f t="shared" si="17"/>
        <v>3125.6205389420106</v>
      </c>
      <c r="C84">
        <f t="shared" si="18"/>
        <v>4.0264372603819104E-3</v>
      </c>
      <c r="D84">
        <f t="shared" si="19"/>
        <v>509.49165612313362</v>
      </c>
      <c r="F84">
        <f t="shared" si="20"/>
        <v>0.89384501074233969</v>
      </c>
      <c r="G84">
        <f t="shared" si="12"/>
        <v>107807.82880059142</v>
      </c>
      <c r="H84">
        <f t="shared" si="21"/>
        <v>135948830.61073488</v>
      </c>
      <c r="P84">
        <f t="shared" si="22"/>
        <v>1.2201012266476969</v>
      </c>
      <c r="Q84">
        <f t="shared" si="13"/>
        <v>478.15</v>
      </c>
      <c r="R84">
        <f t="shared" si="23"/>
        <v>0.63373611261631879</v>
      </c>
      <c r="S84">
        <f t="shared" si="14"/>
        <v>204.11945746333973</v>
      </c>
      <c r="U84">
        <f t="shared" si="15"/>
        <v>2.3425008372162495</v>
      </c>
      <c r="V84">
        <f t="shared" si="16"/>
        <v>11.129945723927843</v>
      </c>
    </row>
    <row r="85" spans="1:22">
      <c r="A85">
        <v>830</v>
      </c>
      <c r="B85">
        <f t="shared" si="17"/>
        <v>3125.4793428225762</v>
      </c>
      <c r="C85">
        <f t="shared" si="18"/>
        <v>4.026619158021905E-3</v>
      </c>
      <c r="D85">
        <f t="shared" si="19"/>
        <v>509.37926148065463</v>
      </c>
      <c r="F85">
        <f t="shared" si="20"/>
        <v>0.89364782715904323</v>
      </c>
      <c r="G85">
        <f t="shared" si="12"/>
        <v>107451.67157928196</v>
      </c>
      <c r="H85">
        <f t="shared" si="21"/>
        <v>137023347.32652768</v>
      </c>
      <c r="P85">
        <f t="shared" si="22"/>
        <v>1.219887177366356</v>
      </c>
      <c r="Q85">
        <f t="shared" si="13"/>
        <v>478.15</v>
      </c>
      <c r="R85">
        <f t="shared" si="23"/>
        <v>0.63359630945576162</v>
      </c>
      <c r="S85">
        <f t="shared" si="14"/>
        <v>204.10086547400945</v>
      </c>
      <c r="U85">
        <f t="shared" si="15"/>
        <v>2.3427142206846172</v>
      </c>
      <c r="V85">
        <f t="shared" si="16"/>
        <v>11.127490440793336</v>
      </c>
    </row>
    <row r="86" spans="1:22">
      <c r="A86">
        <v>840</v>
      </c>
      <c r="B86">
        <f t="shared" si="17"/>
        <v>3125.338613162935</v>
      </c>
      <c r="C86">
        <f t="shared" si="18"/>
        <v>4.0268004710934634E-3</v>
      </c>
      <c r="D86">
        <f t="shared" si="19"/>
        <v>509.26760638150347</v>
      </c>
      <c r="F86">
        <f t="shared" si="20"/>
        <v>0.89345194102018155</v>
      </c>
      <c r="G86">
        <f t="shared" si="12"/>
        <v>107097.87340478139</v>
      </c>
      <c r="H86">
        <f t="shared" si="21"/>
        <v>138094326.06057549</v>
      </c>
      <c r="P86">
        <f t="shared" si="22"/>
        <v>1.2196746978825055</v>
      </c>
      <c r="Q86">
        <f t="shared" si="13"/>
        <v>478.15</v>
      </c>
      <c r="R86">
        <f t="shared" si="23"/>
        <v>0.63345742618330869</v>
      </c>
      <c r="S86">
        <f t="shared" si="14"/>
        <v>204.08239428116525</v>
      </c>
      <c r="U86">
        <f t="shared" si="15"/>
        <v>2.3429262562514359</v>
      </c>
      <c r="V86">
        <f t="shared" si="16"/>
        <v>11.125051313128697</v>
      </c>
    </row>
    <row r="87" spans="1:22">
      <c r="A87">
        <v>850</v>
      </c>
      <c r="B87">
        <f t="shared" si="17"/>
        <v>3125.1983468734388</v>
      </c>
      <c r="C87">
        <f t="shared" si="18"/>
        <v>4.0269812034176011E-3</v>
      </c>
      <c r="D87">
        <f t="shared" si="19"/>
        <v>509.1566796991745</v>
      </c>
      <c r="F87">
        <f t="shared" si="20"/>
        <v>0.89325733280556929</v>
      </c>
      <c r="G87">
        <f t="shared" si="12"/>
        <v>106746.39893054571</v>
      </c>
      <c r="H87">
        <f t="shared" si="21"/>
        <v>139161790.04988095</v>
      </c>
      <c r="P87">
        <f t="shared" si="22"/>
        <v>1.2194637630602339</v>
      </c>
      <c r="Q87">
        <f t="shared" si="13"/>
        <v>478.15</v>
      </c>
      <c r="R87">
        <f t="shared" si="23"/>
        <v>0.6333194489591486</v>
      </c>
      <c r="S87">
        <f t="shared" si="14"/>
        <v>204.06404207434412</v>
      </c>
      <c r="U87">
        <f t="shared" si="15"/>
        <v>2.3431369639625266</v>
      </c>
      <c r="V87">
        <f t="shared" si="16"/>
        <v>11.122628097873218</v>
      </c>
    </row>
    <row r="88" spans="1:22">
      <c r="A88">
        <v>860</v>
      </c>
      <c r="B88">
        <f t="shared" si="17"/>
        <v>3125.058540910733</v>
      </c>
      <c r="C88">
        <f t="shared" si="18"/>
        <v>4.0271613587575961E-3</v>
      </c>
      <c r="D88">
        <f t="shared" si="19"/>
        <v>509.04647080890345</v>
      </c>
      <c r="F88">
        <f t="shared" si="20"/>
        <v>0.8930639838752692</v>
      </c>
      <c r="G88">
        <f t="shared" si="12"/>
        <v>106397.21438923168</v>
      </c>
      <c r="H88">
        <f t="shared" si="21"/>
        <v>140225762.19377327</v>
      </c>
      <c r="P88">
        <f t="shared" si="22"/>
        <v>1.2192543489405929</v>
      </c>
      <c r="Q88">
        <f t="shared" si="13"/>
        <v>478.15</v>
      </c>
      <c r="R88">
        <f t="shared" si="23"/>
        <v>0.63318236456756583</v>
      </c>
      <c r="S88">
        <f t="shared" si="14"/>
        <v>204.04580712529969</v>
      </c>
      <c r="U88">
        <f t="shared" si="15"/>
        <v>2.3433463629388838</v>
      </c>
      <c r="V88">
        <f t="shared" si="16"/>
        <v>11.120220562926827</v>
      </c>
    </row>
    <row r="89" spans="1:22">
      <c r="A89">
        <v>870</v>
      </c>
      <c r="B89">
        <f t="shared" si="17"/>
        <v>3124.91919227569</v>
      </c>
      <c r="C89">
        <f t="shared" si="18"/>
        <v>4.027340940821615E-3</v>
      </c>
      <c r="D89">
        <f t="shared" si="19"/>
        <v>508.9369695238301</v>
      </c>
      <c r="F89">
        <f t="shared" si="20"/>
        <v>0.89287187635759668</v>
      </c>
      <c r="G89">
        <f t="shared" si="12"/>
        <v>106050.28739269187</v>
      </c>
      <c r="H89">
        <f t="shared" si="21"/>
        <v>141286265.06770018</v>
      </c>
      <c r="P89">
        <f t="shared" si="22"/>
        <v>1.2190464325898269</v>
      </c>
      <c r="Q89">
        <f t="shared" si="13"/>
        <v>478.15</v>
      </c>
      <c r="R89">
        <f t="shared" si="23"/>
        <v>0.63304616033753602</v>
      </c>
      <c r="S89">
        <f t="shared" si="14"/>
        <v>204.02768777748193</v>
      </c>
      <c r="U89">
        <f t="shared" si="15"/>
        <v>2.3435544714964531</v>
      </c>
      <c r="V89">
        <f t="shared" si="16"/>
        <v>11.117828485755552</v>
      </c>
    </row>
    <row r="90" spans="1:22">
      <c r="A90">
        <v>880</v>
      </c>
      <c r="B90">
        <f t="shared" si="17"/>
        <v>3124.7802980115962</v>
      </c>
      <c r="C90">
        <f t="shared" si="18"/>
        <v>4.0275199532650132E-3</v>
      </c>
      <c r="D90">
        <f t="shared" si="19"/>
        <v>508.82816604257943</v>
      </c>
      <c r="F90">
        <f t="shared" si="20"/>
        <v>0.89268099305715687</v>
      </c>
      <c r="G90">
        <f t="shared" si="12"/>
        <v>105705.58676771709</v>
      </c>
      <c r="H90">
        <f t="shared" si="21"/>
        <v>142343320.93537736</v>
      </c>
      <c r="P90">
        <f t="shared" si="22"/>
        <v>1.2188399919748076</v>
      </c>
      <c r="Q90">
        <f t="shared" si="13"/>
        <v>478.15</v>
      </c>
      <c r="R90">
        <f t="shared" si="23"/>
        <v>0.63291082407752419</v>
      </c>
      <c r="S90">
        <f t="shared" si="14"/>
        <v>204.0096824374009</v>
      </c>
      <c r="U90">
        <f t="shared" si="15"/>
        <v>2.3437613072444115</v>
      </c>
      <c r="V90">
        <f t="shared" si="16"/>
        <v>11.115451652246426</v>
      </c>
    </row>
    <row r="91" spans="1:22">
      <c r="A91">
        <v>890</v>
      </c>
      <c r="B91">
        <f t="shared" si="17"/>
        <v>3124.6418552025702</v>
      </c>
      <c r="C91">
        <f t="shared" si="18"/>
        <v>4.0276983996923406E-3</v>
      </c>
      <c r="D91">
        <f t="shared" si="19"/>
        <v>508.72005090611231</v>
      </c>
      <c r="F91">
        <f t="shared" si="20"/>
        <v>0.89249131737914444</v>
      </c>
      <c r="G91">
        <f t="shared" si="12"/>
        <v>105363.08242079987</v>
      </c>
      <c r="H91">
        <f t="shared" si="21"/>
        <v>143396951.75958535</v>
      </c>
      <c r="P91">
        <f t="shared" si="22"/>
        <v>1.2186350058605497</v>
      </c>
      <c r="Q91">
        <f t="shared" si="13"/>
        <v>478.15</v>
      </c>
      <c r="R91">
        <f t="shared" si="23"/>
        <v>0.63277634402181338</v>
      </c>
      <c r="S91">
        <f t="shared" si="14"/>
        <v>203.99178956751999</v>
      </c>
      <c r="U91">
        <f t="shared" si="15"/>
        <v>2.3439668871659922</v>
      </c>
      <c r="V91">
        <f t="shared" si="16"/>
        <v>11.113089855764869</v>
      </c>
    </row>
    <row r="92" spans="1:22">
      <c r="A92">
        <v>900</v>
      </c>
      <c r="B92">
        <f t="shared" si="17"/>
        <v>3124.5038609721423</v>
      </c>
      <c r="C92">
        <f t="shared" si="18"/>
        <v>4.0278762836591375E-3</v>
      </c>
      <c r="D92">
        <f t="shared" si="19"/>
        <v>508.61261496209374</v>
      </c>
      <c r="F92">
        <f t="shared" si="20"/>
        <v>0.89230283326683113</v>
      </c>
      <c r="G92">
        <f t="shared" si="12"/>
        <v>105022.7452264319</v>
      </c>
      <c r="H92">
        <f t="shared" si="21"/>
        <v>144447179.21184966</v>
      </c>
      <c r="P92">
        <f t="shared" si="22"/>
        <v>1.2184314537256402</v>
      </c>
      <c r="Q92">
        <f t="shared" si="13"/>
        <v>478.15</v>
      </c>
      <c r="R92">
        <f t="shared" si="23"/>
        <v>0.63264270878618323</v>
      </c>
      <c r="S92">
        <f t="shared" si="14"/>
        <v>203.9740076803887</v>
      </c>
      <c r="U92">
        <f t="shared" si="15"/>
        <v>2.3441712276851647</v>
      </c>
      <c r="V92">
        <f t="shared" si="16"/>
        <v>11.110742896376319</v>
      </c>
    </row>
    <row r="93" spans="1:22">
      <c r="A93">
        <v>910</v>
      </c>
      <c r="B93">
        <f t="shared" si="17"/>
        <v>3124.3663124819873</v>
      </c>
      <c r="C93">
        <f t="shared" si="18"/>
        <v>4.0280536086735362E-3</v>
      </c>
      <c r="D93">
        <f t="shared" si="19"/>
        <v>508.50584933535993</v>
      </c>
      <c r="F93">
        <f t="shared" si="20"/>
        <v>0.89211552514975423</v>
      </c>
      <c r="G93">
        <f t="shared" si="12"/>
        <v>104684.54693449553</v>
      </c>
      <c r="H93">
        <f t="shared" si="21"/>
        <v>145494024.6811946</v>
      </c>
      <c r="P93">
        <f t="shared" si="22"/>
        <v>1.2182293156921933</v>
      </c>
      <c r="Q93">
        <f t="shared" si="13"/>
        <v>478.15</v>
      </c>
      <c r="R93">
        <f t="shared" si="23"/>
        <v>0.63250990733117574</v>
      </c>
      <c r="S93">
        <f t="shared" si="14"/>
        <v>203.95633533378248</v>
      </c>
      <c r="U93">
        <f t="shared" si="15"/>
        <v>2.3443743447218197</v>
      </c>
      <c r="V93">
        <f t="shared" si="16"/>
        <v>11.108410580201074</v>
      </c>
    </row>
    <row r="94" spans="1:22">
      <c r="A94">
        <v>920</v>
      </c>
      <c r="B94">
        <f t="shared" si="17"/>
        <v>3124.2292069307819</v>
      </c>
      <c r="C94">
        <f t="shared" si="18"/>
        <v>4.0282303781977048E-3</v>
      </c>
      <c r="D94">
        <f t="shared" si="19"/>
        <v>508.39974540333384</v>
      </c>
      <c r="F94">
        <f t="shared" si="20"/>
        <v>0.89192937790058568</v>
      </c>
      <c r="G94">
        <f t="shared" si="12"/>
        <v>104348.4600931477</v>
      </c>
      <c r="H94">
        <f t="shared" si="21"/>
        <v>146537509.28212607</v>
      </c>
      <c r="P94">
        <f t="shared" si="22"/>
        <v>1.2180285724675941</v>
      </c>
      <c r="Q94">
        <f t="shared" si="13"/>
        <v>478.15</v>
      </c>
      <c r="R94">
        <f t="shared" si="23"/>
        <v>0.63237792893151523</v>
      </c>
      <c r="S94">
        <f t="shared" si="14"/>
        <v>203.93877112665817</v>
      </c>
      <c r="U94">
        <f t="shared" si="15"/>
        <v>2.3445762537376487</v>
      </c>
      <c r="V94">
        <f t="shared" si="16"/>
        <v>11.106092718877237</v>
      </c>
    </row>
    <row r="95" spans="1:22">
      <c r="A95">
        <v>930</v>
      </c>
      <c r="B95">
        <f t="shared" si="17"/>
        <v>3124.0925415531556</v>
      </c>
      <c r="C95">
        <f t="shared" si="18"/>
        <v>4.0284065956491663E-3</v>
      </c>
      <c r="D95">
        <f t="shared" si="19"/>
        <v>508.29429477545625</v>
      </c>
      <c r="F95">
        <f t="shared" si="20"/>
        <v>0.89174437679904606</v>
      </c>
      <c r="G95">
        <f t="shared" si="12"/>
        <v>104014.45798427507</v>
      </c>
      <c r="H95">
        <f t="shared" si="21"/>
        <v>147577653.86196882</v>
      </c>
      <c r="P95">
        <f t="shared" si="22"/>
        <v>1.2178292052958057</v>
      </c>
      <c r="Q95">
        <f t="shared" si="13"/>
        <v>478.15</v>
      </c>
      <c r="R95">
        <f t="shared" si="23"/>
        <v>0.63224676315052364</v>
      </c>
      <c r="S95">
        <f t="shared" si="14"/>
        <v>203.92131369577274</v>
      </c>
      <c r="U95">
        <f t="shared" si="15"/>
        <v>2.3447769697744545</v>
      </c>
      <c r="V95">
        <f t="shared" si="16"/>
        <v>11.103789129111385</v>
      </c>
    </row>
    <row r="96" spans="1:22">
      <c r="A96">
        <v>940</v>
      </c>
      <c r="B96">
        <f t="shared" si="17"/>
        <v>3123.9563136187294</v>
      </c>
      <c r="C96">
        <f t="shared" si="18"/>
        <v>4.0285822644020109E-3</v>
      </c>
      <c r="D96">
        <f t="shared" si="19"/>
        <v>508.18948927587621</v>
      </c>
      <c r="F96">
        <f t="shared" si="20"/>
        <v>0.89156050750153726</v>
      </c>
      <c r="G96">
        <f t="shared" si="12"/>
        <v>103682.51456915461</v>
      </c>
      <c r="H96">
        <f t="shared" si="21"/>
        <v>148614479.00766036</v>
      </c>
      <c r="P96">
        <f t="shared" si="22"/>
        <v>1.2176311959164376</v>
      </c>
      <c r="Q96">
        <f t="shared" si="13"/>
        <v>478.15</v>
      </c>
      <c r="R96">
        <f t="shared" si="23"/>
        <v>0.63211639981858991</v>
      </c>
      <c r="S96">
        <f t="shared" si="14"/>
        <v>203.90396171283879</v>
      </c>
      <c r="U96">
        <f t="shared" si="15"/>
        <v>2.3449765074863347</v>
      </c>
      <c r="V96">
        <f t="shared" si="16"/>
        <v>11.101499632300445</v>
      </c>
    </row>
    <row r="97" spans="1:22">
      <c r="A97">
        <v>950</v>
      </c>
      <c r="B97">
        <f t="shared" si="17"/>
        <v>3123.8205204312294</v>
      </c>
      <c r="C97">
        <f t="shared" si="18"/>
        <v>4.0287573877880092E-3</v>
      </c>
      <c r="D97">
        <f t="shared" si="19"/>
        <v>508.08532092879415</v>
      </c>
      <c r="F97">
        <f t="shared" si="20"/>
        <v>0.89137775601542835</v>
      </c>
      <c r="G97">
        <f t="shared" si="12"/>
        <v>103352.60444241998</v>
      </c>
      <c r="H97">
        <f t="shared" si="21"/>
        <v>149648005.05208457</v>
      </c>
      <c r="P97">
        <f t="shared" si="22"/>
        <v>1.2174345265301305</v>
      </c>
      <c r="Q97">
        <f t="shared" si="13"/>
        <v>478.15</v>
      </c>
      <c r="R97">
        <f t="shared" si="23"/>
        <v>0.63198682901493863</v>
      </c>
      <c r="S97">
        <f t="shared" si="14"/>
        <v>203.88671388211847</v>
      </c>
      <c r="U97">
        <f t="shared" si="15"/>
        <v>2.3451748811668658</v>
      </c>
      <c r="V97">
        <f t="shared" si="16"/>
        <v>11.099224054211499</v>
      </c>
    </row>
    <row r="98" spans="1:22">
      <c r="A98">
        <v>960</v>
      </c>
      <c r="B98">
        <f t="shared" si="17"/>
        <v>3123.685159327651</v>
      </c>
      <c r="C98">
        <f t="shared" si="18"/>
        <v>4.0289319690976627E-3</v>
      </c>
      <c r="D98">
        <f t="shared" si="19"/>
        <v>507.98178194595744</v>
      </c>
      <c r="F98">
        <f t="shared" si="20"/>
        <v>0.89119610867711829</v>
      </c>
      <c r="G98">
        <f t="shared" si="12"/>
        <v>103024.7027927679</v>
      </c>
      <c r="H98">
        <f t="shared" si="21"/>
        <v>150678252.08001223</v>
      </c>
      <c r="P98">
        <f t="shared" si="22"/>
        <v>1.2172391797690632</v>
      </c>
      <c r="Q98">
        <f t="shared" si="13"/>
        <v>478.15</v>
      </c>
      <c r="R98">
        <f t="shared" si="23"/>
        <v>0.63185804105207688</v>
      </c>
      <c r="S98">
        <f t="shared" si="14"/>
        <v>203.86956893837163</v>
      </c>
      <c r="U98">
        <f t="shared" si="15"/>
        <v>2.3453721047722498</v>
      </c>
      <c r="V98">
        <f t="shared" si="16"/>
        <v>11.096962224708633</v>
      </c>
    </row>
    <row r="99" spans="1:22">
      <c r="A99">
        <v>970</v>
      </c>
      <c r="B99">
        <f t="shared" si="17"/>
        <v>3123.5502276774919</v>
      </c>
      <c r="C99">
        <f t="shared" si="18"/>
        <v>4.029106011581165E-3</v>
      </c>
      <c r="D99">
        <f t="shared" si="19"/>
        <v>507.87886471591571</v>
      </c>
      <c r="F99">
        <f t="shared" si="20"/>
        <v>0.89101555213318551</v>
      </c>
      <c r="G99">
        <f t="shared" si="12"/>
        <v>102698.78536917597</v>
      </c>
      <c r="H99">
        <f t="shared" si="21"/>
        <v>151705239.93370399</v>
      </c>
      <c r="P99">
        <f t="shared" si="22"/>
        <v>1.2170451386716479</v>
      </c>
      <c r="Q99">
        <f t="shared" si="13"/>
        <v>478.15</v>
      </c>
      <c r="R99">
        <f t="shared" si="23"/>
        <v>0.63173002646242848</v>
      </c>
      <c r="S99">
        <f t="shared" si="14"/>
        <v>203.8525256450946</v>
      </c>
      <c r="U99">
        <f t="shared" si="15"/>
        <v>2.3455681919411426</v>
      </c>
      <c r="V99">
        <f t="shared" si="16"/>
        <v>11.094713977518213</v>
      </c>
    </row>
    <row r="100" spans="1:22">
      <c r="A100">
        <v>980</v>
      </c>
      <c r="B100">
        <f t="shared" si="17"/>
        <v>3123.4157228820036</v>
      </c>
      <c r="C100">
        <f t="shared" si="18"/>
        <v>4.0292795184493409E-3</v>
      </c>
      <c r="D100">
        <f t="shared" si="19"/>
        <v>507.77656179470853</v>
      </c>
      <c r="F100">
        <f t="shared" si="20"/>
        <v>0.89083607332405002</v>
      </c>
      <c r="G100">
        <f t="shared" si="12"/>
        <v>102374.8284516062</v>
      </c>
      <c r="H100">
        <f t="shared" si="21"/>
        <v>152728988.21822006</v>
      </c>
      <c r="P100">
        <f t="shared" si="22"/>
        <v>1.2168523866606329</v>
      </c>
      <c r="Q100">
        <f t="shared" si="13"/>
        <v>478.15</v>
      </c>
      <c r="R100">
        <f t="shared" si="23"/>
        <v>0.63160277598675141</v>
      </c>
      <c r="S100">
        <f t="shared" si="14"/>
        <v>203.83558279299498</v>
      </c>
      <c r="U100">
        <f t="shared" si="15"/>
        <v>2.3457631560117975</v>
      </c>
      <c r="V100">
        <f t="shared" si="16"/>
        <v>11.092479150025454</v>
      </c>
    </row>
    <row r="101" spans="1:22">
      <c r="A101">
        <v>990</v>
      </c>
      <c r="B101">
        <f t="shared" si="17"/>
        <v>3123.2816423735103</v>
      </c>
      <c r="C101">
        <f t="shared" si="18"/>
        <v>4.0294524928744984E-3</v>
      </c>
      <c r="D101">
        <f t="shared" si="19"/>
        <v>507.67486589772722</v>
      </c>
      <c r="F101">
        <f t="shared" si="20"/>
        <v>0.89065765946969688</v>
      </c>
      <c r="G101">
        <f t="shared" si="12"/>
        <v>102052.80882538766</v>
      </c>
      <c r="H101">
        <f t="shared" si="21"/>
        <v>153749516.30647394</v>
      </c>
      <c r="P101">
        <f t="shared" si="22"/>
        <v>1.2166609075239956</v>
      </c>
      <c r="Q101">
        <f t="shared" si="13"/>
        <v>478.15</v>
      </c>
      <c r="R101">
        <f t="shared" si="23"/>
        <v>0.63147628056401506</v>
      </c>
      <c r="S101">
        <f t="shared" si="14"/>
        <v>203.81873919865996</v>
      </c>
      <c r="U101">
        <f t="shared" si="15"/>
        <v>2.3459570100370026</v>
      </c>
      <c r="V101">
        <f t="shared" si="16"/>
        <v>11.090257583096642</v>
      </c>
    </row>
    <row r="102" spans="1:22">
      <c r="A102">
        <v>1000</v>
      </c>
      <c r="B102">
        <f t="shared" si="17"/>
        <v>3123.1479836147364</v>
      </c>
      <c r="C102">
        <f t="shared" si="18"/>
        <v>4.0296249379912722E-3</v>
      </c>
      <c r="D102">
        <f t="shared" si="19"/>
        <v>507.57376989254044</v>
      </c>
      <c r="F102">
        <f t="shared" si="20"/>
        <v>0.8904802980570885</v>
      </c>
      <c r="G102">
        <f t="shared" si="12"/>
        <v>101732.70375861808</v>
      </c>
      <c r="H102">
        <f t="shared" si="21"/>
        <v>154766843.34406012</v>
      </c>
      <c r="P102">
        <f t="shared" si="22"/>
        <v>1.2164706853981277</v>
      </c>
      <c r="Q102">
        <f t="shared" si="13"/>
        <v>478.15</v>
      </c>
      <c r="R102">
        <f t="shared" si="23"/>
        <v>0.63135053132247576</v>
      </c>
      <c r="S102">
        <f t="shared" si="14"/>
        <v>203.80199370338326</v>
      </c>
      <c r="U102">
        <f t="shared" si="15"/>
        <v>2.3461497667972142</v>
      </c>
      <c r="V102">
        <f t="shared" si="16"/>
        <v>11.088049120922411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J101" sqref="J101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munkalap'!P31</f>
        <v>3193.9361240271551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303423.93178257975</v>
      </c>
      <c r="H3">
        <f>G3*A3</f>
        <v>3034239.3178257975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3193.5323254202326</v>
      </c>
      <c r="C4">
        <f>1.01325/D4*Q3/288.15*P4</f>
        <v>4.0043164867167866E-3</v>
      </c>
      <c r="D4">
        <f>P4*(D$3/P$3)*(1-H3/I$3)</f>
        <v>569.92793681620162</v>
      </c>
      <c r="F4">
        <f>D4/D$3</f>
        <v>0.9998735733617572</v>
      </c>
      <c r="G4">
        <f t="shared" ref="G4:G67" si="0">$B4*((D4)-(E$3))</f>
        <v>303155.43480798928</v>
      </c>
      <c r="H4">
        <f>H3+G4*(A4-A3)</f>
        <v>6065793.6659056898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0.7089103635134858</v>
      </c>
      <c r="S4">
        <f t="shared" ref="S4:S67" si="2">103.9+183.3*R4-39.7*R4^2</f>
        <v>213.8918796631981</v>
      </c>
      <c r="U4">
        <f t="shared" ref="U4:U67" si="3">Q4/S4</f>
        <v>2.2354752352118852</v>
      </c>
      <c r="V4">
        <f t="shared" ref="V4:V67" si="4">D4/T$3</f>
        <v>12.450188196568746</v>
      </c>
    </row>
    <row r="5" spans="1:22">
      <c r="A5">
        <v>30</v>
      </c>
      <c r="B5">
        <f t="shared" ref="B5:B68" si="5">B$3*C$3/C5</f>
        <v>3193.1288841308874</v>
      </c>
      <c r="C5">
        <f t="shared" ref="C5:C68" si="6">1.01325/D5*Q4/288.15*P5</f>
        <v>4.0048224188808075E-3</v>
      </c>
      <c r="D5">
        <f t="shared" ref="D5:D68" si="7">P5*(D$3/P$3)*(1-H4/I$3)</f>
        <v>569.77494492513154</v>
      </c>
      <c r="F5">
        <f t="shared" ref="F5:F68" si="8">D5/D$3</f>
        <v>0.9996051665353185</v>
      </c>
      <c r="G5">
        <f t="shared" si="0"/>
        <v>302628.61413235159</v>
      </c>
      <c r="H5">
        <f t="shared" ref="H5:H68" si="9">H4+G5*(A5-A4)</f>
        <v>9092079.807229206</v>
      </c>
      <c r="P5">
        <f t="shared" ref="P5:P68" si="10">1-((3.52*V4)/(10^(0.9813*U4)))+((0.274*V4^2)/(10^(0.8157*U4)))</f>
        <v>1.3571394115060325</v>
      </c>
      <c r="Q5">
        <f t="shared" si="1"/>
        <v>478.15</v>
      </c>
      <c r="R5">
        <f t="shared" ref="R5:R68" si="11">0.709*F5</f>
        <v>0.70872006307354074</v>
      </c>
      <c r="S5">
        <f t="shared" si="2"/>
        <v>213.86770768760238</v>
      </c>
      <c r="U5">
        <f t="shared" si="3"/>
        <v>2.2357278953886581</v>
      </c>
      <c r="V5">
        <f t="shared" si="4"/>
        <v>12.446846058531063</v>
      </c>
    </row>
    <row r="6" spans="1:22">
      <c r="A6">
        <v>40</v>
      </c>
      <c r="B6">
        <f t="shared" si="5"/>
        <v>3192.7261439380363</v>
      </c>
      <c r="C6">
        <f t="shared" si="6"/>
        <v>4.005327599369393E-3</v>
      </c>
      <c r="D6">
        <f t="shared" si="7"/>
        <v>569.53125660417322</v>
      </c>
      <c r="F6">
        <f t="shared" si="8"/>
        <v>0.99917764316521618</v>
      </c>
      <c r="G6">
        <f t="shared" si="0"/>
        <v>301812.41437945899</v>
      </c>
      <c r="H6">
        <f t="shared" si="9"/>
        <v>12110203.951023795</v>
      </c>
      <c r="P6">
        <f t="shared" si="10"/>
        <v>1.356730093992387</v>
      </c>
      <c r="Q6">
        <f t="shared" si="1"/>
        <v>478.15</v>
      </c>
      <c r="R6">
        <f t="shared" si="11"/>
        <v>0.70841694900413821</v>
      </c>
      <c r="S6">
        <f t="shared" si="2"/>
        <v>213.82920017909618</v>
      </c>
      <c r="U6">
        <f t="shared" si="3"/>
        <v>2.2361305172517016</v>
      </c>
      <c r="V6">
        <f t="shared" si="4"/>
        <v>12.441522639092835</v>
      </c>
    </row>
    <row r="7" spans="1:22">
      <c r="A7">
        <v>50</v>
      </c>
      <c r="B7">
        <f t="shared" si="5"/>
        <v>3192.3244899493002</v>
      </c>
      <c r="C7">
        <f t="shared" si="6"/>
        <v>4.0058315443197096E-3</v>
      </c>
      <c r="D7">
        <f t="shared" si="7"/>
        <v>569.18624674213436</v>
      </c>
      <c r="F7">
        <f t="shared" si="8"/>
        <v>0.99857236270549887</v>
      </c>
      <c r="G7">
        <f t="shared" si="0"/>
        <v>300673.06209132302</v>
      </c>
      <c r="H7">
        <f t="shared" si="9"/>
        <v>15116934.571937025</v>
      </c>
      <c r="P7">
        <f t="shared" si="10"/>
        <v>1.3560788144547526</v>
      </c>
      <c r="Q7">
        <f t="shared" si="1"/>
        <v>478.15</v>
      </c>
      <c r="R7">
        <f t="shared" si="11"/>
        <v>0.7079878051581987</v>
      </c>
      <c r="S7">
        <f t="shared" si="2"/>
        <v>213.77466941506469</v>
      </c>
      <c r="U7">
        <f t="shared" si="3"/>
        <v>2.2367009211536861</v>
      </c>
      <c r="V7">
        <f t="shared" si="4"/>
        <v>12.433985830604289</v>
      </c>
    </row>
    <row r="8" spans="1:22">
      <c r="A8">
        <v>60</v>
      </c>
      <c r="B8">
        <f t="shared" si="5"/>
        <v>3191.9243522182446</v>
      </c>
      <c r="C8">
        <f t="shared" si="6"/>
        <v>4.006333712970424E-3</v>
      </c>
      <c r="D8">
        <f t="shared" si="7"/>
        <v>568.72853819610873</v>
      </c>
      <c r="F8">
        <f t="shared" si="8"/>
        <v>0.99776936525633109</v>
      </c>
      <c r="G8">
        <f t="shared" si="0"/>
        <v>299174.40356597735</v>
      </c>
      <c r="H8">
        <f t="shared" si="9"/>
        <v>18108678.6075968</v>
      </c>
      <c r="P8">
        <f t="shared" si="10"/>
        <v>1.3551581903373553</v>
      </c>
      <c r="Q8">
        <f t="shared" si="1"/>
        <v>478.15</v>
      </c>
      <c r="R8">
        <f t="shared" si="11"/>
        <v>0.70741847996673868</v>
      </c>
      <c r="S8">
        <f t="shared" si="2"/>
        <v>213.70230341770468</v>
      </c>
      <c r="U8">
        <f t="shared" si="3"/>
        <v>2.2374583350437884</v>
      </c>
      <c r="V8">
        <f t="shared" si="4"/>
        <v>12.423987097134527</v>
      </c>
    </row>
    <row r="9" spans="1:22">
      <c r="A9">
        <v>70</v>
      </c>
      <c r="B9">
        <f t="shared" si="5"/>
        <v>3191.526208912022</v>
      </c>
      <c r="C9">
        <f t="shared" si="6"/>
        <v>4.0068335036178761E-3</v>
      </c>
      <c r="D9">
        <f t="shared" si="7"/>
        <v>568.14618697659159</v>
      </c>
      <c r="F9">
        <f t="shared" si="8"/>
        <v>0.9967476964501607</v>
      </c>
      <c r="G9">
        <f t="shared" si="0"/>
        <v>297278.4969960117</v>
      </c>
      <c r="H9">
        <f t="shared" si="9"/>
        <v>21081463.577556916</v>
      </c>
      <c r="P9">
        <f t="shared" si="10"/>
        <v>1.3539394552711737</v>
      </c>
      <c r="Q9">
        <f t="shared" si="1"/>
        <v>478.15</v>
      </c>
      <c r="R9">
        <f t="shared" si="11"/>
        <v>0.70669411678316385</v>
      </c>
      <c r="S9">
        <f t="shared" si="2"/>
        <v>213.61019359092529</v>
      </c>
      <c r="U9">
        <f t="shared" si="3"/>
        <v>2.2384231387181939</v>
      </c>
      <c r="V9">
        <f t="shared" si="4"/>
        <v>12.411265519876896</v>
      </c>
    </row>
    <row r="10" spans="1:22">
      <c r="A10">
        <v>80</v>
      </c>
      <c r="B10">
        <f t="shared" si="5"/>
        <v>3191.130588691</v>
      </c>
      <c r="C10">
        <f t="shared" si="6"/>
        <v>4.0073302505582607E-3</v>
      </c>
      <c r="D10">
        <f t="shared" si="7"/>
        <v>567.42696815423881</v>
      </c>
      <c r="F10">
        <f t="shared" si="8"/>
        <v>0.99548590904252421</v>
      </c>
      <c r="G10">
        <f t="shared" si="0"/>
        <v>294946.52529696038</v>
      </c>
      <c r="H10">
        <f t="shared" si="9"/>
        <v>24030928.83052652</v>
      </c>
      <c r="P10">
        <f t="shared" si="10"/>
        <v>1.3523931392778357</v>
      </c>
      <c r="Q10">
        <f t="shared" si="1"/>
        <v>478.15</v>
      </c>
      <c r="R10">
        <f t="shared" si="11"/>
        <v>0.70579950951114967</v>
      </c>
      <c r="S10">
        <f t="shared" si="2"/>
        <v>213.49637807263443</v>
      </c>
      <c r="U10">
        <f t="shared" si="3"/>
        <v>2.2396164483751884</v>
      </c>
      <c r="V10">
        <f t="shared" si="4"/>
        <v>12.395554042838537</v>
      </c>
    </row>
    <row r="11" spans="1:22">
      <c r="A11">
        <v>90</v>
      </c>
      <c r="B11">
        <f t="shared" si="5"/>
        <v>3190.7380718735826</v>
      </c>
      <c r="C11">
        <f t="shared" si="6"/>
        <v>4.0078232225543497E-3</v>
      </c>
      <c r="D11">
        <f t="shared" si="7"/>
        <v>566.55878297118716</v>
      </c>
      <c r="F11">
        <f t="shared" si="8"/>
        <v>0.99396277714243364</v>
      </c>
      <c r="G11">
        <f t="shared" si="0"/>
        <v>292140.0946405775</v>
      </c>
      <c r="H11">
        <f t="shared" si="9"/>
        <v>26952329.776932295</v>
      </c>
      <c r="P11">
        <f t="shared" si="10"/>
        <v>1.3504900390835908</v>
      </c>
      <c r="Q11">
        <f t="shared" si="1"/>
        <v>478.15</v>
      </c>
      <c r="R11">
        <f t="shared" si="11"/>
        <v>0.70471960899398545</v>
      </c>
      <c r="S11">
        <f t="shared" si="2"/>
        <v>213.35890415476231</v>
      </c>
      <c r="U11">
        <f t="shared" si="3"/>
        <v>2.2410595043793835</v>
      </c>
      <c r="V11">
        <f t="shared" si="4"/>
        <v>12.37658836626748</v>
      </c>
    </row>
    <row r="12" spans="1:22">
      <c r="A12">
        <v>100</v>
      </c>
      <c r="B12">
        <f t="shared" si="5"/>
        <v>3190.349289872936</v>
      </c>
      <c r="C12">
        <f t="shared" si="6"/>
        <v>4.0083116234751045E-3</v>
      </c>
      <c r="D12">
        <f t="shared" si="7"/>
        <v>565.53020390509391</v>
      </c>
      <c r="F12">
        <f t="shared" si="8"/>
        <v>0.99215825246507705</v>
      </c>
      <c r="G12">
        <f t="shared" si="0"/>
        <v>288822.97174066846</v>
      </c>
      <c r="H12">
        <f t="shared" si="9"/>
        <v>29840559.494338982</v>
      </c>
      <c r="P12">
        <f t="shared" si="10"/>
        <v>1.3482025189419167</v>
      </c>
      <c r="Q12">
        <f t="shared" si="1"/>
        <v>478.15</v>
      </c>
      <c r="R12">
        <f t="shared" si="11"/>
        <v>0.70344020099773963</v>
      </c>
      <c r="S12">
        <f t="shared" si="2"/>
        <v>213.19591262261</v>
      </c>
      <c r="U12">
        <f t="shared" si="3"/>
        <v>2.2427728286067099</v>
      </c>
      <c r="V12">
        <f t="shared" si="4"/>
        <v>12.354118853684099</v>
      </c>
    </row>
    <row r="13" spans="1:22">
      <c r="A13">
        <v>110</v>
      </c>
      <c r="B13">
        <f t="shared" si="5"/>
        <v>3189.964922321732</v>
      </c>
      <c r="C13">
        <f t="shared" si="6"/>
        <v>4.0087945958464924E-3</v>
      </c>
      <c r="D13">
        <f t="shared" si="7"/>
        <v>564.33116587412428</v>
      </c>
      <c r="F13">
        <f t="shared" si="8"/>
        <v>0.99005467697214788</v>
      </c>
      <c r="G13">
        <f t="shared" si="0"/>
        <v>284963.2856085606</v>
      </c>
      <c r="H13">
        <f t="shared" si="9"/>
        <v>32690192.350424588</v>
      </c>
      <c r="P13">
        <f t="shared" si="10"/>
        <v>1.345506161998502</v>
      </c>
      <c r="Q13">
        <f t="shared" si="1"/>
        <v>478.15</v>
      </c>
      <c r="R13">
        <f t="shared" si="11"/>
        <v>0.70194876597325284</v>
      </c>
      <c r="S13">
        <f t="shared" si="2"/>
        <v>213.00574562185776</v>
      </c>
      <c r="U13">
        <f t="shared" si="3"/>
        <v>2.2447751285021402</v>
      </c>
      <c r="V13">
        <f t="shared" si="4"/>
        <v>12.327925631390402</v>
      </c>
    </row>
    <row r="14" spans="1:22">
      <c r="A14">
        <v>120</v>
      </c>
      <c r="B14">
        <f t="shared" si="5"/>
        <v>3189.5856912667628</v>
      </c>
      <c r="C14">
        <f t="shared" si="6"/>
        <v>4.0092712280962233E-3</v>
      </c>
      <c r="D14">
        <f t="shared" si="7"/>
        <v>562.95379696923237</v>
      </c>
      <c r="F14">
        <f t="shared" si="8"/>
        <v>0.98763824029689895</v>
      </c>
      <c r="G14">
        <f t="shared" si="0"/>
        <v>280536.17230564554</v>
      </c>
      <c r="H14">
        <f t="shared" si="9"/>
        <v>35495554.073481046</v>
      </c>
      <c r="P14">
        <f t="shared" si="10"/>
        <v>1.3423817569329879</v>
      </c>
      <c r="Q14">
        <f t="shared" si="1"/>
        <v>478.15</v>
      </c>
      <c r="R14">
        <f t="shared" si="11"/>
        <v>0.7002355123705013</v>
      </c>
      <c r="S14">
        <f t="shared" si="2"/>
        <v>212.78707743795721</v>
      </c>
      <c r="U14">
        <f t="shared" si="3"/>
        <v>2.2470819457512179</v>
      </c>
      <c r="V14">
        <f t="shared" si="4"/>
        <v>12.297836735980566</v>
      </c>
    </row>
    <row r="15" spans="1:22">
      <c r="A15">
        <v>130</v>
      </c>
      <c r="B15">
        <f t="shared" si="5"/>
        <v>3189.2123518439194</v>
      </c>
      <c r="C15">
        <f t="shared" si="6"/>
        <v>4.0097405662403119E-3</v>
      </c>
      <c r="D15">
        <f t="shared" si="7"/>
        <v>561.39336023673968</v>
      </c>
      <c r="F15">
        <f t="shared" si="8"/>
        <v>0.98490063199428013</v>
      </c>
      <c r="G15">
        <f t="shared" si="0"/>
        <v>275526.7715843115</v>
      </c>
      <c r="H15">
        <f t="shared" si="9"/>
        <v>38250821.789324164</v>
      </c>
      <c r="P15">
        <f t="shared" si="10"/>
        <v>1.3388175523944419</v>
      </c>
      <c r="Q15">
        <f t="shared" si="1"/>
        <v>478.15</v>
      </c>
      <c r="R15">
        <f t="shared" si="11"/>
        <v>0.69829454808394453</v>
      </c>
      <c r="S15">
        <f t="shared" si="2"/>
        <v>212.53906421120178</v>
      </c>
      <c r="U15">
        <f t="shared" si="3"/>
        <v>2.2497040803984083</v>
      </c>
      <c r="V15">
        <f t="shared" si="4"/>
        <v>12.263748687767134</v>
      </c>
    </row>
    <row r="16" spans="1:22">
      <c r="A16">
        <v>140</v>
      </c>
      <c r="B16">
        <f t="shared" si="5"/>
        <v>3188.8456789652114</v>
      </c>
      <c r="C16">
        <f t="shared" si="6"/>
        <v>4.0102016306078963E-3</v>
      </c>
      <c r="D16">
        <f t="shared" si="7"/>
        <v>559.64924963393912</v>
      </c>
      <c r="F16">
        <f t="shared" si="8"/>
        <v>0.98184078883147219</v>
      </c>
      <c r="G16">
        <f t="shared" si="0"/>
        <v>269933.39392283425</v>
      </c>
      <c r="H16">
        <f t="shared" si="9"/>
        <v>40950155.728552505</v>
      </c>
      <c r="P16">
        <f t="shared" si="10"/>
        <v>1.3348116438343554</v>
      </c>
      <c r="Q16">
        <f t="shared" si="1"/>
        <v>478.15</v>
      </c>
      <c r="R16">
        <f t="shared" si="11"/>
        <v>0.69612511928151377</v>
      </c>
      <c r="S16">
        <f t="shared" si="2"/>
        <v>212.26150415102185</v>
      </c>
      <c r="U16">
        <f t="shared" si="3"/>
        <v>2.2526458667691398</v>
      </c>
      <c r="V16">
        <f t="shared" si="4"/>
        <v>12.225648247627628</v>
      </c>
    </row>
    <row r="17" spans="1:22">
      <c r="A17">
        <v>150</v>
      </c>
      <c r="B17">
        <f t="shared" si="5"/>
        <v>3188.486449791073</v>
      </c>
      <c r="C17">
        <f t="shared" si="6"/>
        <v>4.0106534378972093E-3</v>
      </c>
      <c r="D17">
        <f t="shared" si="7"/>
        <v>557.72595107234361</v>
      </c>
      <c r="F17">
        <f t="shared" si="8"/>
        <v>0.97846658082867299</v>
      </c>
      <c r="G17">
        <f t="shared" si="0"/>
        <v>263770.57404024689</v>
      </c>
      <c r="H17">
        <f t="shared" si="9"/>
        <v>43587861.468954973</v>
      </c>
      <c r="P17">
        <f t="shared" si="10"/>
        <v>1.3303742802211864</v>
      </c>
      <c r="Q17">
        <f t="shared" si="1"/>
        <v>478.15</v>
      </c>
      <c r="R17">
        <f t="shared" si="11"/>
        <v>0.69373280580752916</v>
      </c>
      <c r="S17">
        <f t="shared" si="2"/>
        <v>211.95499463213272</v>
      </c>
      <c r="U17">
        <f t="shared" si="3"/>
        <v>2.2559034328484358</v>
      </c>
      <c r="V17">
        <f t="shared" si="4"/>
        <v>12.183633411183882</v>
      </c>
    </row>
    <row r="18" spans="1:22">
      <c r="A18">
        <v>160</v>
      </c>
      <c r="B18">
        <f t="shared" si="5"/>
        <v>3188.1354221390393</v>
      </c>
      <c r="C18">
        <f t="shared" si="6"/>
        <v>4.011095028379737E-3</v>
      </c>
      <c r="D18">
        <f t="shared" si="7"/>
        <v>555.63384904780173</v>
      </c>
      <c r="F18">
        <f t="shared" si="8"/>
        <v>0.97479622639965213</v>
      </c>
      <c r="G18">
        <f t="shared" si="0"/>
        <v>257071.63037270895</v>
      </c>
      <c r="H18">
        <f t="shared" si="9"/>
        <v>46158577.772682063</v>
      </c>
      <c r="P18">
        <f t="shared" si="10"/>
        <v>1.325529805153939</v>
      </c>
      <c r="Q18">
        <f t="shared" si="1"/>
        <v>478.15</v>
      </c>
      <c r="R18">
        <f t="shared" si="11"/>
        <v>0.69113052451735335</v>
      </c>
      <c r="S18">
        <f t="shared" si="2"/>
        <v>211.62106748782151</v>
      </c>
      <c r="U18">
        <f t="shared" si="3"/>
        <v>2.2594631322683258</v>
      </c>
      <c r="V18">
        <f t="shared" si="4"/>
        <v>12.137931029796025</v>
      </c>
    </row>
    <row r="19" spans="1:22">
      <c r="A19">
        <v>170</v>
      </c>
      <c r="B19">
        <f t="shared" si="5"/>
        <v>3187.7933094862433</v>
      </c>
      <c r="C19">
        <f t="shared" si="6"/>
        <v>4.0115254974307547E-3</v>
      </c>
      <c r="D19">
        <f t="shared" si="7"/>
        <v>553.389739176803</v>
      </c>
      <c r="F19">
        <f t="shared" si="8"/>
        <v>0.97085919153825084</v>
      </c>
      <c r="G19">
        <f t="shared" si="0"/>
        <v>249890.28608018428</v>
      </c>
      <c r="H19">
        <f t="shared" si="9"/>
        <v>48657480.633483909</v>
      </c>
      <c r="P19">
        <f t="shared" si="10"/>
        <v>1.3203178982526431</v>
      </c>
      <c r="Q19">
        <f t="shared" si="1"/>
        <v>478.15</v>
      </c>
      <c r="R19">
        <f t="shared" si="11"/>
        <v>0.68833916680061979</v>
      </c>
      <c r="S19">
        <f t="shared" si="2"/>
        <v>211.26228017504829</v>
      </c>
      <c r="U19">
        <f t="shared" si="3"/>
        <v>2.2633003847341473</v>
      </c>
      <c r="V19">
        <f t="shared" si="4"/>
        <v>12.08890800701916</v>
      </c>
    </row>
    <row r="20" spans="1:22">
      <c r="A20">
        <v>180</v>
      </c>
      <c r="B20">
        <f t="shared" si="5"/>
        <v>3187.4607538146793</v>
      </c>
      <c r="C20">
        <f t="shared" si="6"/>
        <v>4.0119440298171374E-3</v>
      </c>
      <c r="D20">
        <f t="shared" si="7"/>
        <v>551.01690700718814</v>
      </c>
      <c r="F20">
        <f t="shared" si="8"/>
        <v>0.96669632808278616</v>
      </c>
      <c r="G20">
        <f t="shared" si="0"/>
        <v>242300.90771179227</v>
      </c>
      <c r="H20">
        <f t="shared" si="9"/>
        <v>51080489.710601829</v>
      </c>
      <c r="P20">
        <f t="shared" si="10"/>
        <v>1.3147937823061169</v>
      </c>
      <c r="Q20">
        <f t="shared" si="1"/>
        <v>478.15</v>
      </c>
      <c r="R20">
        <f t="shared" si="11"/>
        <v>0.68538769661069532</v>
      </c>
      <c r="S20">
        <f t="shared" si="2"/>
        <v>210.88223989052747</v>
      </c>
      <c r="U20">
        <f t="shared" si="3"/>
        <v>2.2673791792434286</v>
      </c>
      <c r="V20">
        <f t="shared" si="4"/>
        <v>12.037073020238884</v>
      </c>
    </row>
    <row r="21" spans="1:22">
      <c r="A21">
        <v>190</v>
      </c>
      <c r="B21">
        <f t="shared" si="5"/>
        <v>3187.1382981388342</v>
      </c>
      <c r="C21">
        <f t="shared" si="6"/>
        <v>4.0123499344257773E-3</v>
      </c>
      <c r="D21">
        <f t="shared" si="7"/>
        <v>548.54466243418415</v>
      </c>
      <c r="F21">
        <f t="shared" si="8"/>
        <v>0.96235905690207746</v>
      </c>
      <c r="G21">
        <f t="shared" si="0"/>
        <v>234397.01026768071</v>
      </c>
      <c r="H21">
        <f t="shared" si="9"/>
        <v>53424459.813278638</v>
      </c>
      <c r="P21">
        <f t="shared" si="10"/>
        <v>1.3090271303350562</v>
      </c>
      <c r="Q21">
        <f t="shared" si="1"/>
        <v>478.15</v>
      </c>
      <c r="R21">
        <f t="shared" si="11"/>
        <v>0.68231257134357293</v>
      </c>
      <c r="S21">
        <f t="shared" si="2"/>
        <v>210.48554166024186</v>
      </c>
      <c r="U21">
        <f t="shared" si="3"/>
        <v>2.2716524670934994</v>
      </c>
      <c r="V21">
        <f t="shared" si="4"/>
        <v>11.983066349897733</v>
      </c>
    </row>
    <row r="22" spans="1:22">
      <c r="A22">
        <v>200</v>
      </c>
      <c r="B22">
        <f t="shared" si="5"/>
        <v>3186.82636102281</v>
      </c>
      <c r="C22">
        <f t="shared" si="6"/>
        <v>4.012742676522533E-3</v>
      </c>
      <c r="D22">
        <f t="shared" si="7"/>
        <v>546.00728028241781</v>
      </c>
      <c r="F22">
        <f t="shared" si="8"/>
        <v>0.95790750926739965</v>
      </c>
      <c r="G22">
        <f t="shared" si="0"/>
        <v>226287.87262854428</v>
      </c>
      <c r="H22">
        <f t="shared" si="9"/>
        <v>55687338.539564081</v>
      </c>
      <c r="P22">
        <f t="shared" si="10"/>
        <v>1.3030995526120779</v>
      </c>
      <c r="Q22">
        <f t="shared" si="1"/>
        <v>478.15</v>
      </c>
      <c r="R22">
        <f t="shared" si="11"/>
        <v>0.6791564240705863</v>
      </c>
      <c r="S22">
        <f t="shared" si="2"/>
        <v>210.07761063239155</v>
      </c>
      <c r="U22">
        <f t="shared" si="3"/>
        <v>2.2760635869792911</v>
      </c>
      <c r="V22">
        <f t="shared" si="4"/>
        <v>11.927636736300297</v>
      </c>
    </row>
    <row r="23" spans="1:22">
      <c r="A23">
        <v>210</v>
      </c>
      <c r="B23">
        <f t="shared" si="5"/>
        <v>3186.5252156016368</v>
      </c>
      <c r="C23">
        <f t="shared" si="6"/>
        <v>4.0131219043652829E-3</v>
      </c>
      <c r="D23">
        <f t="shared" si="7"/>
        <v>543.44238535365594</v>
      </c>
      <c r="F23">
        <f t="shared" si="8"/>
        <v>0.95340769360290512</v>
      </c>
      <c r="G23">
        <f t="shared" si="0"/>
        <v>218093.38674534878</v>
      </c>
      <c r="H23">
        <f t="shared" si="9"/>
        <v>57868272.407017566</v>
      </c>
      <c r="P23">
        <f t="shared" si="10"/>
        <v>1.2971007531427181</v>
      </c>
      <c r="Q23">
        <f t="shared" si="1"/>
        <v>478.15</v>
      </c>
      <c r="R23">
        <f t="shared" si="11"/>
        <v>0.6759660547644597</v>
      </c>
      <c r="S23">
        <f t="shared" si="2"/>
        <v>209.66445258273049</v>
      </c>
      <c r="U23">
        <f t="shared" si="3"/>
        <v>2.2805487249266974</v>
      </c>
      <c r="V23">
        <f t="shared" si="4"/>
        <v>11.871606100662571</v>
      </c>
    </row>
    <row r="24" spans="1:22">
      <c r="A24">
        <v>220</v>
      </c>
      <c r="B24">
        <f t="shared" si="5"/>
        <v>3186.2349754573297</v>
      </c>
      <c r="C24">
        <f t="shared" si="6"/>
        <v>4.0134874671971573E-3</v>
      </c>
      <c r="D24">
        <f t="shared" si="7"/>
        <v>540.88891824132486</v>
      </c>
      <c r="F24">
        <f t="shared" si="8"/>
        <v>0.94892792673916637</v>
      </c>
      <c r="G24">
        <f t="shared" si="0"/>
        <v>209937.57579555773</v>
      </c>
      <c r="H24">
        <f t="shared" si="9"/>
        <v>59967648.16497314</v>
      </c>
      <c r="P24">
        <f t="shared" si="10"/>
        <v>1.2911236794317871</v>
      </c>
      <c r="Q24">
        <f t="shared" si="1"/>
        <v>478.15</v>
      </c>
      <c r="R24">
        <f t="shared" si="11"/>
        <v>0.67278990005806893</v>
      </c>
      <c r="S24">
        <f t="shared" si="2"/>
        <v>209.25233257072421</v>
      </c>
      <c r="U24">
        <f t="shared" si="3"/>
        <v>2.2850402388627726</v>
      </c>
      <c r="V24">
        <f t="shared" si="4"/>
        <v>11.815825107928882</v>
      </c>
    </row>
    <row r="25" spans="1:22">
      <c r="A25">
        <v>230</v>
      </c>
      <c r="B25">
        <f t="shared" si="5"/>
        <v>3185.9555891210275</v>
      </c>
      <c r="C25">
        <f t="shared" si="6"/>
        <v>4.0138394223728927E-3</v>
      </c>
      <c r="D25">
        <f t="shared" si="7"/>
        <v>538.38490262548055</v>
      </c>
      <c r="F25">
        <f t="shared" si="8"/>
        <v>0.94453491688680802</v>
      </c>
      <c r="G25">
        <f t="shared" si="0"/>
        <v>201941.48478554183</v>
      </c>
      <c r="H25">
        <f t="shared" si="9"/>
        <v>61987063.012828559</v>
      </c>
      <c r="P25">
        <f t="shared" si="10"/>
        <v>1.285259191574291</v>
      </c>
      <c r="Q25">
        <f t="shared" si="1"/>
        <v>478.15</v>
      </c>
      <c r="R25">
        <f t="shared" si="11"/>
        <v>0.66967525607274681</v>
      </c>
      <c r="S25">
        <f t="shared" si="2"/>
        <v>208.84741597886938</v>
      </c>
      <c r="U25">
        <f t="shared" si="3"/>
        <v>2.2894705101277286</v>
      </c>
      <c r="V25">
        <f t="shared" si="4"/>
        <v>11.761124392890126</v>
      </c>
    </row>
    <row r="26" spans="1:22">
      <c r="A26">
        <v>240</v>
      </c>
      <c r="B26">
        <f t="shared" si="5"/>
        <v>3185.6868440363623</v>
      </c>
      <c r="C26">
        <f t="shared" si="6"/>
        <v>4.0141780305500956E-3</v>
      </c>
      <c r="D26">
        <f t="shared" si="7"/>
        <v>535.96528139039515</v>
      </c>
      <c r="F26">
        <f t="shared" si="8"/>
        <v>0.94028996735157044</v>
      </c>
      <c r="G26">
        <f t="shared" si="0"/>
        <v>194216.29486835669</v>
      </c>
      <c r="H26">
        <f t="shared" si="9"/>
        <v>63929225.961512126</v>
      </c>
      <c r="P26">
        <f t="shared" si="10"/>
        <v>1.2795908889320289</v>
      </c>
      <c r="Q26">
        <f t="shared" si="1"/>
        <v>478.15</v>
      </c>
      <c r="R26">
        <f t="shared" si="11"/>
        <v>0.6666655868522634</v>
      </c>
      <c r="S26">
        <f t="shared" si="2"/>
        <v>208.45541478370492</v>
      </c>
      <c r="U26">
        <f t="shared" si="3"/>
        <v>2.2937758680729519</v>
      </c>
      <c r="V26">
        <f t="shared" si="4"/>
        <v>11.708267289745624</v>
      </c>
    </row>
    <row r="27" spans="1:22">
      <c r="A27">
        <v>250</v>
      </c>
      <c r="B27">
        <f t="shared" si="5"/>
        <v>3185.4283796863392</v>
      </c>
      <c r="C27">
        <f t="shared" si="6"/>
        <v>4.0145037393063054E-3</v>
      </c>
      <c r="D27">
        <f t="shared" si="7"/>
        <v>533.66008235119227</v>
      </c>
      <c r="F27">
        <f t="shared" si="8"/>
        <v>0.93624575851086367</v>
      </c>
      <c r="G27">
        <f t="shared" si="0"/>
        <v>186857.49107622562</v>
      </c>
      <c r="H27">
        <f t="shared" si="9"/>
        <v>65797800.872274384</v>
      </c>
      <c r="P27">
        <f t="shared" si="10"/>
        <v>1.2741907179236627</v>
      </c>
      <c r="Q27">
        <f t="shared" si="1"/>
        <v>478.15</v>
      </c>
      <c r="R27">
        <f t="shared" si="11"/>
        <v>0.6637982427842023</v>
      </c>
      <c r="S27">
        <f t="shared" si="2"/>
        <v>208.08128204954551</v>
      </c>
      <c r="U27">
        <f t="shared" si="3"/>
        <v>2.2979001056238655</v>
      </c>
      <c r="V27">
        <f t="shared" si="4"/>
        <v>11.65790976203966</v>
      </c>
    </row>
    <row r="28" spans="1:22">
      <c r="A28">
        <v>260</v>
      </c>
      <c r="B28">
        <f t="shared" si="5"/>
        <v>3185.1797084818418</v>
      </c>
      <c r="C28">
        <f t="shared" si="6"/>
        <v>4.0148171569378615E-3</v>
      </c>
      <c r="D28">
        <f t="shared" si="7"/>
        <v>531.49311475301977</v>
      </c>
      <c r="F28">
        <f t="shared" si="8"/>
        <v>0.93244406097021015</v>
      </c>
      <c r="G28">
        <f t="shared" si="0"/>
        <v>179940.72278025473</v>
      </c>
      <c r="H28">
        <f t="shared" si="9"/>
        <v>67597208.100076929</v>
      </c>
      <c r="P28">
        <f t="shared" si="10"/>
        <v>1.2691158428392733</v>
      </c>
      <c r="Q28">
        <f t="shared" si="1"/>
        <v>478.15</v>
      </c>
      <c r="R28">
        <f t="shared" si="11"/>
        <v>0.66110283922787894</v>
      </c>
      <c r="S28">
        <f t="shared" si="2"/>
        <v>207.72898895827424</v>
      </c>
      <c r="U28">
        <f t="shared" si="3"/>
        <v>2.3017971752418447</v>
      </c>
      <c r="V28">
        <f t="shared" si="4"/>
        <v>11.610571927428799</v>
      </c>
    </row>
    <row r="29" spans="1:22">
      <c r="A29">
        <v>270</v>
      </c>
      <c r="B29">
        <f t="shared" si="5"/>
        <v>3184.9402421590635</v>
      </c>
      <c r="C29">
        <f t="shared" si="6"/>
        <v>4.0151190192737616E-3</v>
      </c>
      <c r="D29">
        <f t="shared" si="7"/>
        <v>529.48130125332784</v>
      </c>
      <c r="F29">
        <f t="shared" si="8"/>
        <v>0.9289145636023296</v>
      </c>
      <c r="G29">
        <f t="shared" si="0"/>
        <v>173519.68880691487</v>
      </c>
      <c r="H29">
        <f t="shared" si="9"/>
        <v>69332404.988146082</v>
      </c>
      <c r="P29">
        <f t="shared" si="10"/>
        <v>1.2644070317047922</v>
      </c>
      <c r="Q29">
        <f t="shared" si="1"/>
        <v>478.15</v>
      </c>
      <c r="R29">
        <f t="shared" si="11"/>
        <v>0.65860042559405163</v>
      </c>
      <c r="S29">
        <f t="shared" si="2"/>
        <v>207.40140354386085</v>
      </c>
      <c r="U29">
        <f t="shared" si="3"/>
        <v>2.3054328072513828</v>
      </c>
      <c r="V29">
        <f t="shared" si="4"/>
        <v>11.566623464702994</v>
      </c>
    </row>
    <row r="30" spans="1:22">
      <c r="A30">
        <v>280</v>
      </c>
      <c r="B30">
        <f t="shared" si="5"/>
        <v>3184.7093209914333</v>
      </c>
      <c r="C30">
        <f t="shared" si="6"/>
        <v>4.0154101528996761E-3</v>
      </c>
      <c r="D30">
        <f t="shared" si="7"/>
        <v>527.63464303110959</v>
      </c>
      <c r="F30">
        <f t="shared" si="8"/>
        <v>0.92567481233527993</v>
      </c>
      <c r="G30">
        <f t="shared" si="0"/>
        <v>167626.0382682315</v>
      </c>
      <c r="H30">
        <f t="shared" si="9"/>
        <v>71008665.37082839</v>
      </c>
      <c r="P30">
        <f t="shared" si="10"/>
        <v>1.2600885536085886</v>
      </c>
      <c r="Q30">
        <f t="shared" si="1"/>
        <v>478.15</v>
      </c>
      <c r="R30">
        <f t="shared" si="11"/>
        <v>0.65630344194571344</v>
      </c>
      <c r="S30">
        <f t="shared" si="2"/>
        <v>207.10027285463059</v>
      </c>
      <c r="U30">
        <f t="shared" si="3"/>
        <v>2.3087849832801846</v>
      </c>
      <c r="V30">
        <f t="shared" si="4"/>
        <v>11.526282851590054</v>
      </c>
    </row>
    <row r="31" spans="1:22">
      <c r="A31">
        <v>290</v>
      </c>
      <c r="B31">
        <f t="shared" si="5"/>
        <v>3184.4862431335364</v>
      </c>
      <c r="C31">
        <f t="shared" si="6"/>
        <v>4.0156914381768282E-3</v>
      </c>
      <c r="D31">
        <f t="shared" si="7"/>
        <v>525.95672433978768</v>
      </c>
      <c r="F31">
        <f t="shared" si="8"/>
        <v>0.92273109533296083</v>
      </c>
      <c r="G31">
        <f t="shared" si="0"/>
        <v>162270.98765520172</v>
      </c>
      <c r="H31">
        <f t="shared" si="9"/>
        <v>72631375.247380406</v>
      </c>
      <c r="P31">
        <f t="shared" si="10"/>
        <v>1.2561693655368125</v>
      </c>
      <c r="Q31">
        <f t="shared" si="1"/>
        <v>478.15</v>
      </c>
      <c r="R31">
        <f t="shared" si="11"/>
        <v>0.6542163465910692</v>
      </c>
      <c r="S31">
        <f t="shared" si="2"/>
        <v>206.82629491270845</v>
      </c>
      <c r="U31">
        <f t="shared" si="3"/>
        <v>2.311843376596793</v>
      </c>
      <c r="V31">
        <f t="shared" si="4"/>
        <v>11.489628386812983</v>
      </c>
    </row>
    <row r="32" spans="1:22">
      <c r="A32">
        <v>300</v>
      </c>
      <c r="B32">
        <f t="shared" si="5"/>
        <v>3184.2702918129721</v>
      </c>
      <c r="C32">
        <f t="shared" si="6"/>
        <v>4.0159637749414808E-3</v>
      </c>
      <c r="D32">
        <f t="shared" si="7"/>
        <v>524.44560500153273</v>
      </c>
      <c r="F32">
        <f t="shared" si="8"/>
        <v>0.92008000877461882</v>
      </c>
      <c r="G32">
        <f t="shared" si="0"/>
        <v>157448.17106709958</v>
      </c>
      <c r="H32">
        <f t="shared" si="9"/>
        <v>74205856.958051398</v>
      </c>
      <c r="P32">
        <f t="shared" si="10"/>
        <v>1.2526452281966611</v>
      </c>
      <c r="Q32">
        <f t="shared" si="1"/>
        <v>478.15</v>
      </c>
      <c r="R32">
        <f t="shared" si="11"/>
        <v>0.65233672622120475</v>
      </c>
      <c r="S32">
        <f t="shared" si="2"/>
        <v>206.57925670257998</v>
      </c>
      <c r="U32">
        <f t="shared" si="3"/>
        <v>2.3146079990422792</v>
      </c>
      <c r="V32">
        <f t="shared" si="4"/>
        <v>11.456617686804403</v>
      </c>
    </row>
    <row r="33" spans="1:22">
      <c r="A33">
        <v>310</v>
      </c>
      <c r="B33">
        <f t="shared" si="5"/>
        <v>3184.0607587291256</v>
      </c>
      <c r="C33">
        <f t="shared" si="6"/>
        <v>4.0162280529619527E-3</v>
      </c>
      <c r="D33">
        <f t="shared" si="7"/>
        <v>523.09493025846996</v>
      </c>
      <c r="F33">
        <f t="shared" si="8"/>
        <v>0.91771040396222803</v>
      </c>
      <c r="G33">
        <f t="shared" si="0"/>
        <v>153137.18012980823</v>
      </c>
      <c r="H33">
        <f t="shared" si="9"/>
        <v>75737228.75934948</v>
      </c>
      <c r="P33">
        <f t="shared" si="10"/>
        <v>1.2495013441670284</v>
      </c>
      <c r="Q33">
        <f t="shared" si="1"/>
        <v>478.15</v>
      </c>
      <c r="R33">
        <f t="shared" si="11"/>
        <v>0.65065667640921965</v>
      </c>
      <c r="S33">
        <f t="shared" si="2"/>
        <v>206.35821059674106</v>
      </c>
      <c r="U33">
        <f t="shared" si="3"/>
        <v>2.3170873531869596</v>
      </c>
      <c r="V33">
        <f t="shared" si="4"/>
        <v>11.427111930625079</v>
      </c>
    </row>
    <row r="34" spans="1:22">
      <c r="A34">
        <v>320</v>
      </c>
      <c r="B34">
        <f t="shared" si="5"/>
        <v>3183.8569627409797</v>
      </c>
      <c r="C34">
        <f t="shared" si="6"/>
        <v>4.0164851283187456E-3</v>
      </c>
      <c r="D34">
        <f t="shared" si="7"/>
        <v>521.89510119276179</v>
      </c>
      <c r="F34">
        <f t="shared" si="8"/>
        <v>0.91560544068905581</v>
      </c>
      <c r="G34">
        <f t="shared" si="0"/>
        <v>149307.29445101743</v>
      </c>
      <c r="H34">
        <f t="shared" si="9"/>
        <v>77230301.703859657</v>
      </c>
      <c r="P34">
        <f t="shared" si="10"/>
        <v>1.2467151441394106</v>
      </c>
      <c r="Q34">
        <f t="shared" si="1"/>
        <v>478.15</v>
      </c>
      <c r="R34">
        <f t="shared" si="11"/>
        <v>0.64916425744854056</v>
      </c>
      <c r="S34">
        <f t="shared" si="2"/>
        <v>206.16166333431352</v>
      </c>
      <c r="U34">
        <f t="shared" si="3"/>
        <v>2.3192963825899477</v>
      </c>
      <c r="V34">
        <f t="shared" si="4"/>
        <v>11.40090142802149</v>
      </c>
    </row>
    <row r="35" spans="1:22">
      <c r="A35">
        <v>330</v>
      </c>
      <c r="B35">
        <f t="shared" si="5"/>
        <v>3183.6582635904269</v>
      </c>
      <c r="C35">
        <f t="shared" si="6"/>
        <v>4.0167358060351106E-3</v>
      </c>
      <c r="D35">
        <f t="shared" si="7"/>
        <v>520.83438350844278</v>
      </c>
      <c r="F35">
        <f t="shared" si="8"/>
        <v>0.91374453247095222</v>
      </c>
      <c r="G35">
        <f t="shared" si="0"/>
        <v>145921.01381322666</v>
      </c>
      <c r="H35">
        <f t="shared" si="9"/>
        <v>78689511.841991931</v>
      </c>
      <c r="P35">
        <f t="shared" si="10"/>
        <v>1.2442589291930697</v>
      </c>
      <c r="Q35">
        <f t="shared" si="1"/>
        <v>478.15</v>
      </c>
      <c r="R35">
        <f t="shared" si="11"/>
        <v>0.64784487352190512</v>
      </c>
      <c r="S35">
        <f t="shared" si="2"/>
        <v>205.98775700466527</v>
      </c>
      <c r="U35">
        <f t="shared" si="3"/>
        <v>2.3212544616871122</v>
      </c>
      <c r="V35">
        <f t="shared" si="4"/>
        <v>11.377729840983708</v>
      </c>
    </row>
    <row r="36" spans="1:22">
      <c r="A36">
        <v>340</v>
      </c>
      <c r="B36">
        <f t="shared" si="5"/>
        <v>3183.4640709248961</v>
      </c>
      <c r="C36">
        <f t="shared" si="6"/>
        <v>4.0169808286317317E-3</v>
      </c>
      <c r="D36">
        <f t="shared" si="7"/>
        <v>519.8998748401176</v>
      </c>
      <c r="F36">
        <f t="shared" si="8"/>
        <v>0.91210504357915367</v>
      </c>
      <c r="G36">
        <f t="shared" si="0"/>
        <v>142937.13834253911</v>
      </c>
      <c r="H36">
        <f t="shared" si="9"/>
        <v>80118883.225417316</v>
      </c>
      <c r="P36">
        <f t="shared" si="10"/>
        <v>1.2421021779857819</v>
      </c>
      <c r="Q36">
        <f t="shared" si="1"/>
        <v>478.15</v>
      </c>
      <c r="R36">
        <f t="shared" si="11"/>
        <v>0.64668247589761996</v>
      </c>
      <c r="S36">
        <f t="shared" si="2"/>
        <v>205.83442831410065</v>
      </c>
      <c r="U36">
        <f t="shared" si="3"/>
        <v>2.3229835937375323</v>
      </c>
      <c r="V36">
        <f t="shared" si="4"/>
        <v>11.357315314794715</v>
      </c>
    </row>
    <row r="37" spans="1:22">
      <c r="A37">
        <v>350</v>
      </c>
      <c r="B37">
        <f t="shared" si="5"/>
        <v>3183.2738492208896</v>
      </c>
      <c r="C37">
        <f t="shared" si="6"/>
        <v>4.0172208698516761E-3</v>
      </c>
      <c r="D37">
        <f t="shared" si="7"/>
        <v>519.07829074670053</v>
      </c>
      <c r="F37">
        <f t="shared" si="8"/>
        <v>0.91066366797666765</v>
      </c>
      <c r="G37">
        <f t="shared" si="0"/>
        <v>140313.27025232691</v>
      </c>
      <c r="H37">
        <f t="shared" si="9"/>
        <v>81522015.927940592</v>
      </c>
      <c r="P37">
        <f t="shared" si="10"/>
        <v>1.2402134231351578</v>
      </c>
      <c r="Q37">
        <f t="shared" si="1"/>
        <v>478.15</v>
      </c>
      <c r="R37">
        <f t="shared" si="11"/>
        <v>0.6456605405954573</v>
      </c>
      <c r="S37">
        <f t="shared" si="2"/>
        <v>205.69953900397121</v>
      </c>
      <c r="U37">
        <f t="shared" si="3"/>
        <v>2.3245069109793621</v>
      </c>
      <c r="V37">
        <f t="shared" si="4"/>
        <v>11.339367648218669</v>
      </c>
    </row>
    <row r="38" spans="1:22">
      <c r="A38">
        <v>360</v>
      </c>
      <c r="B38">
        <f t="shared" si="5"/>
        <v>3183.0871193781659</v>
      </c>
      <c r="C38">
        <f t="shared" si="6"/>
        <v>4.0174565325882209E-3</v>
      </c>
      <c r="D38">
        <f t="shared" si="7"/>
        <v>518.35656126601884</v>
      </c>
      <c r="F38">
        <f t="shared" si="8"/>
        <v>0.90939747590529618</v>
      </c>
      <c r="G38">
        <f t="shared" si="0"/>
        <v>138007.71170639488</v>
      </c>
      <c r="H38">
        <f t="shared" si="9"/>
        <v>82902093.045004547</v>
      </c>
      <c r="P38">
        <f t="shared" si="10"/>
        <v>1.2385616768019554</v>
      </c>
      <c r="Q38">
        <f t="shared" si="1"/>
        <v>478.15</v>
      </c>
      <c r="R38">
        <f t="shared" si="11"/>
        <v>0.64476281041685501</v>
      </c>
      <c r="S38">
        <f t="shared" si="2"/>
        <v>205.5809756060529</v>
      </c>
      <c r="U38">
        <f t="shared" si="3"/>
        <v>2.3258475089458708</v>
      </c>
      <c r="V38">
        <f t="shared" si="4"/>
        <v>11.323601325353895</v>
      </c>
    </row>
    <row r="39" spans="1:22">
      <c r="A39">
        <v>370</v>
      </c>
      <c r="B39">
        <f t="shared" si="5"/>
        <v>3182.9034577882435</v>
      </c>
      <c r="C39">
        <f t="shared" si="6"/>
        <v>4.0176883500039878E-3</v>
      </c>
      <c r="D39">
        <f t="shared" si="7"/>
        <v>517.72225138523152</v>
      </c>
      <c r="F39">
        <f t="shared" si="8"/>
        <v>0.90828465155303773</v>
      </c>
      <c r="G39">
        <f t="shared" si="0"/>
        <v>135980.80165855197</v>
      </c>
      <c r="H39">
        <f t="shared" si="9"/>
        <v>84261901.061590061</v>
      </c>
      <c r="P39">
        <f t="shared" si="10"/>
        <v>1.2371174368397033</v>
      </c>
      <c r="Q39">
        <f t="shared" si="1"/>
        <v>478.15</v>
      </c>
      <c r="R39">
        <f t="shared" si="11"/>
        <v>0.64397381795110376</v>
      </c>
      <c r="S39">
        <f t="shared" si="2"/>
        <v>205.47672038563843</v>
      </c>
      <c r="U39">
        <f t="shared" si="3"/>
        <v>2.3270276024583647</v>
      </c>
      <c r="V39">
        <f t="shared" si="4"/>
        <v>11.309744700892105</v>
      </c>
    </row>
    <row r="40" spans="1:22">
      <c r="A40">
        <v>380</v>
      </c>
      <c r="B40">
        <f t="shared" si="5"/>
        <v>3182.722493623829</v>
      </c>
      <c r="C40">
        <f t="shared" si="6"/>
        <v>4.0179167889007475E-3</v>
      </c>
      <c r="D40">
        <f t="shared" si="7"/>
        <v>517.16383076140062</v>
      </c>
      <c r="F40">
        <f t="shared" si="8"/>
        <v>0.90730496624807122</v>
      </c>
      <c r="G40">
        <f t="shared" si="0"/>
        <v>134195.77258165809</v>
      </c>
      <c r="H40">
        <f t="shared" si="9"/>
        <v>85603858.787406638</v>
      </c>
      <c r="P40">
        <f t="shared" si="10"/>
        <v>1.2358533335748878</v>
      </c>
      <c r="Q40">
        <f t="shared" si="1"/>
        <v>478.15</v>
      </c>
      <c r="R40">
        <f t="shared" si="11"/>
        <v>0.64327922106988245</v>
      </c>
      <c r="S40">
        <f t="shared" si="2"/>
        <v>205.38489741857657</v>
      </c>
      <c r="U40">
        <f t="shared" si="3"/>
        <v>2.3280679641479445</v>
      </c>
      <c r="V40">
        <f t="shared" si="4"/>
        <v>11.297545892217489</v>
      </c>
    </row>
    <row r="41" spans="1:22">
      <c r="A41">
        <v>390</v>
      </c>
      <c r="B41">
        <f t="shared" si="5"/>
        <v>3182.5439049881052</v>
      </c>
      <c r="C41">
        <f t="shared" si="6"/>
        <v>4.0181422545342797E-3</v>
      </c>
      <c r="D41">
        <f t="shared" si="7"/>
        <v>516.6708226003152</v>
      </c>
      <c r="F41">
        <f t="shared" si="8"/>
        <v>0.90644003964967579</v>
      </c>
      <c r="G41">
        <f t="shared" si="0"/>
        <v>132619.22248247373</v>
      </c>
      <c r="H41">
        <f t="shared" si="9"/>
        <v>86930051.01223138</v>
      </c>
      <c r="P41">
        <f t="shared" si="10"/>
        <v>1.2347444883052066</v>
      </c>
      <c r="Q41">
        <f t="shared" si="1"/>
        <v>478.15</v>
      </c>
      <c r="R41">
        <f t="shared" si="11"/>
        <v>0.64266598811162012</v>
      </c>
      <c r="S41">
        <f t="shared" si="2"/>
        <v>205.30379860152323</v>
      </c>
      <c r="U41">
        <f t="shared" si="3"/>
        <v>2.3289875942726583</v>
      </c>
      <c r="V41">
        <f t="shared" si="4"/>
        <v>11.286776031693986</v>
      </c>
    </row>
    <row r="42" spans="1:22">
      <c r="A42">
        <v>400</v>
      </c>
      <c r="B42">
        <f t="shared" si="5"/>
        <v>3182.3674144358429</v>
      </c>
      <c r="C42">
        <f t="shared" si="6"/>
        <v>4.0183650962282817E-3</v>
      </c>
      <c r="D42">
        <f t="shared" si="7"/>
        <v>516.23386118599751</v>
      </c>
      <c r="F42">
        <f t="shared" si="8"/>
        <v>0.90567344067718858</v>
      </c>
      <c r="G42">
        <f t="shared" si="0"/>
        <v>131221.29620968935</v>
      </c>
      <c r="H42">
        <f t="shared" si="9"/>
        <v>88242263.974328279</v>
      </c>
      <c r="P42">
        <f t="shared" si="10"/>
        <v>1.2337686537046397</v>
      </c>
      <c r="Q42">
        <f t="shared" si="1"/>
        <v>478.15</v>
      </c>
      <c r="R42">
        <f t="shared" si="11"/>
        <v>0.64212246944012663</v>
      </c>
      <c r="S42">
        <f t="shared" si="2"/>
        <v>205.23189439770775</v>
      </c>
      <c r="U42">
        <f t="shared" si="3"/>
        <v>2.3298035688030976</v>
      </c>
      <c r="V42">
        <f t="shared" si="4"/>
        <v>11.277230523408702</v>
      </c>
    </row>
    <row r="43" spans="1:22">
      <c r="A43">
        <v>410</v>
      </c>
      <c r="B43">
        <f t="shared" si="5"/>
        <v>3182.1927842532568</v>
      </c>
      <c r="C43">
        <f t="shared" si="6"/>
        <v>4.0185856132987511E-3</v>
      </c>
      <c r="D43">
        <f t="shared" si="7"/>
        <v>515.84468428040554</v>
      </c>
      <c r="F43">
        <f t="shared" si="8"/>
        <v>0.90499067417615009</v>
      </c>
      <c r="G43">
        <f t="shared" si="0"/>
        <v>129975.65959220895</v>
      </c>
      <c r="H43">
        <f t="shared" si="9"/>
        <v>89542020.570250362</v>
      </c>
      <c r="P43">
        <f t="shared" si="10"/>
        <v>1.2329061985875347</v>
      </c>
      <c r="Q43">
        <f t="shared" si="1"/>
        <v>478.15</v>
      </c>
      <c r="R43">
        <f t="shared" si="11"/>
        <v>0.64163838799089035</v>
      </c>
      <c r="S43">
        <f t="shared" si="2"/>
        <v>205.16783362727134</v>
      </c>
      <c r="U43">
        <f t="shared" si="3"/>
        <v>2.3305310171995854</v>
      </c>
      <c r="V43">
        <f t="shared" si="4"/>
        <v>11.268728877141902</v>
      </c>
    </row>
    <row r="44" spans="1:22">
      <c r="A44">
        <v>420</v>
      </c>
      <c r="B44">
        <f t="shared" si="5"/>
        <v>3182.0198117722516</v>
      </c>
      <c r="C44">
        <f t="shared" si="6"/>
        <v>4.0188040609404323E-3</v>
      </c>
      <c r="D44">
        <f t="shared" si="7"/>
        <v>515.49608208373161</v>
      </c>
      <c r="F44">
        <f t="shared" si="8"/>
        <v>0.90437909137496775</v>
      </c>
      <c r="G44">
        <f t="shared" si="0"/>
        <v>128859.3354895893</v>
      </c>
      <c r="H44">
        <f t="shared" si="9"/>
        <v>90830613.925146252</v>
      </c>
      <c r="P44">
        <f t="shared" si="10"/>
        <v>1.2321399887305866</v>
      </c>
      <c r="Q44">
        <f t="shared" si="1"/>
        <v>478.15</v>
      </c>
      <c r="R44">
        <f t="shared" si="11"/>
        <v>0.64120477578485213</v>
      </c>
      <c r="S44">
        <f t="shared" si="2"/>
        <v>205.11043589113808</v>
      </c>
      <c r="U44">
        <f t="shared" si="3"/>
        <v>2.3311831888153027</v>
      </c>
      <c r="V44">
        <f t="shared" si="4"/>
        <v>11.261113593394674</v>
      </c>
    </row>
    <row r="45" spans="1:22">
      <c r="A45">
        <v>430</v>
      </c>
      <c r="B45">
        <f t="shared" si="5"/>
        <v>3181.8483249028595</v>
      </c>
      <c r="C45">
        <f t="shared" si="6"/>
        <v>4.0190206558427463E-3</v>
      </c>
      <c r="D45">
        <f t="shared" si="7"/>
        <v>515.18181971336901</v>
      </c>
      <c r="F45">
        <f t="shared" si="8"/>
        <v>0.90382775388310355</v>
      </c>
      <c r="G45">
        <f t="shared" si="0"/>
        <v>127852.45574653188</v>
      </c>
      <c r="H45">
        <f t="shared" si="9"/>
        <v>92109138.482611567</v>
      </c>
      <c r="P45">
        <f t="shared" si="10"/>
        <v>1.2314552041968736</v>
      </c>
      <c r="Q45">
        <f t="shared" si="1"/>
        <v>478.15</v>
      </c>
      <c r="R45">
        <f t="shared" si="11"/>
        <v>0.64081387750312035</v>
      </c>
      <c r="S45">
        <f t="shared" si="2"/>
        <v>205.05867944997877</v>
      </c>
      <c r="U45">
        <f t="shared" si="3"/>
        <v>2.3317715752511616</v>
      </c>
      <c r="V45">
        <f t="shared" si="4"/>
        <v>11.25424846992666</v>
      </c>
    </row>
    <row r="46" spans="1:22">
      <c r="A46">
        <v>440</v>
      </c>
      <c r="B46">
        <f t="shared" si="5"/>
        <v>3181.678177995796</v>
      </c>
      <c r="C46">
        <f t="shared" si="6"/>
        <v>4.0192355813932767E-3</v>
      </c>
      <c r="D46">
        <f t="shared" si="7"/>
        <v>514.89654582449691</v>
      </c>
      <c r="F46">
        <f t="shared" si="8"/>
        <v>0.90332727337631036</v>
      </c>
      <c r="G46">
        <f t="shared" si="0"/>
        <v>126937.96922721111</v>
      </c>
      <c r="H46">
        <f t="shared" si="9"/>
        <v>93378518.174883679</v>
      </c>
      <c r="P46">
        <f t="shared" si="10"/>
        <v>1.2308391232861831</v>
      </c>
      <c r="Q46">
        <f t="shared" si="1"/>
        <v>478.15</v>
      </c>
      <c r="R46">
        <f t="shared" si="11"/>
        <v>0.64045903682380401</v>
      </c>
      <c r="S46">
        <f t="shared" si="2"/>
        <v>205.01168666918707</v>
      </c>
      <c r="U46">
        <f t="shared" si="3"/>
        <v>2.3323060639540856</v>
      </c>
      <c r="V46">
        <f t="shared" si="4"/>
        <v>11.248016605554708</v>
      </c>
    </row>
    <row r="47" spans="1:22">
      <c r="A47">
        <v>450</v>
      </c>
      <c r="B47">
        <f t="shared" si="5"/>
        <v>3181.5092480935341</v>
      </c>
      <c r="C47">
        <f t="shared" si="6"/>
        <v>4.0194489923944671E-3</v>
      </c>
      <c r="D47">
        <f t="shared" si="7"/>
        <v>514.635696333429</v>
      </c>
      <c r="F47">
        <f t="shared" si="8"/>
        <v>0.90286964269022629</v>
      </c>
      <c r="G47">
        <f t="shared" si="0"/>
        <v>126101.33443943133</v>
      </c>
      <c r="H47">
        <f t="shared" si="9"/>
        <v>94639531.51927799</v>
      </c>
      <c r="P47">
        <f t="shared" si="10"/>
        <v>1.2302808945128989</v>
      </c>
      <c r="Q47">
        <f t="shared" si="1"/>
        <v>478.15</v>
      </c>
      <c r="R47">
        <f t="shared" si="11"/>
        <v>0.64013457666737039</v>
      </c>
      <c r="S47">
        <f t="shared" si="2"/>
        <v>204.96870853619799</v>
      </c>
      <c r="U47">
        <f t="shared" si="3"/>
        <v>2.332795105237039</v>
      </c>
      <c r="V47">
        <f t="shared" si="4"/>
        <v>11.242318296970438</v>
      </c>
    </row>
    <row r="48" spans="1:22">
      <c r="A48">
        <v>460</v>
      </c>
      <c r="B48">
        <f t="shared" si="5"/>
        <v>3181.3414315904711</v>
      </c>
      <c r="C48">
        <f t="shared" si="6"/>
        <v>4.0196610192669829E-3</v>
      </c>
      <c r="D48">
        <f t="shared" si="7"/>
        <v>514.39539928593217</v>
      </c>
      <c r="F48">
        <f t="shared" si="8"/>
        <v>0.90244806892268803</v>
      </c>
      <c r="G48">
        <f t="shared" si="0"/>
        <v>125330.21596238567</v>
      </c>
      <c r="H48">
        <f t="shared" si="9"/>
        <v>95892833.678901851</v>
      </c>
      <c r="P48">
        <f t="shared" si="10"/>
        <v>1.2297713110554871</v>
      </c>
      <c r="Q48">
        <f t="shared" si="1"/>
        <v>478.15</v>
      </c>
      <c r="R48">
        <f t="shared" si="11"/>
        <v>0.63983568086618581</v>
      </c>
      <c r="S48">
        <f t="shared" si="2"/>
        <v>204.9291092719449</v>
      </c>
      <c r="U48">
        <f t="shared" si="3"/>
        <v>2.333245880483898</v>
      </c>
      <c r="V48">
        <f t="shared" si="4"/>
        <v>11.237068960569896</v>
      </c>
    </row>
    <row r="49" spans="1:22">
      <c r="A49">
        <v>470</v>
      </c>
      <c r="B49">
        <f t="shared" si="5"/>
        <v>3181.174641297056</v>
      </c>
      <c r="C49">
        <f t="shared" si="6"/>
        <v>4.0198717717456834E-3</v>
      </c>
      <c r="D49">
        <f t="shared" si="7"/>
        <v>514.17238469045981</v>
      </c>
      <c r="F49">
        <f t="shared" si="8"/>
        <v>0.90205681524642067</v>
      </c>
      <c r="G49">
        <f t="shared" si="0"/>
        <v>124614.19681642376</v>
      </c>
      <c r="H49">
        <f t="shared" si="9"/>
        <v>97138975.647066087</v>
      </c>
      <c r="P49">
        <f t="shared" si="10"/>
        <v>1.229302596822194</v>
      </c>
      <c r="Q49">
        <f t="shared" si="1"/>
        <v>478.15</v>
      </c>
      <c r="R49">
        <f t="shared" si="11"/>
        <v>0.63955828200971221</v>
      </c>
      <c r="S49">
        <f t="shared" si="2"/>
        <v>204.89235168771785</v>
      </c>
      <c r="U49">
        <f t="shared" si="3"/>
        <v>2.3336644636143458</v>
      </c>
      <c r="V49">
        <f t="shared" si="4"/>
        <v>11.232197162742747</v>
      </c>
    </row>
    <row r="50" spans="1:22">
      <c r="A50">
        <v>480</v>
      </c>
      <c r="B50">
        <f t="shared" si="5"/>
        <v>3181.008803886732</v>
      </c>
      <c r="C50">
        <f t="shared" si="6"/>
        <v>4.02008134209445E-3</v>
      </c>
      <c r="D50">
        <f t="shared" si="7"/>
        <v>513.96390151074877</v>
      </c>
      <c r="F50">
        <f t="shared" si="8"/>
        <v>0.90169105528201543</v>
      </c>
      <c r="G50">
        <f t="shared" si="0"/>
        <v>123944.51373946738</v>
      </c>
      <c r="H50">
        <f t="shared" si="9"/>
        <v>98378420.784460753</v>
      </c>
      <c r="P50">
        <f t="shared" si="10"/>
        <v>1.2288682093991392</v>
      </c>
      <c r="Q50">
        <f t="shared" si="1"/>
        <v>478.15</v>
      </c>
      <c r="R50">
        <f t="shared" si="11"/>
        <v>0.63929895819494886</v>
      </c>
      <c r="S50">
        <f t="shared" si="2"/>
        <v>204.85798366655303</v>
      </c>
      <c r="U50">
        <f t="shared" si="3"/>
        <v>2.3340559710784028</v>
      </c>
      <c r="V50">
        <f t="shared" si="4"/>
        <v>11.227642806559189</v>
      </c>
    </row>
    <row r="51" spans="1:22">
      <c r="A51">
        <v>490</v>
      </c>
      <c r="B51">
        <f t="shared" si="5"/>
        <v>3180.8438576951457</v>
      </c>
      <c r="C51">
        <f t="shared" si="6"/>
        <v>4.0202898078780316E-3</v>
      </c>
      <c r="D51">
        <f t="shared" si="7"/>
        <v>513.76764286798834</v>
      </c>
      <c r="F51">
        <f t="shared" si="8"/>
        <v>0.90134674187366381</v>
      </c>
      <c r="G51">
        <f t="shared" si="0"/>
        <v>123313.81869395975</v>
      </c>
      <c r="H51">
        <f t="shared" si="9"/>
        <v>99611558.97140035</v>
      </c>
      <c r="P51">
        <f t="shared" si="10"/>
        <v>1.2284626624151829</v>
      </c>
      <c r="Q51">
        <f t="shared" si="1"/>
        <v>478.15</v>
      </c>
      <c r="R51">
        <f t="shared" si="11"/>
        <v>0.6390548399884276</v>
      </c>
      <c r="S51">
        <f t="shared" si="2"/>
        <v>204.82562595592719</v>
      </c>
      <c r="U51">
        <f t="shared" si="3"/>
        <v>2.3344246979276151</v>
      </c>
      <c r="V51">
        <f t="shared" si="4"/>
        <v>11.223355497796575</v>
      </c>
    </row>
    <row r="52" spans="1:22">
      <c r="A52">
        <v>500</v>
      </c>
      <c r="B52">
        <f t="shared" si="5"/>
        <v>3180.6797508367627</v>
      </c>
      <c r="C52">
        <f t="shared" si="6"/>
        <v>4.0204972343345895E-3</v>
      </c>
      <c r="D52">
        <f t="shared" si="7"/>
        <v>513.58167972966783</v>
      </c>
      <c r="F52">
        <f t="shared" si="8"/>
        <v>0.90102049075380319</v>
      </c>
      <c r="G52">
        <f t="shared" si="0"/>
        <v>122715.96746942363</v>
      </c>
      <c r="H52">
        <f t="shared" si="9"/>
        <v>100838718.64609459</v>
      </c>
      <c r="P52">
        <f t="shared" si="10"/>
        <v>1.2280813680107601</v>
      </c>
      <c r="Q52">
        <f t="shared" si="1"/>
        <v>478.15</v>
      </c>
      <c r="R52">
        <f t="shared" si="11"/>
        <v>0.63882352794444641</v>
      </c>
      <c r="S52">
        <f t="shared" si="2"/>
        <v>204.79496132795808</v>
      </c>
      <c r="U52">
        <f t="shared" si="3"/>
        <v>2.3347742390707156</v>
      </c>
      <c r="V52">
        <f t="shared" si="4"/>
        <v>11.219293096359213</v>
      </c>
    </row>
    <row r="53" spans="1:22">
      <c r="A53">
        <v>510</v>
      </c>
      <c r="B53">
        <f t="shared" si="5"/>
        <v>3180.5164396028063</v>
      </c>
      <c r="C53">
        <f t="shared" si="6"/>
        <v>4.0207036763942128E-3</v>
      </c>
      <c r="D53">
        <f t="shared" si="7"/>
        <v>513.40440286506146</v>
      </c>
      <c r="F53">
        <f t="shared" si="8"/>
        <v>0.90070947871063411</v>
      </c>
      <c r="G53">
        <f t="shared" si="0"/>
        <v>122145.83466545708</v>
      </c>
      <c r="H53">
        <f t="shared" si="9"/>
        <v>102060176.99274915</v>
      </c>
      <c r="P53">
        <f t="shared" si="10"/>
        <v>1.2277204989087553</v>
      </c>
      <c r="Q53">
        <f t="shared" si="1"/>
        <v>478.15</v>
      </c>
      <c r="R53">
        <f t="shared" si="11"/>
        <v>0.63860302040583961</v>
      </c>
      <c r="S53">
        <f t="shared" si="2"/>
        <v>204.76572507883341</v>
      </c>
      <c r="U53">
        <f t="shared" si="3"/>
        <v>2.3351075958435694</v>
      </c>
      <c r="V53">
        <f t="shared" si="4"/>
        <v>11.215420448284481</v>
      </c>
    </row>
    <row r="54" spans="1:22">
      <c r="A54">
        <v>520</v>
      </c>
      <c r="B54">
        <f t="shared" si="5"/>
        <v>3180.3538871054157</v>
      </c>
      <c r="C54">
        <f t="shared" si="6"/>
        <v>4.0209091803874997E-3</v>
      </c>
      <c r="D54">
        <f t="shared" si="7"/>
        <v>513.2344725488631</v>
      </c>
      <c r="F54">
        <f t="shared" si="8"/>
        <v>0.90041135534888261</v>
      </c>
      <c r="G54">
        <f t="shared" si="0"/>
        <v>121599.15339220206</v>
      </c>
      <c r="H54">
        <f t="shared" si="9"/>
        <v>103276168.52667117</v>
      </c>
      <c r="P54">
        <f t="shared" si="10"/>
        <v>1.2273768688704336</v>
      </c>
      <c r="Q54">
        <f t="shared" si="1"/>
        <v>478.15</v>
      </c>
      <c r="R54">
        <f t="shared" si="11"/>
        <v>0.63839165094235772</v>
      </c>
      <c r="S54">
        <f t="shared" si="2"/>
        <v>204.73769678801568</v>
      </c>
      <c r="U54">
        <f t="shared" si="3"/>
        <v>2.3354272686532855</v>
      </c>
      <c r="V54">
        <f t="shared" si="4"/>
        <v>11.211708287008811</v>
      </c>
    </row>
    <row r="55" spans="1:22">
      <c r="A55">
        <v>530</v>
      </c>
      <c r="B55">
        <f t="shared" si="5"/>
        <v>3180.1920621351364</v>
      </c>
      <c r="C55">
        <f t="shared" si="6"/>
        <v>4.0211137854855245E-3</v>
      </c>
      <c r="D55">
        <f t="shared" si="7"/>
        <v>513.07077533474785</v>
      </c>
      <c r="F55">
        <f t="shared" si="8"/>
        <v>0.90012416725394362</v>
      </c>
      <c r="G55">
        <f t="shared" si="0"/>
        <v>121072.37751889526</v>
      </c>
      <c r="H55">
        <f t="shared" si="9"/>
        <v>104486892.30186012</v>
      </c>
      <c r="P55">
        <f t="shared" si="10"/>
        <v>1.2270478299354528</v>
      </c>
      <c r="Q55">
        <f t="shared" si="1"/>
        <v>478.15</v>
      </c>
      <c r="R55">
        <f t="shared" si="11"/>
        <v>0.63818803458304596</v>
      </c>
      <c r="S55">
        <f t="shared" si="2"/>
        <v>204.71069322991897</v>
      </c>
      <c r="U55">
        <f t="shared" si="3"/>
        <v>2.3357353368100324</v>
      </c>
      <c r="V55">
        <f t="shared" si="4"/>
        <v>11.208132289077609</v>
      </c>
    </row>
    <row r="56" spans="1:22">
      <c r="A56">
        <v>540</v>
      </c>
      <c r="B56">
        <f t="shared" si="5"/>
        <v>3180.0309382017285</v>
      </c>
      <c r="C56">
        <f t="shared" si="6"/>
        <v>4.0213175249089418E-3</v>
      </c>
      <c r="D56">
        <f t="shared" si="7"/>
        <v>512.91238715455358</v>
      </c>
      <c r="F56">
        <f t="shared" si="8"/>
        <v>0.89984629325360277</v>
      </c>
      <c r="G56">
        <f t="shared" si="0"/>
        <v>120562.5640925622</v>
      </c>
      <c r="H56">
        <f t="shared" si="9"/>
        <v>105692517.94278574</v>
      </c>
      <c r="P56">
        <f t="shared" si="10"/>
        <v>1.2267311846847366</v>
      </c>
      <c r="Q56">
        <f t="shared" si="1"/>
        <v>478.15</v>
      </c>
      <c r="R56">
        <f t="shared" si="11"/>
        <v>0.63799102191680435</v>
      </c>
      <c r="S56">
        <f t="shared" si="2"/>
        <v>204.68456231870627</v>
      </c>
      <c r="U56">
        <f t="shared" si="3"/>
        <v>2.3360335268250054</v>
      </c>
      <c r="V56">
        <f t="shared" si="4"/>
        <v>11.204672268039605</v>
      </c>
    </row>
    <row r="57" spans="1:22">
      <c r="A57">
        <v>550</v>
      </c>
      <c r="B57">
        <f t="shared" si="5"/>
        <v>3179.8704927314534</v>
      </c>
      <c r="C57">
        <f t="shared" si="6"/>
        <v>4.0215204269399788E-3</v>
      </c>
      <c r="D57">
        <f t="shared" si="7"/>
        <v>512.75854199350545</v>
      </c>
      <c r="F57">
        <f t="shared" si="8"/>
        <v>0.89957638946229024</v>
      </c>
      <c r="G57">
        <f t="shared" si="0"/>
        <v>120067.27353370943</v>
      </c>
      <c r="H57">
        <f t="shared" si="9"/>
        <v>106893190.67812283</v>
      </c>
      <c r="P57">
        <f t="shared" si="10"/>
        <v>1.2264251117500853</v>
      </c>
      <c r="Q57">
        <f t="shared" si="1"/>
        <v>478.15</v>
      </c>
      <c r="R57">
        <f t="shared" si="11"/>
        <v>0.63779966012876377</v>
      </c>
      <c r="S57">
        <f t="shared" si="2"/>
        <v>204.65917796512585</v>
      </c>
      <c r="U57">
        <f t="shared" si="3"/>
        <v>2.3363232704935291</v>
      </c>
      <c r="V57">
        <f t="shared" si="4"/>
        <v>11.201311490150946</v>
      </c>
    </row>
    <row r="58" spans="1:22">
      <c r="A58">
        <v>560</v>
      </c>
      <c r="B58">
        <f t="shared" si="5"/>
        <v>3179.7107063971812</v>
      </c>
      <c r="C58">
        <f t="shared" si="6"/>
        <v>4.0217225157670941E-3</v>
      </c>
      <c r="D58">
        <f t="shared" si="7"/>
        <v>512.60860542410342</v>
      </c>
      <c r="F58">
        <f t="shared" si="8"/>
        <v>0.8993133428493042</v>
      </c>
      <c r="G58">
        <f t="shared" si="0"/>
        <v>119584.48531968873</v>
      </c>
      <c r="H58">
        <f t="shared" si="9"/>
        <v>108089035.53131972</v>
      </c>
      <c r="P58">
        <f t="shared" si="10"/>
        <v>1.2261281028692042</v>
      </c>
      <c r="Q58">
        <f t="shared" si="1"/>
        <v>478.15</v>
      </c>
      <c r="R58">
        <f t="shared" si="11"/>
        <v>0.63761316008015667</v>
      </c>
      <c r="S58">
        <f t="shared" si="2"/>
        <v>204.63443572896881</v>
      </c>
      <c r="U58">
        <f t="shared" si="3"/>
        <v>2.3366057540447054</v>
      </c>
      <c r="V58">
        <f t="shared" si="4"/>
        <v>11.198036096217756</v>
      </c>
    </row>
    <row r="59" spans="1:22">
      <c r="A59">
        <v>570</v>
      </c>
      <c r="B59">
        <f t="shared" si="5"/>
        <v>3179.5515625607081</v>
      </c>
      <c r="C59">
        <f t="shared" si="6"/>
        <v>4.0219238121882387E-3</v>
      </c>
      <c r="D59">
        <f t="shared" si="7"/>
        <v>512.4620523347478</v>
      </c>
      <c r="F59">
        <f t="shared" si="8"/>
        <v>0.89905623216622421</v>
      </c>
      <c r="G59">
        <f t="shared" si="0"/>
        <v>119112.52703767837</v>
      </c>
      <c r="H59">
        <f t="shared" si="9"/>
        <v>109280160.80169651</v>
      </c>
      <c r="P59">
        <f t="shared" si="10"/>
        <v>1.2258389099106435</v>
      </c>
      <c r="Q59">
        <f t="shared" si="1"/>
        <v>478.15</v>
      </c>
      <c r="R59">
        <f t="shared" si="11"/>
        <v>0.63743086860585296</v>
      </c>
      <c r="S59">
        <f t="shared" si="2"/>
        <v>204.61024915906387</v>
      </c>
      <c r="U59">
        <f t="shared" si="3"/>
        <v>2.3368819595556354</v>
      </c>
      <c r="V59">
        <f t="shared" si="4"/>
        <v>11.194834615073562</v>
      </c>
    </row>
    <row r="60" spans="1:22">
      <c r="A60">
        <v>580</v>
      </c>
      <c r="B60">
        <f t="shared" si="5"/>
        <v>3179.3930468094873</v>
      </c>
      <c r="C60">
        <f t="shared" si="6"/>
        <v>4.0221243341951301E-3</v>
      </c>
      <c r="D60">
        <f t="shared" si="7"/>
        <v>512.31844825299061</v>
      </c>
      <c r="F60">
        <f t="shared" si="8"/>
        <v>0.89880429518068528</v>
      </c>
      <c r="G60">
        <f t="shared" si="0"/>
        <v>118650.01489327798</v>
      </c>
      <c r="H60">
        <f t="shared" si="9"/>
        <v>110466660.95062929</v>
      </c>
      <c r="P60">
        <f t="shared" si="10"/>
        <v>1.2255565004439142</v>
      </c>
      <c r="Q60">
        <f t="shared" si="1"/>
        <v>478.15</v>
      </c>
      <c r="R60">
        <f t="shared" si="11"/>
        <v>0.63725224528310587</v>
      </c>
      <c r="S60">
        <f t="shared" si="2"/>
        <v>204.58654672289444</v>
      </c>
      <c r="U60">
        <f t="shared" si="3"/>
        <v>2.3371526997209546</v>
      </c>
      <c r="V60">
        <f t="shared" si="4"/>
        <v>11.19169755558204</v>
      </c>
    </row>
    <row r="61" spans="1:22">
      <c r="A61">
        <v>590</v>
      </c>
      <c r="B61">
        <f t="shared" si="5"/>
        <v>3179.2351465725355</v>
      </c>
      <c r="C61">
        <f t="shared" si="6"/>
        <v>4.0223240974577197E-3</v>
      </c>
      <c r="D61">
        <f t="shared" si="7"/>
        <v>512.1774337303226</v>
      </c>
      <c r="F61">
        <f t="shared" si="8"/>
        <v>0.89855690128126775</v>
      </c>
      <c r="G61">
        <f t="shared" si="0"/>
        <v>118195.80397481291</v>
      </c>
      <c r="H61">
        <f t="shared" si="9"/>
        <v>111648618.99037743</v>
      </c>
      <c r="P61">
        <f t="shared" si="10"/>
        <v>1.2252800205887056</v>
      </c>
      <c r="Q61">
        <f t="shared" si="1"/>
        <v>478.15</v>
      </c>
      <c r="R61">
        <f t="shared" si="11"/>
        <v>0.63707684300841882</v>
      </c>
      <c r="S61">
        <f t="shared" si="2"/>
        <v>204.56326923870949</v>
      </c>
      <c r="U61">
        <f t="shared" si="3"/>
        <v>2.3374186469518921</v>
      </c>
      <c r="V61">
        <f t="shared" si="4"/>
        <v>11.188617065519606</v>
      </c>
    </row>
    <row r="62" spans="1:22">
      <c r="A62">
        <v>600</v>
      </c>
      <c r="B62">
        <f t="shared" si="5"/>
        <v>3179.0778508025251</v>
      </c>
      <c r="C62">
        <f t="shared" si="6"/>
        <v>4.0225231157252281E-3</v>
      </c>
      <c r="D62">
        <f t="shared" si="7"/>
        <v>512.03871132116274</v>
      </c>
      <c r="F62">
        <f t="shared" si="8"/>
        <v>0.8983135286336188</v>
      </c>
      <c r="G62">
        <f t="shared" si="0"/>
        <v>117748.94678337719</v>
      </c>
      <c r="H62">
        <f t="shared" si="9"/>
        <v>112826108.4582112</v>
      </c>
      <c r="P62">
        <f t="shared" si="10"/>
        <v>1.2250087640329972</v>
      </c>
      <c r="Q62">
        <f t="shared" si="1"/>
        <v>478.15</v>
      </c>
      <c r="R62">
        <f t="shared" si="11"/>
        <v>0.63690429180123564</v>
      </c>
      <c r="S62">
        <f t="shared" si="2"/>
        <v>204.54036773364763</v>
      </c>
      <c r="U62">
        <f t="shared" si="3"/>
        <v>2.3376803576624381</v>
      </c>
      <c r="V62">
        <f t="shared" si="4"/>
        <v>11.185586647128872</v>
      </c>
    </row>
    <row r="63" spans="1:22">
      <c r="A63">
        <v>610</v>
      </c>
      <c r="B63">
        <f t="shared" si="5"/>
        <v>3178.9211497130677</v>
      </c>
      <c r="C63">
        <f t="shared" si="6"/>
        <v>4.0227214011575854E-3</v>
      </c>
      <c r="D63">
        <f t="shared" si="7"/>
        <v>511.90203475057876</v>
      </c>
      <c r="F63">
        <f t="shared" si="8"/>
        <v>0.898073745176454</v>
      </c>
      <c r="G63">
        <f t="shared" si="0"/>
        <v>117308.65873606142</v>
      </c>
      <c r="H63">
        <f t="shared" si="9"/>
        <v>113999195.04557182</v>
      </c>
      <c r="P63">
        <f t="shared" si="10"/>
        <v>1.2247421462565604</v>
      </c>
      <c r="Q63">
        <f t="shared" si="1"/>
        <v>478.15</v>
      </c>
      <c r="R63">
        <f t="shared" si="11"/>
        <v>0.6367342853301059</v>
      </c>
      <c r="S63">
        <f t="shared" si="2"/>
        <v>204.51780166144925</v>
      </c>
      <c r="U63">
        <f t="shared" si="3"/>
        <v>2.3379382924891337</v>
      </c>
      <c r="V63">
        <f t="shared" si="4"/>
        <v>11.182600920485363</v>
      </c>
    </row>
    <row r="64" spans="1:22">
      <c r="A64">
        <v>620</v>
      </c>
      <c r="B64">
        <f t="shared" si="5"/>
        <v>3178.7650345619018</v>
      </c>
      <c r="C64">
        <f t="shared" si="6"/>
        <v>4.0229189645989887E-3</v>
      </c>
      <c r="D64">
        <f t="shared" si="7"/>
        <v>511.76719992182387</v>
      </c>
      <c r="F64">
        <f t="shared" si="8"/>
        <v>0.89783719284530505</v>
      </c>
      <c r="G64">
        <f t="shared" si="0"/>
        <v>116874.28953024081</v>
      </c>
      <c r="H64">
        <f t="shared" si="9"/>
        <v>115167937.94087423</v>
      </c>
      <c r="P64">
        <f t="shared" si="10"/>
        <v>1.2244796831305895</v>
      </c>
      <c r="Q64">
        <f t="shared" si="1"/>
        <v>478.15</v>
      </c>
      <c r="R64">
        <f t="shared" si="11"/>
        <v>0.63656656972732129</v>
      </c>
      <c r="S64">
        <f t="shared" si="2"/>
        <v>204.49553742255</v>
      </c>
      <c r="U64">
        <f t="shared" si="3"/>
        <v>2.3381928330885606</v>
      </c>
      <c r="V64">
        <f t="shared" si="4"/>
        <v>11.179655427055389</v>
      </c>
    </row>
    <row r="65" spans="1:22">
      <c r="A65">
        <v>630</v>
      </c>
      <c r="B65">
        <f t="shared" si="5"/>
        <v>3178.6094974721937</v>
      </c>
      <c r="C65">
        <f t="shared" si="6"/>
        <v>4.0231158158033856E-3</v>
      </c>
      <c r="D65">
        <f t="shared" si="7"/>
        <v>511.63403746545356</v>
      </c>
      <c r="F65">
        <f t="shared" si="8"/>
        <v>0.89760357450079575</v>
      </c>
      <c r="G65">
        <f t="shared" si="0"/>
        <v>116445.29941844285</v>
      </c>
      <c r="H65">
        <f t="shared" si="9"/>
        <v>116332390.93505867</v>
      </c>
      <c r="P65">
        <f t="shared" si="10"/>
        <v>1.2242209731845057</v>
      </c>
      <c r="Q65">
        <f t="shared" si="1"/>
        <v>478.15</v>
      </c>
      <c r="R65">
        <f t="shared" si="11"/>
        <v>0.63640093432106415</v>
      </c>
      <c r="S65">
        <f t="shared" si="2"/>
        <v>204.47354713762354</v>
      </c>
      <c r="U65">
        <f t="shared" si="3"/>
        <v>2.3384442960642482</v>
      </c>
      <c r="V65">
        <f t="shared" si="4"/>
        <v>11.176746466930028</v>
      </c>
    </row>
    <row r="66" spans="1:22">
      <c r="A66">
        <v>640</v>
      </c>
      <c r="B66">
        <f t="shared" si="5"/>
        <v>3178.4545312854079</v>
      </c>
      <c r="C66">
        <f t="shared" si="6"/>
        <v>4.0233119636201428E-3</v>
      </c>
      <c r="D66">
        <f t="shared" si="7"/>
        <v>511.50240657650642</v>
      </c>
      <c r="F66">
        <f t="shared" si="8"/>
        <v>0.89737264311667797</v>
      </c>
      <c r="G66">
        <f t="shared" si="0"/>
        <v>116021.23958591909</v>
      </c>
      <c r="H66">
        <f t="shared" si="9"/>
        <v>117492603.33091787</v>
      </c>
      <c r="P66">
        <f t="shared" si="10"/>
        <v>1.2239656829371979</v>
      </c>
      <c r="Q66">
        <f t="shared" si="1"/>
        <v>478.15</v>
      </c>
      <c r="R66">
        <f t="shared" si="11"/>
        <v>0.63623720396972461</v>
      </c>
      <c r="S66">
        <f t="shared" si="2"/>
        <v>204.45180763295659</v>
      </c>
      <c r="U66">
        <f t="shared" si="3"/>
        <v>2.3386929444928257</v>
      </c>
      <c r="V66">
        <f t="shared" si="4"/>
        <v>11.173870964197123</v>
      </c>
    </row>
    <row r="67" spans="1:22">
      <c r="A67">
        <v>650</v>
      </c>
      <c r="B67">
        <f t="shared" si="5"/>
        <v>3178.3001294402961</v>
      </c>
      <c r="C67">
        <f t="shared" si="6"/>
        <v>4.0235074161467585E-3</v>
      </c>
      <c r="D67">
        <f t="shared" si="7"/>
        <v>511.37218992524646</v>
      </c>
      <c r="F67">
        <f t="shared" si="8"/>
        <v>0.89714419285130953</v>
      </c>
      <c r="G67">
        <f t="shared" si="0"/>
        <v>115601.73594743786</v>
      </c>
      <c r="H67">
        <f t="shared" si="9"/>
        <v>118648620.69039224</v>
      </c>
      <c r="P67">
        <f t="shared" si="10"/>
        <v>1.2237135347826336</v>
      </c>
      <c r="Q67">
        <f t="shared" si="1"/>
        <v>478.15</v>
      </c>
      <c r="R67">
        <f t="shared" si="11"/>
        <v>0.6360752327315784</v>
      </c>
      <c r="S67">
        <f t="shared" si="2"/>
        <v>204.43029960242544</v>
      </c>
      <c r="U67">
        <f t="shared" si="3"/>
        <v>2.3389389974475536</v>
      </c>
      <c r="V67">
        <f t="shared" si="4"/>
        <v>11.17102635576545</v>
      </c>
    </row>
    <row r="68" spans="1:22">
      <c r="A68">
        <v>660</v>
      </c>
      <c r="B68">
        <f t="shared" si="5"/>
        <v>3178.1462858734453</v>
      </c>
      <c r="C68">
        <f t="shared" si="6"/>
        <v>4.0237021808543815E-3</v>
      </c>
      <c r="D68">
        <f t="shared" si="7"/>
        <v>511.24328946068988</v>
      </c>
      <c r="F68">
        <f t="shared" si="8"/>
        <v>0.89691805168542083</v>
      </c>
      <c r="G68">
        <f t="shared" ref="G68:G102" si="12">$B68*((D68)-(E$3))</f>
        <v>115186.47578732773</v>
      </c>
      <c r="H68">
        <f t="shared" si="9"/>
        <v>119800485.44826552</v>
      </c>
      <c r="P68">
        <f t="shared" si="10"/>
        <v>1.2234642969999272</v>
      </c>
      <c r="Q68">
        <f t="shared" ref="Q68:Q102" si="13">205+273.15</f>
        <v>478.15</v>
      </c>
      <c r="R68">
        <f t="shared" si="11"/>
        <v>0.63591489864496331</v>
      </c>
      <c r="S68">
        <f t="shared" ref="S68:S102" si="14">103.9+183.3*R68-39.7*R68^2</f>
        <v>204.40900691637202</v>
      </c>
      <c r="U68">
        <f t="shared" ref="U68:U102" si="15">Q68/S68</f>
        <v>2.3391826378551954</v>
      </c>
      <c r="V68">
        <f t="shared" ref="V68:V102" si="16">D68/T$3</f>
        <v>11.168210499691927</v>
      </c>
    </row>
    <row r="69" spans="1:22">
      <c r="A69">
        <v>670</v>
      </c>
      <c r="B69">
        <f t="shared" ref="B69:B102" si="17">B$3*C$3/C69</f>
        <v>3177.992994937606</v>
      </c>
      <c r="C69">
        <f t="shared" ref="C69:C102" si="18">1.01325/D69*Q68/288.15*P69</f>
        <v>4.0238962646908863E-3</v>
      </c>
      <c r="D69">
        <f t="shared" ref="D69:D102" si="19">P69*(D$3/P$3)*(1-H68/I$3)</f>
        <v>511.11562295507582</v>
      </c>
      <c r="F69">
        <f t="shared" ref="F69:F102" si="20">D69/D$3</f>
        <v>0.89669407535978218</v>
      </c>
      <c r="G69">
        <f t="shared" si="12"/>
        <v>114775.19675903876</v>
      </c>
      <c r="H69">
        <f t="shared" ref="H69:H102" si="21">H68+G69*(A69-A68)</f>
        <v>120948237.41585591</v>
      </c>
      <c r="P69">
        <f t="shared" ref="P69:P102" si="22">1-((3.52*V68)/(10^(0.9813*U68)))+((0.274*V68^2)/(10^(0.8157*U68)))</f>
        <v>1.223217775526706</v>
      </c>
      <c r="Q69">
        <f t="shared" si="13"/>
        <v>478.15</v>
      </c>
      <c r="R69">
        <f t="shared" ref="R69:R102" si="23">0.709*F69</f>
        <v>0.63575609943008549</v>
      </c>
      <c r="S69">
        <f t="shared" si="14"/>
        <v>204.38791605242119</v>
      </c>
      <c r="U69">
        <f t="shared" si="15"/>
        <v>2.339424018968737</v>
      </c>
      <c r="V69">
        <f t="shared" si="16"/>
        <v>11.165421599694898</v>
      </c>
    </row>
    <row r="70" spans="1:22">
      <c r="A70">
        <v>680</v>
      </c>
      <c r="B70">
        <f t="shared" si="17"/>
        <v>3177.8402513346587</v>
      </c>
      <c r="C70">
        <f t="shared" si="18"/>
        <v>4.0240896741654802E-3</v>
      </c>
      <c r="D70">
        <f t="shared" si="19"/>
        <v>510.98912116212989</v>
      </c>
      <c r="F70">
        <f t="shared" si="20"/>
        <v>0.89647214238970152</v>
      </c>
      <c r="G70">
        <f t="shared" si="12"/>
        <v>114367.67783917634</v>
      </c>
      <c r="H70">
        <f t="shared" si="21"/>
        <v>122091914.19424768</v>
      </c>
      <c r="P70">
        <f t="shared" si="22"/>
        <v>1.2229738071933165</v>
      </c>
      <c r="Q70">
        <f t="shared" si="13"/>
        <v>478.15</v>
      </c>
      <c r="R70">
        <f t="shared" si="23"/>
        <v>0.63559874895429835</v>
      </c>
      <c r="S70">
        <f t="shared" si="14"/>
        <v>204.36701562733381</v>
      </c>
      <c r="U70">
        <f t="shared" si="15"/>
        <v>2.3396632696927639</v>
      </c>
      <c r="V70">
        <f t="shared" si="16"/>
        <v>11.162658143075841</v>
      </c>
    </row>
    <row r="71" spans="1:22">
      <c r="A71">
        <v>690</v>
      </c>
      <c r="B71">
        <f t="shared" si="17"/>
        <v>3177.6880500606285</v>
      </c>
      <c r="C71">
        <f t="shared" si="18"/>
        <v>4.024282415418105E-3</v>
      </c>
      <c r="D71">
        <f t="shared" si="19"/>
        <v>510.86372548291541</v>
      </c>
      <c r="F71">
        <f t="shared" si="20"/>
        <v>0.896252149970027</v>
      </c>
      <c r="G71">
        <f t="shared" si="12"/>
        <v>113963.73189771514</v>
      </c>
      <c r="H71">
        <f t="shared" si="21"/>
        <v>123231551.51322483</v>
      </c>
      <c r="P71">
        <f t="shared" si="22"/>
        <v>1.2227322541652053</v>
      </c>
      <c r="Q71">
        <f t="shared" si="13"/>
        <v>478.15</v>
      </c>
      <c r="R71">
        <f t="shared" si="23"/>
        <v>0.63544277432874907</v>
      </c>
      <c r="S71">
        <f t="shared" si="14"/>
        <v>204.34629601242901</v>
      </c>
      <c r="U71">
        <f t="shared" si="15"/>
        <v>2.3399004989594592</v>
      </c>
      <c r="V71">
        <f t="shared" si="16"/>
        <v>11.159918849729426</v>
      </c>
    </row>
    <row r="72" spans="1:22">
      <c r="A72">
        <v>700</v>
      </c>
      <c r="B72">
        <f t="shared" si="17"/>
        <v>3177.5363863605712</v>
      </c>
      <c r="C72">
        <f t="shared" si="18"/>
        <v>4.0244744942763734E-3</v>
      </c>
      <c r="D72">
        <f t="shared" si="19"/>
        <v>510.73938605077626</v>
      </c>
      <c r="F72">
        <f t="shared" si="20"/>
        <v>0.896034010615397</v>
      </c>
      <c r="G72">
        <f t="shared" si="12"/>
        <v>113563.19960252901</v>
      </c>
      <c r="H72">
        <f t="shared" si="21"/>
        <v>124367183.50925012</v>
      </c>
      <c r="P72">
        <f t="shared" si="22"/>
        <v>1.2224929993829172</v>
      </c>
      <c r="Q72">
        <f t="shared" si="13"/>
        <v>478.15</v>
      </c>
      <c r="R72">
        <f t="shared" si="23"/>
        <v>0.63528811352631642</v>
      </c>
      <c r="S72">
        <f t="shared" si="14"/>
        <v>204.32574901801715</v>
      </c>
      <c r="U72">
        <f t="shared" si="15"/>
        <v>2.3401357993203167</v>
      </c>
      <c r="V72">
        <f t="shared" si="16"/>
        <v>11.157202630308714</v>
      </c>
    </row>
    <row r="73" spans="1:22">
      <c r="A73">
        <v>710</v>
      </c>
      <c r="B73">
        <f t="shared" si="17"/>
        <v>3177.385255691584</v>
      </c>
      <c r="C73">
        <f t="shared" si="18"/>
        <v>4.0246659163022521E-3</v>
      </c>
      <c r="D73">
        <f t="shared" si="19"/>
        <v>510.61606016178894</v>
      </c>
      <c r="F73">
        <f t="shared" si="20"/>
        <v>0.89581764940664721</v>
      </c>
      <c r="G73">
        <f t="shared" si="12"/>
        <v>113165.94442389258</v>
      </c>
      <c r="H73">
        <f t="shared" si="21"/>
        <v>125498842.95348905</v>
      </c>
      <c r="P73">
        <f t="shared" si="22"/>
        <v>1.2222559428246214</v>
      </c>
      <c r="Q73">
        <f t="shared" si="13"/>
        <v>478.15</v>
      </c>
      <c r="R73">
        <f t="shared" si="23"/>
        <v>0.63513471342931282</v>
      </c>
      <c r="S73">
        <f t="shared" si="14"/>
        <v>204.30536763473651</v>
      </c>
      <c r="U73">
        <f t="shared" si="15"/>
        <v>2.340369249890935</v>
      </c>
      <c r="V73">
        <f t="shared" si="16"/>
        <v>11.15450855193807</v>
      </c>
    </row>
    <row r="74" spans="1:22">
      <c r="A74">
        <v>720</v>
      </c>
      <c r="B74">
        <f t="shared" si="17"/>
        <v>3177.234653692457</v>
      </c>
      <c r="C74">
        <f t="shared" si="18"/>
        <v>4.0248566868303619E-3</v>
      </c>
      <c r="D74">
        <f t="shared" si="19"/>
        <v>510.4937109896531</v>
      </c>
      <c r="F74">
        <f t="shared" si="20"/>
        <v>0.89560300173623353</v>
      </c>
      <c r="G74">
        <f t="shared" si="12"/>
        <v>112771.8485444706</v>
      </c>
      <c r="H74">
        <f t="shared" si="21"/>
        <v>126626561.43893376</v>
      </c>
      <c r="P74">
        <f t="shared" si="22"/>
        <v>1.2220209984458328</v>
      </c>
      <c r="Q74">
        <f t="shared" si="13"/>
        <v>478.15</v>
      </c>
      <c r="R74">
        <f t="shared" si="23"/>
        <v>0.63498252823098955</v>
      </c>
      <c r="S74">
        <f t="shared" si="14"/>
        <v>204.28514582174321</v>
      </c>
      <c r="U74">
        <f t="shared" si="15"/>
        <v>2.3406009187629726</v>
      </c>
      <c r="V74">
        <f t="shared" si="16"/>
        <v>11.151835810139705</v>
      </c>
    </row>
    <row r="75" spans="1:22">
      <c r="A75">
        <v>730</v>
      </c>
      <c r="B75">
        <f t="shared" si="17"/>
        <v>3177.0845761587739</v>
      </c>
      <c r="C75">
        <f t="shared" si="18"/>
        <v>4.0250468109993944E-3</v>
      </c>
      <c r="D75">
        <f t="shared" si="19"/>
        <v>510.37230653443845</v>
      </c>
      <c r="F75">
        <f t="shared" si="20"/>
        <v>0.89539001146392716</v>
      </c>
      <c r="G75">
        <f t="shared" si="12"/>
        <v>112380.80951372461</v>
      </c>
      <c r="H75">
        <f t="shared" si="21"/>
        <v>127750369.53407101</v>
      </c>
      <c r="P75">
        <f t="shared" si="22"/>
        <v>1.2217880916759425</v>
      </c>
      <c r="Q75">
        <f t="shared" si="13"/>
        <v>478.15</v>
      </c>
      <c r="R75">
        <f t="shared" si="23"/>
        <v>0.63483151812792438</v>
      </c>
      <c r="S75">
        <f t="shared" si="14"/>
        <v>204.26507833342694</v>
      </c>
      <c r="U75">
        <f t="shared" si="15"/>
        <v>2.3408308649778298</v>
      </c>
      <c r="V75">
        <f t="shared" si="16"/>
        <v>11.149183705868824</v>
      </c>
    </row>
    <row r="76" spans="1:22">
      <c r="A76">
        <v>740</v>
      </c>
      <c r="B76">
        <f t="shared" si="17"/>
        <v>3176.9350190224595</v>
      </c>
      <c r="C76">
        <f t="shared" si="18"/>
        <v>4.0252362937779149E-3</v>
      </c>
      <c r="D76">
        <f t="shared" si="19"/>
        <v>510.25181876334761</v>
      </c>
      <c r="F76">
        <f t="shared" si="20"/>
        <v>0.89517862940938175</v>
      </c>
      <c r="G76">
        <f t="shared" si="12"/>
        <v>111992.73751351205</v>
      </c>
      <c r="H76">
        <f t="shared" si="21"/>
        <v>128870296.90920614</v>
      </c>
      <c r="P76">
        <f t="shared" si="22"/>
        <v>1.2215571573719721</v>
      </c>
      <c r="Q76">
        <f t="shared" si="13"/>
        <v>478.15</v>
      </c>
      <c r="R76">
        <f t="shared" si="23"/>
        <v>0.63468164825125162</v>
      </c>
      <c r="S76">
        <f t="shared" si="14"/>
        <v>204.24516057776552</v>
      </c>
      <c r="U76">
        <f t="shared" si="15"/>
        <v>2.3410591401402936</v>
      </c>
      <c r="V76">
        <f t="shared" si="16"/>
        <v>11.146551626743442</v>
      </c>
    </row>
    <row r="77" spans="1:22">
      <c r="A77">
        <v>750</v>
      </c>
      <c r="B77">
        <f t="shared" si="17"/>
        <v>3176.7859783349709</v>
      </c>
      <c r="C77">
        <f t="shared" si="18"/>
        <v>4.0254251399855666E-3</v>
      </c>
      <c r="D77">
        <f t="shared" si="19"/>
        <v>510.13222290895447</v>
      </c>
      <c r="F77">
        <f t="shared" si="20"/>
        <v>0.89496881212097279</v>
      </c>
      <c r="G77">
        <f t="shared" si="12"/>
        <v>111607.55312490521</v>
      </c>
      <c r="H77">
        <f t="shared" si="21"/>
        <v>129986372.44045518</v>
      </c>
      <c r="P77">
        <f t="shared" si="22"/>
        <v>1.2213281381473307</v>
      </c>
      <c r="Q77">
        <f t="shared" si="13"/>
        <v>478.15</v>
      </c>
      <c r="R77">
        <f t="shared" si="23"/>
        <v>0.63453288779376971</v>
      </c>
      <c r="S77">
        <f t="shared" si="14"/>
        <v>204.22538850062955</v>
      </c>
      <c r="U77">
        <f t="shared" si="15"/>
        <v>2.3412857897367938</v>
      </c>
      <c r="V77">
        <f t="shared" si="16"/>
        <v>11.143939031714249</v>
      </c>
    </row>
    <row r="78" spans="1:22">
      <c r="A78">
        <v>760</v>
      </c>
      <c r="B78">
        <f t="shared" si="17"/>
        <v>3176.6374502534545</v>
      </c>
      <c r="C78">
        <f t="shared" si="18"/>
        <v>4.0256133543105227E-3</v>
      </c>
      <c r="D78">
        <f t="shared" si="19"/>
        <v>510.01349689643484</v>
      </c>
      <c r="F78">
        <f t="shared" si="20"/>
        <v>0.89476052087093827</v>
      </c>
      <c r="G78">
        <f t="shared" si="12"/>
        <v>111225.18550554803</v>
      </c>
      <c r="H78">
        <f t="shared" si="21"/>
        <v>131098624.29551066</v>
      </c>
      <c r="P78">
        <f t="shared" si="22"/>
        <v>1.2211009830077684</v>
      </c>
      <c r="Q78">
        <f t="shared" si="13"/>
        <v>478.15</v>
      </c>
      <c r="R78">
        <f t="shared" si="23"/>
        <v>0.6343852092974952</v>
      </c>
      <c r="S78">
        <f t="shared" si="14"/>
        <v>204.20575849134644</v>
      </c>
      <c r="U78">
        <f t="shared" si="15"/>
        <v>2.3415108542115983</v>
      </c>
      <c r="V78">
        <f t="shared" si="16"/>
        <v>11.141345438552356</v>
      </c>
    </row>
    <row r="79" spans="1:22">
      <c r="A79">
        <v>770</v>
      </c>
      <c r="B79">
        <f t="shared" si="17"/>
        <v>3176.4894310293344</v>
      </c>
      <c r="C79">
        <f t="shared" si="18"/>
        <v>4.0258009413238751E-3</v>
      </c>
      <c r="D79">
        <f t="shared" si="19"/>
        <v>509.89562087634459</v>
      </c>
      <c r="F79">
        <f t="shared" si="20"/>
        <v>0.89455372083569229</v>
      </c>
      <c r="G79">
        <f t="shared" si="12"/>
        <v>110845.57090291521</v>
      </c>
      <c r="H79">
        <f t="shared" si="21"/>
        <v>132207080.00453982</v>
      </c>
      <c r="P79">
        <f t="shared" si="22"/>
        <v>1.2208756462387063</v>
      </c>
      <c r="Q79">
        <f t="shared" si="13"/>
        <v>478.15</v>
      </c>
      <c r="R79">
        <f t="shared" si="23"/>
        <v>0.63423858807250577</v>
      </c>
      <c r="S79">
        <f t="shared" si="14"/>
        <v>204.18626730566214</v>
      </c>
      <c r="U79">
        <f t="shared" si="15"/>
        <v>2.3417343698448656</v>
      </c>
      <c r="V79">
        <f t="shared" si="16"/>
        <v>11.138770413642744</v>
      </c>
    </row>
    <row r="80" spans="1:22">
      <c r="A80">
        <v>780</v>
      </c>
      <c r="B80">
        <f t="shared" si="17"/>
        <v>3176.3419169988783</v>
      </c>
      <c r="C80">
        <f t="shared" si="18"/>
        <v>4.0259879054915203E-3</v>
      </c>
      <c r="D80">
        <f t="shared" si="19"/>
        <v>509.77857684366313</v>
      </c>
      <c r="F80">
        <f t="shared" si="20"/>
        <v>0.89434838042747922</v>
      </c>
      <c r="G80">
        <f t="shared" si="12"/>
        <v>110468.65144209375</v>
      </c>
      <c r="H80">
        <f t="shared" si="21"/>
        <v>133311766.51896076</v>
      </c>
      <c r="P80">
        <f t="shared" si="22"/>
        <v>1.2206520864980352</v>
      </c>
      <c r="Q80">
        <f t="shared" si="13"/>
        <v>478.15</v>
      </c>
      <c r="R80">
        <f t="shared" si="23"/>
        <v>0.63409300172308269</v>
      </c>
      <c r="S80">
        <f t="shared" si="14"/>
        <v>204.16691200292377</v>
      </c>
      <c r="U80">
        <f t="shared" si="15"/>
        <v>2.3419563694686856</v>
      </c>
      <c r="V80">
        <f t="shared" si="16"/>
        <v>11.136213563662183</v>
      </c>
    </row>
    <row r="81" spans="1:22">
      <c r="A81">
        <v>790</v>
      </c>
      <c r="B81">
        <f t="shared" si="17"/>
        <v>3176.1949045753727</v>
      </c>
      <c r="C81">
        <f t="shared" si="18"/>
        <v>4.026174251184015E-3</v>
      </c>
      <c r="D81">
        <f t="shared" si="19"/>
        <v>509.66234832727639</v>
      </c>
      <c r="F81">
        <f t="shared" si="20"/>
        <v>0.89414447074960768</v>
      </c>
      <c r="G81">
        <f t="shared" si="12"/>
        <v>110094.37413771196</v>
      </c>
      <c r="H81">
        <f t="shared" si="21"/>
        <v>134412710.26033789</v>
      </c>
      <c r="P81">
        <f t="shared" si="22"/>
        <v>1.2204302660766975</v>
      </c>
      <c r="Q81">
        <f t="shared" si="13"/>
        <v>478.15</v>
      </c>
      <c r="R81">
        <f t="shared" si="23"/>
        <v>0.63394842976147181</v>
      </c>
      <c r="S81">
        <f t="shared" si="14"/>
        <v>204.14768989487547</v>
      </c>
      <c r="U81">
        <f t="shared" si="15"/>
        <v>2.3421768830507963</v>
      </c>
      <c r="V81">
        <f t="shared" si="16"/>
        <v>11.13367452879594</v>
      </c>
    </row>
    <row r="82" spans="1:22">
      <c r="A82">
        <v>800</v>
      </c>
      <c r="B82">
        <f t="shared" si="17"/>
        <v>3176.0483902426186</v>
      </c>
      <c r="C82">
        <f t="shared" si="18"/>
        <v>4.0263599826847619E-3</v>
      </c>
      <c r="D82">
        <f t="shared" si="19"/>
        <v>509.546920136913</v>
      </c>
      <c r="F82">
        <f t="shared" si="20"/>
        <v>0.89394196515247892</v>
      </c>
      <c r="G82">
        <f t="shared" si="12"/>
        <v>109722.69008868284</v>
      </c>
      <c r="H82">
        <f t="shared" si="21"/>
        <v>135509937.16122472</v>
      </c>
      <c r="P82">
        <f t="shared" si="22"/>
        <v>1.2202101502961262</v>
      </c>
      <c r="Q82">
        <f t="shared" si="13"/>
        <v>478.15</v>
      </c>
      <c r="R82">
        <f t="shared" si="23"/>
        <v>0.63380485329310754</v>
      </c>
      <c r="S82">
        <f t="shared" si="14"/>
        <v>204.12859850392809</v>
      </c>
      <c r="U82">
        <f t="shared" si="15"/>
        <v>2.3423959381703141</v>
      </c>
      <c r="V82">
        <f t="shared" si="16"/>
        <v>11.131152977209538</v>
      </c>
    </row>
    <row r="83" spans="1:22">
      <c r="A83">
        <v>810</v>
      </c>
      <c r="B83">
        <f t="shared" si="17"/>
        <v>3175.9023705494928</v>
      </c>
      <c r="C83">
        <f t="shared" si="18"/>
        <v>4.0265451041968511E-3</v>
      </c>
      <c r="D83">
        <f t="shared" si="19"/>
        <v>509.43227815690739</v>
      </c>
      <c r="F83">
        <f t="shared" si="20"/>
        <v>0.89374083887176736</v>
      </c>
      <c r="G83">
        <f t="shared" si="12"/>
        <v>109353.55382194169</v>
      </c>
      <c r="H83">
        <f t="shared" si="21"/>
        <v>136603472.69944414</v>
      </c>
      <c r="P83">
        <f t="shared" si="22"/>
        <v>1.2199917070172355</v>
      </c>
      <c r="Q83">
        <f t="shared" si="13"/>
        <v>478.15</v>
      </c>
      <c r="R83">
        <f t="shared" si="23"/>
        <v>0.63366225476008298</v>
      </c>
      <c r="S83">
        <f t="shared" si="14"/>
        <v>204.10963552915021</v>
      </c>
      <c r="U83">
        <f t="shared" si="15"/>
        <v>2.3426135604054434</v>
      </c>
      <c r="V83">
        <f t="shared" si="16"/>
        <v>11.12864860054348</v>
      </c>
    </row>
    <row r="84" spans="1:22">
      <c r="A84">
        <v>820</v>
      </c>
      <c r="B84">
        <f t="shared" si="17"/>
        <v>3175.7568421053916</v>
      </c>
      <c r="C84">
        <f t="shared" si="18"/>
        <v>4.0267296198487892E-3</v>
      </c>
      <c r="D84">
        <f t="shared" si="19"/>
        <v>509.31840917808427</v>
      </c>
      <c r="F84">
        <f t="shared" si="20"/>
        <v>0.89354106873348116</v>
      </c>
      <c r="G84">
        <f t="shared" si="12"/>
        <v>108986.92275747357</v>
      </c>
      <c r="H84">
        <f t="shared" si="21"/>
        <v>137693341.92701888</v>
      </c>
      <c r="P84">
        <f t="shared" si="22"/>
        <v>1.2197749062402266</v>
      </c>
      <c r="Q84">
        <f t="shared" si="13"/>
        <v>478.15</v>
      </c>
      <c r="R84">
        <f t="shared" si="23"/>
        <v>0.63352061773203816</v>
      </c>
      <c r="S84">
        <f t="shared" si="14"/>
        <v>204.09079881854674</v>
      </c>
      <c r="U84">
        <f t="shared" si="15"/>
        <v>2.3428297736494925</v>
      </c>
      <c r="V84">
        <f t="shared" si="16"/>
        <v>11.126161110240725</v>
      </c>
    </row>
    <row r="85" spans="1:22">
      <c r="A85">
        <v>830</v>
      </c>
      <c r="B85">
        <f t="shared" si="17"/>
        <v>3175.6118015763745</v>
      </c>
      <c r="C85">
        <f t="shared" si="18"/>
        <v>4.0269135336993365E-3</v>
      </c>
      <c r="D85">
        <f t="shared" si="19"/>
        <v>509.20530076066069</v>
      </c>
      <c r="F85">
        <f t="shared" si="20"/>
        <v>0.89334263291343985</v>
      </c>
      <c r="G85">
        <f t="shared" si="12"/>
        <v>108622.75677202344</v>
      </c>
      <c r="H85">
        <f t="shared" si="21"/>
        <v>138779569.49473912</v>
      </c>
      <c r="P85">
        <f t="shared" si="22"/>
        <v>1.2195597197782913</v>
      </c>
      <c r="Q85">
        <f t="shared" si="13"/>
        <v>478.15</v>
      </c>
      <c r="R85">
        <f t="shared" si="23"/>
        <v>0.63337992673562882</v>
      </c>
      <c r="S85">
        <f t="shared" si="14"/>
        <v>204.07208634645306</v>
      </c>
      <c r="U85">
        <f t="shared" si="15"/>
        <v>2.3430446003685432</v>
      </c>
      <c r="V85">
        <f t="shared" si="16"/>
        <v>11.123690234551763</v>
      </c>
    </row>
    <row r="86" spans="1:22">
      <c r="A86">
        <v>840</v>
      </c>
      <c r="B86">
        <f t="shared" si="17"/>
        <v>3175.4672456818976</v>
      </c>
      <c r="C86">
        <f t="shared" si="18"/>
        <v>4.0270968497416095E-3</v>
      </c>
      <c r="D86">
        <f t="shared" si="19"/>
        <v>509.09294112236148</v>
      </c>
      <c r="F86">
        <f t="shared" si="20"/>
        <v>0.89314551074098503</v>
      </c>
      <c r="G86">
        <f t="shared" si="12"/>
        <v>108261.01784302031</v>
      </c>
      <c r="H86">
        <f t="shared" si="21"/>
        <v>139862179.67316931</v>
      </c>
      <c r="P86">
        <f t="shared" si="22"/>
        <v>1.2193461209913827</v>
      </c>
      <c r="Q86">
        <f t="shared" si="13"/>
        <v>478.15</v>
      </c>
      <c r="R86">
        <f t="shared" si="23"/>
        <v>0.63324016711535835</v>
      </c>
      <c r="S86">
        <f t="shared" si="14"/>
        <v>204.0534961950882</v>
      </c>
      <c r="U86">
        <f t="shared" si="15"/>
        <v>2.3432580618116829</v>
      </c>
      <c r="V86">
        <f t="shared" si="16"/>
        <v>11.121235716090467</v>
      </c>
    </row>
    <row r="87" spans="1:22">
      <c r="A87">
        <v>850</v>
      </c>
      <c r="B87">
        <f t="shared" si="17"/>
        <v>3175.3231711920166</v>
      </c>
      <c r="C87">
        <f t="shared" si="18"/>
        <v>4.0272795719065819E-3</v>
      </c>
      <c r="D87">
        <f t="shared" si="19"/>
        <v>508.98131904701648</v>
      </c>
      <c r="F87">
        <f t="shared" si="20"/>
        <v>0.89294968253862539</v>
      </c>
      <c r="G87">
        <f t="shared" si="12"/>
        <v>107901.66975766006</v>
      </c>
      <c r="H87">
        <f t="shared" si="21"/>
        <v>140941196.37074593</v>
      </c>
      <c r="P87">
        <f t="shared" si="22"/>
        <v>1.2191340845687877</v>
      </c>
      <c r="Q87">
        <f t="shared" si="13"/>
        <v>478.15</v>
      </c>
      <c r="R87">
        <f t="shared" si="23"/>
        <v>0.63310132491988536</v>
      </c>
      <c r="S87">
        <f t="shared" si="14"/>
        <v>204.03502653948703</v>
      </c>
      <c r="U87">
        <f t="shared" si="15"/>
        <v>2.3434701781826823</v>
      </c>
      <c r="V87">
        <f t="shared" si="16"/>
        <v>11.118797309837388</v>
      </c>
    </row>
    <row r="88" spans="1:22">
      <c r="A88">
        <v>860</v>
      </c>
      <c r="B88">
        <f t="shared" si="17"/>
        <v>3175.1795749249827</v>
      </c>
      <c r="C88">
        <f t="shared" si="18"/>
        <v>4.0274617040660966E-3</v>
      </c>
      <c r="D88">
        <f t="shared" si="19"/>
        <v>508.87042380978801</v>
      </c>
      <c r="F88">
        <f t="shared" si="20"/>
        <v>0.89275512949085611</v>
      </c>
      <c r="G88">
        <f t="shared" si="12"/>
        <v>107544.6778748917</v>
      </c>
      <c r="H88">
        <f t="shared" si="21"/>
        <v>142016643.14949486</v>
      </c>
      <c r="P88">
        <f t="shared" si="22"/>
        <v>1.2189235863513161</v>
      </c>
      <c r="Q88">
        <f t="shared" si="13"/>
        <v>478.15</v>
      </c>
      <c r="R88">
        <f t="shared" si="23"/>
        <v>0.63296338680901698</v>
      </c>
      <c r="S88">
        <f t="shared" si="14"/>
        <v>204.0166756351754</v>
      </c>
      <c r="U88">
        <f t="shared" si="15"/>
        <v>2.3436809687803777</v>
      </c>
      <c r="V88">
        <f t="shared" si="16"/>
        <v>11.116374781506332</v>
      </c>
    </row>
    <row r="89" spans="1:22">
      <c r="A89">
        <v>870</v>
      </c>
      <c r="B89">
        <f t="shared" si="17"/>
        <v>3175.0364537451455</v>
      </c>
      <c r="C89">
        <f t="shared" si="18"/>
        <v>4.0276432500354837E-3</v>
      </c>
      <c r="D89">
        <f t="shared" si="19"/>
        <v>508.76024511589083</v>
      </c>
      <c r="F89">
        <f t="shared" si="20"/>
        <v>0.89256183353665053</v>
      </c>
      <c r="G89">
        <f t="shared" si="12"/>
        <v>107190.00893032488</v>
      </c>
      <c r="H89">
        <f t="shared" si="21"/>
        <v>143088543.23879811</v>
      </c>
      <c r="P89">
        <f t="shared" si="22"/>
        <v>1.2187146031856422</v>
      </c>
      <c r="Q89">
        <f t="shared" si="13"/>
        <v>478.15</v>
      </c>
      <c r="R89">
        <f t="shared" si="23"/>
        <v>0.63282633997748516</v>
      </c>
      <c r="S89">
        <f t="shared" si="14"/>
        <v>203.99844180807187</v>
      </c>
      <c r="U89">
        <f t="shared" si="15"/>
        <v>2.3438904521136417</v>
      </c>
      <c r="V89">
        <f t="shared" si="16"/>
        <v>11.113967906205685</v>
      </c>
    </row>
    <row r="90" spans="1:22">
      <c r="A90">
        <v>880</v>
      </c>
      <c r="B90">
        <f t="shared" si="17"/>
        <v>3174.8938045611208</v>
      </c>
      <c r="C90">
        <f t="shared" si="18"/>
        <v>4.0278242135758499E-3</v>
      </c>
      <c r="D90">
        <f t="shared" si="19"/>
        <v>508.65077305025648</v>
      </c>
      <c r="F90">
        <f t="shared" si="20"/>
        <v>0.89236977728115174</v>
      </c>
      <c r="G90">
        <f t="shared" si="12"/>
        <v>106837.63087595161</v>
      </c>
      <c r="H90">
        <f t="shared" si="21"/>
        <v>144156919.54755762</v>
      </c>
      <c r="P90">
        <f t="shared" si="22"/>
        <v>1.218507112804716</v>
      </c>
      <c r="Q90">
        <f t="shared" si="13"/>
        <v>478.15</v>
      </c>
      <c r="R90">
        <f t="shared" si="23"/>
        <v>0.63269017209233658</v>
      </c>
      <c r="S90">
        <f t="shared" si="14"/>
        <v>203.98032344619475</v>
      </c>
      <c r="U90">
        <f t="shared" si="15"/>
        <v>2.3440986459957487</v>
      </c>
      <c r="V90">
        <f t="shared" si="16"/>
        <v>11.11157646733882</v>
      </c>
    </row>
    <row r="91" spans="1:22">
      <c r="A91">
        <v>890</v>
      </c>
      <c r="B91">
        <f t="shared" si="17"/>
        <v>3174.7516243241794</v>
      </c>
      <c r="C91">
        <f t="shared" si="18"/>
        <v>4.0280045983960852E-3</v>
      </c>
      <c r="D91">
        <f t="shared" si="19"/>
        <v>508.5419980360715</v>
      </c>
      <c r="F91">
        <f t="shared" si="20"/>
        <v>0.89217894392293251</v>
      </c>
      <c r="G91">
        <f t="shared" si="12"/>
        <v>106487.51274809644</v>
      </c>
      <c r="H91">
        <f t="shared" si="21"/>
        <v>145221794.67503858</v>
      </c>
      <c r="P91">
        <f t="shared" si="22"/>
        <v>1.2183010937293179</v>
      </c>
      <c r="Q91">
        <f t="shared" si="13"/>
        <v>478.15</v>
      </c>
      <c r="R91">
        <f t="shared" si="23"/>
        <v>0.63255487124135912</v>
      </c>
      <c r="S91">
        <f t="shared" si="14"/>
        <v>203.96231899283359</v>
      </c>
      <c r="U91">
        <f t="shared" si="15"/>
        <v>2.3443055676220284</v>
      </c>
      <c r="V91">
        <f t="shared" si="16"/>
        <v>11.109200255698356</v>
      </c>
    </row>
    <row r="92" spans="1:22">
      <c r="A92">
        <v>900</v>
      </c>
      <c r="B92">
        <f t="shared" si="17"/>
        <v>3174.6099100267943</v>
      </c>
      <c r="C92">
        <f t="shared" si="18"/>
        <v>4.0281844081546704E-3</v>
      </c>
      <c r="D92">
        <f t="shared" si="19"/>
        <v>508.43391080051049</v>
      </c>
      <c r="F92">
        <f t="shared" si="20"/>
        <v>0.89198931719387808</v>
      </c>
      <c r="G92">
        <f t="shared" si="12"/>
        <v>106139.62455825247</v>
      </c>
      <c r="H92">
        <f t="shared" si="21"/>
        <v>146283190.9206211</v>
      </c>
      <c r="P92">
        <f t="shared" si="22"/>
        <v>1.2180965251867542</v>
      </c>
      <c r="Q92">
        <f t="shared" si="13"/>
        <v>478.15</v>
      </c>
      <c r="R92">
        <f t="shared" si="23"/>
        <v>0.63242042589045955</v>
      </c>
      <c r="S92">
        <f t="shared" si="14"/>
        <v>203.94442694090748</v>
      </c>
      <c r="U92">
        <f t="shared" si="15"/>
        <v>2.3445112336339697</v>
      </c>
      <c r="V92">
        <f t="shared" si="16"/>
        <v>11.106839068717598</v>
      </c>
    </row>
    <row r="93" spans="1:22">
      <c r="A93">
        <v>910</v>
      </c>
      <c r="B93">
        <f t="shared" si="17"/>
        <v>3174.4686587013493</v>
      </c>
      <c r="C93">
        <f t="shared" si="18"/>
        <v>4.0283636464612856E-3</v>
      </c>
      <c r="D93">
        <f t="shared" si="19"/>
        <v>508.32650234630046</v>
      </c>
      <c r="F93">
        <f t="shared" si="20"/>
        <v>0.89180088130929902</v>
      </c>
      <c r="G93">
        <f t="shared" si="12"/>
        <v>105793.93720246779</v>
      </c>
      <c r="H93">
        <f t="shared" si="21"/>
        <v>147341130.29264578</v>
      </c>
      <c r="P93">
        <f t="shared" si="22"/>
        <v>1.2178933870434419</v>
      </c>
      <c r="Q93">
        <f t="shared" si="13"/>
        <v>478.15</v>
      </c>
      <c r="R93">
        <f t="shared" si="23"/>
        <v>0.63228682484829302</v>
      </c>
      <c r="S93">
        <f t="shared" si="14"/>
        <v>203.9266458282857</v>
      </c>
      <c r="U93">
        <f t="shared" si="15"/>
        <v>2.3447156601723407</v>
      </c>
      <c r="V93">
        <f t="shared" si="16"/>
        <v>11.104492709849339</v>
      </c>
    </row>
    <row r="94" spans="1:22">
      <c r="A94">
        <v>920</v>
      </c>
      <c r="B94">
        <f t="shared" si="17"/>
        <v>3174.327867418961</v>
      </c>
      <c r="C94">
        <f t="shared" si="18"/>
        <v>4.0285423168782688E-3</v>
      </c>
      <c r="D94">
        <f t="shared" si="19"/>
        <v>508.21976392801628</v>
      </c>
      <c r="F94">
        <f t="shared" si="20"/>
        <v>0.89161362092634433</v>
      </c>
      <c r="G94">
        <f t="shared" si="12"/>
        <v>105450.42238578123</v>
      </c>
      <c r="H94">
        <f t="shared" si="21"/>
        <v>148395634.5165036</v>
      </c>
      <c r="P94">
        <f t="shared" si="22"/>
        <v>1.2176916597487624</v>
      </c>
      <c r="Q94">
        <f t="shared" si="13"/>
        <v>478.15</v>
      </c>
      <c r="R94">
        <f t="shared" si="23"/>
        <v>0.63215405723677809</v>
      </c>
      <c r="S94">
        <f t="shared" si="14"/>
        <v>203.90897423388896</v>
      </c>
      <c r="U94">
        <f t="shared" si="15"/>
        <v>2.3449188629214004</v>
      </c>
      <c r="V94">
        <f t="shared" si="16"/>
        <v>11.102160988048041</v>
      </c>
    </row>
    <row r="95" spans="1:22">
      <c r="A95">
        <v>930</v>
      </c>
      <c r="B95">
        <f t="shared" si="17"/>
        <v>3174.1875332883974</v>
      </c>
      <c r="C95">
        <f t="shared" si="18"/>
        <v>4.0287204229219565E-3</v>
      </c>
      <c r="D95">
        <f t="shared" si="19"/>
        <v>508.11368703221103</v>
      </c>
      <c r="F95">
        <f t="shared" si="20"/>
        <v>0.89142752110914214</v>
      </c>
      <c r="G95">
        <f t="shared" si="12"/>
        <v>105109.05255885793</v>
      </c>
      <c r="H95">
        <f t="shared" si="21"/>
        <v>149446725.04209217</v>
      </c>
      <c r="P95">
        <f t="shared" si="22"/>
        <v>1.217491324288049</v>
      </c>
      <c r="Q95">
        <f t="shared" si="13"/>
        <v>478.15</v>
      </c>
      <c r="R95">
        <f t="shared" si="23"/>
        <v>0.63202211246638174</v>
      </c>
      <c r="S95">
        <f t="shared" si="14"/>
        <v>203.89141077442304</v>
      </c>
      <c r="U95">
        <f t="shared" si="15"/>
        <v>2.3451208571458912</v>
      </c>
      <c r="V95">
        <f t="shared" si="16"/>
        <v>11.099843717335782</v>
      </c>
    </row>
    <row r="96" spans="1:22">
      <c r="A96">
        <v>940</v>
      </c>
      <c r="B96">
        <f t="shared" si="17"/>
        <v>3174.0476534550935</v>
      </c>
      <c r="C96">
        <f t="shared" si="18"/>
        <v>4.028897968063906E-3</v>
      </c>
      <c r="D96">
        <f t="shared" si="19"/>
        <v>508.00826336066137</v>
      </c>
      <c r="F96">
        <f t="shared" si="20"/>
        <v>0.89124256729940587</v>
      </c>
      <c r="G96">
        <f t="shared" si="12"/>
        <v>104769.80086453498</v>
      </c>
      <c r="H96">
        <f t="shared" si="21"/>
        <v>150494423.05073753</v>
      </c>
      <c r="P96">
        <f t="shared" si="22"/>
        <v>1.2172923621429907</v>
      </c>
      <c r="Q96">
        <f t="shared" si="13"/>
        <v>478.15</v>
      </c>
      <c r="R96">
        <f t="shared" si="23"/>
        <v>0.63189098021527879</v>
      </c>
      <c r="S96">
        <f t="shared" si="14"/>
        <v>203.87395410162682</v>
      </c>
      <c r="U96">
        <f t="shared" si="15"/>
        <v>2.3453216577221649</v>
      </c>
      <c r="V96">
        <f t="shared" si="16"/>
        <v>11.097540716436232</v>
      </c>
    </row>
    <row r="97" spans="1:22">
      <c r="A97">
        <v>950</v>
      </c>
      <c r="B97">
        <f t="shared" si="17"/>
        <v>3173.9082251002219</v>
      </c>
      <c r="C97">
        <f t="shared" si="18"/>
        <v>4.0290749557320401E-3</v>
      </c>
      <c r="D97">
        <f t="shared" si="19"/>
        <v>507.90348481614336</v>
      </c>
      <c r="F97">
        <f t="shared" si="20"/>
        <v>0.89105874529147955</v>
      </c>
      <c r="G97">
        <f t="shared" si="12"/>
        <v>104432.64109241767</v>
      </c>
      <c r="H97">
        <f t="shared" si="21"/>
        <v>151538749.4616617</v>
      </c>
      <c r="P97">
        <f t="shared" si="22"/>
        <v>1.2170947552580604</v>
      </c>
      <c r="Q97">
        <f t="shared" si="13"/>
        <v>478.15</v>
      </c>
      <c r="R97">
        <f t="shared" si="23"/>
        <v>0.63176065041165896</v>
      </c>
      <c r="S97">
        <f t="shared" si="14"/>
        <v>203.85660289993717</v>
      </c>
      <c r="U97">
        <f t="shared" si="15"/>
        <v>2.3455212791645481</v>
      </c>
      <c r="V97">
        <f t="shared" si="16"/>
        <v>11.095251808463937</v>
      </c>
    </row>
    <row r="98" spans="1:22">
      <c r="A98">
        <v>960</v>
      </c>
      <c r="B98">
        <f t="shared" si="17"/>
        <v>3173.7692454398425</v>
      </c>
      <c r="C98">
        <f t="shared" si="18"/>
        <v>4.0292513893117011E-3</v>
      </c>
      <c r="D98">
        <f t="shared" si="19"/>
        <v>507.79934349026666</v>
      </c>
      <c r="F98">
        <f t="shared" si="20"/>
        <v>0.89087604121099417</v>
      </c>
      <c r="G98">
        <f t="shared" si="12"/>
        <v>104097.54764002585</v>
      </c>
      <c r="H98">
        <f t="shared" si="21"/>
        <v>152579724.93806195</v>
      </c>
      <c r="P98">
        <f t="shared" si="22"/>
        <v>1.216898486011841</v>
      </c>
      <c r="Q98">
        <f t="shared" si="13"/>
        <v>478.15</v>
      </c>
      <c r="R98">
        <f t="shared" si="23"/>
        <v>0.63163111321859489</v>
      </c>
      <c r="S98">
        <f t="shared" si="14"/>
        <v>203.83935588449373</v>
      </c>
      <c r="U98">
        <f t="shared" si="15"/>
        <v>2.3457197356478368</v>
      </c>
      <c r="V98">
        <f t="shared" si="16"/>
        <v>11.092976820658553</v>
      </c>
    </row>
    <row r="99" spans="1:22">
      <c r="A99">
        <v>970</v>
      </c>
      <c r="B99">
        <f t="shared" si="17"/>
        <v>3173.6307117240804</v>
      </c>
      <c r="C99">
        <f t="shared" si="18"/>
        <v>4.0294272721466632E-3</v>
      </c>
      <c r="D99">
        <f t="shared" si="19"/>
        <v>507.69583165298684</v>
      </c>
      <c r="F99">
        <f t="shared" si="20"/>
        <v>0.89069444149646815</v>
      </c>
      <c r="G99">
        <f t="shared" si="12"/>
        <v>103764.49547927934</v>
      </c>
      <c r="H99">
        <f t="shared" si="21"/>
        <v>153617369.89285475</v>
      </c>
      <c r="P99">
        <f t="shared" si="22"/>
        <v>1.2167035371923456</v>
      </c>
      <c r="Q99">
        <f t="shared" si="13"/>
        <v>478.15</v>
      </c>
      <c r="R99">
        <f t="shared" si="23"/>
        <v>0.63150235902099583</v>
      </c>
      <c r="S99">
        <f t="shared" si="14"/>
        <v>203.82221179941996</v>
      </c>
      <c r="U99">
        <f t="shared" si="15"/>
        <v>2.3459170410266381</v>
      </c>
      <c r="V99">
        <f t="shared" si="16"/>
        <v>11.090715584155731</v>
      </c>
    </row>
    <row r="100" spans="1:22">
      <c r="A100">
        <v>980</v>
      </c>
      <c r="B100">
        <f t="shared" si="17"/>
        <v>3173.4926212363703</v>
      </c>
      <c r="C100">
        <f t="shared" si="18"/>
        <v>4.0296026075400653E-3</v>
      </c>
      <c r="D100">
        <f t="shared" si="19"/>
        <v>507.59294174348776</v>
      </c>
      <c r="F100">
        <f t="shared" si="20"/>
        <v>0.89051393288331182</v>
      </c>
      <c r="G100">
        <f t="shared" si="12"/>
        <v>103433.46012734527</v>
      </c>
      <c r="H100">
        <f t="shared" si="21"/>
        <v>154651704.4941282</v>
      </c>
      <c r="P100">
        <f t="shared" si="22"/>
        <v>1.2165098919755941</v>
      </c>
      <c r="Q100">
        <f t="shared" si="13"/>
        <v>478.15</v>
      </c>
      <c r="R100">
        <f t="shared" si="23"/>
        <v>0.63137437841426802</v>
      </c>
      <c r="S100">
        <f t="shared" si="14"/>
        <v>203.80516941633059</v>
      </c>
      <c r="U100">
        <f t="shared" si="15"/>
        <v>2.3461132088521333</v>
      </c>
      <c r="V100">
        <f t="shared" si="16"/>
        <v>11.088467933787953</v>
      </c>
    </row>
    <row r="101" spans="1:22">
      <c r="A101">
        <v>990</v>
      </c>
      <c r="B101">
        <f t="shared" si="17"/>
        <v>3173.3549712927306</v>
      </c>
      <c r="C101">
        <f t="shared" si="18"/>
        <v>4.0297773987553048E-3</v>
      </c>
      <c r="D101">
        <f t="shared" si="19"/>
        <v>507.49066636218652</v>
      </c>
      <c r="F101">
        <f t="shared" si="20"/>
        <v>0.89033450238980094</v>
      </c>
      <c r="G101">
        <f t="shared" si="12"/>
        <v>103104.41762105808</v>
      </c>
      <c r="H101">
        <f t="shared" si="21"/>
        <v>155682748.67033878</v>
      </c>
      <c r="P101">
        <f t="shared" si="22"/>
        <v>1.2163175339068601</v>
      </c>
      <c r="Q101">
        <f t="shared" si="13"/>
        <v>478.15</v>
      </c>
      <c r="R101">
        <f t="shared" si="23"/>
        <v>0.63124716219436883</v>
      </c>
      <c r="S101">
        <f t="shared" si="14"/>
        <v>203.78822753302359</v>
      </c>
      <c r="U101">
        <f t="shared" si="15"/>
        <v>2.3463082523867405</v>
      </c>
      <c r="V101">
        <f t="shared" si="16"/>
        <v>11.086233707909873</v>
      </c>
    </row>
    <row r="102" spans="1:22">
      <c r="A102">
        <v>1000</v>
      </c>
      <c r="B102">
        <f t="shared" si="17"/>
        <v>3173.2177592410703</v>
      </c>
      <c r="C102">
        <f t="shared" si="18"/>
        <v>4.0299516490168909E-3</v>
      </c>
      <c r="D102">
        <f t="shared" si="19"/>
        <v>507.38899826366003</v>
      </c>
      <c r="F102">
        <f t="shared" si="20"/>
        <v>0.89015613730466669</v>
      </c>
      <c r="G102">
        <f t="shared" si="12"/>
        <v>102777.34449427419</v>
      </c>
      <c r="H102">
        <f t="shared" si="21"/>
        <v>156710522.11528152</v>
      </c>
      <c r="P102">
        <f t="shared" si="22"/>
        <v>1.2161264468841049</v>
      </c>
      <c r="Q102">
        <f t="shared" si="13"/>
        <v>478.15</v>
      </c>
      <c r="R102">
        <f t="shared" si="23"/>
        <v>0.63112070134900866</v>
      </c>
      <c r="S102">
        <f t="shared" si="14"/>
        <v>203.77138497232409</v>
      </c>
      <c r="U102">
        <f t="shared" si="15"/>
        <v>2.346502184617048</v>
      </c>
      <c r="V102">
        <f t="shared" si="16"/>
        <v>11.08401274824379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F104" sqref="F104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munkalap'!Q31</f>
        <v>3242.5812215747542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308045.21604960167</v>
      </c>
      <c r="H3">
        <f>G3*A3</f>
        <v>3080452.160496017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3242.1650292276881</v>
      </c>
      <c r="C4">
        <f>1.01325/D4*Q3/288.15*P4</f>
        <v>4.0043241981585591E-3</v>
      </c>
      <c r="D4">
        <f>P4*(D$3/P$3)*(1-H3/I$3)</f>
        <v>569.92683926118821</v>
      </c>
      <c r="F4">
        <f>D4/D$3</f>
        <v>0.99987164782664595</v>
      </c>
      <c r="G4">
        <f t="shared" ref="G4:G67" si="0">$B4*((D4)-(E$3))</f>
        <v>307768.47858774231</v>
      </c>
      <c r="H4">
        <f>H3+G4*(A4-A3)</f>
        <v>6158136.9463734403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0.70890899830909193</v>
      </c>
      <c r="S4">
        <f t="shared" ref="S4:S67" si="2">103.9+183.3*R4-39.7*R4^2</f>
        <v>213.89170626507763</v>
      </c>
      <c r="U4">
        <f t="shared" ref="U4:U67" si="3">Q4/S4</f>
        <v>2.2354770474710461</v>
      </c>
      <c r="V4">
        <f t="shared" ref="V4:V67" si="4">D4/T$3</f>
        <v>12.450164220262989</v>
      </c>
    </row>
    <row r="5" spans="1:22">
      <c r="A5">
        <v>30</v>
      </c>
      <c r="B5">
        <f t="shared" ref="B5:B68" si="5">B$3*C$3/C5</f>
        <v>3241.7492107738294</v>
      </c>
      <c r="C5">
        <f t="shared" ref="C5:C68" si="6">1.01325/D5*Q4/288.15*P5</f>
        <v>4.0048378319372897E-3</v>
      </c>
      <c r="D5">
        <f t="shared" ref="D5:D68" si="7">P5*(D$3/P$3)*(1-H4/I$3)</f>
        <v>569.77151877692415</v>
      </c>
      <c r="F5">
        <f t="shared" ref="F5:F68" si="8">D5/D$3</f>
        <v>0.99959915574898972</v>
      </c>
      <c r="G5">
        <f t="shared" si="0"/>
        <v>307225.49619893101</v>
      </c>
      <c r="H5">
        <f t="shared" ref="H5:H68" si="9">H4+G5*(A5-A4)</f>
        <v>9230391.90836275</v>
      </c>
      <c r="P5">
        <f t="shared" ref="P5:P68" si="10">1-((3.52*V4)/(10^(0.9813*U4)))+((0.274*V4^2)/(10^(0.8157*U4)))</f>
        <v>1.357136473897071</v>
      </c>
      <c r="Q5">
        <f t="shared" si="1"/>
        <v>478.15</v>
      </c>
      <c r="R5">
        <f t="shared" ref="R5:R68" si="11">0.709*F5</f>
        <v>0.70871580142603363</v>
      </c>
      <c r="S5">
        <f t="shared" si="2"/>
        <v>213.86716633991145</v>
      </c>
      <c r="U5">
        <f t="shared" si="3"/>
        <v>2.2357335545375325</v>
      </c>
      <c r="V5">
        <f t="shared" si="4"/>
        <v>12.446771213647674</v>
      </c>
    </row>
    <row r="6" spans="1:22">
      <c r="A6">
        <v>40</v>
      </c>
      <c r="B6">
        <f t="shared" si="5"/>
        <v>3241.3341259301778</v>
      </c>
      <c r="C6">
        <f t="shared" si="6"/>
        <v>4.0053506909702484E-3</v>
      </c>
      <c r="D6">
        <f t="shared" si="7"/>
        <v>569.52412688951756</v>
      </c>
      <c r="F6">
        <f t="shared" si="8"/>
        <v>0.99916513489389047</v>
      </c>
      <c r="G6">
        <f t="shared" si="0"/>
        <v>306384.27821074764</v>
      </c>
      <c r="H6">
        <f t="shared" si="9"/>
        <v>12294234.690470226</v>
      </c>
      <c r="P6">
        <f t="shared" si="10"/>
        <v>1.356720931428699</v>
      </c>
      <c r="Q6">
        <f t="shared" si="1"/>
        <v>478.15</v>
      </c>
      <c r="R6">
        <f t="shared" si="11"/>
        <v>0.70840808063976834</v>
      </c>
      <c r="S6">
        <f t="shared" si="2"/>
        <v>213.82807343525545</v>
      </c>
      <c r="U6">
        <f t="shared" si="3"/>
        <v>2.2361423002989267</v>
      </c>
      <c r="V6">
        <f t="shared" si="4"/>
        <v>12.441366889069863</v>
      </c>
    </row>
    <row r="7" spans="1:22">
      <c r="A7">
        <v>50</v>
      </c>
      <c r="B7">
        <f t="shared" si="5"/>
        <v>3240.920177635548</v>
      </c>
      <c r="C7">
        <f t="shared" si="6"/>
        <v>4.0058622765684875E-3</v>
      </c>
      <c r="D7">
        <f t="shared" si="7"/>
        <v>569.17388758763218</v>
      </c>
      <c r="F7">
        <f t="shared" si="8"/>
        <v>0.99855067997830205</v>
      </c>
      <c r="G7">
        <f t="shared" si="0"/>
        <v>305210.05248913902</v>
      </c>
      <c r="H7">
        <f t="shared" si="9"/>
        <v>15346335.215361618</v>
      </c>
      <c r="P7">
        <f t="shared" si="10"/>
        <v>1.3560597723748358</v>
      </c>
      <c r="Q7">
        <f t="shared" si="1"/>
        <v>478.15</v>
      </c>
      <c r="R7">
        <f t="shared" si="11"/>
        <v>0.70797243210461613</v>
      </c>
      <c r="S7">
        <f t="shared" si="2"/>
        <v>213.77271570935719</v>
      </c>
      <c r="U7">
        <f t="shared" si="3"/>
        <v>2.2367213627490563</v>
      </c>
      <c r="V7">
        <f t="shared" si="4"/>
        <v>12.433715842436378</v>
      </c>
    </row>
    <row r="8" spans="1:22">
      <c r="A8">
        <v>60</v>
      </c>
      <c r="B8">
        <f t="shared" si="5"/>
        <v>3240.5078158085321</v>
      </c>
      <c r="C8">
        <f t="shared" si="6"/>
        <v>4.0063720314529169E-3</v>
      </c>
      <c r="D8">
        <f t="shared" si="7"/>
        <v>568.70927139358434</v>
      </c>
      <c r="F8">
        <f t="shared" si="8"/>
        <v>0.99773556384839357</v>
      </c>
      <c r="G8">
        <f t="shared" si="0"/>
        <v>303665.62636463298</v>
      </c>
      <c r="H8">
        <f t="shared" si="9"/>
        <v>18382991.479007948</v>
      </c>
      <c r="P8">
        <f t="shared" si="10"/>
        <v>1.355125242615935</v>
      </c>
      <c r="Q8">
        <f t="shared" si="1"/>
        <v>478.15</v>
      </c>
      <c r="R8">
        <f t="shared" si="11"/>
        <v>0.70739451476851101</v>
      </c>
      <c r="S8">
        <f t="shared" si="2"/>
        <v>213.69925667594239</v>
      </c>
      <c r="U8">
        <f t="shared" si="3"/>
        <v>2.2374902348166597</v>
      </c>
      <c r="V8">
        <f t="shared" si="4"/>
        <v>12.423566210033053</v>
      </c>
    </row>
    <row r="9" spans="1:22">
      <c r="A9">
        <v>70</v>
      </c>
      <c r="B9">
        <f t="shared" si="5"/>
        <v>3240.0975406178291</v>
      </c>
      <c r="C9">
        <f t="shared" si="6"/>
        <v>4.0068793356400987E-3</v>
      </c>
      <c r="D9">
        <f t="shared" si="7"/>
        <v>568.11818863196777</v>
      </c>
      <c r="F9">
        <f t="shared" si="8"/>
        <v>0.99669857654731187</v>
      </c>
      <c r="G9">
        <f t="shared" si="0"/>
        <v>301712.01397322584</v>
      </c>
      <c r="H9">
        <f t="shared" si="9"/>
        <v>21400111.618740208</v>
      </c>
      <c r="P9">
        <f t="shared" si="10"/>
        <v>1.3538882191202488</v>
      </c>
      <c r="Q9">
        <f t="shared" si="1"/>
        <v>478.15</v>
      </c>
      <c r="R9">
        <f t="shared" si="11"/>
        <v>0.70665929077204404</v>
      </c>
      <c r="S9">
        <f t="shared" si="2"/>
        <v>213.60576407510808</v>
      </c>
      <c r="U9">
        <f t="shared" si="3"/>
        <v>2.2384695566168</v>
      </c>
      <c r="V9">
        <f t="shared" si="4"/>
        <v>12.410653890515986</v>
      </c>
    </row>
    <row r="10" spans="1:22">
      <c r="A10">
        <v>80</v>
      </c>
      <c r="B10">
        <f t="shared" si="5"/>
        <v>3239.6899049049825</v>
      </c>
      <c r="C10">
        <f t="shared" si="6"/>
        <v>4.0073835033728805E-3</v>
      </c>
      <c r="D10">
        <f t="shared" si="7"/>
        <v>567.38828643306181</v>
      </c>
      <c r="F10">
        <f t="shared" si="8"/>
        <v>0.99541804637379261</v>
      </c>
      <c r="G10">
        <f t="shared" si="0"/>
        <v>299309.3988886603</v>
      </c>
      <c r="H10">
        <f t="shared" si="9"/>
        <v>24393205.607626811</v>
      </c>
      <c r="P10">
        <f t="shared" si="10"/>
        <v>1.3523189166276319</v>
      </c>
      <c r="Q10">
        <f t="shared" si="1"/>
        <v>478.15</v>
      </c>
      <c r="R10">
        <f t="shared" si="11"/>
        <v>0.70575139487901895</v>
      </c>
      <c r="S10">
        <f t="shared" si="2"/>
        <v>213.49025493578907</v>
      </c>
      <c r="U10">
        <f t="shared" si="3"/>
        <v>2.2396806830541842</v>
      </c>
      <c r="V10">
        <f t="shared" si="4"/>
        <v>12.394709033009555</v>
      </c>
    </row>
    <row r="11" spans="1:22">
      <c r="A11">
        <v>90</v>
      </c>
      <c r="B11">
        <f t="shared" si="5"/>
        <v>3239.2855153065334</v>
      </c>
      <c r="C11">
        <f t="shared" si="6"/>
        <v>4.0078837816589731E-3</v>
      </c>
      <c r="D11">
        <f t="shared" si="7"/>
        <v>566.50737024622617</v>
      </c>
      <c r="F11">
        <f t="shared" si="8"/>
        <v>0.99387257937934415</v>
      </c>
      <c r="G11">
        <f t="shared" si="0"/>
        <v>296418.49898239248</v>
      </c>
      <c r="H11">
        <f t="shared" si="9"/>
        <v>27357390.597450737</v>
      </c>
      <c r="P11">
        <f t="shared" si="10"/>
        <v>1.3503878923895445</v>
      </c>
      <c r="Q11">
        <f t="shared" si="1"/>
        <v>478.15</v>
      </c>
      <c r="R11">
        <f t="shared" si="11"/>
        <v>0.70465565877995495</v>
      </c>
      <c r="S11">
        <f t="shared" si="2"/>
        <v>213.35076023557644</v>
      </c>
      <c r="U11">
        <f t="shared" si="3"/>
        <v>2.2411450489889937</v>
      </c>
      <c r="V11">
        <f t="shared" si="4"/>
        <v>12.37546524514968</v>
      </c>
    </row>
    <row r="12" spans="1:22">
      <c r="A12">
        <v>100</v>
      </c>
      <c r="B12">
        <f t="shared" si="5"/>
        <v>3238.8850315321461</v>
      </c>
      <c r="C12">
        <f t="shared" si="6"/>
        <v>4.0083793510936883E-3</v>
      </c>
      <c r="D12">
        <f t="shared" si="7"/>
        <v>565.46396656554725</v>
      </c>
      <c r="F12">
        <f t="shared" si="8"/>
        <v>0.9920420466062233</v>
      </c>
      <c r="G12">
        <f t="shared" si="0"/>
        <v>293002.38720217551</v>
      </c>
      <c r="H12">
        <f t="shared" si="9"/>
        <v>30287414.46947249</v>
      </c>
      <c r="P12">
        <f t="shared" si="10"/>
        <v>1.3480673892741528</v>
      </c>
      <c r="Q12">
        <f t="shared" si="1"/>
        <v>478.15</v>
      </c>
      <c r="R12">
        <f t="shared" si="11"/>
        <v>0.70335781104381234</v>
      </c>
      <c r="S12">
        <f t="shared" si="2"/>
        <v>213.18541201318396</v>
      </c>
      <c r="U12">
        <f t="shared" si="3"/>
        <v>2.2428832980862214</v>
      </c>
      <c r="V12">
        <f t="shared" si="4"/>
        <v>12.352671885936557</v>
      </c>
    </row>
    <row r="13" spans="1:22">
      <c r="A13">
        <v>110</v>
      </c>
      <c r="B13">
        <f t="shared" si="5"/>
        <v>3238.4891631827227</v>
      </c>
      <c r="C13">
        <f t="shared" si="6"/>
        <v>4.0088693297342286E-3</v>
      </c>
      <c r="D13">
        <f t="shared" si="7"/>
        <v>564.24803445529039</v>
      </c>
      <c r="F13">
        <f t="shared" si="8"/>
        <v>0.98990883237770244</v>
      </c>
      <c r="G13">
        <f t="shared" si="0"/>
        <v>289028.79241881619</v>
      </c>
      <c r="H13">
        <f t="shared" si="9"/>
        <v>33177702.393660653</v>
      </c>
      <c r="P13">
        <f t="shared" si="10"/>
        <v>1.3453330358566347</v>
      </c>
      <c r="Q13">
        <f t="shared" si="1"/>
        <v>478.15</v>
      </c>
      <c r="R13">
        <f t="shared" si="11"/>
        <v>0.70184536215579096</v>
      </c>
      <c r="S13">
        <f t="shared" si="2"/>
        <v>212.99255446168664</v>
      </c>
      <c r="U13">
        <f t="shared" si="3"/>
        <v>2.244914153025054</v>
      </c>
      <c r="V13">
        <f t="shared" si="4"/>
        <v>12.326109609148517</v>
      </c>
    </row>
    <row r="14" spans="1:22">
      <c r="A14">
        <v>120</v>
      </c>
      <c r="B14">
        <f t="shared" si="5"/>
        <v>3238.0986634598921</v>
      </c>
      <c r="C14">
        <f t="shared" si="6"/>
        <v>4.0093527808346503E-3</v>
      </c>
      <c r="D14">
        <f t="shared" si="7"/>
        <v>562.85181787108922</v>
      </c>
      <c r="F14">
        <f t="shared" si="8"/>
        <v>0.9874593295984021</v>
      </c>
      <c r="G14">
        <f t="shared" si="0"/>
        <v>284472.85403089586</v>
      </c>
      <c r="H14">
        <f t="shared" si="9"/>
        <v>36022430.933969609</v>
      </c>
      <c r="P14">
        <f t="shared" si="10"/>
        <v>1.3421658849271769</v>
      </c>
      <c r="Q14">
        <f t="shared" si="1"/>
        <v>478.15</v>
      </c>
      <c r="R14">
        <f t="shared" si="11"/>
        <v>0.700108664685267</v>
      </c>
      <c r="S14">
        <f t="shared" si="2"/>
        <v>212.77087818482417</v>
      </c>
      <c r="U14">
        <f t="shared" si="3"/>
        <v>2.2472530267260225</v>
      </c>
      <c r="V14">
        <f t="shared" si="4"/>
        <v>12.295608982466515</v>
      </c>
    </row>
    <row r="15" spans="1:22">
      <c r="A15">
        <v>130</v>
      </c>
      <c r="B15">
        <f t="shared" si="5"/>
        <v>3237.7143191538385</v>
      </c>
      <c r="C15">
        <f t="shared" si="6"/>
        <v>4.0098287252078643E-3</v>
      </c>
      <c r="D15">
        <f t="shared" si="7"/>
        <v>561.2708079270443</v>
      </c>
      <c r="F15">
        <f t="shared" si="8"/>
        <v>0.98468562794218295</v>
      </c>
      <c r="G15">
        <f t="shared" si="0"/>
        <v>279320.23015036184</v>
      </c>
      <c r="H15">
        <f t="shared" si="9"/>
        <v>38815633.23547323</v>
      </c>
      <c r="P15">
        <f t="shared" si="10"/>
        <v>1.3385547172787615</v>
      </c>
      <c r="Q15">
        <f t="shared" si="1"/>
        <v>478.15</v>
      </c>
      <c r="R15">
        <f t="shared" si="11"/>
        <v>0.69814211021100769</v>
      </c>
      <c r="S15">
        <f t="shared" si="2"/>
        <v>212.51957328149751</v>
      </c>
      <c r="U15">
        <f t="shared" si="3"/>
        <v>2.2499104088010555</v>
      </c>
      <c r="V15">
        <f t="shared" si="4"/>
        <v>12.26107150838871</v>
      </c>
    </row>
    <row r="16" spans="1:22">
      <c r="A16">
        <v>140</v>
      </c>
      <c r="B16">
        <f t="shared" si="5"/>
        <v>3237.3369364317177</v>
      </c>
      <c r="C16">
        <f t="shared" si="6"/>
        <v>4.0102961588143349E-3</v>
      </c>
      <c r="D16">
        <f t="shared" si="7"/>
        <v>559.50475482362651</v>
      </c>
      <c r="F16">
        <f t="shared" si="8"/>
        <v>0.98158728916425708</v>
      </c>
      <c r="G16">
        <f t="shared" si="0"/>
        <v>273570.3640946325</v>
      </c>
      <c r="H16">
        <f t="shared" si="9"/>
        <v>41551336.876419559</v>
      </c>
      <c r="P16">
        <f t="shared" si="10"/>
        <v>1.3344984672391023</v>
      </c>
      <c r="Q16">
        <f t="shared" si="1"/>
        <v>478.15</v>
      </c>
      <c r="R16">
        <f t="shared" si="11"/>
        <v>0.6959453880174582</v>
      </c>
      <c r="S16">
        <f t="shared" si="2"/>
        <v>212.23849229442013</v>
      </c>
      <c r="U16">
        <f t="shared" si="3"/>
        <v>2.2528901088154347</v>
      </c>
      <c r="V16">
        <f t="shared" si="4"/>
        <v>12.222491729995118</v>
      </c>
    </row>
    <row r="17" spans="1:22">
      <c r="A17">
        <v>150</v>
      </c>
      <c r="B17">
        <f t="shared" si="5"/>
        <v>3236.9673222128049</v>
      </c>
      <c r="C17">
        <f t="shared" si="6"/>
        <v>4.0107540758504995E-3</v>
      </c>
      <c r="D17">
        <f t="shared" si="7"/>
        <v>557.55863612032169</v>
      </c>
      <c r="F17">
        <f t="shared" si="8"/>
        <v>0.97817304582512576</v>
      </c>
      <c r="G17">
        <f t="shared" si="0"/>
        <v>267239.60728793906</v>
      </c>
      <c r="H17">
        <f t="shared" si="9"/>
        <v>44223732.949298948</v>
      </c>
      <c r="P17">
        <f t="shared" si="10"/>
        <v>1.3300085473071612</v>
      </c>
      <c r="Q17">
        <f t="shared" si="1"/>
        <v>478.15</v>
      </c>
      <c r="R17">
        <f t="shared" si="11"/>
        <v>0.69352468949001411</v>
      </c>
      <c r="S17">
        <f t="shared" si="2"/>
        <v>211.92830873471044</v>
      </c>
      <c r="U17">
        <f t="shared" si="3"/>
        <v>2.2561874949822913</v>
      </c>
      <c r="V17">
        <f t="shared" si="4"/>
        <v>12.17997838305452</v>
      </c>
    </row>
    <row r="18" spans="1:22">
      <c r="A18">
        <v>160</v>
      </c>
      <c r="B18">
        <f t="shared" si="5"/>
        <v>3236.6062613243657</v>
      </c>
      <c r="C18">
        <f t="shared" si="6"/>
        <v>4.0112014971038171E-3</v>
      </c>
      <c r="D18">
        <f t="shared" si="7"/>
        <v>555.44345738983623</v>
      </c>
      <c r="F18">
        <f t="shared" si="8"/>
        <v>0.97446220594708111</v>
      </c>
      <c r="G18">
        <f t="shared" si="0"/>
        <v>260363.79787052376</v>
      </c>
      <c r="H18">
        <f t="shared" si="9"/>
        <v>46827370.928004183</v>
      </c>
      <c r="P18">
        <f t="shared" si="10"/>
        <v>1.3251107757106999</v>
      </c>
      <c r="Q18">
        <f t="shared" si="1"/>
        <v>478.15</v>
      </c>
      <c r="R18">
        <f t="shared" si="11"/>
        <v>0.69089370401648043</v>
      </c>
      <c r="S18">
        <f t="shared" si="2"/>
        <v>211.59065176931128</v>
      </c>
      <c r="U18">
        <f t="shared" si="3"/>
        <v>2.2597879254198223</v>
      </c>
      <c r="V18">
        <f t="shared" si="4"/>
        <v>12.133771886473504</v>
      </c>
    </row>
    <row r="19" spans="1:22">
      <c r="A19">
        <v>170</v>
      </c>
      <c r="B19">
        <f t="shared" si="5"/>
        <v>3236.254490173636</v>
      </c>
      <c r="C19">
        <f t="shared" si="6"/>
        <v>4.0116375026684999E-3</v>
      </c>
      <c r="D19">
        <f t="shared" si="7"/>
        <v>553.17674188661226</v>
      </c>
      <c r="F19">
        <f t="shared" si="8"/>
        <v>0.97048551208177591</v>
      </c>
      <c r="G19">
        <f t="shared" si="0"/>
        <v>252999.83195769429</v>
      </c>
      <c r="H19">
        <f t="shared" si="9"/>
        <v>49357369.247581124</v>
      </c>
      <c r="P19">
        <f t="shared" si="10"/>
        <v>1.3198465638893255</v>
      </c>
      <c r="Q19">
        <f t="shared" si="1"/>
        <v>478.15</v>
      </c>
      <c r="R19">
        <f t="shared" si="11"/>
        <v>0.68807422806597907</v>
      </c>
      <c r="S19">
        <f t="shared" si="2"/>
        <v>211.22819411434884</v>
      </c>
      <c r="U19">
        <f t="shared" si="3"/>
        <v>2.2636656153067922</v>
      </c>
      <c r="V19">
        <f t="shared" si="4"/>
        <v>12.084255039201777</v>
      </c>
    </row>
    <row r="20" spans="1:22">
      <c r="A20">
        <v>180</v>
      </c>
      <c r="B20">
        <f t="shared" si="5"/>
        <v>3235.9126682968986</v>
      </c>
      <c r="C20">
        <f t="shared" si="6"/>
        <v>4.0120612673372399E-3</v>
      </c>
      <c r="D20">
        <f t="shared" si="7"/>
        <v>550.78256798994823</v>
      </c>
      <c r="F20">
        <f t="shared" si="8"/>
        <v>0.96628520699990916</v>
      </c>
      <c r="G20">
        <f t="shared" si="0"/>
        <v>245225.77179474453</v>
      </c>
      <c r="H20">
        <f t="shared" si="9"/>
        <v>51809626.96552857</v>
      </c>
      <c r="P20">
        <f t="shared" si="10"/>
        <v>1.3142730254540034</v>
      </c>
      <c r="Q20">
        <f t="shared" si="1"/>
        <v>478.15</v>
      </c>
      <c r="R20">
        <f t="shared" si="11"/>
        <v>0.68509621176293556</v>
      </c>
      <c r="S20">
        <f t="shared" si="2"/>
        <v>210.8446698870807</v>
      </c>
      <c r="U20">
        <f t="shared" si="3"/>
        <v>2.2677831991488162</v>
      </c>
      <c r="V20">
        <f t="shared" si="4"/>
        <v>12.031953838184512</v>
      </c>
    </row>
    <row r="21" spans="1:22">
      <c r="A21">
        <v>190</v>
      </c>
      <c r="B21">
        <f t="shared" si="5"/>
        <v>3235.5813497624536</v>
      </c>
      <c r="C21">
        <f t="shared" si="6"/>
        <v>4.0124720962163513E-3</v>
      </c>
      <c r="D21">
        <f t="shared" si="7"/>
        <v>548.29104548779856</v>
      </c>
      <c r="F21">
        <f t="shared" si="8"/>
        <v>0.96191411489087464</v>
      </c>
      <c r="G21">
        <f t="shared" si="0"/>
        <v>237139.13988491264</v>
      </c>
      <c r="H21">
        <f t="shared" si="9"/>
        <v>54181018.3643777</v>
      </c>
      <c r="P21">
        <f t="shared" si="10"/>
        <v>1.3084617448280478</v>
      </c>
      <c r="Q21">
        <f t="shared" si="1"/>
        <v>478.15</v>
      </c>
      <c r="R21">
        <f t="shared" si="11"/>
        <v>0.68199710745763009</v>
      </c>
      <c r="S21">
        <f t="shared" si="2"/>
        <v>210.4448036301348</v>
      </c>
      <c r="U21">
        <f t="shared" si="3"/>
        <v>2.272092214927615</v>
      </c>
      <c r="V21">
        <f t="shared" si="4"/>
        <v>11.977526037678649</v>
      </c>
    </row>
    <row r="22" spans="1:22">
      <c r="A22">
        <v>200</v>
      </c>
      <c r="B22">
        <f t="shared" si="5"/>
        <v>3235.2609568783319</v>
      </c>
      <c r="C22">
        <f t="shared" si="6"/>
        <v>4.0128694575187317E-3</v>
      </c>
      <c r="D22">
        <f t="shared" si="7"/>
        <v>545.73718705566341</v>
      </c>
      <c r="F22">
        <f t="shared" si="8"/>
        <v>0.95743366150116394</v>
      </c>
      <c r="G22">
        <f t="shared" si="0"/>
        <v>228853.25948058715</v>
      </c>
      <c r="H22">
        <f t="shared" si="9"/>
        <v>56469550.959183574</v>
      </c>
      <c r="P22">
        <f t="shared" si="10"/>
        <v>1.3024960993627459</v>
      </c>
      <c r="Q22">
        <f t="shared" si="1"/>
        <v>478.15</v>
      </c>
      <c r="R22">
        <f t="shared" si="11"/>
        <v>0.67882046600432522</v>
      </c>
      <c r="S22">
        <f t="shared" si="2"/>
        <v>210.03414158345956</v>
      </c>
      <c r="U22">
        <f t="shared" si="3"/>
        <v>2.2765346452495745</v>
      </c>
      <c r="V22">
        <f t="shared" si="4"/>
        <v>11.921736496486654</v>
      </c>
    </row>
    <row r="23" spans="1:22">
      <c r="A23">
        <v>210</v>
      </c>
      <c r="B23">
        <f t="shared" si="5"/>
        <v>3234.9517588442955</v>
      </c>
      <c r="C23">
        <f t="shared" si="6"/>
        <v>4.0132530092498253E-3</v>
      </c>
      <c r="D23">
        <f t="shared" si="7"/>
        <v>543.15922273173874</v>
      </c>
      <c r="F23">
        <f t="shared" si="8"/>
        <v>0.95291091707322584</v>
      </c>
      <c r="G23">
        <f t="shared" si="0"/>
        <v>220491.79745749832</v>
      </c>
      <c r="H23">
        <f t="shared" si="9"/>
        <v>58674468.933758557</v>
      </c>
      <c r="P23">
        <f t="shared" si="10"/>
        <v>1.2964672470714493</v>
      </c>
      <c r="Q23">
        <f t="shared" si="1"/>
        <v>478.15</v>
      </c>
      <c r="R23">
        <f t="shared" si="11"/>
        <v>0.6756138402049171</v>
      </c>
      <c r="S23">
        <f t="shared" si="2"/>
        <v>209.61879068482685</v>
      </c>
      <c r="U23">
        <f t="shared" si="3"/>
        <v>2.281045503782742</v>
      </c>
      <c r="V23">
        <f t="shared" si="4"/>
        <v>11.865420357333692</v>
      </c>
    </row>
    <row r="24" spans="1:22">
      <c r="A24">
        <v>220</v>
      </c>
      <c r="B24">
        <f t="shared" si="5"/>
        <v>3234.6538577768183</v>
      </c>
      <c r="C24">
        <f t="shared" si="6"/>
        <v>4.0136226167590298E-3</v>
      </c>
      <c r="D24">
        <f t="shared" si="7"/>
        <v>540.5965052323869</v>
      </c>
      <c r="F24">
        <f t="shared" si="8"/>
        <v>0.94841492146032791</v>
      </c>
      <c r="G24">
        <f t="shared" si="0"/>
        <v>212181.98870661756</v>
      </c>
      <c r="H24">
        <f t="shared" si="9"/>
        <v>60796288.820824735</v>
      </c>
      <c r="P24">
        <f t="shared" si="10"/>
        <v>1.2904691313734591</v>
      </c>
      <c r="Q24">
        <f t="shared" si="1"/>
        <v>478.15</v>
      </c>
      <c r="R24">
        <f t="shared" si="11"/>
        <v>0.67242617931537241</v>
      </c>
      <c r="S24">
        <f t="shared" si="2"/>
        <v>209.20508709334959</v>
      </c>
      <c r="U24">
        <f t="shared" si="3"/>
        <v>2.2855562770643538</v>
      </c>
      <c r="V24">
        <f t="shared" si="4"/>
        <v>11.809437288070919</v>
      </c>
    </row>
    <row r="25" spans="1:22">
      <c r="A25">
        <v>230</v>
      </c>
      <c r="B25">
        <f t="shared" si="5"/>
        <v>3234.3671838884279</v>
      </c>
      <c r="C25">
        <f t="shared" si="6"/>
        <v>4.0139783589294951E-3</v>
      </c>
      <c r="D25">
        <f t="shared" si="7"/>
        <v>538.08723769367816</v>
      </c>
      <c r="F25">
        <f t="shared" si="8"/>
        <v>0.94401269770820728</v>
      </c>
      <c r="G25">
        <f t="shared" si="0"/>
        <v>204047.29131860172</v>
      </c>
      <c r="H25">
        <f t="shared" si="9"/>
        <v>62836761.734010749</v>
      </c>
      <c r="P25">
        <f t="shared" si="10"/>
        <v>1.2845930549093021</v>
      </c>
      <c r="Q25">
        <f t="shared" si="1"/>
        <v>478.15</v>
      </c>
      <c r="R25">
        <f t="shared" si="11"/>
        <v>0.66930500267511894</v>
      </c>
      <c r="S25">
        <f t="shared" si="2"/>
        <v>208.79923028209348</v>
      </c>
      <c r="U25">
        <f t="shared" si="3"/>
        <v>2.2899988632812787</v>
      </c>
      <c r="V25">
        <f t="shared" si="4"/>
        <v>11.754621843741262</v>
      </c>
    </row>
    <row r="26" spans="1:22">
      <c r="A26">
        <v>240</v>
      </c>
      <c r="B26">
        <f t="shared" si="5"/>
        <v>3234.0915005904517</v>
      </c>
      <c r="C26">
        <f t="shared" si="6"/>
        <v>4.0143205220352059E-3</v>
      </c>
      <c r="D26">
        <f t="shared" si="7"/>
        <v>535.66629844387455</v>
      </c>
      <c r="F26">
        <f t="shared" si="8"/>
        <v>0.93976543586644656</v>
      </c>
      <c r="G26">
        <f t="shared" si="0"/>
        <v>196200.36016961845</v>
      </c>
      <c r="H26">
        <f t="shared" si="9"/>
        <v>64798765.335706934</v>
      </c>
      <c r="P26">
        <f t="shared" si="10"/>
        <v>1.2789224781398938</v>
      </c>
      <c r="Q26">
        <f t="shared" si="1"/>
        <v>478.15</v>
      </c>
      <c r="R26">
        <f t="shared" si="11"/>
        <v>0.6662936940293106</v>
      </c>
      <c r="S26">
        <f t="shared" si="2"/>
        <v>208.40692683345463</v>
      </c>
      <c r="U26">
        <f t="shared" si="3"/>
        <v>2.2943095379075698</v>
      </c>
      <c r="V26">
        <f t="shared" si="4"/>
        <v>11.701735948305265</v>
      </c>
    </row>
    <row r="27" spans="1:22">
      <c r="A27">
        <v>250</v>
      </c>
      <c r="B27">
        <f t="shared" si="5"/>
        <v>3233.8264190889718</v>
      </c>
      <c r="C27">
        <f t="shared" si="6"/>
        <v>4.0146495817847093E-3</v>
      </c>
      <c r="D27">
        <f t="shared" si="7"/>
        <v>533.363425165904</v>
      </c>
      <c r="F27">
        <f t="shared" si="8"/>
        <v>0.93572530730860348</v>
      </c>
      <c r="G27">
        <f t="shared" si="0"/>
        <v>188737.18621002251</v>
      </c>
      <c r="H27">
        <f t="shared" si="9"/>
        <v>66686137.197807163</v>
      </c>
      <c r="P27">
        <f t="shared" si="10"/>
        <v>1.2735286701458843</v>
      </c>
      <c r="Q27">
        <f t="shared" si="1"/>
        <v>478.15</v>
      </c>
      <c r="R27">
        <f t="shared" si="11"/>
        <v>0.66342924288179983</v>
      </c>
      <c r="S27">
        <f t="shared" si="2"/>
        <v>208.03308731589843</v>
      </c>
      <c r="U27">
        <f t="shared" si="3"/>
        <v>2.2984324569193593</v>
      </c>
      <c r="V27">
        <f t="shared" si="4"/>
        <v>11.651429227312171</v>
      </c>
    </row>
    <row r="28" spans="1:22">
      <c r="A28">
        <v>260</v>
      </c>
      <c r="B28">
        <f t="shared" si="5"/>
        <v>3233.5714208990476</v>
      </c>
      <c r="C28">
        <f t="shared" si="6"/>
        <v>4.0149661754958973E-3</v>
      </c>
      <c r="D28">
        <f t="shared" si="7"/>
        <v>531.20195510923816</v>
      </c>
      <c r="F28">
        <f t="shared" si="8"/>
        <v>0.93193325457761078</v>
      </c>
      <c r="G28">
        <f t="shared" si="0"/>
        <v>181733.0358398837</v>
      </c>
      <c r="H28">
        <f t="shared" si="9"/>
        <v>68503467.556206003</v>
      </c>
      <c r="P28">
        <f t="shared" si="10"/>
        <v>1.2684676829110013</v>
      </c>
      <c r="Q28">
        <f t="shared" si="1"/>
        <v>478.15</v>
      </c>
      <c r="R28">
        <f t="shared" si="11"/>
        <v>0.66074067749552601</v>
      </c>
      <c r="S28">
        <f t="shared" si="2"/>
        <v>207.68160994190922</v>
      </c>
      <c r="U28">
        <f t="shared" si="3"/>
        <v>2.3023222909998804</v>
      </c>
      <c r="V28">
        <f t="shared" si="4"/>
        <v>11.604211487579899</v>
      </c>
    </row>
    <row r="29" spans="1:22">
      <c r="A29">
        <v>270</v>
      </c>
      <c r="B29">
        <f t="shared" si="5"/>
        <v>3233.3258858451491</v>
      </c>
      <c r="C29">
        <f t="shared" si="6"/>
        <v>4.0152710674155817E-3</v>
      </c>
      <c r="D29">
        <f t="shared" si="7"/>
        <v>529.19821693717029</v>
      </c>
      <c r="F29">
        <f t="shared" si="8"/>
        <v>0.92841792445117599</v>
      </c>
      <c r="G29">
        <f t="shared" si="0"/>
        <v>175240.49778960369</v>
      </c>
      <c r="H29">
        <f t="shared" si="9"/>
        <v>70255872.534102038</v>
      </c>
      <c r="P29">
        <f t="shared" si="10"/>
        <v>1.2637788794228451</v>
      </c>
      <c r="Q29">
        <f t="shared" si="1"/>
        <v>478.15</v>
      </c>
      <c r="R29">
        <f t="shared" si="11"/>
        <v>0.65824830843588378</v>
      </c>
      <c r="S29">
        <f t="shared" si="2"/>
        <v>207.35526876461702</v>
      </c>
      <c r="U29">
        <f t="shared" si="3"/>
        <v>2.3059457463932609</v>
      </c>
      <c r="V29">
        <f t="shared" si="4"/>
        <v>11.56043943197888</v>
      </c>
    </row>
    <row r="30" spans="1:22">
      <c r="A30">
        <v>280</v>
      </c>
      <c r="B30">
        <f t="shared" si="5"/>
        <v>3233.0891227004031</v>
      </c>
      <c r="C30">
        <f t="shared" si="6"/>
        <v>4.0155651107187046E-3</v>
      </c>
      <c r="D30">
        <f t="shared" si="7"/>
        <v>527.36156078763065</v>
      </c>
      <c r="F30">
        <f t="shared" si="8"/>
        <v>0.92519572068005373</v>
      </c>
      <c r="G30">
        <f t="shared" si="0"/>
        <v>169289.5926301046</v>
      </c>
      <c r="H30">
        <f t="shared" si="9"/>
        <v>71948768.460403085</v>
      </c>
      <c r="P30">
        <f t="shared" si="10"/>
        <v>1.2594849856296892</v>
      </c>
      <c r="Q30">
        <f t="shared" si="1"/>
        <v>478.15</v>
      </c>
      <c r="R30">
        <f t="shared" si="11"/>
        <v>0.65596376596215811</v>
      </c>
      <c r="S30">
        <f t="shared" si="2"/>
        <v>207.05570634932991</v>
      </c>
      <c r="U30">
        <f t="shared" si="3"/>
        <v>2.3092819243208815</v>
      </c>
      <c r="V30">
        <f t="shared" si="4"/>
        <v>11.520317316116486</v>
      </c>
    </row>
    <row r="31" spans="1:22">
      <c r="A31">
        <v>290</v>
      </c>
      <c r="B31">
        <f t="shared" si="5"/>
        <v>3232.8603996778743</v>
      </c>
      <c r="C31">
        <f t="shared" si="6"/>
        <v>4.0158492096514569E-3</v>
      </c>
      <c r="D31">
        <f t="shared" si="7"/>
        <v>525.69492270753642</v>
      </c>
      <c r="F31">
        <f t="shared" si="8"/>
        <v>0.92227179422374805</v>
      </c>
      <c r="G31">
        <f t="shared" si="0"/>
        <v>163889.60808592514</v>
      </c>
      <c r="H31">
        <f t="shared" si="9"/>
        <v>73587664.541262329</v>
      </c>
      <c r="P31">
        <f t="shared" si="10"/>
        <v>1.255593420049264</v>
      </c>
      <c r="Q31">
        <f t="shared" si="1"/>
        <v>478.15</v>
      </c>
      <c r="R31">
        <f t="shared" si="11"/>
        <v>0.65389070210463729</v>
      </c>
      <c r="S31">
        <f t="shared" si="2"/>
        <v>206.78351559891385</v>
      </c>
      <c r="U31">
        <f t="shared" si="3"/>
        <v>2.3123216500847201</v>
      </c>
      <c r="V31">
        <f t="shared" si="4"/>
        <v>11.483909278516757</v>
      </c>
    </row>
    <row r="32" spans="1:22">
      <c r="A32">
        <v>300</v>
      </c>
      <c r="B32">
        <f t="shared" si="5"/>
        <v>3232.6389724422111</v>
      </c>
      <c r="C32">
        <f t="shared" si="6"/>
        <v>4.0161242847207464E-3</v>
      </c>
      <c r="D32">
        <f t="shared" si="7"/>
        <v>524.19576477522162</v>
      </c>
      <c r="F32">
        <f t="shared" si="8"/>
        <v>0.91964169258810813</v>
      </c>
      <c r="G32">
        <f t="shared" si="0"/>
        <v>159032.14649148114</v>
      </c>
      <c r="H32">
        <f t="shared" si="9"/>
        <v>75177986.006177142</v>
      </c>
      <c r="P32">
        <f t="shared" si="10"/>
        <v>1.2520985233210939</v>
      </c>
      <c r="Q32">
        <f t="shared" si="1"/>
        <v>478.15</v>
      </c>
      <c r="R32">
        <f t="shared" si="11"/>
        <v>0.6520259600449686</v>
      </c>
      <c r="S32">
        <f t="shared" si="2"/>
        <v>206.53838572911201</v>
      </c>
      <c r="U32">
        <f t="shared" si="3"/>
        <v>2.3150660266470928</v>
      </c>
      <c r="V32">
        <f t="shared" si="4"/>
        <v>11.451159877780295</v>
      </c>
    </row>
    <row r="33" spans="1:22">
      <c r="A33">
        <v>310</v>
      </c>
      <c r="B33">
        <f t="shared" si="5"/>
        <v>3232.4241080039437</v>
      </c>
      <c r="C33">
        <f t="shared" si="6"/>
        <v>4.0163912429723916E-3</v>
      </c>
      <c r="D33">
        <f t="shared" si="7"/>
        <v>522.85721692795232</v>
      </c>
      <c r="F33">
        <f t="shared" si="8"/>
        <v>0.91729336303149533</v>
      </c>
      <c r="G33">
        <f t="shared" si="0"/>
        <v>154694.82173988753</v>
      </c>
      <c r="H33">
        <f t="shared" si="9"/>
        <v>76724934.223576024</v>
      </c>
      <c r="P33">
        <f t="shared" si="10"/>
        <v>1.2489842728708775</v>
      </c>
      <c r="Q33">
        <f t="shared" si="1"/>
        <v>478.15</v>
      </c>
      <c r="R33">
        <f t="shared" si="11"/>
        <v>0.65036099438933015</v>
      </c>
      <c r="S33">
        <f t="shared" si="2"/>
        <v>206.31928417754801</v>
      </c>
      <c r="U33">
        <f t="shared" si="3"/>
        <v>2.3175245198530647</v>
      </c>
      <c r="V33">
        <f t="shared" si="4"/>
        <v>11.421919036031579</v>
      </c>
    </row>
    <row r="34" spans="1:22">
      <c r="A34">
        <v>320</v>
      </c>
      <c r="B34">
        <f t="shared" si="5"/>
        <v>3232.2151036189243</v>
      </c>
      <c r="C34">
        <f t="shared" si="6"/>
        <v>4.0166509544565668E-3</v>
      </c>
      <c r="D34">
        <f t="shared" si="7"/>
        <v>521.66926374611785</v>
      </c>
      <c r="F34">
        <f t="shared" si="8"/>
        <v>0.91520923464231196</v>
      </c>
      <c r="G34">
        <f t="shared" si="0"/>
        <v>150845.09915497722</v>
      </c>
      <c r="H34">
        <f t="shared" si="9"/>
        <v>78233385.215125799</v>
      </c>
      <c r="P34">
        <f t="shared" si="10"/>
        <v>1.2462271084832692</v>
      </c>
      <c r="Q34">
        <f t="shared" si="1"/>
        <v>478.15</v>
      </c>
      <c r="R34">
        <f t="shared" si="11"/>
        <v>0.64888334736139919</v>
      </c>
      <c r="S34">
        <f t="shared" si="2"/>
        <v>206.12464851157199</v>
      </c>
      <c r="U34">
        <f t="shared" si="3"/>
        <v>2.319712870113912</v>
      </c>
      <c r="V34">
        <f t="shared" si="4"/>
        <v>11.395967964453698</v>
      </c>
    </row>
    <row r="35" spans="1:22">
      <c r="A35">
        <v>330</v>
      </c>
      <c r="B35">
        <f t="shared" si="5"/>
        <v>3232.0113004998043</v>
      </c>
      <c r="C35">
        <f t="shared" si="6"/>
        <v>4.0169042351282059E-3</v>
      </c>
      <c r="D35">
        <f t="shared" si="7"/>
        <v>520.61985641435115</v>
      </c>
      <c r="F35">
        <f t="shared" si="8"/>
        <v>0.91336816914798447</v>
      </c>
      <c r="G35">
        <f t="shared" si="0"/>
        <v>147443.89145836138</v>
      </c>
      <c r="H35">
        <f t="shared" si="9"/>
        <v>79707824.129709408</v>
      </c>
      <c r="P35">
        <f t="shared" si="10"/>
        <v>1.2437985824688718</v>
      </c>
      <c r="Q35">
        <f t="shared" si="1"/>
        <v>478.15</v>
      </c>
      <c r="R35">
        <f t="shared" si="11"/>
        <v>0.647578031925921</v>
      </c>
      <c r="S35">
        <f t="shared" si="2"/>
        <v>205.95256814692928</v>
      </c>
      <c r="U35">
        <f t="shared" si="3"/>
        <v>2.3216510689921646</v>
      </c>
      <c r="V35">
        <f t="shared" si="4"/>
        <v>11.373043454298358</v>
      </c>
    </row>
    <row r="36" spans="1:22">
      <c r="A36">
        <v>340</v>
      </c>
      <c r="B36">
        <f t="shared" si="5"/>
        <v>3231.8120926691054</v>
      </c>
      <c r="C36">
        <f t="shared" si="6"/>
        <v>4.0171518357794379E-3</v>
      </c>
      <c r="D36">
        <f t="shared" si="7"/>
        <v>519.69587360961089</v>
      </c>
      <c r="F36">
        <f t="shared" si="8"/>
        <v>0.91174714668352785</v>
      </c>
      <c r="G36">
        <f t="shared" si="0"/>
        <v>144448.66482395038</v>
      </c>
      <c r="H36">
        <f t="shared" si="9"/>
        <v>81152310.777948916</v>
      </c>
      <c r="P36">
        <f t="shared" si="10"/>
        <v>1.2416676518254794</v>
      </c>
      <c r="Q36">
        <f t="shared" si="1"/>
        <v>478.15</v>
      </c>
      <c r="R36">
        <f t="shared" si="11"/>
        <v>0.64642872699862119</v>
      </c>
      <c r="S36">
        <f t="shared" si="2"/>
        <v>205.80094272501168</v>
      </c>
      <c r="U36">
        <f t="shared" si="3"/>
        <v>2.3233615632115798</v>
      </c>
      <c r="V36">
        <f t="shared" si="4"/>
        <v>11.352858867675577</v>
      </c>
    </row>
    <row r="37" spans="1:22">
      <c r="A37">
        <v>350</v>
      </c>
      <c r="B37">
        <f t="shared" si="5"/>
        <v>3231.6169316157557</v>
      </c>
      <c r="C37">
        <f t="shared" si="6"/>
        <v>4.0173944361867036E-3</v>
      </c>
      <c r="D37">
        <f t="shared" si="7"/>
        <v>518.8838951879992</v>
      </c>
      <c r="F37">
        <f t="shared" si="8"/>
        <v>0.91032262313684076</v>
      </c>
      <c r="G37">
        <f t="shared" si="0"/>
        <v>141815.9387147894</v>
      </c>
      <c r="H37">
        <f t="shared" si="9"/>
        <v>82570470.165096804</v>
      </c>
      <c r="P37">
        <f t="shared" si="10"/>
        <v>1.2398025255089136</v>
      </c>
      <c r="Q37">
        <f t="shared" si="1"/>
        <v>478.15</v>
      </c>
      <c r="R37">
        <f t="shared" si="11"/>
        <v>0.64541873980402009</v>
      </c>
      <c r="S37">
        <f t="shared" si="2"/>
        <v>205.66761062337559</v>
      </c>
      <c r="U37">
        <f t="shared" si="3"/>
        <v>2.3248677735436036</v>
      </c>
      <c r="V37">
        <f t="shared" si="4"/>
        <v>11.335121038894815</v>
      </c>
    </row>
    <row r="38" spans="1:22">
      <c r="A38">
        <v>360</v>
      </c>
      <c r="B38">
        <f t="shared" si="5"/>
        <v>3231.4253275741735</v>
      </c>
      <c r="C38">
        <f t="shared" si="6"/>
        <v>4.0176326434582859E-3</v>
      </c>
      <c r="D38">
        <f t="shared" si="7"/>
        <v>518.17078373024253</v>
      </c>
      <c r="F38">
        <f t="shared" si="8"/>
        <v>0.90907155040393428</v>
      </c>
      <c r="G38">
        <f t="shared" si="0"/>
        <v>139503.16395713278</v>
      </c>
      <c r="H38">
        <f t="shared" si="9"/>
        <v>83965501.804668128</v>
      </c>
      <c r="P38">
        <f t="shared" si="10"/>
        <v>1.2381720544135477</v>
      </c>
      <c r="Q38">
        <f t="shared" si="1"/>
        <v>478.15</v>
      </c>
      <c r="R38">
        <f t="shared" si="11"/>
        <v>0.64453172923638935</v>
      </c>
      <c r="S38">
        <f t="shared" si="2"/>
        <v>205.55044631432989</v>
      </c>
      <c r="U38">
        <f t="shared" si="3"/>
        <v>2.3261929544478246</v>
      </c>
      <c r="V38">
        <f t="shared" si="4"/>
        <v>11.319542978440721</v>
      </c>
    </row>
    <row r="39" spans="1:22">
      <c r="A39">
        <v>370</v>
      </c>
      <c r="B39">
        <f t="shared" si="5"/>
        <v>3231.2368482659244</v>
      </c>
      <c r="C39">
        <f t="shared" si="6"/>
        <v>4.0178669935406214E-3</v>
      </c>
      <c r="D39">
        <f t="shared" si="7"/>
        <v>517.54408966384756</v>
      </c>
      <c r="F39">
        <f t="shared" si="8"/>
        <v>0.90797208712955713</v>
      </c>
      <c r="G39">
        <f t="shared" si="0"/>
        <v>137470.03019775369</v>
      </c>
      <c r="H39">
        <f t="shared" si="9"/>
        <v>85340202.106645659</v>
      </c>
      <c r="P39">
        <f t="shared" si="10"/>
        <v>1.2367467010646132</v>
      </c>
      <c r="Q39">
        <f t="shared" si="1"/>
        <v>478.15</v>
      </c>
      <c r="R39">
        <f t="shared" si="11"/>
        <v>0.64375220977485592</v>
      </c>
      <c r="S39">
        <f t="shared" si="2"/>
        <v>205.44742882040771</v>
      </c>
      <c r="U39">
        <f t="shared" si="3"/>
        <v>2.3273593772642234</v>
      </c>
      <c r="V39">
        <f t="shared" si="4"/>
        <v>11.305852722946531</v>
      </c>
    </row>
    <row r="40" spans="1:22">
      <c r="A40">
        <v>380</v>
      </c>
      <c r="B40">
        <f t="shared" si="5"/>
        <v>3231.0511158749046</v>
      </c>
      <c r="C40">
        <f t="shared" si="6"/>
        <v>4.0180979549264825E-3</v>
      </c>
      <c r="D40">
        <f t="shared" si="7"/>
        <v>516.9923068168996</v>
      </c>
      <c r="F40">
        <f t="shared" si="8"/>
        <v>0.90700404704719229</v>
      </c>
      <c r="G40">
        <f t="shared" si="0"/>
        <v>135679.28979890482</v>
      </c>
      <c r="H40">
        <f t="shared" si="9"/>
        <v>86696995.004634708</v>
      </c>
      <c r="P40">
        <f t="shared" si="10"/>
        <v>1.2354991527190342</v>
      </c>
      <c r="Q40">
        <f t="shared" si="1"/>
        <v>478.15</v>
      </c>
      <c r="R40">
        <f t="shared" si="11"/>
        <v>0.64306586935645926</v>
      </c>
      <c r="S40">
        <f t="shared" si="2"/>
        <v>205.35668547349121</v>
      </c>
      <c r="U40">
        <f t="shared" si="3"/>
        <v>2.3283877946195362</v>
      </c>
      <c r="V40">
        <f t="shared" si="4"/>
        <v>11.293798917817206</v>
      </c>
    </row>
    <row r="41" spans="1:22">
      <c r="A41">
        <v>390</v>
      </c>
      <c r="B41">
        <f t="shared" si="5"/>
        <v>3230.8678029093803</v>
      </c>
      <c r="C41">
        <f t="shared" si="6"/>
        <v>4.0183259337534779E-3</v>
      </c>
      <c r="D41">
        <f t="shared" si="7"/>
        <v>516.50500912136476</v>
      </c>
      <c r="F41">
        <f t="shared" si="8"/>
        <v>0.90614913880941184</v>
      </c>
      <c r="G41">
        <f t="shared" si="0"/>
        <v>134097.19762967757</v>
      </c>
      <c r="H41">
        <f t="shared" si="9"/>
        <v>88037966.980931491</v>
      </c>
      <c r="P41">
        <f t="shared" si="10"/>
        <v>1.2344046509008291</v>
      </c>
      <c r="Q41">
        <f t="shared" si="1"/>
        <v>478.15</v>
      </c>
      <c r="R41">
        <f t="shared" si="11"/>
        <v>0.64245973941587298</v>
      </c>
      <c r="S41">
        <f t="shared" si="2"/>
        <v>205.27651591914815</v>
      </c>
      <c r="U41">
        <f t="shared" si="3"/>
        <v>2.3292971329868437</v>
      </c>
      <c r="V41">
        <f t="shared" si="4"/>
        <v>11.283153803540031</v>
      </c>
    </row>
    <row r="42" spans="1:22">
      <c r="A42">
        <v>400</v>
      </c>
      <c r="B42">
        <f t="shared" si="5"/>
        <v>3230.6866274698386</v>
      </c>
      <c r="C42">
        <f t="shared" si="6"/>
        <v>4.0185512796477776E-3</v>
      </c>
      <c r="D42">
        <f t="shared" si="7"/>
        <v>516.07289824560303</v>
      </c>
      <c r="F42">
        <f t="shared" si="8"/>
        <v>0.90539104955368954</v>
      </c>
      <c r="G42">
        <f t="shared" si="0"/>
        <v>132693.66311349909</v>
      </c>
      <c r="H42">
        <f t="shared" si="9"/>
        <v>89364903.612066478</v>
      </c>
      <c r="P42">
        <f t="shared" si="10"/>
        <v>1.2334411082522472</v>
      </c>
      <c r="Q42">
        <f t="shared" si="1"/>
        <v>478.15</v>
      </c>
      <c r="R42">
        <f t="shared" si="11"/>
        <v>0.64192225413356585</v>
      </c>
      <c r="S42">
        <f t="shared" si="2"/>
        <v>205.20540122271149</v>
      </c>
      <c r="U42">
        <f t="shared" si="3"/>
        <v>2.3301043595877817</v>
      </c>
      <c r="V42">
        <f t="shared" si="4"/>
        <v>11.273714256226258</v>
      </c>
    </row>
    <row r="43" spans="1:22">
      <c r="A43">
        <v>410</v>
      </c>
      <c r="B43">
        <f t="shared" si="5"/>
        <v>3230.5073483114074</v>
      </c>
      <c r="C43">
        <f t="shared" si="6"/>
        <v>4.0187742918294106E-3</v>
      </c>
      <c r="D43">
        <f t="shared" si="7"/>
        <v>515.68778832429552</v>
      </c>
      <c r="F43">
        <f t="shared" si="8"/>
        <v>0.90471541811279921</v>
      </c>
      <c r="G43">
        <f t="shared" si="0"/>
        <v>131442.19916817578</v>
      </c>
      <c r="H43">
        <f t="shared" si="9"/>
        <v>90679325.603748232</v>
      </c>
      <c r="P43">
        <f t="shared" si="10"/>
        <v>1.2325890750368995</v>
      </c>
      <c r="Q43">
        <f t="shared" si="1"/>
        <v>478.15</v>
      </c>
      <c r="R43">
        <f t="shared" si="11"/>
        <v>0.64144323144197457</v>
      </c>
      <c r="S43">
        <f t="shared" si="2"/>
        <v>205.14200238255384</v>
      </c>
      <c r="U43">
        <f t="shared" si="3"/>
        <v>2.3308244749816476</v>
      </c>
      <c r="V43">
        <f t="shared" si="4"/>
        <v>11.265301454033356</v>
      </c>
    </row>
    <row r="44" spans="1:22">
      <c r="A44">
        <v>420</v>
      </c>
      <c r="B44">
        <f t="shared" si="5"/>
        <v>3230.3297599752641</v>
      </c>
      <c r="C44">
        <f t="shared" si="6"/>
        <v>4.0189952251374166E-3</v>
      </c>
      <c r="D44">
        <f t="shared" si="7"/>
        <v>515.34254923592607</v>
      </c>
      <c r="F44">
        <f t="shared" si="8"/>
        <v>0.90410973550162466</v>
      </c>
      <c r="G44">
        <f t="shared" si="0"/>
        <v>130319.73739007935</v>
      </c>
      <c r="H44">
        <f t="shared" si="9"/>
        <v>91982522.977649033</v>
      </c>
      <c r="P44">
        <f t="shared" si="10"/>
        <v>1.2318316064260453</v>
      </c>
      <c r="Q44">
        <f t="shared" si="1"/>
        <v>478.15</v>
      </c>
      <c r="R44">
        <f t="shared" si="11"/>
        <v>0.64101380247065187</v>
      </c>
      <c r="S44">
        <f t="shared" si="2"/>
        <v>205.08515180304249</v>
      </c>
      <c r="U44">
        <f t="shared" si="3"/>
        <v>2.3314705906120432</v>
      </c>
      <c r="V44">
        <f t="shared" si="4"/>
        <v>11.257759638050402</v>
      </c>
    </row>
    <row r="45" spans="1:22">
      <c r="A45">
        <v>430</v>
      </c>
      <c r="B45">
        <f t="shared" si="5"/>
        <v>3230.153688169738</v>
      </c>
      <c r="C45">
        <f t="shared" si="6"/>
        <v>4.0192142957495309E-3</v>
      </c>
      <c r="D45">
        <f t="shared" si="7"/>
        <v>515.03102506394214</v>
      </c>
      <c r="F45">
        <f t="shared" si="8"/>
        <v>0.90356320186656514</v>
      </c>
      <c r="G45">
        <f t="shared" si="0"/>
        <v>129306.36325150792</v>
      </c>
      <c r="H45">
        <f t="shared" si="9"/>
        <v>93275586.610164106</v>
      </c>
      <c r="P45">
        <f t="shared" si="10"/>
        <v>1.2311540702485224</v>
      </c>
      <c r="Q45">
        <f t="shared" si="1"/>
        <v>478.15</v>
      </c>
      <c r="R45">
        <f t="shared" si="11"/>
        <v>0.64062631012339466</v>
      </c>
      <c r="S45">
        <f t="shared" si="2"/>
        <v>205.03384049749235</v>
      </c>
      <c r="U45">
        <f t="shared" si="3"/>
        <v>2.3320540591729682</v>
      </c>
      <c r="V45">
        <f t="shared" si="4"/>
        <v>11.250954331066072</v>
      </c>
    </row>
    <row r="46" spans="1:22">
      <c r="A46">
        <v>440</v>
      </c>
      <c r="B46">
        <f t="shared" si="5"/>
        <v>3229.9789855091926</v>
      </c>
      <c r="C46">
        <f t="shared" si="6"/>
        <v>4.0194316864613343E-3</v>
      </c>
      <c r="D46">
        <f t="shared" si="7"/>
        <v>514.74794002970054</v>
      </c>
      <c r="F46">
        <f t="shared" si="8"/>
        <v>0.90306656145561504</v>
      </c>
      <c r="G46">
        <f t="shared" si="0"/>
        <v>128385.0110132124</v>
      </c>
      <c r="H46">
        <f t="shared" si="9"/>
        <v>94559436.720296234</v>
      </c>
      <c r="P46">
        <f t="shared" si="10"/>
        <v>1.2305439245330843</v>
      </c>
      <c r="Q46">
        <f t="shared" si="1"/>
        <v>478.15</v>
      </c>
      <c r="R46">
        <f t="shared" si="11"/>
        <v>0.64027419207203107</v>
      </c>
      <c r="S46">
        <f t="shared" si="2"/>
        <v>204.98720307777367</v>
      </c>
      <c r="U46">
        <f t="shared" si="3"/>
        <v>2.3325846336787488</v>
      </c>
      <c r="V46">
        <f t="shared" si="4"/>
        <v>11.244770282655271</v>
      </c>
    </row>
    <row r="47" spans="1:22">
      <c r="A47">
        <v>450</v>
      </c>
      <c r="B47">
        <f t="shared" si="5"/>
        <v>3229.8055276650916</v>
      </c>
      <c r="C47">
        <f t="shared" si="6"/>
        <v>4.0196475514565708E-3</v>
      </c>
      <c r="D47">
        <f t="shared" si="7"/>
        <v>514.4888005494513</v>
      </c>
      <c r="F47">
        <f t="shared" si="8"/>
        <v>0.9026119307885111</v>
      </c>
      <c r="G47">
        <f t="shared" si="0"/>
        <v>127541.1462954821</v>
      </c>
      <c r="H47">
        <f t="shared" si="9"/>
        <v>95834848.183251053</v>
      </c>
      <c r="P47">
        <f t="shared" si="10"/>
        <v>1.2299904855099937</v>
      </c>
      <c r="Q47">
        <f t="shared" si="1"/>
        <v>478.15</v>
      </c>
      <c r="R47">
        <f t="shared" si="11"/>
        <v>0.63995185892905437</v>
      </c>
      <c r="S47">
        <f t="shared" si="2"/>
        <v>204.94450198634959</v>
      </c>
      <c r="U47">
        <f t="shared" si="3"/>
        <v>2.3330706379810437</v>
      </c>
      <c r="V47">
        <f t="shared" si="4"/>
        <v>11.23910932959463</v>
      </c>
    </row>
    <row r="48" spans="1:22">
      <c r="A48">
        <v>460</v>
      </c>
      <c r="B48">
        <f t="shared" si="5"/>
        <v>3229.6332099459428</v>
      </c>
      <c r="C48">
        <f t="shared" si="6"/>
        <v>4.0198620205472765E-3</v>
      </c>
      <c r="D48">
        <f t="shared" si="7"/>
        <v>514.24979919272596</v>
      </c>
      <c r="F48">
        <f t="shared" si="8"/>
        <v>0.90219263016267714</v>
      </c>
      <c r="G48">
        <f t="shared" si="0"/>
        <v>126762.45495653721</v>
      </c>
      <c r="H48">
        <f t="shared" si="9"/>
        <v>97102472.732816428</v>
      </c>
      <c r="P48">
        <f t="shared" si="10"/>
        <v>1.2294846998858997</v>
      </c>
      <c r="Q48">
        <f t="shared" si="1"/>
        <v>478.15</v>
      </c>
      <c r="R48">
        <f t="shared" si="11"/>
        <v>0.63965457478533805</v>
      </c>
      <c r="S48">
        <f t="shared" si="2"/>
        <v>204.90511194891315</v>
      </c>
      <c r="U48">
        <f t="shared" si="3"/>
        <v>2.3335191369906485</v>
      </c>
      <c r="V48">
        <f t="shared" si="4"/>
        <v>11.233888297814563</v>
      </c>
    </row>
    <row r="49" spans="1:22">
      <c r="A49">
        <v>470</v>
      </c>
      <c r="B49">
        <f t="shared" si="5"/>
        <v>3229.4619442975909</v>
      </c>
      <c r="C49">
        <f t="shared" si="6"/>
        <v>4.0200752028937813E-3</v>
      </c>
      <c r="D49">
        <f t="shared" si="7"/>
        <v>514.027724146286</v>
      </c>
      <c r="F49">
        <f t="shared" si="8"/>
        <v>0.90180302481804564</v>
      </c>
      <c r="G49">
        <f t="shared" si="0"/>
        <v>126038.54990297483</v>
      </c>
      <c r="H49">
        <f t="shared" si="9"/>
        <v>98362858.231846184</v>
      </c>
      <c r="P49">
        <f t="shared" si="10"/>
        <v>1.2290189300230667</v>
      </c>
      <c r="Q49">
        <f t="shared" si="1"/>
        <v>478.15</v>
      </c>
      <c r="R49">
        <f t="shared" si="11"/>
        <v>0.6393783445959943</v>
      </c>
      <c r="S49">
        <f t="shared" si="2"/>
        <v>204.86850526317471</v>
      </c>
      <c r="U49">
        <f t="shared" si="3"/>
        <v>2.333936099088374</v>
      </c>
      <c r="V49">
        <f t="shared" si="4"/>
        <v>11.22903702462135</v>
      </c>
    </row>
    <row r="50" spans="1:22">
      <c r="A50">
        <v>480</v>
      </c>
      <c r="B50">
        <f t="shared" si="5"/>
        <v>3229.2916566996291</v>
      </c>
      <c r="C50">
        <f t="shared" si="6"/>
        <v>4.020287190234258E-3</v>
      </c>
      <c r="D50">
        <f t="shared" si="7"/>
        <v>513.81987620897507</v>
      </c>
      <c r="F50">
        <f t="shared" si="8"/>
        <v>0.9014383793139914</v>
      </c>
      <c r="G50">
        <f t="shared" si="0"/>
        <v>125360.70235575564</v>
      </c>
      <c r="H50">
        <f t="shared" si="9"/>
        <v>99616465.255403742</v>
      </c>
      <c r="P50">
        <f t="shared" si="10"/>
        <v>1.228586756886586</v>
      </c>
      <c r="Q50">
        <f t="shared" si="1"/>
        <v>478.15</v>
      </c>
      <c r="R50">
        <f t="shared" si="11"/>
        <v>0.63911981093361991</v>
      </c>
      <c r="S50">
        <f t="shared" si="2"/>
        <v>204.83423827483784</v>
      </c>
      <c r="U50">
        <f t="shared" si="3"/>
        <v>2.3343265463190712</v>
      </c>
      <c r="V50">
        <f t="shared" si="4"/>
        <v>11.224496545433322</v>
      </c>
    </row>
    <row r="51" spans="1:22">
      <c r="A51">
        <v>490</v>
      </c>
      <c r="B51">
        <f t="shared" si="5"/>
        <v>3229.1222849248866</v>
      </c>
      <c r="C51">
        <f t="shared" si="6"/>
        <v>4.0204980596644938E-3</v>
      </c>
      <c r="D51">
        <f t="shared" si="7"/>
        <v>513.62399423935915</v>
      </c>
      <c r="F51">
        <f t="shared" si="8"/>
        <v>0.90109472673571778</v>
      </c>
      <c r="G51">
        <f t="shared" si="0"/>
        <v>124721.60053112508</v>
      </c>
      <c r="H51">
        <f t="shared" si="9"/>
        <v>100863681.26071499</v>
      </c>
      <c r="P51">
        <f t="shared" si="10"/>
        <v>1.2281828029883743</v>
      </c>
      <c r="Q51">
        <f t="shared" si="1"/>
        <v>478.15</v>
      </c>
      <c r="R51">
        <f t="shared" si="11"/>
        <v>0.63887616125562385</v>
      </c>
      <c r="S51">
        <f t="shared" si="2"/>
        <v>204.80193920615321</v>
      </c>
      <c r="U51">
        <f t="shared" si="3"/>
        <v>2.3346946901645067</v>
      </c>
      <c r="V51">
        <f t="shared" si="4"/>
        <v>11.220217465169847</v>
      </c>
    </row>
    <row r="52" spans="1:22">
      <c r="A52">
        <v>500</v>
      </c>
      <c r="B52">
        <f t="shared" si="5"/>
        <v>3228.9537766249668</v>
      </c>
      <c r="C52">
        <f t="shared" si="6"/>
        <v>4.0207078760136064E-3</v>
      </c>
      <c r="D52">
        <f t="shared" si="7"/>
        <v>513.43818923862784</v>
      </c>
      <c r="F52">
        <f t="shared" si="8"/>
        <v>0.9007687530502243</v>
      </c>
      <c r="G52">
        <f t="shared" si="0"/>
        <v>124115.13630869253</v>
      </c>
      <c r="H52">
        <f t="shared" si="9"/>
        <v>102104832.62380192</v>
      </c>
      <c r="P52">
        <f t="shared" si="10"/>
        <v>1.2278025757897595</v>
      </c>
      <c r="Q52">
        <f t="shared" si="1"/>
        <v>478.15</v>
      </c>
      <c r="R52">
        <f t="shared" si="11"/>
        <v>0.63864504591260896</v>
      </c>
      <c r="S52">
        <f t="shared" si="2"/>
        <v>204.77129737743314</v>
      </c>
      <c r="U52">
        <f t="shared" si="3"/>
        <v>2.3350440521880222</v>
      </c>
      <c r="V52">
        <f t="shared" si="4"/>
        <v>11.216158518279315</v>
      </c>
    </row>
    <row r="53" spans="1:22">
      <c r="A53">
        <v>510</v>
      </c>
      <c r="B53">
        <f t="shared" si="5"/>
        <v>3228.7860877040057</v>
      </c>
      <c r="C53">
        <f t="shared" si="6"/>
        <v>4.0209166938624556E-3</v>
      </c>
      <c r="D53">
        <f t="shared" si="7"/>
        <v>513.2608867808259</v>
      </c>
      <c r="F53">
        <f t="shared" si="8"/>
        <v>0.90045769610671211</v>
      </c>
      <c r="G53">
        <f t="shared" si="0"/>
        <v>123536.21894114876</v>
      </c>
      <c r="H53">
        <f t="shared" si="9"/>
        <v>103340194.81321341</v>
      </c>
      <c r="P53">
        <f t="shared" si="10"/>
        <v>1.2274423308989864</v>
      </c>
      <c r="Q53">
        <f t="shared" si="1"/>
        <v>478.15</v>
      </c>
      <c r="R53">
        <f t="shared" si="11"/>
        <v>0.63842450653965888</v>
      </c>
      <c r="S53">
        <f t="shared" si="2"/>
        <v>204.74205378186835</v>
      </c>
      <c r="U53">
        <f t="shared" si="3"/>
        <v>2.3353775698148449</v>
      </c>
      <c r="V53">
        <f t="shared" si="4"/>
        <v>11.212285311116178</v>
      </c>
    </row>
    <row r="54" spans="1:22">
      <c r="A54">
        <v>520</v>
      </c>
      <c r="B54">
        <f t="shared" si="5"/>
        <v>3228.6191809441202</v>
      </c>
      <c r="C54">
        <f t="shared" si="6"/>
        <v>4.0211245592499572E-3</v>
      </c>
      <c r="D54">
        <f t="shared" si="7"/>
        <v>513.09077722463485</v>
      </c>
      <c r="F54">
        <f t="shared" si="8"/>
        <v>0.90015925828883303</v>
      </c>
      <c r="G54">
        <f t="shared" si="0"/>
        <v>122980.61396452552</v>
      </c>
      <c r="H54">
        <f t="shared" si="9"/>
        <v>104570000.95285866</v>
      </c>
      <c r="P54">
        <f t="shared" si="10"/>
        <v>1.2270989537339447</v>
      </c>
      <c r="Q54">
        <f t="shared" si="1"/>
        <v>478.15</v>
      </c>
      <c r="R54">
        <f t="shared" si="11"/>
        <v>0.6382129141267826</v>
      </c>
      <c r="S54">
        <f t="shared" si="2"/>
        <v>204.71399292623875</v>
      </c>
      <c r="U54">
        <f t="shared" si="3"/>
        <v>2.3356976881022686</v>
      </c>
      <c r="V54">
        <f t="shared" si="4"/>
        <v>11.208569234307511</v>
      </c>
    </row>
    <row r="55" spans="1:22">
      <c r="A55">
        <v>530</v>
      </c>
      <c r="B55">
        <f t="shared" si="5"/>
        <v>3228.4530248485125</v>
      </c>
      <c r="C55">
        <f t="shared" si="6"/>
        <v>4.0213315111094312E-3</v>
      </c>
      <c r="D55">
        <f t="shared" si="7"/>
        <v>512.9267729966341</v>
      </c>
      <c r="F55">
        <f t="shared" si="8"/>
        <v>0.89987153157304223</v>
      </c>
      <c r="G55">
        <f t="shared" si="0"/>
        <v>122444.80500372624</v>
      </c>
      <c r="H55">
        <f t="shared" si="9"/>
        <v>105794449.00289592</v>
      </c>
      <c r="P55">
        <f t="shared" si="10"/>
        <v>1.2267698579732311</v>
      </c>
      <c r="Q55">
        <f t="shared" si="1"/>
        <v>478.15</v>
      </c>
      <c r="R55">
        <f t="shared" si="11"/>
        <v>0.63800891588528685</v>
      </c>
      <c r="S55">
        <f t="shared" si="2"/>
        <v>204.68693582483306</v>
      </c>
      <c r="U55">
        <f t="shared" si="3"/>
        <v>2.336006438677606</v>
      </c>
      <c r="V55">
        <f t="shared" si="4"/>
        <v>11.204986529597424</v>
      </c>
    </row>
    <row r="56" spans="1:22">
      <c r="A56">
        <v>540</v>
      </c>
      <c r="B56">
        <f t="shared" si="5"/>
        <v>3228.2875926712686</v>
      </c>
      <c r="C56">
        <f t="shared" si="6"/>
        <v>4.0215375824733373E-3</v>
      </c>
      <c r="D56">
        <f t="shared" si="7"/>
        <v>512.76797218122385</v>
      </c>
      <c r="F56">
        <f t="shared" si="8"/>
        <v>0.89959293365126991</v>
      </c>
      <c r="G56">
        <f t="shared" si="0"/>
        <v>121925.8759929986</v>
      </c>
      <c r="H56">
        <f t="shared" si="9"/>
        <v>107013707.76282591</v>
      </c>
      <c r="P56">
        <f t="shared" si="10"/>
        <v>1.2264528989853951</v>
      </c>
      <c r="Q56">
        <f t="shared" si="1"/>
        <v>478.15</v>
      </c>
      <c r="R56">
        <f t="shared" si="11"/>
        <v>0.63781138995875031</v>
      </c>
      <c r="S56">
        <f t="shared" si="2"/>
        <v>204.66073402374275</v>
      </c>
      <c r="U56">
        <f t="shared" si="3"/>
        <v>2.336305507164504</v>
      </c>
      <c r="V56">
        <f t="shared" si="4"/>
        <v>11.201517494461735</v>
      </c>
    </row>
    <row r="57" spans="1:22">
      <c r="A57">
        <v>550</v>
      </c>
      <c r="B57">
        <f t="shared" si="5"/>
        <v>3228.122861606304</v>
      </c>
      <c r="C57">
        <f t="shared" si="6"/>
        <v>4.0217428014805304E-3</v>
      </c>
      <c r="D57">
        <f t="shared" si="7"/>
        <v>512.61362765526553</v>
      </c>
      <c r="F57">
        <f t="shared" si="8"/>
        <v>0.89932215378116764</v>
      </c>
      <c r="G57">
        <f t="shared" si="0"/>
        <v>121421.41134190978</v>
      </c>
      <c r="H57">
        <f t="shared" si="9"/>
        <v>108227921.87624501</v>
      </c>
      <c r="P57">
        <f t="shared" si="10"/>
        <v>1.2261463004307214</v>
      </c>
      <c r="Q57">
        <f t="shared" si="1"/>
        <v>478.15</v>
      </c>
      <c r="R57">
        <f t="shared" si="11"/>
        <v>0.63761940703084785</v>
      </c>
      <c r="S57">
        <f t="shared" si="2"/>
        <v>204.63526453232635</v>
      </c>
      <c r="U57">
        <f t="shared" si="3"/>
        <v>2.3365962904427273</v>
      </c>
      <c r="V57">
        <f t="shared" si="4"/>
        <v>11.198145807848114</v>
      </c>
    </row>
    <row r="58" spans="1:22">
      <c r="A58">
        <v>560</v>
      </c>
      <c r="B58">
        <f t="shared" si="5"/>
        <v>3227.9588121111719</v>
      </c>
      <c r="C58">
        <f t="shared" si="6"/>
        <v>4.0219471922161429E-3</v>
      </c>
      <c r="D58">
        <f t="shared" si="7"/>
        <v>512.4631210433987</v>
      </c>
      <c r="F58">
        <f t="shared" si="8"/>
        <v>0.89905810709368195</v>
      </c>
      <c r="G58">
        <f t="shared" si="0"/>
        <v>120929.41170122632</v>
      </c>
      <c r="H58">
        <f t="shared" si="9"/>
        <v>109437215.99325727</v>
      </c>
      <c r="P58">
        <f t="shared" si="10"/>
        <v>1.2258485923183138</v>
      </c>
      <c r="Q58">
        <f t="shared" si="1"/>
        <v>478.15</v>
      </c>
      <c r="R58">
        <f t="shared" si="11"/>
        <v>0.63743219792942052</v>
      </c>
      <c r="S58">
        <f t="shared" si="2"/>
        <v>204.61042554426467</v>
      </c>
      <c r="U58">
        <f t="shared" si="3"/>
        <v>2.3368799450375941</v>
      </c>
      <c r="V58">
        <f t="shared" si="4"/>
        <v>11.194857961224841</v>
      </c>
    </row>
    <row r="59" spans="1:22">
      <c r="A59">
        <v>570</v>
      </c>
      <c r="B59">
        <f t="shared" si="5"/>
        <v>3227.7954273447067</v>
      </c>
      <c r="C59">
        <f t="shared" si="6"/>
        <v>4.0221507754101609E-3</v>
      </c>
      <c r="D59">
        <f t="shared" si="7"/>
        <v>512.31594082737297</v>
      </c>
      <c r="F59">
        <f t="shared" si="8"/>
        <v>0.89879989618837364</v>
      </c>
      <c r="G59">
        <f t="shared" si="0"/>
        <v>120448.22316966012</v>
      </c>
      <c r="H59">
        <f t="shared" si="9"/>
        <v>110641698.22495387</v>
      </c>
      <c r="P59">
        <f t="shared" si="10"/>
        <v>1.2255585589363889</v>
      </c>
      <c r="Q59">
        <f t="shared" si="1"/>
        <v>478.15</v>
      </c>
      <c r="R59">
        <f t="shared" si="11"/>
        <v>0.63724912639755693</v>
      </c>
      <c r="S59">
        <f t="shared" si="2"/>
        <v>204.58613283962256</v>
      </c>
      <c r="U59">
        <f t="shared" si="3"/>
        <v>2.3371574278439842</v>
      </c>
      <c r="V59">
        <f t="shared" si="4"/>
        <v>11.19164278037484</v>
      </c>
    </row>
    <row r="60" spans="1:22">
      <c r="A60">
        <v>580</v>
      </c>
      <c r="B60">
        <f t="shared" si="5"/>
        <v>3227.632692700281</v>
      </c>
      <c r="C60">
        <f t="shared" si="6"/>
        <v>4.022353569017297E-3</v>
      </c>
      <c r="D60">
        <f t="shared" si="7"/>
        <v>512.17166400914084</v>
      </c>
      <c r="F60">
        <f t="shared" si="8"/>
        <v>0.89854677896340496</v>
      </c>
      <c r="G60">
        <f t="shared" si="0"/>
        <v>119976.47799797337</v>
      </c>
      <c r="H60">
        <f t="shared" si="9"/>
        <v>111841463.00493361</v>
      </c>
      <c r="P60">
        <f t="shared" si="10"/>
        <v>1.2252751952306722</v>
      </c>
      <c r="Q60">
        <f t="shared" si="1"/>
        <v>478.15</v>
      </c>
      <c r="R60">
        <f t="shared" si="11"/>
        <v>0.63706966628505413</v>
      </c>
      <c r="S60">
        <f t="shared" si="2"/>
        <v>204.5623167699386</v>
      </c>
      <c r="U60">
        <f t="shared" si="3"/>
        <v>2.3374295302773298</v>
      </c>
      <c r="V60">
        <f t="shared" si="4"/>
        <v>11.188491024822328</v>
      </c>
    </row>
    <row r="61" spans="1:22">
      <c r="A61">
        <v>590</v>
      </c>
      <c r="B61">
        <f t="shared" si="5"/>
        <v>3227.4705954192023</v>
      </c>
      <c r="C61">
        <f t="shared" si="6"/>
        <v>4.0225555886973527E-3</v>
      </c>
      <c r="D61">
        <f t="shared" si="7"/>
        <v>512.02994079613438</v>
      </c>
      <c r="F61">
        <f t="shared" si="8"/>
        <v>0.89829814174760414</v>
      </c>
      <c r="G61">
        <f t="shared" si="0"/>
        <v>119513.04506963765</v>
      </c>
      <c r="H61">
        <f t="shared" si="9"/>
        <v>113036593.45562999</v>
      </c>
      <c r="P61">
        <f t="shared" si="10"/>
        <v>1.2249976703683834</v>
      </c>
      <c r="Q61">
        <f t="shared" si="1"/>
        <v>478.15</v>
      </c>
      <c r="R61">
        <f t="shared" si="11"/>
        <v>0.63689338249905125</v>
      </c>
      <c r="S61">
        <f t="shared" si="2"/>
        <v>204.53891973943414</v>
      </c>
      <c r="U61">
        <f t="shared" si="3"/>
        <v>2.3376969068240117</v>
      </c>
      <c r="V61">
        <f t="shared" si="4"/>
        <v>11.185395053279663</v>
      </c>
    </row>
    <row r="62" spans="1:22">
      <c r="A62">
        <v>600</v>
      </c>
      <c r="B62">
        <f t="shared" si="5"/>
        <v>3227.3091242710038</v>
      </c>
      <c r="C62">
        <f t="shared" si="6"/>
        <v>4.0227568482125052E-3</v>
      </c>
      <c r="D62">
        <f t="shared" si="7"/>
        <v>511.89048184390322</v>
      </c>
      <c r="F62">
        <f t="shared" si="8"/>
        <v>0.8980534769191284</v>
      </c>
      <c r="G62">
        <f t="shared" si="0"/>
        <v>119056.98865358265</v>
      </c>
      <c r="H62">
        <f t="shared" si="9"/>
        <v>114227163.34216581</v>
      </c>
      <c r="P62">
        <f t="shared" si="10"/>
        <v>1.2247252973835376</v>
      </c>
      <c r="Q62">
        <f t="shared" si="1"/>
        <v>478.15</v>
      </c>
      <c r="R62">
        <f t="shared" si="11"/>
        <v>0.63671991513566195</v>
      </c>
      <c r="S62">
        <f t="shared" si="2"/>
        <v>204.51589410625138</v>
      </c>
      <c r="U62">
        <f t="shared" si="3"/>
        <v>2.3379600988448774</v>
      </c>
      <c r="V62">
        <f t="shared" si="4"/>
        <v>11.182348544960254</v>
      </c>
    </row>
    <row r="63" spans="1:22">
      <c r="A63">
        <v>610</v>
      </c>
      <c r="B63">
        <f t="shared" si="5"/>
        <v>3227.1482692894592</v>
      </c>
      <c r="C63">
        <f t="shared" si="6"/>
        <v>4.022957359755385E-3</v>
      </c>
      <c r="D63">
        <f t="shared" si="7"/>
        <v>511.75304765367196</v>
      </c>
      <c r="F63">
        <f t="shared" si="8"/>
        <v>0.89781236430468769</v>
      </c>
      <c r="G63">
        <f t="shared" si="0"/>
        <v>118607.53412666047</v>
      </c>
      <c r="H63">
        <f t="shared" si="9"/>
        <v>115413238.68343242</v>
      </c>
      <c r="P63">
        <f t="shared" si="10"/>
        <v>1.2244575079472624</v>
      </c>
      <c r="Q63">
        <f t="shared" si="1"/>
        <v>478.15</v>
      </c>
      <c r="R63">
        <f t="shared" si="11"/>
        <v>0.63654896629202351</v>
      </c>
      <c r="S63">
        <f t="shared" si="2"/>
        <v>204.49320043777641</v>
      </c>
      <c r="U63">
        <f t="shared" si="3"/>
        <v>2.338219554373361</v>
      </c>
      <c r="V63">
        <f t="shared" si="4"/>
        <v>11.179346267966112</v>
      </c>
    </row>
    <row r="64" spans="1:22">
      <c r="A64">
        <v>620</v>
      </c>
      <c r="B64">
        <f t="shared" si="5"/>
        <v>3226.9880215549201</v>
      </c>
      <c r="C64">
        <f t="shared" si="6"/>
        <v>4.0231571342196045E-3</v>
      </c>
      <c r="D64">
        <f t="shared" si="7"/>
        <v>511.61743977915444</v>
      </c>
      <c r="F64">
        <f t="shared" si="8"/>
        <v>0.89757445575290251</v>
      </c>
      <c r="G64">
        <f t="shared" si="0"/>
        <v>118164.03954734001</v>
      </c>
      <c r="H64">
        <f t="shared" si="9"/>
        <v>116594879.07890582</v>
      </c>
      <c r="P64">
        <f t="shared" si="10"/>
        <v>1.2241938314415741</v>
      </c>
      <c r="Q64">
        <f t="shared" si="1"/>
        <v>478.15</v>
      </c>
      <c r="R64">
        <f t="shared" si="11"/>
        <v>0.63638028912880784</v>
      </c>
      <c r="S64">
        <f t="shared" si="2"/>
        <v>204.47080606336138</v>
      </c>
      <c r="U64">
        <f t="shared" si="3"/>
        <v>2.3384756445466888</v>
      </c>
      <c r="V64">
        <f t="shared" si="4"/>
        <v>11.176383887198973</v>
      </c>
    </row>
    <row r="65" spans="1:22">
      <c r="A65">
        <v>630</v>
      </c>
      <c r="B65">
        <f t="shared" si="5"/>
        <v>3226.8283730150442</v>
      </c>
      <c r="C65">
        <f t="shared" si="6"/>
        <v>4.0233561814225919E-3</v>
      </c>
      <c r="D65">
        <f t="shared" si="7"/>
        <v>511.48349354764571</v>
      </c>
      <c r="F65">
        <f t="shared" si="8"/>
        <v>0.89733946236429074</v>
      </c>
      <c r="G65">
        <f t="shared" si="0"/>
        <v>117725.97212625446</v>
      </c>
      <c r="H65">
        <f t="shared" si="9"/>
        <v>117772138.80016837</v>
      </c>
      <c r="P65">
        <f t="shared" si="10"/>
        <v>1.2239338776354067</v>
      </c>
      <c r="Q65">
        <f t="shared" si="1"/>
        <v>478.15</v>
      </c>
      <c r="R65">
        <f t="shared" si="11"/>
        <v>0.6362136788162821</v>
      </c>
      <c r="S65">
        <f t="shared" si="2"/>
        <v>204.44868387604049</v>
      </c>
      <c r="U65">
        <f t="shared" si="3"/>
        <v>2.3387286772161744</v>
      </c>
      <c r="V65">
        <f t="shared" si="4"/>
        <v>11.173457805351115</v>
      </c>
    </row>
    <row r="66" spans="1:22">
      <c r="A66">
        <v>640</v>
      </c>
      <c r="B66">
        <f t="shared" si="5"/>
        <v>3226.6693163373325</v>
      </c>
      <c r="C66">
        <f t="shared" si="6"/>
        <v>4.0235545102889026E-3</v>
      </c>
      <c r="D66">
        <f t="shared" si="7"/>
        <v>511.3510720450152</v>
      </c>
      <c r="F66">
        <f t="shared" si="8"/>
        <v>0.89710714393862312</v>
      </c>
      <c r="G66">
        <f t="shared" si="0"/>
        <v>117292.88878361831</v>
      </c>
      <c r="H66">
        <f t="shared" si="9"/>
        <v>118945067.68800455</v>
      </c>
      <c r="P66">
        <f t="shared" si="10"/>
        <v>1.2236773223676027</v>
      </c>
      <c r="Q66">
        <f t="shared" si="1"/>
        <v>478.15</v>
      </c>
      <c r="R66">
        <f t="shared" si="11"/>
        <v>0.63604896505248376</v>
      </c>
      <c r="S66">
        <f t="shared" si="2"/>
        <v>204.42681134213018</v>
      </c>
      <c r="U66">
        <f t="shared" si="3"/>
        <v>2.3389789082008656</v>
      </c>
      <c r="V66">
        <f t="shared" si="4"/>
        <v>11.170565031506351</v>
      </c>
    </row>
    <row r="67" spans="1:22">
      <c r="A67">
        <v>650</v>
      </c>
      <c r="B67">
        <f t="shared" si="5"/>
        <v>3226.5108447879184</v>
      </c>
      <c r="C67">
        <f t="shared" si="6"/>
        <v>4.0237521290009013E-3</v>
      </c>
      <c r="D67">
        <f t="shared" si="7"/>
        <v>511.22006115303509</v>
      </c>
      <c r="F67">
        <f t="shared" si="8"/>
        <v>0.89687730026848267</v>
      </c>
      <c r="G67">
        <f t="shared" si="0"/>
        <v>116864.42010914932</v>
      </c>
      <c r="H67">
        <f t="shared" si="9"/>
        <v>120113711.88909605</v>
      </c>
      <c r="P67">
        <f t="shared" si="10"/>
        <v>1.2234238957337948</v>
      </c>
      <c r="Q67">
        <f t="shared" si="1"/>
        <v>478.15</v>
      </c>
      <c r="R67">
        <f t="shared" si="11"/>
        <v>0.63588600589035416</v>
      </c>
      <c r="S67">
        <f t="shared" si="2"/>
        <v>204.40516968396057</v>
      </c>
      <c r="U67">
        <f t="shared" si="3"/>
        <v>2.3392265505774037</v>
      </c>
      <c r="V67">
        <f t="shared" si="4"/>
        <v>11.167703072729484</v>
      </c>
    </row>
    <row r="68" spans="1:22">
      <c r="A68">
        <v>660</v>
      </c>
      <c r="B68">
        <f t="shared" si="5"/>
        <v>3226.352952132037</v>
      </c>
      <c r="C68">
        <f t="shared" si="6"/>
        <v>4.0239490451225044E-3</v>
      </c>
      <c r="D68">
        <f t="shared" si="7"/>
        <v>511.09036546096627</v>
      </c>
      <c r="F68">
        <f t="shared" si="8"/>
        <v>0.89664976396660745</v>
      </c>
      <c r="G68">
        <f t="shared" ref="G68:G102" si="12">$B68*((D68)-(E$3))</f>
        <v>116440.25714851262</v>
      </c>
      <c r="H68">
        <f t="shared" si="9"/>
        <v>121278114.46058118</v>
      </c>
      <c r="P68">
        <f t="shared" si="10"/>
        <v>1.2231733723536657</v>
      </c>
      <c r="Q68">
        <f t="shared" ref="Q68:Q102" si="13">205+273.15</f>
        <v>478.15</v>
      </c>
      <c r="R68">
        <f t="shared" si="11"/>
        <v>0.63572468265232462</v>
      </c>
      <c r="S68">
        <f t="shared" ref="S68:S102" si="14">103.9+183.3*R68-39.7*R68^2</f>
        <v>204.38374320647517</v>
      </c>
      <c r="U68">
        <f t="shared" ref="U68:U102" si="15">Q68/S68</f>
        <v>2.3394717823371947</v>
      </c>
      <c r="V68">
        <f t="shared" ref="V68:V102" si="16">D68/T$3</f>
        <v>11.164869844754099</v>
      </c>
    </row>
    <row r="69" spans="1:22">
      <c r="A69">
        <v>670</v>
      </c>
      <c r="B69">
        <f t="shared" ref="B69:B102" si="17">B$3*C$3/C69</f>
        <v>3226.1956325523438</v>
      </c>
      <c r="C69">
        <f t="shared" ref="C69:C102" si="18">1.01325/D69*Q68/288.15*P69</f>
        <v>4.0241452657007295E-3</v>
      </c>
      <c r="D69">
        <f t="shared" ref="D69:D102" si="19">P69*(D$3/P$3)*(1-H68/I$3)</f>
        <v>510.96190490200559</v>
      </c>
      <c r="F69">
        <f t="shared" ref="F69:F102" si="20">D69/D$3</f>
        <v>0.89642439456492207</v>
      </c>
      <c r="G69">
        <f t="shared" si="12"/>
        <v>116020.14053311314</v>
      </c>
      <c r="H69">
        <f t="shared" ref="H69:H102" si="21">H68+G69*(A69-A68)</f>
        <v>122438315.86591232</v>
      </c>
      <c r="P69">
        <f t="shared" ref="P69:P102" si="22">1-((3.52*V68)/(10^(0.9813*U68)))+((0.274*V68^2)/(10^(0.8157*U68)))</f>
        <v>1.2229255633632503</v>
      </c>
      <c r="Q69">
        <f t="shared" si="13"/>
        <v>478.15</v>
      </c>
      <c r="R69">
        <f t="shared" ref="R69:R102" si="23">0.709*F69</f>
        <v>0.63556489574652975</v>
      </c>
      <c r="S69">
        <f t="shared" si="14"/>
        <v>204.36251874313862</v>
      </c>
      <c r="U69">
        <f t="shared" si="15"/>
        <v>2.3397147526889817</v>
      </c>
      <c r="V69">
        <f t="shared" si="16"/>
        <v>11.162063598505089</v>
      </c>
    </row>
    <row r="70" spans="1:22">
      <c r="A70">
        <v>680</v>
      </c>
      <c r="B70">
        <f t="shared" si="17"/>
        <v>3226.0388805819198</v>
      </c>
      <c r="C70">
        <f t="shared" si="18"/>
        <v>4.0243407973489893E-3</v>
      </c>
      <c r="D70">
        <f t="shared" si="19"/>
        <v>510.83461198962073</v>
      </c>
      <c r="F70">
        <f t="shared" si="20"/>
        <v>0.89620107366600132</v>
      </c>
      <c r="G70">
        <f t="shared" si="12"/>
        <v>115603.85154908348</v>
      </c>
      <c r="H70">
        <f t="shared" si="21"/>
        <v>123594354.38140315</v>
      </c>
      <c r="P70">
        <f t="shared" si="22"/>
        <v>1.2226803098349928</v>
      </c>
      <c r="Q70">
        <f t="shared" si="13"/>
        <v>478.15</v>
      </c>
      <c r="R70">
        <f t="shared" si="23"/>
        <v>0.63540656122919492</v>
      </c>
      <c r="S70">
        <f t="shared" si="14"/>
        <v>204.34148520060296</v>
      </c>
      <c r="U70">
        <f t="shared" si="15"/>
        <v>2.339955587239654</v>
      </c>
      <c r="V70">
        <f t="shared" si="16"/>
        <v>11.159282859725842</v>
      </c>
    </row>
    <row r="71" spans="1:22">
      <c r="A71">
        <v>690</v>
      </c>
      <c r="B71">
        <f t="shared" si="17"/>
        <v>3225.8826910493458</v>
      </c>
      <c r="C71">
        <f t="shared" si="18"/>
        <v>4.0245356463153824E-3</v>
      </c>
      <c r="D71">
        <f t="shared" si="19"/>
        <v>510.70842954950945</v>
      </c>
      <c r="F71">
        <f t="shared" si="20"/>
        <v>0.89597970096405166</v>
      </c>
      <c r="G71">
        <f t="shared" si="12"/>
        <v>115191.20480831752</v>
      </c>
      <c r="H71">
        <f t="shared" si="21"/>
        <v>124746266.42948632</v>
      </c>
      <c r="P71">
        <f t="shared" si="22"/>
        <v>1.2224374773775137</v>
      </c>
      <c r="Q71">
        <f t="shared" si="13"/>
        <v>478.15</v>
      </c>
      <c r="R71">
        <f t="shared" si="23"/>
        <v>0.6352496079835126</v>
      </c>
      <c r="S71">
        <f t="shared" si="14"/>
        <v>204.32063318498257</v>
      </c>
      <c r="U71">
        <f t="shared" si="15"/>
        <v>2.3401943922477217</v>
      </c>
      <c r="V71">
        <f t="shared" si="16"/>
        <v>11.156526379432449</v>
      </c>
    </row>
    <row r="72" spans="1:22">
      <c r="A72">
        <v>700</v>
      </c>
      <c r="B72">
        <f t="shared" si="17"/>
        <v>3225.7270590336784</v>
      </c>
      <c r="C72">
        <f t="shared" si="18"/>
        <v>4.0247298185386669E-3</v>
      </c>
      <c r="D72">
        <f t="shared" si="19"/>
        <v>510.58330886038601</v>
      </c>
      <c r="F72">
        <f t="shared" si="20"/>
        <v>0.89576019098313331</v>
      </c>
      <c r="G72">
        <f t="shared" si="12"/>
        <v>114782.0422409</v>
      </c>
      <c r="H72">
        <f t="shared" si="21"/>
        <v>125894086.85189532</v>
      </c>
      <c r="P72">
        <f t="shared" si="22"/>
        <v>1.2221969517085698</v>
      </c>
      <c r="Q72">
        <f t="shared" si="13"/>
        <v>478.15</v>
      </c>
      <c r="R72">
        <f t="shared" si="23"/>
        <v>0.63509397540704149</v>
      </c>
      <c r="S72">
        <f t="shared" si="14"/>
        <v>204.29995469545742</v>
      </c>
      <c r="U72">
        <f t="shared" si="15"/>
        <v>2.3404312581114417</v>
      </c>
      <c r="V72">
        <f t="shared" si="16"/>
        <v>11.153793093298814</v>
      </c>
    </row>
    <row r="73" spans="1:22">
      <c r="A73">
        <v>710</v>
      </c>
      <c r="B73">
        <f t="shared" si="17"/>
        <v>3225.5719798275354</v>
      </c>
      <c r="C73">
        <f t="shared" si="18"/>
        <v>4.0249233196941528E-3</v>
      </c>
      <c r="D73">
        <f t="shared" si="19"/>
        <v>510.45920813150104</v>
      </c>
      <c r="F73">
        <f t="shared" si="20"/>
        <v>0.89554247040614221</v>
      </c>
      <c r="G73">
        <f t="shared" si="12"/>
        <v>114376.22817584247</v>
      </c>
      <c r="H73">
        <f t="shared" si="21"/>
        <v>127037849.13365375</v>
      </c>
      <c r="P73">
        <f t="shared" si="22"/>
        <v>1.221958635029657</v>
      </c>
      <c r="Q73">
        <f t="shared" si="13"/>
        <v>478.15</v>
      </c>
      <c r="R73">
        <f t="shared" si="23"/>
        <v>0.63493961151795475</v>
      </c>
      <c r="S73">
        <f t="shared" si="14"/>
        <v>204.27944287334063</v>
      </c>
      <c r="U73">
        <f t="shared" si="15"/>
        <v>2.3406662622262355</v>
      </c>
      <c r="V73">
        <f t="shared" si="16"/>
        <v>11.151082088397773</v>
      </c>
    </row>
    <row r="74" spans="1:22">
      <c r="A74">
        <v>720</v>
      </c>
      <c r="B74">
        <f t="shared" si="17"/>
        <v>3225.4174489068359</v>
      </c>
      <c r="C74">
        <f t="shared" si="18"/>
        <v>4.0251161552313161E-3</v>
      </c>
      <c r="D74">
        <f t="shared" si="19"/>
        <v>510.3360912571207</v>
      </c>
      <c r="F74">
        <f t="shared" si="20"/>
        <v>0.89532647588968539</v>
      </c>
      <c r="G74">
        <f t="shared" si="12"/>
        <v>113973.64531688139</v>
      </c>
      <c r="H74">
        <f t="shared" si="21"/>
        <v>128177585.58682255</v>
      </c>
      <c r="P74">
        <f t="shared" si="22"/>
        <v>1.2217224430600093</v>
      </c>
      <c r="Q74">
        <f t="shared" si="13"/>
        <v>478.15</v>
      </c>
      <c r="R74">
        <f t="shared" si="23"/>
        <v>0.63478647140578692</v>
      </c>
      <c r="S74">
        <f t="shared" si="14"/>
        <v>204.25909179677228</v>
      </c>
      <c r="U74">
        <f t="shared" si="15"/>
        <v>2.3408994713230959</v>
      </c>
      <c r="V74">
        <f t="shared" si="16"/>
        <v>11.148392575992448</v>
      </c>
    </row>
    <row r="75" spans="1:22">
      <c r="A75">
        <v>730</v>
      </c>
      <c r="B75">
        <f t="shared" si="17"/>
        <v>3225.2634619059791</v>
      </c>
      <c r="C75">
        <f t="shared" si="18"/>
        <v>4.0253083304046516E-3</v>
      </c>
      <c r="D75">
        <f t="shared" si="19"/>
        <v>510.21392679849976</v>
      </c>
      <c r="F75">
        <f t="shared" si="20"/>
        <v>0.89511215227806973</v>
      </c>
      <c r="G75">
        <f t="shared" si="12"/>
        <v>113574.19145343306</v>
      </c>
      <c r="H75">
        <f t="shared" si="21"/>
        <v>129313327.50135688</v>
      </c>
      <c r="P75">
        <f t="shared" si="22"/>
        <v>1.2214883026122636</v>
      </c>
      <c r="Q75">
        <f t="shared" si="13"/>
        <v>478.15</v>
      </c>
      <c r="R75">
        <f t="shared" si="23"/>
        <v>0.63463451596515141</v>
      </c>
      <c r="S75">
        <f t="shared" si="14"/>
        <v>204.23889631289566</v>
      </c>
      <c r="U75">
        <f t="shared" si="15"/>
        <v>2.3411309433804925</v>
      </c>
      <c r="V75">
        <f t="shared" si="16"/>
        <v>11.145723869297248</v>
      </c>
    </row>
    <row r="76" spans="1:22">
      <c r="A76">
        <v>740</v>
      </c>
      <c r="B76">
        <f t="shared" si="17"/>
        <v>3225.1100145974524</v>
      </c>
      <c r="C76">
        <f t="shared" si="18"/>
        <v>4.0254998502990101E-3</v>
      </c>
      <c r="D76">
        <f t="shared" si="19"/>
        <v>510.09268715247941</v>
      </c>
      <c r="F76">
        <f t="shared" si="20"/>
        <v>0.89489945114470071</v>
      </c>
      <c r="G76">
        <f t="shared" si="12"/>
        <v>113177.77677459671</v>
      </c>
      <c r="H76">
        <f t="shared" si="21"/>
        <v>130445105.26910286</v>
      </c>
      <c r="P76">
        <f t="shared" si="22"/>
        <v>1.2212561496125149</v>
      </c>
      <c r="Q76">
        <f t="shared" si="13"/>
        <v>478.15</v>
      </c>
      <c r="R76">
        <f t="shared" si="23"/>
        <v>0.63448371086159272</v>
      </c>
      <c r="S76">
        <f t="shared" si="14"/>
        <v>204.21885190078669</v>
      </c>
      <c r="U76">
        <f t="shared" si="15"/>
        <v>2.3413607291862268</v>
      </c>
      <c r="V76">
        <f t="shared" si="16"/>
        <v>11.143075365315726</v>
      </c>
    </row>
    <row r="77" spans="1:22">
      <c r="A77">
        <v>750</v>
      </c>
      <c r="B77">
        <f t="shared" si="17"/>
        <v>3224.9571028750897</v>
      </c>
      <c r="C77">
        <f t="shared" si="18"/>
        <v>4.0256907198504008E-3</v>
      </c>
      <c r="D77">
        <f t="shared" si="19"/>
        <v>509.97234787299442</v>
      </c>
      <c r="F77">
        <f t="shared" si="20"/>
        <v>0.8946883296017446</v>
      </c>
      <c r="G77">
        <f t="shared" si="12"/>
        <v>112784.32167723188</v>
      </c>
      <c r="H77">
        <f t="shared" si="21"/>
        <v>131572948.48587517</v>
      </c>
      <c r="P77">
        <f t="shared" si="22"/>
        <v>1.2210259274845057</v>
      </c>
      <c r="Q77">
        <f t="shared" si="13"/>
        <v>478.15</v>
      </c>
      <c r="R77">
        <f t="shared" si="23"/>
        <v>0.63433402568763686</v>
      </c>
      <c r="S77">
        <f t="shared" si="14"/>
        <v>204.19895455958402</v>
      </c>
      <c r="U77">
        <f t="shared" si="15"/>
        <v>2.3415888736123707</v>
      </c>
      <c r="V77">
        <f t="shared" si="16"/>
        <v>11.140446530018762</v>
      </c>
    </row>
    <row r="78" spans="1:22">
      <c r="A78">
        <v>760</v>
      </c>
      <c r="B78">
        <f t="shared" si="17"/>
        <v>3224.8047227402735</v>
      </c>
      <c r="C78">
        <f t="shared" si="18"/>
        <v>4.0258809438631273E-3</v>
      </c>
      <c r="D78">
        <f t="shared" si="19"/>
        <v>509.85288711772034</v>
      </c>
      <c r="F78">
        <f t="shared" si="20"/>
        <v>0.89447874932933391</v>
      </c>
      <c r="G78">
        <f t="shared" si="12"/>
        <v>112393.75497835821</v>
      </c>
      <c r="H78">
        <f t="shared" si="21"/>
        <v>132696886.03565876</v>
      </c>
      <c r="P78">
        <f t="shared" si="22"/>
        <v>1.2207975858318389</v>
      </c>
      <c r="Q78">
        <f t="shared" si="13"/>
        <v>478.15</v>
      </c>
      <c r="R78">
        <f t="shared" si="23"/>
        <v>0.63418543327449772</v>
      </c>
      <c r="S78">
        <f t="shared" si="14"/>
        <v>204.1792007172462</v>
      </c>
      <c r="U78">
        <f t="shared" si="15"/>
        <v>2.34181541665528</v>
      </c>
      <c r="V78">
        <f t="shared" si="16"/>
        <v>11.137836886256473</v>
      </c>
    </row>
    <row r="79" spans="1:22">
      <c r="A79">
        <v>770</v>
      </c>
      <c r="B79">
        <f t="shared" si="17"/>
        <v>3224.6528702905603</v>
      </c>
      <c r="C79">
        <f t="shared" si="18"/>
        <v>4.0260705270239111E-3</v>
      </c>
      <c r="D79">
        <f t="shared" si="19"/>
        <v>509.73428519702219</v>
      </c>
      <c r="F79">
        <f t="shared" si="20"/>
        <v>0.89427067578424946</v>
      </c>
      <c r="G79">
        <f t="shared" si="12"/>
        <v>112006.01245806852</v>
      </c>
      <c r="H79">
        <f t="shared" si="21"/>
        <v>133816946.16023944</v>
      </c>
      <c r="P79">
        <f t="shared" si="22"/>
        <v>1.2205710793638425</v>
      </c>
      <c r="Q79">
        <f t="shared" si="13"/>
        <v>478.15</v>
      </c>
      <c r="R79">
        <f t="shared" si="23"/>
        <v>0.63403790913103286</v>
      </c>
      <c r="S79">
        <f t="shared" si="14"/>
        <v>204.15958715617285</v>
      </c>
      <c r="U79">
        <f t="shared" si="15"/>
        <v>2.3420403942835017</v>
      </c>
      <c r="V79">
        <f t="shared" si="16"/>
        <v>11.135246003904898</v>
      </c>
    </row>
    <row r="80" spans="1:22">
      <c r="A80">
        <v>780</v>
      </c>
      <c r="B80">
        <f t="shared" si="17"/>
        <v>3224.5015417102682</v>
      </c>
      <c r="C80">
        <f t="shared" si="18"/>
        <v>4.0262594739135715E-3</v>
      </c>
      <c r="D80">
        <f t="shared" si="19"/>
        <v>509.61652420643998</v>
      </c>
      <c r="F80">
        <f t="shared" si="20"/>
        <v>0.89406407755515782</v>
      </c>
      <c r="G80">
        <f t="shared" si="12"/>
        <v>111621.03567231652</v>
      </c>
      <c r="H80">
        <f t="shared" si="21"/>
        <v>134933156.51696262</v>
      </c>
      <c r="P80">
        <f t="shared" si="22"/>
        <v>1.2203463670204022</v>
      </c>
      <c r="Q80">
        <f t="shared" si="13"/>
        <v>478.15</v>
      </c>
      <c r="R80">
        <f t="shared" si="23"/>
        <v>0.63389143098660683</v>
      </c>
      <c r="S80">
        <f t="shared" si="14"/>
        <v>204.14011095259858</v>
      </c>
      <c r="U80">
        <f t="shared" si="15"/>
        <v>2.3422638391287376</v>
      </c>
      <c r="V80">
        <f t="shared" si="16"/>
        <v>11.132673491837577</v>
      </c>
    </row>
    <row r="81" spans="1:22">
      <c r="A81">
        <v>790</v>
      </c>
      <c r="B81">
        <f t="shared" si="17"/>
        <v>3224.3507332626832</v>
      </c>
      <c r="C81">
        <f t="shared" si="18"/>
        <v>4.026447789016693E-3</v>
      </c>
      <c r="D81">
        <f t="shared" si="19"/>
        <v>509.49958772732128</v>
      </c>
      <c r="F81">
        <f t="shared" si="20"/>
        <v>0.89385892583740578</v>
      </c>
      <c r="G81">
        <f t="shared" si="12"/>
        <v>111238.77098584865</v>
      </c>
      <c r="H81">
        <f t="shared" si="21"/>
        <v>136045544.22682109</v>
      </c>
      <c r="P81">
        <f t="shared" si="22"/>
        <v>1.220123411259121</v>
      </c>
      <c r="Q81">
        <f t="shared" si="13"/>
        <v>478.15</v>
      </c>
      <c r="R81">
        <f t="shared" si="23"/>
        <v>0.63374597841872071</v>
      </c>
      <c r="S81">
        <f t="shared" si="14"/>
        <v>204.12076942722402</v>
      </c>
      <c r="U81">
        <f t="shared" si="15"/>
        <v>2.3424857810487367</v>
      </c>
      <c r="V81">
        <f t="shared" si="16"/>
        <v>11.13011899138581</v>
      </c>
    </row>
    <row r="82" spans="1:22">
      <c r="A82">
        <v>800</v>
      </c>
      <c r="B82">
        <f t="shared" si="17"/>
        <v>3224.2004412835545</v>
      </c>
      <c r="C82">
        <f t="shared" si="18"/>
        <v>4.0266354767296902E-3</v>
      </c>
      <c r="D82">
        <f t="shared" si="19"/>
        <v>509.38346058299476</v>
      </c>
      <c r="F82">
        <f t="shared" si="20"/>
        <v>0.89365519400525395</v>
      </c>
      <c r="G82">
        <f t="shared" si="12"/>
        <v>110859.16878454739</v>
      </c>
      <c r="H82">
        <f t="shared" si="21"/>
        <v>137154135.91466656</v>
      </c>
      <c r="P82">
        <f t="shared" si="22"/>
        <v>1.2199021774747805</v>
      </c>
      <c r="Q82">
        <f t="shared" si="13"/>
        <v>478.15</v>
      </c>
      <c r="R82">
        <f t="shared" si="23"/>
        <v>0.63360153254972507</v>
      </c>
      <c r="S82">
        <f t="shared" si="14"/>
        <v>204.10156010500501</v>
      </c>
      <c r="U82">
        <f t="shared" si="15"/>
        <v>2.3427062475857809</v>
      </c>
      <c r="V82">
        <f t="shared" si="16"/>
        <v>11.127582171012218</v>
      </c>
    </row>
    <row r="83" spans="1:22">
      <c r="A83">
        <v>810</v>
      </c>
      <c r="B83">
        <f t="shared" si="17"/>
        <v>3224.0506621756617</v>
      </c>
      <c r="C83">
        <f t="shared" si="18"/>
        <v>4.0268225413675352E-3</v>
      </c>
      <c r="D83">
        <f t="shared" si="19"/>
        <v>509.26812864015983</v>
      </c>
      <c r="F83">
        <f t="shared" si="20"/>
        <v>0.89345285726343826</v>
      </c>
      <c r="G83">
        <f t="shared" si="12"/>
        <v>110482.18283382806</v>
      </c>
      <c r="H83">
        <f t="shared" si="21"/>
        <v>138258957.74300486</v>
      </c>
      <c r="P83">
        <f t="shared" si="22"/>
        <v>1.2196826335265187</v>
      </c>
      <c r="Q83">
        <f t="shared" si="13"/>
        <v>478.15</v>
      </c>
      <c r="R83">
        <f t="shared" si="23"/>
        <v>0.63345807579977764</v>
      </c>
      <c r="S83">
        <f t="shared" si="14"/>
        <v>204.08248068239976</v>
      </c>
      <c r="U83">
        <f t="shared" si="15"/>
        <v>2.3429252643401255</v>
      </c>
      <c r="V83">
        <f t="shared" si="16"/>
        <v>11.125062721972059</v>
      </c>
    </row>
    <row r="84" spans="1:22">
      <c r="A84">
        <v>820</v>
      </c>
      <c r="B84">
        <f t="shared" si="17"/>
        <v>3223.9013924042556</v>
      </c>
      <c r="C84">
        <f t="shared" si="18"/>
        <v>4.0270089871694012E-3</v>
      </c>
      <c r="D84">
        <f t="shared" si="19"/>
        <v>509.1535786470659</v>
      </c>
      <c r="F84">
        <f t="shared" si="20"/>
        <v>0.89325189236327351</v>
      </c>
      <c r="G84">
        <f t="shared" si="12"/>
        <v>110107.76975586401</v>
      </c>
      <c r="H84">
        <f t="shared" si="21"/>
        <v>139360035.4405635</v>
      </c>
      <c r="P84">
        <f t="shared" si="22"/>
        <v>1.2194647493526498</v>
      </c>
      <c r="Q84">
        <f t="shared" si="13"/>
        <v>478.15</v>
      </c>
      <c r="R84">
        <f t="shared" si="23"/>
        <v>0.63331559168556084</v>
      </c>
      <c r="S84">
        <f t="shared" si="14"/>
        <v>204.06352900068364</v>
      </c>
      <c r="U84">
        <f t="shared" si="15"/>
        <v>2.3431428552742419</v>
      </c>
      <c r="V84">
        <f t="shared" si="16"/>
        <v>11.122560354778232</v>
      </c>
    </row>
    <row r="85" spans="1:22">
      <c r="A85">
        <v>830</v>
      </c>
      <c r="B85">
        <f t="shared" si="17"/>
        <v>3223.7526284931891</v>
      </c>
      <c r="C85">
        <f t="shared" si="18"/>
        <v>4.0271948183034454E-3</v>
      </c>
      <c r="D85">
        <f t="shared" si="19"/>
        <v>509.03979810159223</v>
      </c>
      <c r="F85">
        <f t="shared" si="20"/>
        <v>0.8930522773712144</v>
      </c>
      <c r="G85">
        <f t="shared" si="12"/>
        <v>109735.88860338541</v>
      </c>
      <c r="H85">
        <f t="shared" si="21"/>
        <v>140457394.32659736</v>
      </c>
      <c r="P85">
        <f t="shared" si="22"/>
        <v>1.2192484966567207</v>
      </c>
      <c r="Q85">
        <f t="shared" si="13"/>
        <v>478.15</v>
      </c>
      <c r="R85">
        <f t="shared" si="23"/>
        <v>0.63317406465619097</v>
      </c>
      <c r="S85">
        <f t="shared" si="14"/>
        <v>204.04470302419611</v>
      </c>
      <c r="U85">
        <f t="shared" si="15"/>
        <v>2.3433590429607958</v>
      </c>
      <c r="V85">
        <f t="shared" si="16"/>
        <v>11.12007479631944</v>
      </c>
    </row>
    <row r="86" spans="1:22">
      <c r="A86">
        <v>840</v>
      </c>
      <c r="B86">
        <f t="shared" si="17"/>
        <v>3223.6043670216404</v>
      </c>
      <c r="C86">
        <f t="shared" si="18"/>
        <v>4.0273800388708585E-3</v>
      </c>
      <c r="D86">
        <f t="shared" si="19"/>
        <v>508.92677514361412</v>
      </c>
      <c r="F86">
        <f t="shared" si="20"/>
        <v>0.89285399148002476</v>
      </c>
      <c r="G86">
        <f t="shared" si="12"/>
        <v>109366.50051191573</v>
      </c>
      <c r="H86">
        <f t="shared" si="21"/>
        <v>141551059.33171651</v>
      </c>
      <c r="P86">
        <f t="shared" si="22"/>
        <v>1.2190338486514278</v>
      </c>
      <c r="Q86">
        <f t="shared" si="13"/>
        <v>478.15</v>
      </c>
      <c r="R86">
        <f t="shared" si="23"/>
        <v>0.63303347995933756</v>
      </c>
      <c r="S86">
        <f t="shared" si="14"/>
        <v>204.02600082259426</v>
      </c>
      <c r="U86">
        <f t="shared" si="15"/>
        <v>2.3435738487849078</v>
      </c>
      <c r="V86">
        <f t="shared" si="16"/>
        <v>11.11760578750892</v>
      </c>
    </row>
    <row r="87" spans="1:22">
      <c r="A87">
        <v>850</v>
      </c>
      <c r="B87">
        <f t="shared" si="17"/>
        <v>3223.4566046212935</v>
      </c>
      <c r="C87">
        <f t="shared" si="18"/>
        <v>4.0275646529093411E-3</v>
      </c>
      <c r="D87">
        <f t="shared" si="19"/>
        <v>508.81449846708364</v>
      </c>
      <c r="F87">
        <f t="shared" si="20"/>
        <v>0.89265701485453275</v>
      </c>
      <c r="G87">
        <f t="shared" si="12"/>
        <v>108999.56841567736</v>
      </c>
      <c r="H87">
        <f t="shared" si="21"/>
        <v>142641055.01587328</v>
      </c>
      <c r="P87">
        <f t="shared" si="22"/>
        <v>1.2188207798495041</v>
      </c>
      <c r="Q87">
        <f t="shared" si="13"/>
        <v>478.15</v>
      </c>
      <c r="R87">
        <f t="shared" si="23"/>
        <v>0.63289382353186374</v>
      </c>
      <c r="S87">
        <f t="shared" si="14"/>
        <v>204.0074205563588</v>
      </c>
      <c r="U87">
        <f t="shared" si="15"/>
        <v>2.343787293109306</v>
      </c>
      <c r="V87">
        <f t="shared" si="16"/>
        <v>11.115153081363825</v>
      </c>
    </row>
    <row r="88" spans="1:22">
      <c r="A88">
        <v>860</v>
      </c>
      <c r="B88">
        <f t="shared" si="17"/>
        <v>3223.3093379739175</v>
      </c>
      <c r="C88">
        <f t="shared" si="18"/>
        <v>4.0277486643960879E-3</v>
      </c>
      <c r="D88">
        <f t="shared" si="19"/>
        <v>508.7029572481016</v>
      </c>
      <c r="F88">
        <f t="shared" si="20"/>
        <v>0.89246132850544135</v>
      </c>
      <c r="G88">
        <f t="shared" si="12"/>
        <v>108635.05681514161</v>
      </c>
      <c r="H88">
        <f t="shared" si="21"/>
        <v>143727405.5840247</v>
      </c>
      <c r="P88">
        <f t="shared" si="22"/>
        <v>1.218609265892705</v>
      </c>
      <c r="Q88">
        <f t="shared" si="13"/>
        <v>478.15</v>
      </c>
      <c r="R88">
        <f t="shared" si="23"/>
        <v>0.6327550819103579</v>
      </c>
      <c r="S88">
        <f t="shared" si="14"/>
        <v>203.98896046493829</v>
      </c>
      <c r="U88">
        <f t="shared" si="15"/>
        <v>2.3439993954093641</v>
      </c>
      <c r="V88">
        <f t="shared" si="16"/>
        <v>11.112716441433944</v>
      </c>
    </row>
    <row r="89" spans="1:22">
      <c r="A89">
        <v>870</v>
      </c>
      <c r="B89">
        <f t="shared" si="17"/>
        <v>3223.1625638092373</v>
      </c>
      <c r="C89">
        <f t="shared" si="18"/>
        <v>4.0279320772504054E-3</v>
      </c>
      <c r="D89">
        <f t="shared" si="19"/>
        <v>508.5921410859558</v>
      </c>
      <c r="F89">
        <f t="shared" si="20"/>
        <v>0.89226691418588733</v>
      </c>
      <c r="G89">
        <f t="shared" si="12"/>
        <v>108272.93158645093</v>
      </c>
      <c r="H89">
        <f t="shared" si="21"/>
        <v>144810134.8998892</v>
      </c>
      <c r="P89">
        <f t="shared" si="22"/>
        <v>1.2183992834116879</v>
      </c>
      <c r="Q89">
        <f t="shared" si="13"/>
        <v>478.15</v>
      </c>
      <c r="R89">
        <f t="shared" si="23"/>
        <v>0.63261724215779414</v>
      </c>
      <c r="S89">
        <f t="shared" si="14"/>
        <v>203.97061885703295</v>
      </c>
      <c r="U89">
        <f t="shared" si="15"/>
        <v>2.3442101743837176</v>
      </c>
      <c r="V89">
        <f t="shared" si="16"/>
        <v>11.110295640513668</v>
      </c>
    </row>
    <row r="90" spans="1:22">
      <c r="A90">
        <v>880</v>
      </c>
      <c r="B90">
        <f t="shared" si="17"/>
        <v>3223.0162789030842</v>
      </c>
      <c r="C90">
        <f t="shared" si="18"/>
        <v>4.0281148953359887E-3</v>
      </c>
      <c r="D90">
        <f t="shared" si="19"/>
        <v>508.48203995466855</v>
      </c>
      <c r="F90">
        <f t="shared" si="20"/>
        <v>0.8920737543064361</v>
      </c>
      <c r="G90">
        <f t="shared" si="12"/>
        <v>107913.15982478022</v>
      </c>
      <c r="H90">
        <f t="shared" si="21"/>
        <v>145889266.498137</v>
      </c>
      <c r="P90">
        <f t="shared" si="22"/>
        <v>1.2181908099109264</v>
      </c>
      <c r="Q90">
        <f t="shared" si="13"/>
        <v>478.15</v>
      </c>
      <c r="R90">
        <f t="shared" si="23"/>
        <v>0.63248029180326315</v>
      </c>
      <c r="S90">
        <f t="shared" si="14"/>
        <v>203.9523941026124</v>
      </c>
      <c r="U90">
        <f t="shared" si="15"/>
        <v>2.3444196480450894</v>
      </c>
      <c r="V90">
        <f t="shared" si="16"/>
        <v>11.107890459583531</v>
      </c>
    </row>
    <row r="91" spans="1:22">
      <c r="A91">
        <v>890</v>
      </c>
      <c r="B91">
        <f t="shared" si="17"/>
        <v>3222.8704800757473</v>
      </c>
      <c r="C91">
        <f t="shared" si="18"/>
        <v>4.0282971224629392E-3</v>
      </c>
      <c r="D91">
        <f t="shared" si="19"/>
        <v>508.37264416305811</v>
      </c>
      <c r="F91">
        <f t="shared" si="20"/>
        <v>0.89188183186501424</v>
      </c>
      <c r="G91">
        <f t="shared" si="12"/>
        <v>107555.70971519218</v>
      </c>
      <c r="H91">
        <f t="shared" si="21"/>
        <v>146964823.59528893</v>
      </c>
      <c r="P91">
        <f t="shared" si="22"/>
        <v>1.2179838236739111</v>
      </c>
      <c r="Q91">
        <f t="shared" si="13"/>
        <v>478.15</v>
      </c>
      <c r="R91">
        <f t="shared" si="23"/>
        <v>0.63234421879229508</v>
      </c>
      <c r="S91">
        <f t="shared" si="14"/>
        <v>203.93428462633818</v>
      </c>
      <c r="U91">
        <f t="shared" si="15"/>
        <v>2.344627833795077</v>
      </c>
      <c r="V91">
        <f t="shared" si="16"/>
        <v>11.105500686937763</v>
      </c>
    </row>
    <row r="92" spans="1:22">
      <c r="A92">
        <v>900</v>
      </c>
      <c r="B92">
        <f t="shared" si="17"/>
        <v>3222.7251641904986</v>
      </c>
      <c r="C92">
        <f t="shared" si="18"/>
        <v>4.0284787623895762E-3</v>
      </c>
      <c r="D92">
        <f t="shared" si="19"/>
        <v>508.26394432170099</v>
      </c>
      <c r="F92">
        <f t="shared" si="20"/>
        <v>0.89169113038894909</v>
      </c>
      <c r="G92">
        <f t="shared" si="12"/>
        <v>107200.55042577743</v>
      </c>
      <c r="H92">
        <f t="shared" si="21"/>
        <v>148036829.0995467</v>
      </c>
      <c r="P92">
        <f t="shared" si="22"/>
        <v>1.2177783036847876</v>
      </c>
      <c r="Q92">
        <f t="shared" si="13"/>
        <v>478.15</v>
      </c>
      <c r="R92">
        <f t="shared" si="23"/>
        <v>0.63220901144576491</v>
      </c>
      <c r="S92">
        <f t="shared" si="14"/>
        <v>203.91628890212544</v>
      </c>
      <c r="U92">
        <f t="shared" si="15"/>
        <v>2.344834748485932</v>
      </c>
      <c r="V92">
        <f t="shared" si="16"/>
        <v>11.103126117462553</v>
      </c>
    </row>
    <row r="93" spans="1:22">
      <c r="A93">
        <v>910</v>
      </c>
      <c r="B93">
        <f t="shared" si="17"/>
        <v>3222.580328152269</v>
      </c>
      <c r="C93">
        <f t="shared" si="18"/>
        <v>4.028659818824055E-3</v>
      </c>
      <c r="D93">
        <f t="shared" si="19"/>
        <v>508.15593131548383</v>
      </c>
      <c r="F93">
        <f t="shared" si="20"/>
        <v>0.89150163388681369</v>
      </c>
      <c r="G93">
        <f t="shared" si="12"/>
        <v>106847.65201884595</v>
      </c>
      <c r="H93">
        <f t="shared" si="21"/>
        <v>149105305.61973515</v>
      </c>
      <c r="P93">
        <f t="shared" si="22"/>
        <v>1.2175742295633083</v>
      </c>
      <c r="Q93">
        <f t="shared" si="13"/>
        <v>478.15</v>
      </c>
      <c r="R93">
        <f t="shared" si="23"/>
        <v>0.63207465842575083</v>
      </c>
      <c r="S93">
        <f t="shared" si="14"/>
        <v>203.89840544862616</v>
      </c>
      <c r="U93">
        <f t="shared" si="15"/>
        <v>2.3450404084718244</v>
      </c>
      <c r="V93">
        <f t="shared" si="16"/>
        <v>11.100766552036452</v>
      </c>
    </row>
    <row r="94" spans="1:22">
      <c r="A94">
        <v>920</v>
      </c>
      <c r="B94">
        <f t="shared" si="17"/>
        <v>3222.4359689064322</v>
      </c>
      <c r="C94">
        <f t="shared" si="18"/>
        <v>4.0288402954258527E-3</v>
      </c>
      <c r="D94">
        <f t="shared" si="19"/>
        <v>508.04859628068499</v>
      </c>
      <c r="F94">
        <f t="shared" si="20"/>
        <v>0.89131332680821929</v>
      </c>
      <c r="G94">
        <f t="shared" si="12"/>
        <v>106496.98537674664</v>
      </c>
      <c r="H94">
        <f t="shared" si="21"/>
        <v>150170275.47350261</v>
      </c>
      <c r="P94">
        <f t="shared" si="22"/>
        <v>1.2173715815105748</v>
      </c>
      <c r="Q94">
        <f t="shared" si="13"/>
        <v>478.15</v>
      </c>
      <c r="R94">
        <f t="shared" si="23"/>
        <v>0.63194114870702744</v>
      </c>
      <c r="S94">
        <f t="shared" si="14"/>
        <v>203.88063282546059</v>
      </c>
      <c r="U94">
        <f t="shared" si="15"/>
        <v>2.3452448296515618</v>
      </c>
      <c r="V94">
        <f t="shared" si="16"/>
        <v>11.098421797029712</v>
      </c>
    </row>
    <row r="95" spans="1:22">
      <c r="A95">
        <v>930</v>
      </c>
      <c r="B95">
        <f t="shared" si="17"/>
        <v>3222.2920834377092</v>
      </c>
      <c r="C95">
        <f t="shared" si="18"/>
        <v>4.0290201958071052E-3</v>
      </c>
      <c r="D95">
        <f t="shared" si="19"/>
        <v>507.94193058573228</v>
      </c>
      <c r="F95">
        <f t="shared" si="20"/>
        <v>0.89112619401005666</v>
      </c>
      <c r="G95">
        <f t="shared" si="12"/>
        <v>106148.52213955966</v>
      </c>
      <c r="H95">
        <f t="shared" si="21"/>
        <v>151231760.69489819</v>
      </c>
      <c r="P95">
        <f t="shared" si="22"/>
        <v>1.2171703402635314</v>
      </c>
      <c r="Q95">
        <f t="shared" si="13"/>
        <v>478.15</v>
      </c>
      <c r="R95">
        <f t="shared" si="23"/>
        <v>0.63180847155313014</v>
      </c>
      <c r="S95">
        <f t="shared" si="14"/>
        <v>203.86296963005455</v>
      </c>
      <c r="U95">
        <f t="shared" si="15"/>
        <v>2.3454480275043958</v>
      </c>
      <c r="V95">
        <f t="shared" si="16"/>
        <v>11.096091663883936</v>
      </c>
    </row>
    <row r="96" spans="1:22">
      <c r="A96">
        <v>940</v>
      </c>
      <c r="B96">
        <f t="shared" si="17"/>
        <v>3222.1486687691308</v>
      </c>
      <c r="C96">
        <f t="shared" si="18"/>
        <v>4.0291995235338723E-3</v>
      </c>
      <c r="D96">
        <f t="shared" si="19"/>
        <v>507.83592581493951</v>
      </c>
      <c r="F96">
        <f t="shared" si="20"/>
        <v>0.89094022072796408</v>
      </c>
      <c r="G96">
        <f t="shared" si="12"/>
        <v>105802.2346524093</v>
      </c>
      <c r="H96">
        <f t="shared" si="21"/>
        <v>152289783.04142228</v>
      </c>
      <c r="P96">
        <f t="shared" si="22"/>
        <v>1.2169704870565539</v>
      </c>
      <c r="Q96">
        <f t="shared" si="13"/>
        <v>478.15</v>
      </c>
      <c r="R96">
        <f t="shared" si="23"/>
        <v>0.6316766164961265</v>
      </c>
      <c r="S96">
        <f t="shared" si="14"/>
        <v>203.84541449496859</v>
      </c>
      <c r="U96">
        <f t="shared" si="15"/>
        <v>2.3456500171202128</v>
      </c>
      <c r="V96">
        <f t="shared" si="16"/>
        <v>11.0937759687568</v>
      </c>
    </row>
    <row r="97" spans="1:22">
      <c r="A97">
        <v>950</v>
      </c>
      <c r="B97">
        <f t="shared" si="17"/>
        <v>3222.0057219610958</v>
      </c>
      <c r="C97">
        <f t="shared" si="18"/>
        <v>4.0293782821272852E-3</v>
      </c>
      <c r="D97">
        <f t="shared" si="19"/>
        <v>507.73057375466834</v>
      </c>
      <c r="F97">
        <f t="shared" si="20"/>
        <v>0.89075539255204972</v>
      </c>
      <c r="G97">
        <f t="shared" si="12"/>
        <v>105458.09592061107</v>
      </c>
      <c r="H97">
        <f t="shared" si="21"/>
        <v>153344364.00062838</v>
      </c>
      <c r="P97">
        <f t="shared" si="22"/>
        <v>1.2167720035888088</v>
      </c>
      <c r="Q97">
        <f t="shared" si="13"/>
        <v>478.15</v>
      </c>
      <c r="R97">
        <f t="shared" si="23"/>
        <v>0.6315455733194032</v>
      </c>
      <c r="S97">
        <f t="shared" si="14"/>
        <v>203.82796608562708</v>
      </c>
      <c r="U97">
        <f t="shared" si="15"/>
        <v>2.3458508132251668</v>
      </c>
      <c r="V97">
        <f t="shared" si="16"/>
        <v>11.091474532219754</v>
      </c>
    </row>
    <row r="98" spans="1:22">
      <c r="A98">
        <v>960</v>
      </c>
      <c r="B98">
        <f t="shared" si="17"/>
        <v>3221.8632401104733</v>
      </c>
      <c r="C98">
        <f t="shared" si="18"/>
        <v>4.0295564750646353E-3</v>
      </c>
      <c r="D98">
        <f t="shared" si="19"/>
        <v>507.62586638145905</v>
      </c>
      <c r="F98">
        <f t="shared" si="20"/>
        <v>0.89057169540606851</v>
      </c>
      <c r="G98">
        <f t="shared" si="12"/>
        <v>105116.07957117901</v>
      </c>
      <c r="H98">
        <f t="shared" si="21"/>
        <v>154395524.79634017</v>
      </c>
      <c r="P98">
        <f t="shared" si="22"/>
        <v>1.2165748719962988</v>
      </c>
      <c r="Q98">
        <f t="shared" si="13"/>
        <v>478.15</v>
      </c>
      <c r="R98">
        <f t="shared" si="23"/>
        <v>0.63141533204290257</v>
      </c>
      <c r="S98">
        <f t="shared" si="14"/>
        <v>203.81062309837176</v>
      </c>
      <c r="U98">
        <f t="shared" si="15"/>
        <v>2.3460504302036056</v>
      </c>
      <c r="V98">
        <f t="shared" si="16"/>
        <v>11.089187178998737</v>
      </c>
    </row>
    <row r="99" spans="1:22">
      <c r="A99">
        <v>970</v>
      </c>
      <c r="B99">
        <f t="shared" si="17"/>
        <v>3221.7212203497629</v>
      </c>
      <c r="C99">
        <f t="shared" si="18"/>
        <v>4.0297341057803976E-3</v>
      </c>
      <c r="D99">
        <f t="shared" si="19"/>
        <v>507.52179585176827</v>
      </c>
      <c r="F99">
        <f t="shared" si="20"/>
        <v>0.89038911552941802</v>
      </c>
      <c r="G99">
        <f t="shared" si="12"/>
        <v>104776.15981952475</v>
      </c>
      <c r="H99">
        <f t="shared" si="21"/>
        <v>155443286.39453542</v>
      </c>
      <c r="P99">
        <f t="shared" si="22"/>
        <v>1.216379074827731</v>
      </c>
      <c r="Q99">
        <f t="shared" si="13"/>
        <v>478.15</v>
      </c>
      <c r="R99">
        <f t="shared" si="23"/>
        <v>0.63128588291035737</v>
      </c>
      <c r="S99">
        <f t="shared" si="14"/>
        <v>203.79338425878072</v>
      </c>
      <c r="U99">
        <f t="shared" si="15"/>
        <v>2.3462488821169778</v>
      </c>
      <c r="V99">
        <f t="shared" si="16"/>
        <v>11.086913737749997</v>
      </c>
    </row>
    <row r="100" spans="1:22">
      <c r="A100">
        <v>980</v>
      </c>
      <c r="B100">
        <f t="shared" si="17"/>
        <v>3221.5796598463048</v>
      </c>
      <c r="C100">
        <f t="shared" si="18"/>
        <v>4.0299111776671889E-3</v>
      </c>
      <c r="D100">
        <f t="shared" si="19"/>
        <v>507.41835449302084</v>
      </c>
      <c r="F100">
        <f t="shared" si="20"/>
        <v>0.8902076394614401</v>
      </c>
      <c r="G100">
        <f t="shared" si="12"/>
        <v>104438.31144040302</v>
      </c>
      <c r="H100">
        <f t="shared" si="21"/>
        <v>156487669.50893945</v>
      </c>
      <c r="P100">
        <f t="shared" si="22"/>
        <v>1.2161845950235088</v>
      </c>
      <c r="Q100">
        <f t="shared" si="13"/>
        <v>478.15</v>
      </c>
      <c r="R100">
        <f t="shared" si="23"/>
        <v>0.63115721637816102</v>
      </c>
      <c r="S100">
        <f t="shared" si="14"/>
        <v>203.77624832020365</v>
      </c>
      <c r="U100">
        <f t="shared" si="15"/>
        <v>2.3464461827202716</v>
      </c>
      <c r="V100">
        <f t="shared" si="16"/>
        <v>11.084654040864619</v>
      </c>
    </row>
    <row r="101" spans="1:22">
      <c r="A101">
        <v>990</v>
      </c>
      <c r="B101">
        <f t="shared" si="17"/>
        <v>3221.4385558015174</v>
      </c>
      <c r="C101">
        <f t="shared" si="18"/>
        <v>4.030087694076691E-3</v>
      </c>
      <c r="D101">
        <f t="shared" si="19"/>
        <v>507.31553479573648</v>
      </c>
      <c r="F101">
        <f t="shared" si="20"/>
        <v>0.89002725402760785</v>
      </c>
      <c r="G101">
        <f t="shared" si="12"/>
        <v>104102.50974233102</v>
      </c>
      <c r="H101">
        <f t="shared" si="21"/>
        <v>157528694.60636276</v>
      </c>
      <c r="P101">
        <f t="shared" si="22"/>
        <v>1.2159914158972784</v>
      </c>
      <c r="Q101">
        <f t="shared" si="13"/>
        <v>478.15</v>
      </c>
      <c r="R101">
        <f t="shared" si="23"/>
        <v>0.63102932310557391</v>
      </c>
      <c r="S101">
        <f t="shared" si="14"/>
        <v>203.75921406247429</v>
      </c>
      <c r="U101">
        <f t="shared" si="15"/>
        <v>2.3466423454764365</v>
      </c>
      <c r="V101">
        <f t="shared" si="16"/>
        <v>11.08240792429652</v>
      </c>
    </row>
    <row r="102" spans="1:22">
      <c r="A102">
        <v>1000</v>
      </c>
      <c r="B102">
        <f t="shared" si="17"/>
        <v>3221.2979054501807</v>
      </c>
      <c r="C102">
        <f t="shared" si="18"/>
        <v>4.0302636583205232E-3</v>
      </c>
      <c r="D102">
        <f t="shared" si="19"/>
        <v>507.21332940654088</v>
      </c>
      <c r="F102">
        <f t="shared" si="20"/>
        <v>0.88984794632726472</v>
      </c>
      <c r="G102">
        <f t="shared" si="12"/>
        <v>103768.73054486685</v>
      </c>
      <c r="H102">
        <f t="shared" si="21"/>
        <v>158566381.91181144</v>
      </c>
      <c r="P102">
        <f t="shared" si="22"/>
        <v>1.2157995211195767</v>
      </c>
      <c r="Q102">
        <f t="shared" si="13"/>
        <v>478.15</v>
      </c>
      <c r="R102">
        <f t="shared" si="23"/>
        <v>0.63090219394603064</v>
      </c>
      <c r="S102">
        <f t="shared" si="14"/>
        <v>203.7422802907686</v>
      </c>
      <c r="U102">
        <f t="shared" si="15"/>
        <v>2.3468373835691509</v>
      </c>
      <c r="V102">
        <f t="shared" si="16"/>
        <v>11.080175227409793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munkalap'!R31</f>
        <v>3289.4464197584343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312497.40987705125</v>
      </c>
      <c r="H3">
        <f>G3*A3</f>
        <v>3124974.0987705123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3289.0181099725582</v>
      </c>
      <c r="C4">
        <f>1.01325/D4*Q3/288.15*P4</f>
        <v>4.0043316274706916E-3</v>
      </c>
      <c r="D4">
        <f>P4*(D$3/P$3)*(1-H3/I$3)</f>
        <v>569.92578186515425</v>
      </c>
      <c r="F4">
        <f>D4/D$3</f>
        <v>0.99986979274588461</v>
      </c>
      <c r="G4">
        <f t="shared" ref="G4:G67" si="0">$B4*((D4)-(E$3))</f>
        <v>312212.61565779697</v>
      </c>
      <c r="H4">
        <f>H3+G4*(A4-A3)</f>
        <v>6247100.2553484822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0.70890768305683216</v>
      </c>
      <c r="S4">
        <f t="shared" ref="S4:S67" si="2">103.9+183.3*R4-39.7*R4^2</f>
        <v>213.89153921136619</v>
      </c>
      <c r="U4">
        <f t="shared" ref="U4:U67" si="3">Q4/S4</f>
        <v>2.2354787934248082</v>
      </c>
      <c r="V4">
        <f t="shared" ref="V4:V67" si="4">D4/T$3</f>
        <v>12.450141121238058</v>
      </c>
    </row>
    <row r="5" spans="1:22">
      <c r="A5">
        <v>30</v>
      </c>
      <c r="B5">
        <f t="shared" ref="B5:B68" si="5">B$3*C$3/C5</f>
        <v>3288.5901905264009</v>
      </c>
      <c r="C5">
        <f t="shared" ref="C5:C68" si="6">1.01325/D5*Q4/288.15*P5</f>
        <v>4.004852680953486E-3</v>
      </c>
      <c r="D5">
        <f t="shared" ref="D5:D68" si="7">P5*(D$3/P$3)*(1-H4/I$3)</f>
        <v>569.76821803350617</v>
      </c>
      <c r="F5">
        <f t="shared" ref="F5:F68" si="8">D5/D$3</f>
        <v>0.99959336497106344</v>
      </c>
      <c r="G5">
        <f t="shared" si="0"/>
        <v>311653.83219865558</v>
      </c>
      <c r="H5">
        <f t="shared" ref="H5:H68" si="9">H4+G5*(A5-A4)</f>
        <v>9363638.5773350373</v>
      </c>
      <c r="P5">
        <f t="shared" ref="P5:P68" si="10">1-((3.52*V4)/(10^(0.9813*U4)))+((0.274*V4^2)/(10^(0.8157*U4)))</f>
        <v>1.3571336437899753</v>
      </c>
      <c r="Q5">
        <f t="shared" si="1"/>
        <v>478.15</v>
      </c>
      <c r="R5">
        <f t="shared" ref="R5:R68" si="11">0.709*F5</f>
        <v>0.7087116957644839</v>
      </c>
      <c r="S5">
        <f t="shared" si="2"/>
        <v>213.86664480540909</v>
      </c>
      <c r="U5">
        <f t="shared" si="3"/>
        <v>2.2357390065900855</v>
      </c>
      <c r="V5">
        <f t="shared" si="4"/>
        <v>12.446699108256645</v>
      </c>
    </row>
    <row r="6" spans="1:22">
      <c r="A6">
        <v>40</v>
      </c>
      <c r="B6">
        <f t="shared" si="5"/>
        <v>3288.1630369503455</v>
      </c>
      <c r="C6">
        <f t="shared" si="6"/>
        <v>4.0053729371345272E-3</v>
      </c>
      <c r="D6">
        <f t="shared" si="7"/>
        <v>569.51725831570252</v>
      </c>
      <c r="F6">
        <f t="shared" si="8"/>
        <v>0.99915308476439035</v>
      </c>
      <c r="G6">
        <f t="shared" si="0"/>
        <v>310788.15514758072</v>
      </c>
      <c r="H6">
        <f t="shared" si="9"/>
        <v>12471520.128810845</v>
      </c>
      <c r="P6">
        <f t="shared" si="10"/>
        <v>1.3567121043938775</v>
      </c>
      <c r="Q6">
        <f t="shared" si="1"/>
        <v>478.15</v>
      </c>
      <c r="R6">
        <f t="shared" si="11"/>
        <v>0.70839953709795267</v>
      </c>
      <c r="S6">
        <f t="shared" si="2"/>
        <v>213.82698795487917</v>
      </c>
      <c r="U6">
        <f t="shared" si="3"/>
        <v>2.2361536519463909</v>
      </c>
      <c r="V6">
        <f t="shared" si="4"/>
        <v>12.441216843720067</v>
      </c>
    </row>
    <row r="7" spans="1:22">
      <c r="A7">
        <v>50</v>
      </c>
      <c r="B7">
        <f t="shared" si="5"/>
        <v>3287.737069873574</v>
      </c>
      <c r="C7">
        <f t="shared" si="6"/>
        <v>4.0058918828303506E-3</v>
      </c>
      <c r="D7">
        <f t="shared" si="7"/>
        <v>569.1619816302491</v>
      </c>
      <c r="F7">
        <f t="shared" si="8"/>
        <v>0.99852979233377037</v>
      </c>
      <c r="G7">
        <f t="shared" si="0"/>
        <v>309579.83757852449</v>
      </c>
      <c r="H7">
        <f t="shared" si="9"/>
        <v>15567318.50459609</v>
      </c>
      <c r="P7">
        <f t="shared" si="10"/>
        <v>1.3560414284361217</v>
      </c>
      <c r="Q7">
        <f t="shared" si="1"/>
        <v>478.15</v>
      </c>
      <c r="R7">
        <f t="shared" si="11"/>
        <v>0.70795762276464314</v>
      </c>
      <c r="S7">
        <f t="shared" si="2"/>
        <v>213.77083362622568</v>
      </c>
      <c r="U7">
        <f t="shared" si="3"/>
        <v>2.2367410553117661</v>
      </c>
      <c r="V7">
        <f t="shared" si="4"/>
        <v>12.433455754448925</v>
      </c>
    </row>
    <row r="8" spans="1:22">
      <c r="A8">
        <v>60</v>
      </c>
      <c r="B8">
        <f t="shared" si="5"/>
        <v>3287.3127589200935</v>
      </c>
      <c r="C8">
        <f t="shared" si="6"/>
        <v>4.0064089446157653E-3</v>
      </c>
      <c r="D8">
        <f t="shared" si="7"/>
        <v>568.69071232698798</v>
      </c>
      <c r="F8">
        <f t="shared" si="8"/>
        <v>0.99770300408243506</v>
      </c>
      <c r="G8">
        <f t="shared" si="0"/>
        <v>307990.67402481969</v>
      </c>
      <c r="H8">
        <f t="shared" si="9"/>
        <v>18647225.244844288</v>
      </c>
      <c r="P8">
        <f t="shared" si="10"/>
        <v>1.35509350510829</v>
      </c>
      <c r="Q8">
        <f t="shared" si="1"/>
        <v>478.15</v>
      </c>
      <c r="R8">
        <f t="shared" si="11"/>
        <v>0.70737142989444646</v>
      </c>
      <c r="S8">
        <f t="shared" si="2"/>
        <v>213.69632180836479</v>
      </c>
      <c r="U8">
        <f t="shared" si="3"/>
        <v>2.237520964112746</v>
      </c>
      <c r="V8">
        <f t="shared" si="4"/>
        <v>12.423160783562528</v>
      </c>
    </row>
    <row r="9" spans="1:22">
      <c r="A9">
        <v>70</v>
      </c>
      <c r="B9">
        <f t="shared" si="5"/>
        <v>3286.8906260784315</v>
      </c>
      <c r="C9">
        <f t="shared" si="6"/>
        <v>4.0069234846431189E-3</v>
      </c>
      <c r="D9">
        <f t="shared" si="7"/>
        <v>568.09122138393332</v>
      </c>
      <c r="F9">
        <f t="shared" si="8"/>
        <v>0.99665126558584793</v>
      </c>
      <c r="G9">
        <f t="shared" si="0"/>
        <v>305980.66293704248</v>
      </c>
      <c r="H9">
        <f t="shared" si="9"/>
        <v>21707031.874214713</v>
      </c>
      <c r="P9">
        <f t="shared" si="10"/>
        <v>1.3538388700378268</v>
      </c>
      <c r="Q9">
        <f t="shared" si="1"/>
        <v>478.15</v>
      </c>
      <c r="R9">
        <f t="shared" si="11"/>
        <v>0.7066257473003662</v>
      </c>
      <c r="S9">
        <f t="shared" si="2"/>
        <v>213.60149759426946</v>
      </c>
      <c r="U9">
        <f t="shared" si="3"/>
        <v>2.2385142678551513</v>
      </c>
      <c r="V9">
        <f t="shared" si="4"/>
        <v>12.410064785663453</v>
      </c>
    </row>
    <row r="10" spans="1:22">
      <c r="A10">
        <v>80</v>
      </c>
      <c r="B10">
        <f t="shared" si="5"/>
        <v>3286.4712481633428</v>
      </c>
      <c r="C10">
        <f t="shared" si="6"/>
        <v>4.0074347975651015E-3</v>
      </c>
      <c r="D10">
        <f t="shared" si="7"/>
        <v>567.35103427221713</v>
      </c>
      <c r="F10">
        <f t="shared" si="8"/>
        <v>0.99535269170564411</v>
      </c>
      <c r="G10">
        <f t="shared" si="0"/>
        <v>303509.01887378911</v>
      </c>
      <c r="H10">
        <f t="shared" si="9"/>
        <v>24742122.062952604</v>
      </c>
      <c r="P10">
        <f t="shared" si="10"/>
        <v>1.3522474378937144</v>
      </c>
      <c r="Q10">
        <f t="shared" si="1"/>
        <v>478.15</v>
      </c>
      <c r="R10">
        <f t="shared" si="11"/>
        <v>0.70570505841930165</v>
      </c>
      <c r="S10">
        <f t="shared" si="2"/>
        <v>213.48435791795799</v>
      </c>
      <c r="U10">
        <f t="shared" si="3"/>
        <v>2.2397425491180623</v>
      </c>
      <c r="V10">
        <f t="shared" si="4"/>
        <v>12.39389525220801</v>
      </c>
    </row>
    <row r="11" spans="1:22">
      <c r="A11">
        <v>90</v>
      </c>
      <c r="B11">
        <f t="shared" si="5"/>
        <v>3286.0552578902179</v>
      </c>
      <c r="C11">
        <f t="shared" si="6"/>
        <v>4.0079421091484858E-3</v>
      </c>
      <c r="D11">
        <f t="shared" si="7"/>
        <v>566.4578665354552</v>
      </c>
      <c r="F11">
        <f t="shared" si="8"/>
        <v>0.99378573076395649</v>
      </c>
      <c r="G11">
        <f t="shared" si="0"/>
        <v>300535.60320425435</v>
      </c>
      <c r="H11">
        <f t="shared" si="9"/>
        <v>27747478.094995148</v>
      </c>
      <c r="P11">
        <f t="shared" si="10"/>
        <v>1.3502895407533968</v>
      </c>
      <c r="Q11">
        <f t="shared" si="1"/>
        <v>478.15</v>
      </c>
      <c r="R11">
        <f t="shared" si="11"/>
        <v>0.70459408311164506</v>
      </c>
      <c r="S11">
        <f t="shared" si="2"/>
        <v>213.34291840271374</v>
      </c>
      <c r="U11">
        <f t="shared" si="3"/>
        <v>2.2412274266232117</v>
      </c>
      <c r="V11">
        <f t="shared" si="4"/>
        <v>12.374383826823408</v>
      </c>
    </row>
    <row r="12" spans="1:22">
      <c r="A12">
        <v>100</v>
      </c>
      <c r="B12">
        <f t="shared" si="5"/>
        <v>3285.6433429885637</v>
      </c>
      <c r="C12">
        <f t="shared" si="6"/>
        <v>4.008444577282542E-3</v>
      </c>
      <c r="D12">
        <f t="shared" si="7"/>
        <v>565.40020371810783</v>
      </c>
      <c r="F12">
        <f t="shared" si="8"/>
        <v>0.99193018196159266</v>
      </c>
      <c r="G12">
        <f t="shared" si="0"/>
        <v>297022.827551211</v>
      </c>
      <c r="H12">
        <f t="shared" si="9"/>
        <v>30717706.370507259</v>
      </c>
      <c r="P12">
        <f t="shared" si="10"/>
        <v>1.34793731239786</v>
      </c>
      <c r="Q12">
        <f t="shared" si="1"/>
        <v>478.15</v>
      </c>
      <c r="R12">
        <f t="shared" si="11"/>
        <v>0.70327849901076911</v>
      </c>
      <c r="S12">
        <f t="shared" si="2"/>
        <v>213.17530317599162</v>
      </c>
      <c r="U12">
        <f t="shared" si="3"/>
        <v>2.2429896562889025</v>
      </c>
      <c r="V12">
        <f t="shared" si="4"/>
        <v>12.351278973957186</v>
      </c>
    </row>
    <row r="13" spans="1:22">
      <c r="A13">
        <v>110</v>
      </c>
      <c r="B13">
        <f t="shared" si="5"/>
        <v>3285.236242706615</v>
      </c>
      <c r="C13">
        <f t="shared" si="6"/>
        <v>4.0089412961779366E-3</v>
      </c>
      <c r="D13">
        <f t="shared" si="7"/>
        <v>564.16803261098039</v>
      </c>
      <c r="F13">
        <f t="shared" si="8"/>
        <v>0.9897684782648779</v>
      </c>
      <c r="G13">
        <f t="shared" si="0"/>
        <v>292938.05242443812</v>
      </c>
      <c r="H13">
        <f t="shared" si="9"/>
        <v>33647086.894751638</v>
      </c>
      <c r="P13">
        <f t="shared" si="10"/>
        <v>1.3451664356960995</v>
      </c>
      <c r="Q13">
        <f t="shared" si="1"/>
        <v>478.15</v>
      </c>
      <c r="R13">
        <f t="shared" si="11"/>
        <v>0.70174585108979837</v>
      </c>
      <c r="S13">
        <f t="shared" si="2"/>
        <v>212.97985909574678</v>
      </c>
      <c r="U13">
        <f t="shared" si="3"/>
        <v>2.2450479685266571</v>
      </c>
      <c r="V13">
        <f t="shared" si="4"/>
        <v>12.324361953079407</v>
      </c>
    </row>
    <row r="14" spans="1:22">
      <c r="A14">
        <v>120</v>
      </c>
      <c r="B14">
        <f t="shared" si="5"/>
        <v>3284.8347410283827</v>
      </c>
      <c r="C14">
        <f t="shared" si="6"/>
        <v>4.0094313045909158E-3</v>
      </c>
      <c r="D14">
        <f t="shared" si="7"/>
        <v>562.75371441028597</v>
      </c>
      <c r="F14">
        <f t="shared" si="8"/>
        <v>0.98728721826365962</v>
      </c>
      <c r="G14">
        <f t="shared" si="0"/>
        <v>288256.44974919036</v>
      </c>
      <c r="H14">
        <f t="shared" si="9"/>
        <v>36529651.392243542</v>
      </c>
      <c r="P14">
        <f t="shared" si="10"/>
        <v>1.3419582311871574</v>
      </c>
      <c r="Q14">
        <f t="shared" si="1"/>
        <v>478.15</v>
      </c>
      <c r="R14">
        <f t="shared" si="11"/>
        <v>0.69998663774893466</v>
      </c>
      <c r="S14">
        <f t="shared" si="2"/>
        <v>212.75529336620554</v>
      </c>
      <c r="U14">
        <f t="shared" si="3"/>
        <v>2.2474176432216106</v>
      </c>
      <c r="V14">
        <f t="shared" si="4"/>
        <v>12.293465893014613</v>
      </c>
    </row>
    <row r="15" spans="1:22">
      <c r="A15">
        <v>130</v>
      </c>
      <c r="B15">
        <f t="shared" si="5"/>
        <v>3284.4396559672991</v>
      </c>
      <c r="C15">
        <f t="shared" si="6"/>
        <v>4.0099135988565472E-3</v>
      </c>
      <c r="D15">
        <f t="shared" si="7"/>
        <v>561.15296657828424</v>
      </c>
      <c r="F15">
        <f t="shared" si="8"/>
        <v>0.98447888873383205</v>
      </c>
      <c r="G15">
        <f t="shared" si="0"/>
        <v>282964.21990894212</v>
      </c>
      <c r="H15">
        <f t="shared" si="9"/>
        <v>39359293.591332965</v>
      </c>
      <c r="P15">
        <f t="shared" si="10"/>
        <v>1.338302008091405</v>
      </c>
      <c r="Q15">
        <f t="shared" si="1"/>
        <v>478.15</v>
      </c>
      <c r="R15">
        <f t="shared" si="11"/>
        <v>0.69799553211228693</v>
      </c>
      <c r="S15">
        <f t="shared" si="2"/>
        <v>212.50082985108821</v>
      </c>
      <c r="U15">
        <f t="shared" si="3"/>
        <v>2.2501088599751244</v>
      </c>
      <c r="V15">
        <f t="shared" si="4"/>
        <v>12.258497240881145</v>
      </c>
    </row>
    <row r="16" spans="1:22">
      <c r="A16">
        <v>140</v>
      </c>
      <c r="B16">
        <f t="shared" si="5"/>
        <v>3284.0518244505911</v>
      </c>
      <c r="C16">
        <f t="shared" si="6"/>
        <v>4.0103871513325869E-3</v>
      </c>
      <c r="D16">
        <f t="shared" si="7"/>
        <v>559.36588975689506</v>
      </c>
      <c r="F16">
        <f t="shared" si="8"/>
        <v>0.98134366624016678</v>
      </c>
      <c r="G16">
        <f t="shared" si="0"/>
        <v>277061.95417752868</v>
      </c>
      <c r="H16">
        <f t="shared" si="9"/>
        <v>42129913.133108251</v>
      </c>
      <c r="P16">
        <f t="shared" si="10"/>
        <v>1.3341975261806176</v>
      </c>
      <c r="Q16">
        <f t="shared" si="1"/>
        <v>478.15</v>
      </c>
      <c r="R16">
        <f t="shared" si="11"/>
        <v>0.69577265936427823</v>
      </c>
      <c r="S16">
        <f t="shared" si="2"/>
        <v>212.21637459877428</v>
      </c>
      <c r="U16">
        <f t="shared" si="3"/>
        <v>2.2531249103845621</v>
      </c>
      <c r="V16">
        <f t="shared" si="4"/>
        <v>12.219458195221593</v>
      </c>
    </row>
    <row r="17" spans="1:22">
      <c r="A17">
        <v>150</v>
      </c>
      <c r="B17">
        <f t="shared" si="5"/>
        <v>3283.6720825950833</v>
      </c>
      <c r="C17">
        <f t="shared" si="6"/>
        <v>4.0108509345057677E-3</v>
      </c>
      <c r="D17">
        <f t="shared" si="7"/>
        <v>557.39794228094695</v>
      </c>
      <c r="F17">
        <f t="shared" si="8"/>
        <v>0.97789112680867885</v>
      </c>
      <c r="G17">
        <f t="shared" si="0"/>
        <v>270567.82273122657</v>
      </c>
      <c r="H17">
        <f t="shared" si="9"/>
        <v>44835591.360420518</v>
      </c>
      <c r="P17">
        <f t="shared" si="10"/>
        <v>1.3296573359653467</v>
      </c>
      <c r="Q17">
        <f t="shared" si="1"/>
        <v>478.15</v>
      </c>
      <c r="R17">
        <f t="shared" si="11"/>
        <v>0.69332480890735326</v>
      </c>
      <c r="S17">
        <f t="shared" si="2"/>
        <v>211.90267563405507</v>
      </c>
      <c r="U17">
        <f t="shared" si="3"/>
        <v>2.25646041782757</v>
      </c>
      <c r="V17">
        <f t="shared" si="4"/>
        <v>12.176467994436932</v>
      </c>
    </row>
    <row r="18" spans="1:22">
      <c r="A18">
        <v>160</v>
      </c>
      <c r="B18">
        <f t="shared" si="5"/>
        <v>3283.3012416135057</v>
      </c>
      <c r="C18">
        <f t="shared" si="6"/>
        <v>4.0113039504759938E-3</v>
      </c>
      <c r="D18">
        <f t="shared" si="7"/>
        <v>555.26073401998201</v>
      </c>
      <c r="F18">
        <f t="shared" si="8"/>
        <v>0.97414163863154735</v>
      </c>
      <c r="G18">
        <f t="shared" si="0"/>
        <v>263520.16766061826</v>
      </c>
      <c r="H18">
        <f t="shared" si="9"/>
        <v>47470793.037026703</v>
      </c>
      <c r="P18">
        <f t="shared" si="10"/>
        <v>1.3247086906827756</v>
      </c>
      <c r="Q18">
        <f t="shared" si="1"/>
        <v>478.15</v>
      </c>
      <c r="R18">
        <f t="shared" si="11"/>
        <v>0.690666421789767</v>
      </c>
      <c r="S18">
        <f t="shared" si="2"/>
        <v>211.56145689840545</v>
      </c>
      <c r="U18">
        <f t="shared" si="3"/>
        <v>2.2600997696362706</v>
      </c>
      <c r="V18">
        <f t="shared" si="4"/>
        <v>12.129780258417323</v>
      </c>
    </row>
    <row r="19" spans="1:22">
      <c r="A19">
        <v>170</v>
      </c>
      <c r="B19">
        <f t="shared" si="5"/>
        <v>3282.9400601668203</v>
      </c>
      <c r="C19">
        <f t="shared" si="6"/>
        <v>4.0117452648275737E-3</v>
      </c>
      <c r="D19">
        <f t="shared" si="7"/>
        <v>552.97249270995349</v>
      </c>
      <c r="F19">
        <f t="shared" si="8"/>
        <v>0.9701271801929009</v>
      </c>
      <c r="G19">
        <f t="shared" si="0"/>
        <v>255979.01990857164</v>
      </c>
      <c r="H19">
        <f t="shared" si="9"/>
        <v>50030583.236112423</v>
      </c>
      <c r="P19">
        <f t="shared" si="10"/>
        <v>1.3193946787293387</v>
      </c>
      <c r="Q19">
        <f t="shared" si="1"/>
        <v>478.15</v>
      </c>
      <c r="R19">
        <f t="shared" si="11"/>
        <v>0.68782017075676671</v>
      </c>
      <c r="S19">
        <f t="shared" si="2"/>
        <v>211.1955027839106</v>
      </c>
      <c r="U19">
        <f t="shared" si="3"/>
        <v>2.2640160121649457</v>
      </c>
      <c r="V19">
        <f t="shared" si="4"/>
        <v>12.079793175650041</v>
      </c>
    </row>
    <row r="20" spans="1:22">
      <c r="A20">
        <v>180</v>
      </c>
      <c r="B20">
        <f t="shared" si="5"/>
        <v>3282.5892146374167</v>
      </c>
      <c r="C20">
        <f t="shared" si="6"/>
        <v>4.0121740430874289E-3</v>
      </c>
      <c r="D20">
        <f t="shared" si="7"/>
        <v>550.55806017922248</v>
      </c>
      <c r="F20">
        <f t="shared" si="8"/>
        <v>0.9658913336477587</v>
      </c>
      <c r="G20">
        <f t="shared" si="0"/>
        <v>248026.0734232406</v>
      </c>
      <c r="H20">
        <f t="shared" si="9"/>
        <v>52510843.970344827</v>
      </c>
      <c r="P20">
        <f t="shared" si="10"/>
        <v>1.3137742347621275</v>
      </c>
      <c r="Q20">
        <f t="shared" si="1"/>
        <v>478.15</v>
      </c>
      <c r="R20">
        <f t="shared" si="11"/>
        <v>0.68481695555626088</v>
      </c>
      <c r="S20">
        <f t="shared" si="2"/>
        <v>210.80866972755399</v>
      </c>
      <c r="U20">
        <f t="shared" si="3"/>
        <v>2.2681704723906941</v>
      </c>
      <c r="V20">
        <f t="shared" si="4"/>
        <v>12.027049420775619</v>
      </c>
    </row>
    <row r="21" spans="1:22">
      <c r="A21">
        <v>190</v>
      </c>
      <c r="B21">
        <f t="shared" si="5"/>
        <v>3282.2492694377365</v>
      </c>
      <c r="C21">
        <f t="shared" si="6"/>
        <v>4.0125895871836459E-3</v>
      </c>
      <c r="D21">
        <f t="shared" si="7"/>
        <v>548.04831150386212</v>
      </c>
      <c r="F21">
        <f t="shared" si="8"/>
        <v>0.96148826579624935</v>
      </c>
      <c r="G21">
        <f t="shared" si="0"/>
        <v>239762.76706721165</v>
      </c>
      <c r="H21">
        <f t="shared" si="9"/>
        <v>54908471.641016945</v>
      </c>
      <c r="P21">
        <f t="shared" si="10"/>
        <v>1.3079207722815995</v>
      </c>
      <c r="Q21">
        <f t="shared" si="1"/>
        <v>478.15</v>
      </c>
      <c r="R21">
        <f t="shared" si="11"/>
        <v>0.68169518044954081</v>
      </c>
      <c r="S21">
        <f t="shared" si="2"/>
        <v>210.40580631019</v>
      </c>
      <c r="U21">
        <f t="shared" si="3"/>
        <v>2.2725133321420277</v>
      </c>
      <c r="V21">
        <f t="shared" si="4"/>
        <v>11.972223465920905</v>
      </c>
    </row>
    <row r="22" spans="1:22">
      <c r="A22">
        <v>200</v>
      </c>
      <c r="B22">
        <f t="shared" si="5"/>
        <v>3281.9206499478537</v>
      </c>
      <c r="C22">
        <f t="shared" si="6"/>
        <v>4.0129913687268013E-3</v>
      </c>
      <c r="D22">
        <f t="shared" si="7"/>
        <v>545.47895937281771</v>
      </c>
      <c r="F22">
        <f t="shared" si="8"/>
        <v>0.95698063047862758</v>
      </c>
      <c r="G22">
        <f t="shared" si="0"/>
        <v>231306.35215248627</v>
      </c>
      <c r="H22">
        <f t="shared" si="9"/>
        <v>57221535.162541807</v>
      </c>
      <c r="P22">
        <f t="shared" si="10"/>
        <v>1.3019193455603848</v>
      </c>
      <c r="Q22">
        <f t="shared" si="1"/>
        <v>478.15</v>
      </c>
      <c r="R22">
        <f t="shared" si="11"/>
        <v>0.67849926700934693</v>
      </c>
      <c r="S22">
        <f t="shared" si="2"/>
        <v>209.99257380612414</v>
      </c>
      <c r="U22">
        <f t="shared" si="3"/>
        <v>2.2769852825436221</v>
      </c>
      <c r="V22">
        <f t="shared" si="4"/>
        <v>11.916095461820143</v>
      </c>
    </row>
    <row r="23" spans="1:22">
      <c r="A23">
        <v>210</v>
      </c>
      <c r="B23">
        <f t="shared" si="5"/>
        <v>3281.6036208428718</v>
      </c>
      <c r="C23">
        <f t="shared" si="6"/>
        <v>4.0133790557264886E-3</v>
      </c>
      <c r="D23">
        <f t="shared" si="7"/>
        <v>542.8888009069716</v>
      </c>
      <c r="F23">
        <f t="shared" si="8"/>
        <v>0.95243649281924836</v>
      </c>
      <c r="G23">
        <f t="shared" si="0"/>
        <v>222784.13487099882</v>
      </c>
      <c r="H23">
        <f t="shared" si="9"/>
        <v>59449376.511251792</v>
      </c>
      <c r="P23">
        <f t="shared" si="10"/>
        <v>1.2958624755674284</v>
      </c>
      <c r="Q23">
        <f t="shared" si="1"/>
        <v>478.15</v>
      </c>
      <c r="R23">
        <f t="shared" si="11"/>
        <v>0.67527747340884703</v>
      </c>
      <c r="S23">
        <f t="shared" si="2"/>
        <v>209.57517413193227</v>
      </c>
      <c r="U23">
        <f t="shared" si="3"/>
        <v>2.2815202324441053</v>
      </c>
      <c r="V23">
        <f t="shared" si="4"/>
        <v>11.859512939231644</v>
      </c>
    </row>
    <row r="24" spans="1:22">
      <c r="A24">
        <v>220</v>
      </c>
      <c r="B24">
        <f t="shared" si="5"/>
        <v>3281.2982723116925</v>
      </c>
      <c r="C24">
        <f t="shared" si="6"/>
        <v>4.0137525296682127E-3</v>
      </c>
      <c r="D24">
        <f t="shared" si="7"/>
        <v>540.31756601268899</v>
      </c>
      <c r="F24">
        <f t="shared" si="8"/>
        <v>0.94792555440822635</v>
      </c>
      <c r="G24">
        <f t="shared" si="0"/>
        <v>214326.4165090413</v>
      </c>
      <c r="H24">
        <f t="shared" si="9"/>
        <v>61592640.676342204</v>
      </c>
      <c r="P24">
        <f t="shared" si="10"/>
        <v>1.2898450181193517</v>
      </c>
      <c r="Q24">
        <f t="shared" si="1"/>
        <v>478.15</v>
      </c>
      <c r="R24">
        <f t="shared" si="11"/>
        <v>0.67207921807543247</v>
      </c>
      <c r="S24">
        <f t="shared" si="2"/>
        <v>209.16000880108206</v>
      </c>
      <c r="U24">
        <f t="shared" si="3"/>
        <v>2.2860488615428207</v>
      </c>
      <c r="V24">
        <f t="shared" si="4"/>
        <v>11.803343805796574</v>
      </c>
    </row>
    <row r="25" spans="1:22">
      <c r="A25">
        <v>230</v>
      </c>
      <c r="B25">
        <f t="shared" si="5"/>
        <v>3281.0045159519232</v>
      </c>
      <c r="C25">
        <f t="shared" si="6"/>
        <v>4.014111890749978E-3</v>
      </c>
      <c r="D25">
        <f t="shared" si="7"/>
        <v>537.80360919020393</v>
      </c>
      <c r="F25">
        <f t="shared" si="8"/>
        <v>0.94351510384246307</v>
      </c>
      <c r="G25">
        <f t="shared" si="0"/>
        <v>206058.92537113879</v>
      </c>
      <c r="H25">
        <f t="shared" si="9"/>
        <v>63653229.930053592</v>
      </c>
      <c r="P25">
        <f t="shared" si="10"/>
        <v>1.2839586510638514</v>
      </c>
      <c r="Q25">
        <f t="shared" si="1"/>
        <v>478.15</v>
      </c>
      <c r="R25">
        <f t="shared" si="11"/>
        <v>0.66895220862430627</v>
      </c>
      <c r="S25">
        <f t="shared" si="2"/>
        <v>208.75330666112885</v>
      </c>
      <c r="U25">
        <f t="shared" si="3"/>
        <v>2.2905026399231376</v>
      </c>
      <c r="V25">
        <f t="shared" si="4"/>
        <v>11.748425923137875</v>
      </c>
    </row>
    <row r="26" spans="1:22">
      <c r="A26">
        <v>240</v>
      </c>
      <c r="B26">
        <f t="shared" si="5"/>
        <v>3280.7220910376222</v>
      </c>
      <c r="C26">
        <f t="shared" si="6"/>
        <v>4.0144574504088829E-3</v>
      </c>
      <c r="D26">
        <f t="shared" si="7"/>
        <v>535.38172600580231</v>
      </c>
      <c r="F26">
        <f t="shared" si="8"/>
        <v>0.93926618597509182</v>
      </c>
      <c r="G26">
        <f t="shared" si="0"/>
        <v>198095.66240221652</v>
      </c>
      <c r="H26">
        <f t="shared" si="9"/>
        <v>65634186.554075755</v>
      </c>
      <c r="P26">
        <f t="shared" si="10"/>
        <v>1.2782866520878469</v>
      </c>
      <c r="Q26">
        <f t="shared" si="1"/>
        <v>478.15</v>
      </c>
      <c r="R26">
        <f t="shared" si="11"/>
        <v>0.66593972585634009</v>
      </c>
      <c r="S26">
        <f t="shared" si="2"/>
        <v>208.36076572606456</v>
      </c>
      <c r="U26">
        <f t="shared" si="3"/>
        <v>2.2948178287491605</v>
      </c>
      <c r="V26">
        <f t="shared" si="4"/>
        <v>11.695519407264396</v>
      </c>
    </row>
    <row r="27" spans="1:22">
      <c r="A27">
        <v>250</v>
      </c>
      <c r="B27">
        <f t="shared" si="5"/>
        <v>3280.4505805928484</v>
      </c>
      <c r="C27">
        <f t="shared" si="6"/>
        <v>4.0147897118166095E-3</v>
      </c>
      <c r="D27">
        <f t="shared" si="7"/>
        <v>533.08135755805449</v>
      </c>
      <c r="F27">
        <f t="shared" si="8"/>
        <v>0.93523045185623599</v>
      </c>
      <c r="G27">
        <f t="shared" si="0"/>
        <v>190533.02312294068</v>
      </c>
      <c r="H27">
        <f t="shared" si="9"/>
        <v>67539516.785305157</v>
      </c>
      <c r="P27">
        <f t="shared" si="10"/>
        <v>1.272899597017241</v>
      </c>
      <c r="Q27">
        <f t="shared" si="1"/>
        <v>478.15</v>
      </c>
      <c r="R27">
        <f t="shared" si="11"/>
        <v>0.6630783903660713</v>
      </c>
      <c r="S27">
        <f t="shared" si="2"/>
        <v>207.98725276881362</v>
      </c>
      <c r="U27">
        <f t="shared" si="3"/>
        <v>2.2989389668581439</v>
      </c>
      <c r="V27">
        <f t="shared" si="4"/>
        <v>11.645267404781588</v>
      </c>
    </row>
    <row r="28" spans="1:22">
      <c r="A28">
        <v>260</v>
      </c>
      <c r="B28">
        <f t="shared" si="5"/>
        <v>3280.1894355217</v>
      </c>
      <c r="C28">
        <f t="shared" si="6"/>
        <v>4.015109340473901E-3</v>
      </c>
      <c r="D28">
        <f t="shared" si="7"/>
        <v>530.92537473074071</v>
      </c>
      <c r="F28">
        <f t="shared" si="8"/>
        <v>0.9314480258434048</v>
      </c>
      <c r="G28">
        <f t="shared" si="0"/>
        <v>183445.82336936792</v>
      </c>
      <c r="H28">
        <f t="shared" si="9"/>
        <v>69373975.018998832</v>
      </c>
      <c r="P28">
        <f t="shared" si="10"/>
        <v>1.267852438393968</v>
      </c>
      <c r="Q28">
        <f t="shared" si="1"/>
        <v>478.15</v>
      </c>
      <c r="R28">
        <f t="shared" si="11"/>
        <v>0.66039665032297401</v>
      </c>
      <c r="S28">
        <f t="shared" si="2"/>
        <v>207.63659369461632</v>
      </c>
      <c r="U28">
        <f t="shared" si="3"/>
        <v>2.3028214415000665</v>
      </c>
      <c r="V28">
        <f t="shared" si="4"/>
        <v>11.598169534656854</v>
      </c>
    </row>
    <row r="29" spans="1:22">
      <c r="A29">
        <v>270</v>
      </c>
      <c r="B29">
        <f t="shared" si="5"/>
        <v>3279.9380041854897</v>
      </c>
      <c r="C29">
        <f t="shared" si="6"/>
        <v>4.015417128092209E-3</v>
      </c>
      <c r="D29">
        <f t="shared" si="7"/>
        <v>528.92952867854535</v>
      </c>
      <c r="F29">
        <f t="shared" si="8"/>
        <v>0.92794654154130762</v>
      </c>
      <c r="G29">
        <f t="shared" si="0"/>
        <v>176885.51066057218</v>
      </c>
      <c r="H29">
        <f t="shared" si="9"/>
        <v>71142830.125604555</v>
      </c>
      <c r="P29">
        <f t="shared" si="10"/>
        <v>1.2631831729285961</v>
      </c>
      <c r="Q29">
        <f t="shared" si="1"/>
        <v>478.15</v>
      </c>
      <c r="R29">
        <f t="shared" si="11"/>
        <v>0.6579140979527871</v>
      </c>
      <c r="S29">
        <f t="shared" si="2"/>
        <v>207.31147103143022</v>
      </c>
      <c r="U29">
        <f t="shared" si="3"/>
        <v>2.3064329128584897</v>
      </c>
      <c r="V29">
        <f t="shared" si="4"/>
        <v>11.554569883971149</v>
      </c>
    </row>
    <row r="30" spans="1:22">
      <c r="A30">
        <v>280</v>
      </c>
      <c r="B30">
        <f t="shared" si="5"/>
        <v>3279.6955644314276</v>
      </c>
      <c r="C30">
        <f t="shared" si="6"/>
        <v>4.0157139534291548E-3</v>
      </c>
      <c r="D30">
        <f t="shared" si="7"/>
        <v>527.10254338036123</v>
      </c>
      <c r="F30">
        <f t="shared" si="8"/>
        <v>0.92474130417607237</v>
      </c>
      <c r="G30">
        <f t="shared" si="0"/>
        <v>170880.48042016674</v>
      </c>
      <c r="H30">
        <f t="shared" si="9"/>
        <v>72851634.929806218</v>
      </c>
      <c r="P30">
        <f t="shared" si="10"/>
        <v>1.258913042256645</v>
      </c>
      <c r="Q30">
        <f t="shared" si="1"/>
        <v>478.15</v>
      </c>
      <c r="R30">
        <f t="shared" si="11"/>
        <v>0.65564158466083522</v>
      </c>
      <c r="S30">
        <f t="shared" si="2"/>
        <v>207.01342673312922</v>
      </c>
      <c r="U30">
        <f t="shared" si="3"/>
        <v>2.3097535630691515</v>
      </c>
      <c r="V30">
        <f t="shared" si="4"/>
        <v>11.51465902976417</v>
      </c>
    </row>
    <row r="31" spans="1:22">
      <c r="A31">
        <v>290</v>
      </c>
      <c r="B31">
        <f t="shared" si="5"/>
        <v>3279.461355187877</v>
      </c>
      <c r="C31">
        <f t="shared" si="6"/>
        <v>4.0160007436137258E-3</v>
      </c>
      <c r="D31">
        <f t="shared" si="7"/>
        <v>525.44673680621236</v>
      </c>
      <c r="F31">
        <f t="shared" si="8"/>
        <v>0.92183638036177606</v>
      </c>
      <c r="G31">
        <f t="shared" si="0"/>
        <v>165438.12385130732</v>
      </c>
      <c r="H31">
        <f t="shared" si="9"/>
        <v>74506016.168319285</v>
      </c>
      <c r="P31">
        <f t="shared" si="10"/>
        <v>1.2550479978347959</v>
      </c>
      <c r="Q31">
        <f t="shared" si="1"/>
        <v>478.15</v>
      </c>
      <c r="R31">
        <f t="shared" si="11"/>
        <v>0.65358199367649916</v>
      </c>
      <c r="S31">
        <f t="shared" si="2"/>
        <v>206.74295336931388</v>
      </c>
      <c r="U31">
        <f t="shared" si="3"/>
        <v>2.3127753193399534</v>
      </c>
      <c r="V31">
        <f t="shared" si="4"/>
        <v>11.478487608548301</v>
      </c>
    </row>
    <row r="32" spans="1:22">
      <c r="A32">
        <v>300</v>
      </c>
      <c r="B32">
        <f t="shared" si="5"/>
        <v>3279.2346052527951</v>
      </c>
      <c r="C32">
        <f t="shared" si="6"/>
        <v>4.0162784388742129E-3</v>
      </c>
      <c r="D32">
        <f t="shared" si="7"/>
        <v>523.95900542303525</v>
      </c>
      <c r="F32">
        <f t="shared" si="8"/>
        <v>0.91922632530357062</v>
      </c>
      <c r="G32">
        <f t="shared" si="0"/>
        <v>160548.06482197644</v>
      </c>
      <c r="H32">
        <f t="shared" si="9"/>
        <v>76111496.816539049</v>
      </c>
      <c r="P32">
        <f t="shared" si="10"/>
        <v>1.2515810364965574</v>
      </c>
      <c r="Q32">
        <f t="shared" si="1"/>
        <v>478.15</v>
      </c>
      <c r="R32">
        <f t="shared" si="11"/>
        <v>0.65173146464023157</v>
      </c>
      <c r="S32">
        <f t="shared" si="2"/>
        <v>206.49964755907104</v>
      </c>
      <c r="U32">
        <f t="shared" si="3"/>
        <v>2.3155003199858779</v>
      </c>
      <c r="V32">
        <f t="shared" si="4"/>
        <v>11.445987823031611</v>
      </c>
    </row>
    <row r="33" spans="1:22">
      <c r="A33">
        <v>310</v>
      </c>
      <c r="B33">
        <f t="shared" si="5"/>
        <v>3279.0145576456998</v>
      </c>
      <c r="C33">
        <f t="shared" si="6"/>
        <v>4.0165479626730147E-3</v>
      </c>
      <c r="D33">
        <f t="shared" si="7"/>
        <v>522.63199515139183</v>
      </c>
      <c r="F33">
        <f t="shared" si="8"/>
        <v>0.91689823710770502</v>
      </c>
      <c r="G33">
        <f t="shared" si="0"/>
        <v>156186.00551112322</v>
      </c>
      <c r="H33">
        <f t="shared" si="9"/>
        <v>77673356.871650279</v>
      </c>
      <c r="P33">
        <f t="shared" si="10"/>
        <v>1.2484949848430351</v>
      </c>
      <c r="Q33">
        <f t="shared" si="1"/>
        <v>478.15</v>
      </c>
      <c r="R33">
        <f t="shared" si="11"/>
        <v>0.65008085010936278</v>
      </c>
      <c r="S33">
        <f t="shared" si="2"/>
        <v>206.28239689139338</v>
      </c>
      <c r="U33">
        <f t="shared" si="3"/>
        <v>2.3179389381040765</v>
      </c>
      <c r="V33">
        <f t="shared" si="4"/>
        <v>11.416999021898199</v>
      </c>
    </row>
    <row r="34" spans="1:22">
      <c r="A34">
        <v>320</v>
      </c>
      <c r="B34">
        <f t="shared" si="5"/>
        <v>3278.8004886887652</v>
      </c>
      <c r="C34">
        <f t="shared" si="6"/>
        <v>4.0168101982789358E-3</v>
      </c>
      <c r="D34">
        <f t="shared" si="7"/>
        <v>521.45530236971524</v>
      </c>
      <c r="F34">
        <f t="shared" si="8"/>
        <v>0.91483386380651799</v>
      </c>
      <c r="G34">
        <f t="shared" si="0"/>
        <v>152317.66811200668</v>
      </c>
      <c r="H34">
        <f t="shared" si="9"/>
        <v>79196533.552770346</v>
      </c>
      <c r="P34">
        <f t="shared" si="10"/>
        <v>1.2457653590294626</v>
      </c>
      <c r="Q34">
        <f t="shared" si="1"/>
        <v>478.15</v>
      </c>
      <c r="R34">
        <f t="shared" si="11"/>
        <v>0.64861720943882117</v>
      </c>
      <c r="S34">
        <f t="shared" si="2"/>
        <v>206.08957440024182</v>
      </c>
      <c r="U34">
        <f t="shared" si="3"/>
        <v>2.3201076589706369</v>
      </c>
      <c r="V34">
        <f t="shared" si="4"/>
        <v>11.391293935982851</v>
      </c>
    </row>
    <row r="35" spans="1:22">
      <c r="A35">
        <v>330</v>
      </c>
      <c r="B35">
        <f t="shared" si="5"/>
        <v>3278.5917216854155</v>
      </c>
      <c r="C35">
        <f t="shared" si="6"/>
        <v>4.0170659719462008E-3</v>
      </c>
      <c r="D35">
        <f t="shared" si="7"/>
        <v>520.41658771736286</v>
      </c>
      <c r="F35">
        <f t="shared" si="8"/>
        <v>0.91301155739888218</v>
      </c>
      <c r="G35">
        <f t="shared" si="0"/>
        <v>148902.44851734539</v>
      </c>
      <c r="H35">
        <f t="shared" si="9"/>
        <v>80685558.037943795</v>
      </c>
      <c r="P35">
        <f t="shared" si="10"/>
        <v>1.243363019625074</v>
      </c>
      <c r="Q35">
        <f t="shared" si="1"/>
        <v>478.15</v>
      </c>
      <c r="R35">
        <f t="shared" si="11"/>
        <v>0.64732519419580747</v>
      </c>
      <c r="S35">
        <f t="shared" si="2"/>
        <v>205.91922078657814</v>
      </c>
      <c r="U35">
        <f t="shared" si="3"/>
        <v>2.3220270462055184</v>
      </c>
      <c r="V35">
        <f t="shared" si="4"/>
        <v>11.368603009518422</v>
      </c>
    </row>
    <row r="36" spans="1:22">
      <c r="A36">
        <v>340</v>
      </c>
      <c r="B36">
        <f t="shared" si="5"/>
        <v>3278.3876355911802</v>
      </c>
      <c r="C36">
        <f t="shared" si="6"/>
        <v>4.017316042223309E-3</v>
      </c>
      <c r="D36">
        <f t="shared" si="7"/>
        <v>519.50252997416396</v>
      </c>
      <c r="F36">
        <f t="shared" si="8"/>
        <v>0.91140794732309471</v>
      </c>
      <c r="G36">
        <f t="shared" si="0"/>
        <v>145896.54401982503</v>
      </c>
      <c r="H36">
        <f t="shared" si="9"/>
        <v>82144523.478142053</v>
      </c>
      <c r="P36">
        <f t="shared" si="10"/>
        <v>1.2412564473310417</v>
      </c>
      <c r="Q36">
        <f t="shared" si="1"/>
        <v>478.15</v>
      </c>
      <c r="R36">
        <f t="shared" si="11"/>
        <v>0.64618823465207409</v>
      </c>
      <c r="S36">
        <f t="shared" si="2"/>
        <v>205.76920179799546</v>
      </c>
      <c r="U36">
        <f t="shared" si="3"/>
        <v>2.3237199533358832</v>
      </c>
      <c r="V36">
        <f t="shared" si="4"/>
        <v>11.348635237822704</v>
      </c>
    </row>
    <row r="37" spans="1:22">
      <c r="A37">
        <v>350</v>
      </c>
      <c r="B37">
        <f t="shared" si="5"/>
        <v>3278.1876693976878</v>
      </c>
      <c r="C37">
        <f t="shared" si="6"/>
        <v>4.017561094513792E-3</v>
      </c>
      <c r="D37">
        <f t="shared" si="7"/>
        <v>518.69958744829023</v>
      </c>
      <c r="F37">
        <f t="shared" si="8"/>
        <v>0.9099992762250706</v>
      </c>
      <c r="G37">
        <f t="shared" si="0"/>
        <v>143255.448730751</v>
      </c>
      <c r="H37">
        <f t="shared" si="9"/>
        <v>83577077.965449557</v>
      </c>
      <c r="P37">
        <f t="shared" si="10"/>
        <v>1.2394135611478996</v>
      </c>
      <c r="Q37">
        <f t="shared" si="1"/>
        <v>478.15</v>
      </c>
      <c r="R37">
        <f t="shared" si="11"/>
        <v>0.64518948684357502</v>
      </c>
      <c r="S37">
        <f t="shared" si="2"/>
        <v>205.63733482326833</v>
      </c>
      <c r="U37">
        <f t="shared" si="3"/>
        <v>2.3252100617377591</v>
      </c>
      <c r="V37">
        <f t="shared" si="4"/>
        <v>11.331094799966646</v>
      </c>
    </row>
    <row r="38" spans="1:22">
      <c r="A38">
        <v>360</v>
      </c>
      <c r="B38">
        <f t="shared" si="5"/>
        <v>3277.991323096463</v>
      </c>
      <c r="C38">
        <f t="shared" si="6"/>
        <v>4.0178017398307259E-3</v>
      </c>
      <c r="D38">
        <f t="shared" si="7"/>
        <v>517.99456492866102</v>
      </c>
      <c r="F38">
        <f t="shared" si="8"/>
        <v>0.90876239461168595</v>
      </c>
      <c r="G38">
        <f t="shared" si="0"/>
        <v>140935.81077645833</v>
      </c>
      <c r="H38">
        <f t="shared" si="9"/>
        <v>84986436.073214144</v>
      </c>
      <c r="P38">
        <f t="shared" si="10"/>
        <v>1.2378030737345469</v>
      </c>
      <c r="Q38">
        <f t="shared" si="1"/>
        <v>478.15</v>
      </c>
      <c r="R38">
        <f t="shared" si="11"/>
        <v>0.64431253777968533</v>
      </c>
      <c r="S38">
        <f t="shared" si="2"/>
        <v>205.52148391531443</v>
      </c>
      <c r="U38">
        <f t="shared" si="3"/>
        <v>2.3265207650846991</v>
      </c>
      <c r="V38">
        <f t="shared" si="4"/>
        <v>11.315693443961468</v>
      </c>
    </row>
    <row r="39" spans="1:22">
      <c r="A39">
        <v>370</v>
      </c>
      <c r="B39">
        <f t="shared" si="5"/>
        <v>3277.7981560972239</v>
      </c>
      <c r="C39">
        <f t="shared" si="6"/>
        <v>4.0180385166756257E-3</v>
      </c>
      <c r="D39">
        <f t="shared" si="7"/>
        <v>517.37500410576513</v>
      </c>
      <c r="F39">
        <f t="shared" si="8"/>
        <v>0.90767544579958792</v>
      </c>
      <c r="G39">
        <f t="shared" si="0"/>
        <v>138896.71032248923</v>
      </c>
      <c r="H39">
        <f t="shared" si="9"/>
        <v>86375403.176439032</v>
      </c>
      <c r="P39">
        <f t="shared" si="10"/>
        <v>1.2363954261767554</v>
      </c>
      <c r="Q39">
        <f t="shared" si="1"/>
        <v>478.15</v>
      </c>
      <c r="R39">
        <f t="shared" si="11"/>
        <v>0.64354189107190785</v>
      </c>
      <c r="S39">
        <f t="shared" si="2"/>
        <v>205.41962586057375</v>
      </c>
      <c r="U39">
        <f t="shared" si="3"/>
        <v>2.3276743787107219</v>
      </c>
      <c r="V39">
        <f t="shared" si="4"/>
        <v>11.30215901557853</v>
      </c>
    </row>
    <row r="40" spans="1:22">
      <c r="A40">
        <v>380</v>
      </c>
      <c r="B40">
        <f t="shared" si="5"/>
        <v>3277.6077838945198</v>
      </c>
      <c r="C40">
        <f t="shared" si="6"/>
        <v>4.0182718950702977E-3</v>
      </c>
      <c r="D40">
        <f t="shared" si="7"/>
        <v>516.82942569431202</v>
      </c>
      <c r="F40">
        <f t="shared" si="8"/>
        <v>0.90671829069177545</v>
      </c>
      <c r="G40">
        <f t="shared" si="0"/>
        <v>137100.45125151452</v>
      </c>
      <c r="H40">
        <f t="shared" si="9"/>
        <v>87746407.688954175</v>
      </c>
      <c r="P40">
        <f t="shared" si="10"/>
        <v>1.2351633691555137</v>
      </c>
      <c r="Q40">
        <f t="shared" si="1"/>
        <v>478.15</v>
      </c>
      <c r="R40">
        <f t="shared" si="11"/>
        <v>0.64286326810046879</v>
      </c>
      <c r="S40">
        <f t="shared" si="2"/>
        <v>205.32989173834517</v>
      </c>
      <c r="U40">
        <f t="shared" si="3"/>
        <v>2.3286916286368737</v>
      </c>
      <c r="V40">
        <f t="shared" si="4"/>
        <v>11.290240747566399</v>
      </c>
    </row>
    <row r="41" spans="1:22">
      <c r="A41">
        <v>390</v>
      </c>
      <c r="B41">
        <f t="shared" si="5"/>
        <v>3277.4198736493054</v>
      </c>
      <c r="C41">
        <f t="shared" si="6"/>
        <v>4.0185022819252784E-3</v>
      </c>
      <c r="D41">
        <f t="shared" si="7"/>
        <v>516.34745468569099</v>
      </c>
      <c r="F41">
        <f t="shared" si="8"/>
        <v>0.90587272751875614</v>
      </c>
      <c r="G41">
        <f t="shared" si="0"/>
        <v>135512.96971169775</v>
      </c>
      <c r="H41">
        <f t="shared" si="9"/>
        <v>89101537.386071146</v>
      </c>
      <c r="P41">
        <f t="shared" si="10"/>
        <v>1.2340822652420864</v>
      </c>
      <c r="Q41">
        <f t="shared" si="1"/>
        <v>478.15</v>
      </c>
      <c r="R41">
        <f t="shared" si="11"/>
        <v>0.64226376381079808</v>
      </c>
      <c r="S41">
        <f t="shared" si="2"/>
        <v>205.25058903703413</v>
      </c>
      <c r="U41">
        <f t="shared" si="3"/>
        <v>2.3295913655756944</v>
      </c>
      <c r="V41">
        <f t="shared" si="4"/>
        <v>11.279711995815532</v>
      </c>
    </row>
    <row r="42" spans="1:22">
      <c r="A42">
        <v>400</v>
      </c>
      <c r="B42">
        <f t="shared" si="5"/>
        <v>3277.2341392105345</v>
      </c>
      <c r="C42">
        <f t="shared" si="6"/>
        <v>4.018730027101341E-3</v>
      </c>
      <c r="D42">
        <f t="shared" si="7"/>
        <v>515.91985873691897</v>
      </c>
      <c r="F42">
        <f t="shared" si="8"/>
        <v>0.90512255918757711</v>
      </c>
      <c r="G42">
        <f t="shared" si="0"/>
        <v>134103.95802430331</v>
      </c>
      <c r="H42">
        <f t="shared" si="9"/>
        <v>90442576.966314182</v>
      </c>
      <c r="P42">
        <f t="shared" si="10"/>
        <v>1.233130183749326</v>
      </c>
      <c r="Q42">
        <f t="shared" si="1"/>
        <v>478.15</v>
      </c>
      <c r="R42">
        <f t="shared" si="11"/>
        <v>0.64173189446399215</v>
      </c>
      <c r="S42">
        <f t="shared" si="2"/>
        <v>205.18020922766772</v>
      </c>
      <c r="U42">
        <f t="shared" si="3"/>
        <v>2.3303904494484908</v>
      </c>
      <c r="V42">
        <f t="shared" si="4"/>
        <v>11.270371077972406</v>
      </c>
    </row>
    <row r="43" spans="1:22">
      <c r="A43">
        <v>410</v>
      </c>
      <c r="B43">
        <f t="shared" si="5"/>
        <v>3277.0503359669528</v>
      </c>
      <c r="C43">
        <f t="shared" si="6"/>
        <v>4.0189554296854741E-3</v>
      </c>
      <c r="D43">
        <f t="shared" si="7"/>
        <v>515.53852578372368</v>
      </c>
      <c r="F43">
        <f t="shared" si="8"/>
        <v>0.90445355400653282</v>
      </c>
      <c r="G43">
        <f t="shared" si="0"/>
        <v>132846.78953915669</v>
      </c>
      <c r="H43">
        <f t="shared" si="9"/>
        <v>91771044.86170575</v>
      </c>
      <c r="P43">
        <f t="shared" si="10"/>
        <v>1.2322878502895247</v>
      </c>
      <c r="Q43">
        <f t="shared" si="1"/>
        <v>478.15</v>
      </c>
      <c r="R43">
        <f t="shared" si="11"/>
        <v>0.64125756979063175</v>
      </c>
      <c r="S43">
        <f t="shared" si="2"/>
        <v>205.11742509131545</v>
      </c>
      <c r="U43">
        <f t="shared" si="3"/>
        <v>2.3311037557493428</v>
      </c>
      <c r="V43">
        <f t="shared" si="4"/>
        <v>11.26204078439291</v>
      </c>
    </row>
    <row r="44" spans="1:22">
      <c r="A44">
        <v>420</v>
      </c>
      <c r="B44">
        <f t="shared" si="5"/>
        <v>3276.8682558018577</v>
      </c>
      <c r="C44">
        <f t="shared" si="6"/>
        <v>4.0191787441464233E-3</v>
      </c>
      <c r="D44">
        <f t="shared" si="7"/>
        <v>515.19640208003591</v>
      </c>
      <c r="F44">
        <f t="shared" si="8"/>
        <v>0.90385333698251913</v>
      </c>
      <c r="G44">
        <f t="shared" si="0"/>
        <v>131718.31397351745</v>
      </c>
      <c r="H44">
        <f t="shared" si="9"/>
        <v>93088228.001440927</v>
      </c>
      <c r="P44">
        <f t="shared" si="10"/>
        <v>1.2315385015838558</v>
      </c>
      <c r="Q44">
        <f t="shared" si="1"/>
        <v>478.15</v>
      </c>
      <c r="R44">
        <f t="shared" si="11"/>
        <v>0.64083201592060601</v>
      </c>
      <c r="S44">
        <f t="shared" si="2"/>
        <v>205.06108131488102</v>
      </c>
      <c r="U44">
        <f t="shared" si="3"/>
        <v>2.3317442633874439</v>
      </c>
      <c r="V44">
        <f t="shared" si="4"/>
        <v>11.254567024602832</v>
      </c>
    </row>
    <row r="45" spans="1:22">
      <c r="A45">
        <v>430</v>
      </c>
      <c r="B45">
        <f t="shared" si="5"/>
        <v>3276.6877223283936</v>
      </c>
      <c r="C45">
        <f t="shared" si="6"/>
        <v>4.0194001861514729E-3</v>
      </c>
      <c r="D45">
        <f t="shared" si="7"/>
        <v>514.88740698382082</v>
      </c>
      <c r="F45">
        <f t="shared" si="8"/>
        <v>0.90331124032249266</v>
      </c>
      <c r="G45">
        <f t="shared" si="0"/>
        <v>130698.57673940151</v>
      </c>
      <c r="H45">
        <f t="shared" si="9"/>
        <v>94395213.768834949</v>
      </c>
      <c r="P45">
        <f t="shared" si="10"/>
        <v>1.2308676844536721</v>
      </c>
      <c r="Q45">
        <f t="shared" si="1"/>
        <v>478.15</v>
      </c>
      <c r="R45">
        <f t="shared" si="11"/>
        <v>0.64044766938864728</v>
      </c>
      <c r="S45">
        <f t="shared" si="2"/>
        <v>205.01018107509267</v>
      </c>
      <c r="U45">
        <f t="shared" si="3"/>
        <v>2.3323231924021353</v>
      </c>
      <c r="V45">
        <f t="shared" si="4"/>
        <v>11.247816965777526</v>
      </c>
    </row>
    <row r="46" spans="1:22">
      <c r="A46">
        <v>440</v>
      </c>
      <c r="B46">
        <f t="shared" si="5"/>
        <v>3276.5085865095089</v>
      </c>
      <c r="C46">
        <f t="shared" si="6"/>
        <v>4.0196199379161218E-3</v>
      </c>
      <c r="D46">
        <f t="shared" si="7"/>
        <v>514.60633645522739</v>
      </c>
      <c r="F46">
        <f t="shared" si="8"/>
        <v>0.90281813413197787</v>
      </c>
      <c r="G46">
        <f t="shared" si="0"/>
        <v>129770.50147573714</v>
      </c>
      <c r="H46">
        <f t="shared" si="9"/>
        <v>95692918.783592314</v>
      </c>
      <c r="P46">
        <f t="shared" si="10"/>
        <v>1.2302630275571038</v>
      </c>
      <c r="Q46">
        <f t="shared" si="1"/>
        <v>478.15</v>
      </c>
      <c r="R46">
        <f t="shared" si="11"/>
        <v>0.64009805709957224</v>
      </c>
      <c r="S46">
        <f t="shared" si="2"/>
        <v>204.96387061505649</v>
      </c>
      <c r="U46">
        <f t="shared" si="3"/>
        <v>2.3328501680084659</v>
      </c>
      <c r="V46">
        <f t="shared" si="4"/>
        <v>11.241676924639965</v>
      </c>
    </row>
    <row r="47" spans="1:22">
      <c r="A47">
        <v>450</v>
      </c>
      <c r="B47">
        <f t="shared" si="5"/>
        <v>3276.3307227130631</v>
      </c>
      <c r="C47">
        <f t="shared" si="6"/>
        <v>4.019838153024099E-3</v>
      </c>
      <c r="D47">
        <f t="shared" si="7"/>
        <v>514.34876362578439</v>
      </c>
      <c r="F47">
        <f t="shared" si="8"/>
        <v>0.90236625197506037</v>
      </c>
      <c r="G47">
        <f t="shared" si="0"/>
        <v>128919.56316793164</v>
      </c>
      <c r="H47">
        <f t="shared" si="9"/>
        <v>96982114.415271625</v>
      </c>
      <c r="P47">
        <f t="shared" si="10"/>
        <v>1.2297140058398628</v>
      </c>
      <c r="Q47">
        <f t="shared" si="1"/>
        <v>478.15</v>
      </c>
      <c r="R47">
        <f t="shared" si="11"/>
        <v>0.63977767265031782</v>
      </c>
      <c r="S47">
        <f t="shared" si="2"/>
        <v>204.92142322105553</v>
      </c>
      <c r="U47">
        <f t="shared" si="3"/>
        <v>2.3333333942552397</v>
      </c>
      <c r="V47">
        <f t="shared" si="4"/>
        <v>11.236050195375203</v>
      </c>
    </row>
    <row r="48" spans="1:22">
      <c r="A48">
        <v>460</v>
      </c>
      <c r="B48">
        <f t="shared" si="5"/>
        <v>3276.1540252149389</v>
      </c>
      <c r="C48">
        <f t="shared" si="6"/>
        <v>4.0200549607013443E-3</v>
      </c>
      <c r="D48">
        <f t="shared" si="7"/>
        <v>514.11094196647002</v>
      </c>
      <c r="F48">
        <f t="shared" si="8"/>
        <v>0.90194902099380703</v>
      </c>
      <c r="G48">
        <f t="shared" si="0"/>
        <v>128133.46995339864</v>
      </c>
      <c r="H48">
        <f t="shared" si="9"/>
        <v>98263449.114805609</v>
      </c>
      <c r="P48">
        <f t="shared" si="10"/>
        <v>1.2292117109206442</v>
      </c>
      <c r="Q48">
        <f t="shared" si="1"/>
        <v>478.15</v>
      </c>
      <c r="R48">
        <f t="shared" si="11"/>
        <v>0.63948185588460915</v>
      </c>
      <c r="S48">
        <f t="shared" si="2"/>
        <v>204.88222353662562</v>
      </c>
      <c r="U48">
        <f t="shared" si="3"/>
        <v>2.3337798260205034</v>
      </c>
      <c r="V48">
        <f t="shared" si="4"/>
        <v>11.230854934317771</v>
      </c>
    </row>
    <row r="49" spans="1:22">
      <c r="A49">
        <v>470</v>
      </c>
      <c r="B49">
        <f t="shared" si="5"/>
        <v>3275.9784051382758</v>
      </c>
      <c r="C49">
        <f t="shared" si="6"/>
        <v>4.0202704695579596E-3</v>
      </c>
      <c r="D49">
        <f t="shared" si="7"/>
        <v>513.88971445683501</v>
      </c>
      <c r="F49">
        <f t="shared" si="8"/>
        <v>0.90156090255585086</v>
      </c>
      <c r="G49">
        <f t="shared" si="0"/>
        <v>127401.8647425853</v>
      </c>
      <c r="H49">
        <f t="shared" si="9"/>
        <v>99537467.762231469</v>
      </c>
      <c r="P49">
        <f t="shared" si="10"/>
        <v>1.2287486355615083</v>
      </c>
      <c r="Q49">
        <f t="shared" si="1"/>
        <v>478.15</v>
      </c>
      <c r="R49">
        <f t="shared" si="11"/>
        <v>0.63920667991209823</v>
      </c>
      <c r="S49">
        <f t="shared" si="2"/>
        <v>204.845752796011</v>
      </c>
      <c r="U49">
        <f t="shared" si="3"/>
        <v>2.3341953322124778</v>
      </c>
      <c r="V49">
        <f t="shared" si="4"/>
        <v>11.226022175733236</v>
      </c>
    </row>
    <row r="50" spans="1:22">
      <c r="A50">
        <v>480</v>
      </c>
      <c r="B50">
        <f t="shared" si="5"/>
        <v>3275.803787801673</v>
      </c>
      <c r="C50">
        <f t="shared" si="6"/>
        <v>4.0204847708309576E-3</v>
      </c>
      <c r="D50">
        <f t="shared" si="7"/>
        <v>513.68243062311785</v>
      </c>
      <c r="F50">
        <f t="shared" si="8"/>
        <v>0.90119724670722434</v>
      </c>
      <c r="G50">
        <f t="shared" si="0"/>
        <v>126716.05275658489</v>
      </c>
      <c r="H50">
        <f t="shared" si="9"/>
        <v>100804628.28979732</v>
      </c>
      <c r="P50">
        <f t="shared" si="10"/>
        <v>1.2283184767121493</v>
      </c>
      <c r="Q50">
        <f t="shared" si="1"/>
        <v>478.15</v>
      </c>
      <c r="R50">
        <f t="shared" si="11"/>
        <v>0.63894884791542206</v>
      </c>
      <c r="S50">
        <f t="shared" si="2"/>
        <v>204.8115753018748</v>
      </c>
      <c r="U50">
        <f t="shared" si="3"/>
        <v>2.3345848460725311</v>
      </c>
      <c r="V50">
        <f t="shared" si="4"/>
        <v>11.221494019499483</v>
      </c>
    </row>
    <row r="51" spans="1:22">
      <c r="A51">
        <v>490</v>
      </c>
      <c r="B51">
        <f t="shared" si="5"/>
        <v>3275.6301104408121</v>
      </c>
      <c r="C51">
        <f t="shared" si="6"/>
        <v>4.0206979411709642E-3</v>
      </c>
      <c r="D51">
        <f t="shared" si="7"/>
        <v>513.48687224838432</v>
      </c>
      <c r="F51">
        <f t="shared" si="8"/>
        <v>0.9008541618392707</v>
      </c>
      <c r="G51">
        <f t="shared" si="0"/>
        <v>126068.75759349654</v>
      </c>
      <c r="H51">
        <f t="shared" si="9"/>
        <v>102065315.86573228</v>
      </c>
      <c r="P51">
        <f t="shared" si="10"/>
        <v>1.227915959073842</v>
      </c>
      <c r="Q51">
        <f t="shared" si="1"/>
        <v>478.15</v>
      </c>
      <c r="R51">
        <f t="shared" si="11"/>
        <v>0.63870560074404292</v>
      </c>
      <c r="S51">
        <f t="shared" si="2"/>
        <v>204.77932629283728</v>
      </c>
      <c r="U51">
        <f t="shared" si="3"/>
        <v>2.3349525006066227</v>
      </c>
      <c r="V51">
        <f t="shared" si="4"/>
        <v>11.217222008230044</v>
      </c>
    </row>
    <row r="52" spans="1:22">
      <c r="A52">
        <v>500</v>
      </c>
      <c r="B52">
        <f t="shared" si="5"/>
        <v>3275.4573202644328</v>
      </c>
      <c r="C52">
        <f t="shared" si="6"/>
        <v>4.0209100450204404E-3</v>
      </c>
      <c r="D52">
        <f t="shared" si="7"/>
        <v>513.30118784993488</v>
      </c>
      <c r="F52">
        <f t="shared" si="8"/>
        <v>0.90052839973672782</v>
      </c>
      <c r="G52">
        <f t="shared" si="0"/>
        <v>125453.90611789234</v>
      </c>
      <c r="H52">
        <f t="shared" si="9"/>
        <v>103319854.92691121</v>
      </c>
      <c r="P52">
        <f t="shared" si="10"/>
        <v>1.2275366794370894</v>
      </c>
      <c r="Q52">
        <f t="shared" si="1"/>
        <v>478.15</v>
      </c>
      <c r="R52">
        <f t="shared" si="11"/>
        <v>0.63847463541334004</v>
      </c>
      <c r="S52">
        <f t="shared" si="2"/>
        <v>204.74870122663719</v>
      </c>
      <c r="U52">
        <f t="shared" si="3"/>
        <v>2.3353017486090608</v>
      </c>
      <c r="V52">
        <f t="shared" si="4"/>
        <v>11.213165695920145</v>
      </c>
    </row>
    <row r="53" spans="1:22">
      <c r="A53">
        <v>510</v>
      </c>
      <c r="B53">
        <f t="shared" si="5"/>
        <v>3275.2853728051305</v>
      </c>
      <c r="C53">
        <f t="shared" si="6"/>
        <v>4.0211211366315914E-3</v>
      </c>
      <c r="D53">
        <f t="shared" si="7"/>
        <v>513.12383557378644</v>
      </c>
      <c r="F53">
        <f t="shared" si="8"/>
        <v>0.90021725539260777</v>
      </c>
      <c r="G53">
        <f t="shared" si="0"/>
        <v>124866.44101005061</v>
      </c>
      <c r="H53">
        <f t="shared" si="9"/>
        <v>104568519.33701171</v>
      </c>
      <c r="P53">
        <f t="shared" si="10"/>
        <v>1.2271769709809632</v>
      </c>
      <c r="Q53">
        <f t="shared" si="1"/>
        <v>478.15</v>
      </c>
      <c r="R53">
        <f t="shared" si="11"/>
        <v>0.6382540340733589</v>
      </c>
      <c r="S53">
        <f t="shared" si="2"/>
        <v>204.71944642881331</v>
      </c>
      <c r="U53">
        <f t="shared" si="3"/>
        <v>2.3356354676655795</v>
      </c>
      <c r="V53">
        <f t="shared" si="4"/>
        <v>11.209291400465402</v>
      </c>
    </row>
    <row r="54" spans="1:22">
      <c r="A54">
        <v>520</v>
      </c>
      <c r="B54">
        <f t="shared" si="5"/>
        <v>3275.1142305270769</v>
      </c>
      <c r="C54">
        <f t="shared" si="6"/>
        <v>4.0213312617702014E-3</v>
      </c>
      <c r="D54">
        <f t="shared" si="7"/>
        <v>512.95353389731486</v>
      </c>
      <c r="F54">
        <f t="shared" si="8"/>
        <v>0.89991848052160506</v>
      </c>
      <c r="G54">
        <f t="shared" si="0"/>
        <v>124302.15896588768</v>
      </c>
      <c r="H54">
        <f t="shared" si="9"/>
        <v>105811540.92667058</v>
      </c>
      <c r="P54">
        <f t="shared" si="10"/>
        <v>1.2268337861016425</v>
      </c>
      <c r="Q54">
        <f t="shared" si="1"/>
        <v>478.15</v>
      </c>
      <c r="R54">
        <f t="shared" si="11"/>
        <v>0.63804220268981793</v>
      </c>
      <c r="S54">
        <f t="shared" si="2"/>
        <v>204.69135101223665</v>
      </c>
      <c r="U54">
        <f t="shared" si="3"/>
        <v>2.3359560510762161</v>
      </c>
      <c r="V54">
        <f t="shared" si="4"/>
        <v>11.205571126751313</v>
      </c>
    </row>
    <row r="55" spans="1:22">
      <c r="A55">
        <v>530</v>
      </c>
      <c r="B55">
        <f t="shared" si="5"/>
        <v>3274.9438616555035</v>
      </c>
      <c r="C55">
        <f t="shared" si="6"/>
        <v>4.0215404591483032E-3</v>
      </c>
      <c r="D55">
        <f t="shared" si="7"/>
        <v>512.78921940114071</v>
      </c>
      <c r="F55">
        <f t="shared" si="8"/>
        <v>0.89963020947568551</v>
      </c>
      <c r="G55">
        <f t="shared" si="0"/>
        <v>123757.57211451884</v>
      </c>
      <c r="H55">
        <f t="shared" si="9"/>
        <v>107049116.64781576</v>
      </c>
      <c r="P55">
        <f t="shared" si="10"/>
        <v>1.2265045960244856</v>
      </c>
      <c r="Q55">
        <f t="shared" si="1"/>
        <v>478.15</v>
      </c>
      <c r="R55">
        <f t="shared" si="11"/>
        <v>0.63783781851826094</v>
      </c>
      <c r="S55">
        <f t="shared" si="2"/>
        <v>204.66423994993153</v>
      </c>
      <c r="U55">
        <f t="shared" si="3"/>
        <v>2.3362654859342951</v>
      </c>
      <c r="V55">
        <f t="shared" si="4"/>
        <v>11.201981644171777</v>
      </c>
    </row>
    <row r="56" spans="1:22">
      <c r="A56">
        <v>540</v>
      </c>
      <c r="B56">
        <f t="shared" si="5"/>
        <v>3274.7742391961242</v>
      </c>
      <c r="C56">
        <f t="shared" si="6"/>
        <v>4.0217487616245502E-3</v>
      </c>
      <c r="D56">
        <f t="shared" si="7"/>
        <v>512.63001082704079</v>
      </c>
      <c r="F56">
        <f t="shared" si="8"/>
        <v>0.89935089618779085</v>
      </c>
      <c r="G56">
        <f t="shared" si="0"/>
        <v>123229.79007706442</v>
      </c>
      <c r="H56">
        <f t="shared" si="9"/>
        <v>108281414.54858641</v>
      </c>
      <c r="P56">
        <f t="shared" si="10"/>
        <v>1.2261873053455887</v>
      </c>
      <c r="Q56">
        <f t="shared" si="1"/>
        <v>478.15</v>
      </c>
      <c r="R56">
        <f t="shared" si="11"/>
        <v>0.63763978539714372</v>
      </c>
      <c r="S56">
        <f t="shared" si="2"/>
        <v>204.63796817522021</v>
      </c>
      <c r="U56">
        <f t="shared" si="3"/>
        <v>2.3365654197200909</v>
      </c>
      <c r="V56">
        <f t="shared" si="4"/>
        <v>11.198503701467084</v>
      </c>
    </row>
    <row r="57" spans="1:22">
      <c r="A57">
        <v>550</v>
      </c>
      <c r="B57">
        <f t="shared" si="5"/>
        <v>3274.6053401162176</v>
      </c>
      <c r="C57">
        <f t="shared" si="6"/>
        <v>4.0219561972068274E-3</v>
      </c>
      <c r="D57">
        <f t="shared" si="7"/>
        <v>512.47517864900476</v>
      </c>
      <c r="F57">
        <f t="shared" si="8"/>
        <v>0.8990792607877276</v>
      </c>
      <c r="G57">
        <f t="shared" si="0"/>
        <v>122716.42012584025</v>
      </c>
      <c r="H57">
        <f t="shared" si="9"/>
        <v>109508578.74984482</v>
      </c>
      <c r="P57">
        <f t="shared" si="10"/>
        <v>1.2258801796710785</v>
      </c>
      <c r="Q57">
        <f t="shared" si="1"/>
        <v>478.15</v>
      </c>
      <c r="R57">
        <f t="shared" si="11"/>
        <v>0.63744719589849885</v>
      </c>
      <c r="S57">
        <f t="shared" si="2"/>
        <v>204.61241558410813</v>
      </c>
      <c r="U57">
        <f t="shared" si="3"/>
        <v>2.3368572167774992</v>
      </c>
      <c r="V57">
        <f t="shared" si="4"/>
        <v>11.195121361997638</v>
      </c>
    </row>
    <row r="58" spans="1:22">
      <c r="A58">
        <v>560</v>
      </c>
      <c r="B58">
        <f t="shared" si="5"/>
        <v>3274.4371446625391</v>
      </c>
      <c r="C58">
        <f t="shared" si="6"/>
        <v>4.0221627898874551E-3</v>
      </c>
      <c r="D58">
        <f t="shared" si="7"/>
        <v>512.32411942768056</v>
      </c>
      <c r="F58">
        <f t="shared" si="8"/>
        <v>0.89881424460996584</v>
      </c>
      <c r="G58">
        <f t="shared" si="0"/>
        <v>122215.48304581793</v>
      </c>
      <c r="H58">
        <f t="shared" si="9"/>
        <v>110730733.580303</v>
      </c>
      <c r="P58">
        <f t="shared" si="10"/>
        <v>1.2255817846232271</v>
      </c>
      <c r="Q58">
        <f t="shared" si="1"/>
        <v>478.15</v>
      </c>
      <c r="R58">
        <f t="shared" si="11"/>
        <v>0.63725929942846571</v>
      </c>
      <c r="S58">
        <f t="shared" si="2"/>
        <v>204.58748282132785</v>
      </c>
      <c r="U58">
        <f t="shared" si="3"/>
        <v>2.3371420059827521</v>
      </c>
      <c r="V58">
        <f t="shared" si="4"/>
        <v>11.191821443511769</v>
      </c>
    </row>
    <row r="59" spans="1:22">
      <c r="A59">
        <v>570</v>
      </c>
      <c r="B59">
        <f t="shared" si="5"/>
        <v>3274.269635794562</v>
      </c>
      <c r="C59">
        <f t="shared" si="6"/>
        <v>4.0223685603372646E-3</v>
      </c>
      <c r="D59">
        <f t="shared" si="7"/>
        <v>512.17633427938392</v>
      </c>
      <c r="F59">
        <f t="shared" si="8"/>
        <v>0.89855497241997184</v>
      </c>
      <c r="G59">
        <f t="shared" si="0"/>
        <v>121725.34250113528</v>
      </c>
      <c r="H59">
        <f t="shared" si="9"/>
        <v>111947987.00531435</v>
      </c>
      <c r="P59">
        <f t="shared" si="10"/>
        <v>1.2252909346261025</v>
      </c>
      <c r="Q59">
        <f t="shared" si="1"/>
        <v>478.15</v>
      </c>
      <c r="R59">
        <f t="shared" si="11"/>
        <v>0.63707547544576004</v>
      </c>
      <c r="S59">
        <f t="shared" si="2"/>
        <v>204.56308774105449</v>
      </c>
      <c r="U59">
        <f t="shared" si="3"/>
        <v>2.3374207208157936</v>
      </c>
      <c r="V59">
        <f t="shared" si="4"/>
        <v>11.188593047796987</v>
      </c>
    </row>
    <row r="60" spans="1:22">
      <c r="A60">
        <v>580</v>
      </c>
      <c r="B60">
        <f t="shared" si="5"/>
        <v>3274.1027987145267</v>
      </c>
      <c r="C60">
        <f t="shared" si="6"/>
        <v>4.0225735264811787E-3</v>
      </c>
      <c r="D60">
        <f t="shared" si="7"/>
        <v>512.03141085960829</v>
      </c>
      <c r="F60">
        <f t="shared" si="8"/>
        <v>0.89830072080633028</v>
      </c>
      <c r="G60">
        <f t="shared" si="0"/>
        <v>121244.64593579101</v>
      </c>
      <c r="H60">
        <f t="shared" si="9"/>
        <v>113160433.46467227</v>
      </c>
      <c r="P60">
        <f t="shared" si="10"/>
        <v>1.2250066500460448</v>
      </c>
      <c r="Q60">
        <f t="shared" si="1"/>
        <v>478.15</v>
      </c>
      <c r="R60">
        <f t="shared" si="11"/>
        <v>0.63689521105168811</v>
      </c>
      <c r="S60">
        <f t="shared" si="2"/>
        <v>204.53916244430962</v>
      </c>
      <c r="U60">
        <f t="shared" si="3"/>
        <v>2.337694132927659</v>
      </c>
      <c r="V60">
        <f t="shared" si="4"/>
        <v>11.185427167106218</v>
      </c>
    </row>
    <row r="61" spans="1:22">
      <c r="A61">
        <v>590</v>
      </c>
      <c r="B61">
        <f t="shared" si="5"/>
        <v>3273.9366204784901</v>
      </c>
      <c r="C61">
        <f t="shared" si="6"/>
        <v>4.022777703974652E-3</v>
      </c>
      <c r="D61">
        <f t="shared" si="7"/>
        <v>511.88900833112081</v>
      </c>
      <c r="F61">
        <f t="shared" si="8"/>
        <v>0.8980508918089839</v>
      </c>
      <c r="G61">
        <f t="shared" si="0"/>
        <v>120772.27526839252</v>
      </c>
      <c r="H61">
        <f t="shared" si="9"/>
        <v>114368156.21735619</v>
      </c>
      <c r="P61">
        <f t="shared" si="10"/>
        <v>1.2247281214283894</v>
      </c>
      <c r="Q61">
        <f t="shared" si="1"/>
        <v>478.15</v>
      </c>
      <c r="R61">
        <f t="shared" si="11"/>
        <v>0.63671808229256954</v>
      </c>
      <c r="S61">
        <f t="shared" si="2"/>
        <v>204.51565080639043</v>
      </c>
      <c r="U61">
        <f t="shared" si="3"/>
        <v>2.3379628801741532</v>
      </c>
      <c r="V61">
        <f t="shared" si="4"/>
        <v>11.182316355782875</v>
      </c>
    </row>
    <row r="62" spans="1:22">
      <c r="A62">
        <v>600</v>
      </c>
      <c r="B62">
        <f t="shared" si="5"/>
        <v>3273.7710896749531</v>
      </c>
      <c r="C62">
        <f t="shared" si="6"/>
        <v>4.0229811065973613E-3</v>
      </c>
      <c r="D62">
        <f t="shared" si="7"/>
        <v>511.7488448543599</v>
      </c>
      <c r="F62">
        <f t="shared" si="8"/>
        <v>0.89780499097256128</v>
      </c>
      <c r="G62">
        <f t="shared" si="0"/>
        <v>120307.30586315361</v>
      </c>
      <c r="H62">
        <f t="shared" si="9"/>
        <v>115571229.27598773</v>
      </c>
      <c r="P62">
        <f t="shared" si="10"/>
        <v>1.2244546797321656</v>
      </c>
      <c r="Q62">
        <f t="shared" si="1"/>
        <v>478.15</v>
      </c>
      <c r="R62">
        <f t="shared" si="11"/>
        <v>0.63654373859954594</v>
      </c>
      <c r="S62">
        <f t="shared" si="2"/>
        <v>204.49250641863037</v>
      </c>
      <c r="U62">
        <f t="shared" si="3"/>
        <v>2.3382274899655586</v>
      </c>
      <c r="V62">
        <f t="shared" si="4"/>
        <v>11.179254456986149</v>
      </c>
    </row>
    <row r="63" spans="1:22">
      <c r="A63">
        <v>610</v>
      </c>
      <c r="B63">
        <f t="shared" si="5"/>
        <v>3273.606196159727</v>
      </c>
      <c r="C63">
        <f t="shared" si="6"/>
        <v>4.0231837465780447E-3</v>
      </c>
      <c r="D63">
        <f t="shared" si="7"/>
        <v>511.61068720067965</v>
      </c>
      <c r="F63">
        <f t="shared" si="8"/>
        <v>0.89756260912399943</v>
      </c>
      <c r="G63">
        <f t="shared" si="0"/>
        <v>119848.97246581051</v>
      </c>
      <c r="H63">
        <f t="shared" si="9"/>
        <v>116769719.00064583</v>
      </c>
      <c r="P63">
        <f t="shared" si="10"/>
        <v>1.2241857716135633</v>
      </c>
      <c r="Q63">
        <f t="shared" si="1"/>
        <v>478.15</v>
      </c>
      <c r="R63">
        <f t="shared" si="11"/>
        <v>0.63637188986891557</v>
      </c>
      <c r="S63">
        <f t="shared" si="2"/>
        <v>204.46969087902343</v>
      </c>
      <c r="U63">
        <f t="shared" si="3"/>
        <v>2.3384883986688387</v>
      </c>
      <c r="V63">
        <f t="shared" si="4"/>
        <v>11.176236375790262</v>
      </c>
    </row>
    <row r="64" spans="1:22">
      <c r="A64">
        <v>620</v>
      </c>
      <c r="B64">
        <f t="shared" si="5"/>
        <v>3273.4419308374809</v>
      </c>
      <c r="C64">
        <f t="shared" si="6"/>
        <v>4.0233856348621654E-3</v>
      </c>
      <c r="D64">
        <f t="shared" si="7"/>
        <v>511.47434214593551</v>
      </c>
      <c r="F64">
        <f t="shared" si="8"/>
        <v>0.89732340727357107</v>
      </c>
      <c r="G64">
        <f t="shared" si="0"/>
        <v>119396.64098021804</v>
      </c>
      <c r="H64">
        <f t="shared" si="9"/>
        <v>117963685.41044801</v>
      </c>
      <c r="P64">
        <f t="shared" si="10"/>
        <v>1.2239209389441044</v>
      </c>
      <c r="Q64">
        <f t="shared" si="1"/>
        <v>478.15</v>
      </c>
      <c r="R64">
        <f t="shared" si="11"/>
        <v>0.63620229575696186</v>
      </c>
      <c r="S64">
        <f t="shared" si="2"/>
        <v>204.44717237553189</v>
      </c>
      <c r="U64">
        <f t="shared" si="3"/>
        <v>2.3387459676953921</v>
      </c>
      <c r="V64">
        <f t="shared" si="4"/>
        <v>11.173257891175666</v>
      </c>
    </row>
    <row r="65" spans="1:22">
      <c r="A65">
        <v>630</v>
      </c>
      <c r="B65">
        <f t="shared" si="5"/>
        <v>3273.2782854819798</v>
      </c>
      <c r="C65">
        <f t="shared" si="6"/>
        <v>4.0235867813321908E-3</v>
      </c>
      <c r="D65">
        <f t="shared" si="7"/>
        <v>511.33964935256881</v>
      </c>
      <c r="F65">
        <f t="shared" si="8"/>
        <v>0.89708710412731374</v>
      </c>
      <c r="G65">
        <f t="shared" si="0"/>
        <v>118949.78512779278</v>
      </c>
      <c r="H65">
        <f t="shared" si="9"/>
        <v>119153183.26172595</v>
      </c>
      <c r="P65">
        <f t="shared" si="10"/>
        <v>1.2236598018697589</v>
      </c>
      <c r="Q65">
        <f t="shared" si="1"/>
        <v>478.15</v>
      </c>
      <c r="R65">
        <f t="shared" si="11"/>
        <v>0.63603475682626542</v>
      </c>
      <c r="S65">
        <f t="shared" si="2"/>
        <v>204.42492451417991</v>
      </c>
      <c r="U65">
        <f t="shared" si="3"/>
        <v>2.3390004968148252</v>
      </c>
      <c r="V65">
        <f t="shared" si="4"/>
        <v>11.170315500536763</v>
      </c>
    </row>
    <row r="66" spans="1:22">
      <c r="A66">
        <v>640</v>
      </c>
      <c r="B66">
        <f t="shared" si="5"/>
        <v>3273.1152525883049</v>
      </c>
      <c r="C66">
        <f t="shared" si="6"/>
        <v>4.0237871949886893E-3</v>
      </c>
      <c r="D66">
        <f t="shared" si="7"/>
        <v>511.20647549281574</v>
      </c>
      <c r="F66">
        <f t="shared" si="8"/>
        <v>0.89685346577686975</v>
      </c>
      <c r="G66">
        <f t="shared" si="0"/>
        <v>118507.96717799986</v>
      </c>
      <c r="H66">
        <f t="shared" si="9"/>
        <v>120338262.93350595</v>
      </c>
      <c r="P66">
        <f t="shared" si="10"/>
        <v>1.2234020448228602</v>
      </c>
      <c r="Q66">
        <f t="shared" si="1"/>
        <v>478.15</v>
      </c>
      <c r="R66">
        <f t="shared" si="11"/>
        <v>0.63586910723580059</v>
      </c>
      <c r="S66">
        <f t="shared" si="2"/>
        <v>204.40292535130914</v>
      </c>
      <c r="U66">
        <f t="shared" si="3"/>
        <v>2.3392522351536766</v>
      </c>
      <c r="V66">
        <f t="shared" si="4"/>
        <v>11.167406291302257</v>
      </c>
    </row>
    <row r="67" spans="1:22">
      <c r="A67">
        <v>650</v>
      </c>
      <c r="B67">
        <f t="shared" si="5"/>
        <v>3272.9528252514942</v>
      </c>
      <c r="C67">
        <f t="shared" si="6"/>
        <v>4.023986884099065E-3</v>
      </c>
      <c r="D67">
        <f t="shared" si="7"/>
        <v>511.07470940427771</v>
      </c>
      <c r="F67">
        <f t="shared" si="8"/>
        <v>0.89662229720048725</v>
      </c>
      <c r="G67">
        <f t="shared" si="0"/>
        <v>118070.82206485739</v>
      </c>
      <c r="H67">
        <f t="shared" si="9"/>
        <v>121518971.15415452</v>
      </c>
      <c r="P67">
        <f t="shared" si="10"/>
        <v>1.2231474049903948</v>
      </c>
      <c r="Q67">
        <f t="shared" si="1"/>
        <v>478.15</v>
      </c>
      <c r="R67">
        <f t="shared" si="11"/>
        <v>0.63570520871514546</v>
      </c>
      <c r="S67">
        <f t="shared" si="2"/>
        <v>204.38115659569976</v>
      </c>
      <c r="U67">
        <f t="shared" si="3"/>
        <v>2.3395013902669164</v>
      </c>
      <c r="V67">
        <f t="shared" si="4"/>
        <v>11.16452783510762</v>
      </c>
    </row>
    <row r="68" spans="1:22">
      <c r="A68">
        <v>660</v>
      </c>
      <c r="B68">
        <f t="shared" si="5"/>
        <v>3272.7909970669443</v>
      </c>
      <c r="C68">
        <f t="shared" si="6"/>
        <v>4.0241858563196224E-3</v>
      </c>
      <c r="D68">
        <f t="shared" si="7"/>
        <v>510.94425810234128</v>
      </c>
      <c r="F68">
        <f t="shared" si="8"/>
        <v>0.89639343526726545</v>
      </c>
      <c r="G68">
        <f t="shared" ref="G68:G102" si="12">$B68*((D68)-(E$3))</f>
        <v>117638.04431359311</v>
      </c>
      <c r="H68">
        <f t="shared" si="9"/>
        <v>122695351.59729046</v>
      </c>
      <c r="P68">
        <f t="shared" si="10"/>
        <v>1.2228956628212619</v>
      </c>
      <c r="Q68">
        <f t="shared" ref="Q68:Q102" si="13">205+273.15</f>
        <v>478.15</v>
      </c>
      <c r="R68">
        <f t="shared" si="11"/>
        <v>0.63554294560449121</v>
      </c>
      <c r="S68">
        <f t="shared" ref="S68:S102" si="14">103.9+183.3*R68-39.7*R68^2</f>
        <v>204.3596029517102</v>
      </c>
      <c r="U68">
        <f t="shared" ref="U68:U102" si="15">Q68/S68</f>
        <v>2.3397481356087089</v>
      </c>
      <c r="V68">
        <f t="shared" ref="V68:V102" si="16">D68/T$3</f>
        <v>11.161678100685636</v>
      </c>
    </row>
    <row r="69" spans="1:22">
      <c r="A69">
        <v>670</v>
      </c>
      <c r="B69">
        <f t="shared" ref="B69:B102" si="17">B$3*C$3/C69</f>
        <v>3272.629762048738</v>
      </c>
      <c r="C69">
        <f t="shared" ref="C69:C102" si="18">1.01325/D69*Q68/288.15*P69</f>
        <v>4.0243841187956693E-3</v>
      </c>
      <c r="D69">
        <f t="shared" ref="D69:D102" si="19">P69*(D$3/P$3)*(1-H68/I$3)</f>
        <v>510.81504350235963</v>
      </c>
      <c r="F69">
        <f t="shared" ref="F69:F102" si="20">D69/D$3</f>
        <v>0.89616674298659582</v>
      </c>
      <c r="G69">
        <f t="shared" si="12"/>
        <v>117209.37729489239</v>
      </c>
      <c r="H69">
        <f t="shared" ref="H69:H102" si="21">H68+G69*(A69-A68)</f>
        <v>123867445.37023938</v>
      </c>
      <c r="P69">
        <f t="shared" ref="P69:P102" si="22">1-((3.52*V68)/(10^(0.9813*U68)))+((0.274*V68^2)/(10^(0.8157*U68)))</f>
        <v>1.2226466342226558</v>
      </c>
      <c r="Q69">
        <f t="shared" si="13"/>
        <v>478.15</v>
      </c>
      <c r="R69">
        <f t="shared" ref="R69:R102" si="23">0.709*F69</f>
        <v>0.6353822207774964</v>
      </c>
      <c r="S69">
        <f t="shared" si="14"/>
        <v>204.33825157925341</v>
      </c>
      <c r="U69">
        <f t="shared" si="15"/>
        <v>2.3399926166763132</v>
      </c>
      <c r="V69">
        <f t="shared" si="16"/>
        <v>11.158855382261789</v>
      </c>
    </row>
    <row r="70" spans="1:22">
      <c r="A70">
        <v>680</v>
      </c>
      <c r="B70">
        <f t="shared" si="17"/>
        <v>3272.4691145626948</v>
      </c>
      <c r="C70">
        <f t="shared" si="18"/>
        <v>4.0245816782435734E-3</v>
      </c>
      <c r="D70">
        <f t="shared" si="19"/>
        <v>510.68699972869479</v>
      </c>
      <c r="F70">
        <f t="shared" si="20"/>
        <v>0.89594210478718384</v>
      </c>
      <c r="G70">
        <f t="shared" si="12"/>
        <v>116784.60440356095</v>
      </c>
      <c r="H70">
        <f t="shared" si="21"/>
        <v>125035291.41427499</v>
      </c>
      <c r="P70">
        <f t="shared" si="22"/>
        <v>1.2224001641532063</v>
      </c>
      <c r="Q70">
        <f t="shared" si="13"/>
        <v>478.15</v>
      </c>
      <c r="R70">
        <f t="shared" si="23"/>
        <v>0.6352229522941133</v>
      </c>
      <c r="S70">
        <f t="shared" si="14"/>
        <v>204.31709165039737</v>
      </c>
      <c r="U70">
        <f t="shared" si="15"/>
        <v>2.3402349560562081</v>
      </c>
      <c r="V70">
        <f t="shared" si="16"/>
        <v>11.156058240769775</v>
      </c>
    </row>
    <row r="71" spans="1:22">
      <c r="A71">
        <v>690</v>
      </c>
      <c r="B71">
        <f t="shared" si="17"/>
        <v>3272.3090492715123</v>
      </c>
      <c r="C71">
        <f t="shared" si="18"/>
        <v>4.0247785410179983E-3</v>
      </c>
      <c r="D71">
        <f t="shared" si="19"/>
        <v>510.56007090817656</v>
      </c>
      <c r="F71">
        <f t="shared" si="20"/>
        <v>0.89571942264592375</v>
      </c>
      <c r="G71">
        <f t="shared" si="12"/>
        <v>116363.54182556279</v>
      </c>
      <c r="H71">
        <f t="shared" si="21"/>
        <v>126198926.83253062</v>
      </c>
      <c r="P71">
        <f t="shared" si="22"/>
        <v>1.2221561213691639</v>
      </c>
      <c r="Q71">
        <f t="shared" si="13"/>
        <v>478.15</v>
      </c>
      <c r="R71">
        <f t="shared" si="23"/>
        <v>0.63506507065595985</v>
      </c>
      <c r="S71">
        <f t="shared" si="14"/>
        <v>204.29611398573726</v>
      </c>
      <c r="U71">
        <f t="shared" si="15"/>
        <v>2.3404752575635461</v>
      </c>
      <c r="V71">
        <f t="shared" si="16"/>
        <v>11.153285455649172</v>
      </c>
    </row>
    <row r="72" spans="1:22">
      <c r="A72">
        <v>700</v>
      </c>
      <c r="B72">
        <f t="shared" si="17"/>
        <v>3272.1495610898246</v>
      </c>
      <c r="C72">
        <f t="shared" si="18"/>
        <v>4.0249747131669844E-3</v>
      </c>
      <c r="D72">
        <f t="shared" si="19"/>
        <v>510.43420936279176</v>
      </c>
      <c r="F72">
        <f t="shared" si="20"/>
        <v>0.89549861291717858</v>
      </c>
      <c r="G72">
        <f t="shared" si="12"/>
        <v>115946.03261402402</v>
      </c>
      <c r="H72">
        <f t="shared" si="21"/>
        <v>127358387.15867086</v>
      </c>
      <c r="P72">
        <f t="shared" si="22"/>
        <v>1.2219143941209414</v>
      </c>
      <c r="Q72">
        <f t="shared" si="13"/>
        <v>478.15</v>
      </c>
      <c r="R72">
        <f t="shared" si="23"/>
        <v>0.63490851655827962</v>
      </c>
      <c r="S72">
        <f t="shared" si="14"/>
        <v>204.27531075652274</v>
      </c>
      <c r="U72">
        <f t="shared" si="15"/>
        <v>2.3407136096339638</v>
      </c>
      <c r="V72">
        <f t="shared" si="16"/>
        <v>11.150535985364375</v>
      </c>
    </row>
    <row r="73" spans="1:22">
      <c r="A73">
        <v>710</v>
      </c>
      <c r="B73">
        <f t="shared" si="17"/>
        <v>3271.9906451473803</v>
      </c>
      <c r="C73">
        <f t="shared" si="18"/>
        <v>4.025170200477074E-3</v>
      </c>
      <c r="D73">
        <f t="shared" si="19"/>
        <v>510.30937413090692</v>
      </c>
      <c r="F73">
        <f t="shared" si="20"/>
        <v>0.89527960373843318</v>
      </c>
      <c r="G73">
        <f t="shared" si="12"/>
        <v>115531.94184233634</v>
      </c>
      <c r="H73">
        <f t="shared" si="21"/>
        <v>128513706.57709423</v>
      </c>
      <c r="P73">
        <f t="shared" si="22"/>
        <v>1.2216748866317819</v>
      </c>
      <c r="Q73">
        <f t="shared" si="13"/>
        <v>478.15</v>
      </c>
      <c r="R73">
        <f t="shared" si="23"/>
        <v>0.63475323905054915</v>
      </c>
      <c r="S73">
        <f t="shared" si="14"/>
        <v>204.25467524090467</v>
      </c>
      <c r="U73">
        <f t="shared" si="15"/>
        <v>2.3409500880998397</v>
      </c>
      <c r="V73">
        <f t="shared" si="16"/>
        <v>11.147808935100423</v>
      </c>
    </row>
    <row r="74" spans="1:22">
      <c r="A74">
        <v>720</v>
      </c>
      <c r="B74">
        <f t="shared" si="17"/>
        <v>3271.8322967588547</v>
      </c>
      <c r="C74">
        <f t="shared" si="18"/>
        <v>4.0253650085103031E-3</v>
      </c>
      <c r="D74">
        <f t="shared" si="19"/>
        <v>510.18552975846825</v>
      </c>
      <c r="F74">
        <f t="shared" si="20"/>
        <v>0.89506233290959347</v>
      </c>
      <c r="G74">
        <f t="shared" si="12"/>
        <v>115121.1526423262</v>
      </c>
      <c r="H74">
        <f t="shared" si="21"/>
        <v>129664918.10351749</v>
      </c>
      <c r="P74">
        <f t="shared" si="22"/>
        <v>1.2214375162192104</v>
      </c>
      <c r="Q74">
        <f t="shared" si="13"/>
        <v>478.15</v>
      </c>
      <c r="R74">
        <f t="shared" si="23"/>
        <v>0.63459919403290177</v>
      </c>
      <c r="S74">
        <f t="shared" si="14"/>
        <v>204.23420162466275</v>
      </c>
      <c r="U74">
        <f t="shared" si="15"/>
        <v>2.3411847584604555</v>
      </c>
      <c r="V74">
        <f t="shared" si="16"/>
        <v>11.145103530356517</v>
      </c>
    </row>
    <row r="75" spans="1:22">
      <c r="A75">
        <v>730</v>
      </c>
      <c r="B75">
        <f t="shared" si="17"/>
        <v>3271.6745113991064</v>
      </c>
      <c r="C75">
        <f t="shared" si="18"/>
        <v>4.0255591426345176E-3</v>
      </c>
      <c r="D75">
        <f t="shared" si="19"/>
        <v>510.06264531176646</v>
      </c>
      <c r="F75">
        <f t="shared" si="20"/>
        <v>0.8948467461609938</v>
      </c>
      <c r="G75">
        <f t="shared" si="12"/>
        <v>114713.56296873371</v>
      </c>
      <c r="H75">
        <f t="shared" si="21"/>
        <v>130812053.73320483</v>
      </c>
      <c r="P75">
        <f t="shared" si="22"/>
        <v>1.2212022109440333</v>
      </c>
      <c r="Q75">
        <f t="shared" si="13"/>
        <v>478.15</v>
      </c>
      <c r="R75">
        <f t="shared" si="23"/>
        <v>0.63444634302814462</v>
      </c>
      <c r="S75">
        <f t="shared" si="14"/>
        <v>204.21388483844203</v>
      </c>
      <c r="U75">
        <f t="shared" si="15"/>
        <v>2.3414176777366271</v>
      </c>
      <c r="V75">
        <f t="shared" si="16"/>
        <v>11.142419095379674</v>
      </c>
    </row>
    <row r="76" spans="1:22">
      <c r="A76">
        <v>740</v>
      </c>
      <c r="B76">
        <f t="shared" si="17"/>
        <v>3271.5172846828546</v>
      </c>
      <c r="C76">
        <f t="shared" si="18"/>
        <v>4.0257526080482685E-3</v>
      </c>
      <c r="D76">
        <f t="shared" si="19"/>
        <v>509.94069357180024</v>
      </c>
      <c r="F76">
        <f t="shared" si="20"/>
        <v>0.89463279574000043</v>
      </c>
      <c r="G76">
        <f t="shared" si="12"/>
        <v>114309.08295895159</v>
      </c>
      <c r="H76">
        <f t="shared" si="21"/>
        <v>131955144.56279434</v>
      </c>
      <c r="P76">
        <f t="shared" si="22"/>
        <v>1.2209689076917716</v>
      </c>
      <c r="Q76">
        <f t="shared" si="13"/>
        <v>478.15</v>
      </c>
      <c r="R76">
        <f t="shared" si="23"/>
        <v>0.6342946521796603</v>
      </c>
      <c r="S76">
        <f t="shared" si="14"/>
        <v>204.19372042491818</v>
      </c>
      <c r="U76">
        <f t="shared" si="15"/>
        <v>2.3416488959846111</v>
      </c>
      <c r="V76">
        <f t="shared" si="16"/>
        <v>11.139755035565447</v>
      </c>
    </row>
    <row r="77" spans="1:22">
      <c r="A77">
        <v>750</v>
      </c>
      <c r="B77">
        <f t="shared" si="17"/>
        <v>3271.3606123479854</v>
      </c>
      <c r="C77">
        <f t="shared" si="18"/>
        <v>4.0259454098012541E-3</v>
      </c>
      <c r="D77">
        <f t="shared" si="19"/>
        <v>509.81965037730265</v>
      </c>
      <c r="F77">
        <f t="shared" si="20"/>
        <v>0.89442043925842574</v>
      </c>
      <c r="G77">
        <f t="shared" si="12"/>
        <v>113907.63278003556</v>
      </c>
      <c r="H77">
        <f t="shared" si="21"/>
        <v>133094220.89059469</v>
      </c>
      <c r="P77">
        <f t="shared" si="22"/>
        <v>1.2207375506081146</v>
      </c>
      <c r="Q77">
        <f t="shared" si="13"/>
        <v>478.15</v>
      </c>
      <c r="R77">
        <f t="shared" si="23"/>
        <v>0.63414409143422379</v>
      </c>
      <c r="S77">
        <f t="shared" si="14"/>
        <v>204.17370443046605</v>
      </c>
      <c r="U77">
        <f t="shared" si="15"/>
        <v>2.3418784575309504</v>
      </c>
      <c r="V77">
        <f t="shared" si="16"/>
        <v>11.137110823106187</v>
      </c>
    </row>
    <row r="78" spans="1:22">
      <c r="A78">
        <v>760</v>
      </c>
      <c r="B78">
        <f t="shared" si="17"/>
        <v>3271.2044902418056</v>
      </c>
      <c r="C78">
        <f t="shared" si="18"/>
        <v>4.026137552811151E-3</v>
      </c>
      <c r="D78">
        <f t="shared" si="19"/>
        <v>509.69949408932899</v>
      </c>
      <c r="F78">
        <f t="shared" si="20"/>
        <v>0.8942096387532088</v>
      </c>
      <c r="G78">
        <f t="shared" si="12"/>
        <v>113509.140874132</v>
      </c>
      <c r="H78">
        <f t="shared" si="21"/>
        <v>134229312.29933602</v>
      </c>
      <c r="P78">
        <f t="shared" si="22"/>
        <v>1.2205080898238783</v>
      </c>
      <c r="Q78">
        <f t="shared" si="13"/>
        <v>478.15</v>
      </c>
      <c r="R78">
        <f t="shared" si="23"/>
        <v>0.63399463387602506</v>
      </c>
      <c r="S78">
        <f t="shared" si="14"/>
        <v>204.15383331686667</v>
      </c>
      <c r="U78">
        <f t="shared" si="15"/>
        <v>2.3421064019790632</v>
      </c>
      <c r="V78">
        <f t="shared" si="16"/>
        <v>11.134485985294884</v>
      </c>
    </row>
    <row r="79" spans="1:22">
      <c r="A79">
        <v>770</v>
      </c>
      <c r="B79">
        <f t="shared" si="17"/>
        <v>3271.048914309697</v>
      </c>
      <c r="C79">
        <f t="shared" si="18"/>
        <v>4.0263290418774975E-3</v>
      </c>
      <c r="D79">
        <f t="shared" si="19"/>
        <v>509.58020515512516</v>
      </c>
      <c r="F79">
        <f t="shared" si="20"/>
        <v>0.89400035992127225</v>
      </c>
      <c r="G79">
        <f t="shared" si="12"/>
        <v>113113.54252927873</v>
      </c>
      <c r="H79">
        <f t="shared" si="21"/>
        <v>135360447.72462881</v>
      </c>
      <c r="P79">
        <f t="shared" si="22"/>
        <v>1.2202804804164247</v>
      </c>
      <c r="Q79">
        <f t="shared" si="13"/>
        <v>478.15</v>
      </c>
      <c r="R79">
        <f t="shared" si="23"/>
        <v>0.63384625518418203</v>
      </c>
      <c r="S79">
        <f t="shared" si="14"/>
        <v>204.13410388938345</v>
      </c>
      <c r="U79">
        <f t="shared" si="15"/>
        <v>2.34233276502931</v>
      </c>
      <c r="V79">
        <f t="shared" si="16"/>
        <v>11.131880094997767</v>
      </c>
    </row>
    <row r="80" spans="1:22">
      <c r="A80">
        <v>780</v>
      </c>
      <c r="B80">
        <f t="shared" si="17"/>
        <v>3270.8938805857397</v>
      </c>
      <c r="C80">
        <f t="shared" si="18"/>
        <v>4.0265198816931656E-3</v>
      </c>
      <c r="D80">
        <f t="shared" si="19"/>
        <v>509.46176575300632</v>
      </c>
      <c r="F80">
        <f t="shared" si="20"/>
        <v>0.89379257149650226</v>
      </c>
      <c r="G80">
        <f t="shared" si="12"/>
        <v>112720.77871568759</v>
      </c>
      <c r="H80">
        <f t="shared" si="21"/>
        <v>136487655.51178569</v>
      </c>
      <c r="P80">
        <f t="shared" si="22"/>
        <v>1.2200546815640316</v>
      </c>
      <c r="Q80">
        <f t="shared" si="13"/>
        <v>478.15</v>
      </c>
      <c r="R80">
        <f t="shared" si="23"/>
        <v>0.63369893319102011</v>
      </c>
      <c r="S80">
        <f t="shared" si="14"/>
        <v>204.11451323819475</v>
      </c>
      <c r="U80">
        <f t="shared" si="15"/>
        <v>2.3425575791468343</v>
      </c>
      <c r="V80">
        <f t="shared" si="16"/>
        <v>11.129292762896613</v>
      </c>
    </row>
    <row r="81" spans="1:22">
      <c r="A81">
        <v>790</v>
      </c>
      <c r="B81">
        <f t="shared" si="17"/>
        <v>3270.7393851849151</v>
      </c>
      <c r="C81">
        <f t="shared" si="18"/>
        <v>4.0267100768538889E-3</v>
      </c>
      <c r="D81">
        <f t="shared" si="19"/>
        <v>509.34415950325922</v>
      </c>
      <c r="F81">
        <f t="shared" si="20"/>
        <v>0.89358624474255999</v>
      </c>
      <c r="G81">
        <f t="shared" si="12"/>
        <v>112330.79513838272</v>
      </c>
      <c r="H81">
        <f t="shared" si="21"/>
        <v>137610963.46316952</v>
      </c>
      <c r="P81">
        <f t="shared" si="22"/>
        <v>1.2198306558575336</v>
      </c>
      <c r="Q81">
        <f t="shared" si="13"/>
        <v>478.15</v>
      </c>
      <c r="R81">
        <f t="shared" si="23"/>
        <v>0.63355264752247498</v>
      </c>
      <c r="S81">
        <f t="shared" si="14"/>
        <v>204.09505869071501</v>
      </c>
      <c r="U81">
        <f t="shared" si="15"/>
        <v>2.3427808741052716</v>
      </c>
      <c r="V81">
        <f t="shared" si="16"/>
        <v>11.126723631173357</v>
      </c>
    </row>
    <row r="82" spans="1:22">
      <c r="A82">
        <v>800</v>
      </c>
      <c r="B82">
        <f t="shared" si="17"/>
        <v>3270.5854242966248</v>
      </c>
      <c r="C82">
        <f t="shared" si="18"/>
        <v>4.0268996318661857E-3</v>
      </c>
      <c r="D82">
        <f t="shared" si="19"/>
        <v>509.22737123280689</v>
      </c>
      <c r="F82">
        <f t="shared" si="20"/>
        <v>0.89338135304001209</v>
      </c>
      <c r="G82">
        <f t="shared" si="12"/>
        <v>111943.54146600781</v>
      </c>
      <c r="H82">
        <f t="shared" si="21"/>
        <v>138730398.87782958</v>
      </c>
      <c r="P82">
        <f t="shared" si="22"/>
        <v>1.2196083687400292</v>
      </c>
      <c r="Q82">
        <f t="shared" si="13"/>
        <v>478.15</v>
      </c>
      <c r="R82">
        <f t="shared" si="23"/>
        <v>0.6334073793053685</v>
      </c>
      <c r="S82">
        <f t="shared" si="14"/>
        <v>204.07573777278179</v>
      </c>
      <c r="U82">
        <f t="shared" si="15"/>
        <v>2.3430026774293613</v>
      </c>
      <c r="V82">
        <f t="shared" si="16"/>
        <v>11.124172368369141</v>
      </c>
    </row>
    <row r="83" spans="1:22">
      <c r="A83">
        <v>810</v>
      </c>
      <c r="B83">
        <f t="shared" si="17"/>
        <v>3270.4319941792542</v>
      </c>
      <c r="C83">
        <f t="shared" si="18"/>
        <v>4.0270885511539912E-3</v>
      </c>
      <c r="D83">
        <f t="shared" si="19"/>
        <v>509.11138678361056</v>
      </c>
      <c r="F83">
        <f t="shared" si="20"/>
        <v>0.8931778715501939</v>
      </c>
      <c r="G83">
        <f t="shared" si="12"/>
        <v>111558.97070294332</v>
      </c>
      <c r="H83">
        <f t="shared" si="21"/>
        <v>139845988.58485901</v>
      </c>
      <c r="P83">
        <f t="shared" si="22"/>
        <v>1.2193877880507797</v>
      </c>
      <c r="Q83">
        <f t="shared" si="13"/>
        <v>478.15</v>
      </c>
      <c r="R83">
        <f t="shared" si="23"/>
        <v>0.63326311092908749</v>
      </c>
      <c r="S83">
        <f t="shared" si="14"/>
        <v>204.05654817705741</v>
      </c>
      <c r="U83">
        <f t="shared" si="15"/>
        <v>2.3432230147552775</v>
      </c>
      <c r="V83">
        <f t="shared" si="16"/>
        <v>11.121638665198812</v>
      </c>
    </row>
    <row r="84" spans="1:22">
      <c r="A84">
        <v>820</v>
      </c>
      <c r="B84">
        <f t="shared" si="17"/>
        <v>3270.2790911555999</v>
      </c>
      <c r="C84">
        <f t="shared" si="18"/>
        <v>4.0272768390642371E-3</v>
      </c>
      <c r="D84">
        <f t="shared" si="19"/>
        <v>508.99619285662169</v>
      </c>
      <c r="F84">
        <f t="shared" si="20"/>
        <v>0.89297577694144159</v>
      </c>
      <c r="G84">
        <f t="shared" si="12"/>
        <v>111177.03867790327</v>
      </c>
      <c r="H84">
        <f t="shared" si="21"/>
        <v>140957758.97163805</v>
      </c>
      <c r="P84">
        <f t="shared" si="22"/>
        <v>1.2191688836538026</v>
      </c>
      <c r="Q84">
        <f t="shared" si="13"/>
        <v>478.15</v>
      </c>
      <c r="R84">
        <f t="shared" si="23"/>
        <v>0.63311982585148208</v>
      </c>
      <c r="S84">
        <f t="shared" si="14"/>
        <v>204.0374877372941</v>
      </c>
      <c r="U84">
        <f t="shared" si="15"/>
        <v>2.3434419101240649</v>
      </c>
      <c r="V84">
        <f t="shared" si="16"/>
        <v>11.119122231142034</v>
      </c>
    </row>
    <row r="85" spans="1:22">
      <c r="A85">
        <v>830</v>
      </c>
      <c r="B85">
        <f t="shared" si="17"/>
        <v>3270.1267116089998</v>
      </c>
      <c r="C85">
        <f t="shared" si="18"/>
        <v>4.0274644998715666E-3</v>
      </c>
      <c r="D85">
        <f t="shared" si="19"/>
        <v>508.88177688460775</v>
      </c>
      <c r="F85">
        <f t="shared" si="20"/>
        <v>0.89277504716597855</v>
      </c>
      <c r="G85">
        <f t="shared" si="12"/>
        <v>110797.70362713216</v>
      </c>
      <c r="H85">
        <f t="shared" si="21"/>
        <v>142065736.00790939</v>
      </c>
      <c r="P85">
        <f t="shared" si="22"/>
        <v>1.2189516271352494</v>
      </c>
      <c r="Q85">
        <f t="shared" si="13"/>
        <v>478.15</v>
      </c>
      <c r="R85">
        <f t="shared" si="23"/>
        <v>0.63297750844067879</v>
      </c>
      <c r="S85">
        <f t="shared" si="14"/>
        <v>204.01855440736318</v>
      </c>
      <c r="U85">
        <f t="shared" si="15"/>
        <v>2.3436593862207231</v>
      </c>
      <c r="V85">
        <f t="shared" si="16"/>
        <v>11.116622791665135</v>
      </c>
    </row>
    <row r="86" spans="1:22">
      <c r="A86">
        <v>840</v>
      </c>
      <c r="B86">
        <f t="shared" si="17"/>
        <v>3269.9748519800364</v>
      </c>
      <c r="C86">
        <f t="shared" si="18"/>
        <v>4.0276515377823457E-3</v>
      </c>
      <c r="D86">
        <f t="shared" si="19"/>
        <v>508.76812692840997</v>
      </c>
      <c r="F86">
        <f t="shared" si="20"/>
        <v>0.89257566127791221</v>
      </c>
      <c r="G86">
        <f t="shared" si="12"/>
        <v>110420.92585437048</v>
      </c>
      <c r="H86">
        <f t="shared" si="21"/>
        <v>143169945.26645309</v>
      </c>
      <c r="P86">
        <f t="shared" si="22"/>
        <v>1.2187359915566134</v>
      </c>
      <c r="Q86">
        <f t="shared" si="13"/>
        <v>478.15</v>
      </c>
      <c r="R86">
        <f t="shared" si="23"/>
        <v>0.6328361438460397</v>
      </c>
      <c r="S86">
        <f t="shared" si="14"/>
        <v>203.99974624414943</v>
      </c>
      <c r="U86">
        <f t="shared" si="15"/>
        <v>2.3438754645691771</v>
      </c>
      <c r="V86">
        <f t="shared" si="16"/>
        <v>11.114140085954833</v>
      </c>
    </row>
    <row r="87" spans="1:22">
      <c r="A87">
        <v>850</v>
      </c>
      <c r="B87">
        <f t="shared" si="17"/>
        <v>3269.8235087636949</v>
      </c>
      <c r="C87">
        <f t="shared" si="18"/>
        <v>4.0278379569381184E-3</v>
      </c>
      <c r="D87">
        <f t="shared" si="19"/>
        <v>508.65523159220652</v>
      </c>
      <c r="F87">
        <f t="shared" si="20"/>
        <v>0.89237759928457283</v>
      </c>
      <c r="G87">
        <f t="shared" si="12"/>
        <v>110046.66745308347</v>
      </c>
      <c r="H87">
        <f t="shared" si="21"/>
        <v>144270411.94098392</v>
      </c>
      <c r="P87">
        <f t="shared" si="22"/>
        <v>1.2185219512532148</v>
      </c>
      <c r="Q87">
        <f t="shared" si="13"/>
        <v>478.15</v>
      </c>
      <c r="R87">
        <f t="shared" si="23"/>
        <v>0.63269571789276213</v>
      </c>
      <c r="S87">
        <f t="shared" si="14"/>
        <v>203.98106139358177</v>
      </c>
      <c r="U87">
        <f t="shared" si="15"/>
        <v>2.3440901656914552</v>
      </c>
      <c r="V87">
        <f t="shared" si="16"/>
        <v>11.111673865067154</v>
      </c>
    </row>
    <row r="88" spans="1:22">
      <c r="A88">
        <v>860</v>
      </c>
      <c r="B88">
        <f t="shared" si="17"/>
        <v>3269.6726785069204</v>
      </c>
      <c r="C88">
        <f t="shared" si="18"/>
        <v>4.0280237614185744E-3</v>
      </c>
      <c r="D88">
        <f t="shared" si="19"/>
        <v>508.54307995418122</v>
      </c>
      <c r="F88">
        <f t="shared" si="20"/>
        <v>0.89218084202487935</v>
      </c>
      <c r="G88">
        <f t="shared" si="12"/>
        <v>109674.89207915952</v>
      </c>
      <c r="H88">
        <f t="shared" si="21"/>
        <v>145367160.86177552</v>
      </c>
      <c r="P88">
        <f t="shared" si="22"/>
        <v>1.2183094816693911</v>
      </c>
      <c r="Q88">
        <f t="shared" si="13"/>
        <v>478.15</v>
      </c>
      <c r="R88">
        <f t="shared" si="23"/>
        <v>0.63255621699563946</v>
      </c>
      <c r="S88">
        <f t="shared" si="14"/>
        <v>203.96249807920526</v>
      </c>
      <c r="U88">
        <f t="shared" si="15"/>
        <v>2.3443035092378541</v>
      </c>
      <c r="V88">
        <f t="shared" si="16"/>
        <v>11.109223890412869</v>
      </c>
    </row>
    <row r="89" spans="1:22">
      <c r="A89">
        <v>870</v>
      </c>
      <c r="B89">
        <f t="shared" si="17"/>
        <v>3269.522357806467</v>
      </c>
      <c r="C89">
        <f t="shared" si="18"/>
        <v>4.0282089552441539E-3</v>
      </c>
      <c r="D89">
        <f t="shared" si="19"/>
        <v>508.43166150967284</v>
      </c>
      <c r="F89">
        <f t="shared" si="20"/>
        <v>0.89198537106960152</v>
      </c>
      <c r="G89">
        <f t="shared" si="12"/>
        <v>109305.56476449323</v>
      </c>
      <c r="H89">
        <f t="shared" si="21"/>
        <v>146460216.50942045</v>
      </c>
      <c r="P89">
        <f t="shared" si="22"/>
        <v>1.2180985592234213</v>
      </c>
      <c r="Q89">
        <f t="shared" si="13"/>
        <v>478.15</v>
      </c>
      <c r="R89">
        <f t="shared" si="23"/>
        <v>0.63241762808834745</v>
      </c>
      <c r="S89">
        <f t="shared" si="14"/>
        <v>203.9440545928135</v>
      </c>
      <c r="U89">
        <f t="shared" si="15"/>
        <v>2.3445155140935832</v>
      </c>
      <c r="V89">
        <f t="shared" si="16"/>
        <v>11.106789932515582</v>
      </c>
    </row>
    <row r="90" spans="1:22">
      <c r="A90">
        <v>880</v>
      </c>
      <c r="B90">
        <f t="shared" si="17"/>
        <v>3269.372543307019</v>
      </c>
      <c r="C90">
        <f t="shared" si="18"/>
        <v>4.0283935423783236E-3</v>
      </c>
      <c r="D90">
        <f t="shared" si="19"/>
        <v>508.32096612443604</v>
      </c>
      <c r="F90">
        <f t="shared" si="20"/>
        <v>0.89179116863936148</v>
      </c>
      <c r="G90">
        <f t="shared" si="12"/>
        <v>108938.65176369448</v>
      </c>
      <c r="H90">
        <f t="shared" si="21"/>
        <v>147549603.02705741</v>
      </c>
      <c r="P90">
        <f t="shared" si="22"/>
        <v>1.2178891611965383</v>
      </c>
      <c r="Q90">
        <f t="shared" si="13"/>
        <v>478.15</v>
      </c>
      <c r="R90">
        <f t="shared" si="23"/>
        <v>0.63227993856530729</v>
      </c>
      <c r="S90">
        <f t="shared" si="14"/>
        <v>203.92572928674855</v>
      </c>
      <c r="U90">
        <f t="shared" si="15"/>
        <v>2.3447261984663696</v>
      </c>
      <c r="V90">
        <f t="shared" si="16"/>
        <v>11.104371769990705</v>
      </c>
    </row>
    <row r="91" spans="1:22">
      <c r="A91">
        <v>890</v>
      </c>
      <c r="B91">
        <f t="shared" si="17"/>
        <v>3269.2232316995123</v>
      </c>
      <c r="C91">
        <f t="shared" si="18"/>
        <v>4.0285775267296063E-3</v>
      </c>
      <c r="D91">
        <f t="shared" si="19"/>
        <v>508.21098399608667</v>
      </c>
      <c r="F91">
        <f t="shared" si="20"/>
        <v>0.8915982175369942</v>
      </c>
      <c r="G91">
        <f t="shared" si="12"/>
        <v>108574.12042760724</v>
      </c>
      <c r="H91">
        <f t="shared" si="21"/>
        <v>148635344.23133349</v>
      </c>
      <c r="P91">
        <f t="shared" si="22"/>
        <v>1.2176812656414431</v>
      </c>
      <c r="Q91">
        <f t="shared" si="13"/>
        <v>478.15</v>
      </c>
      <c r="R91">
        <f t="shared" si="23"/>
        <v>0.63214313623372886</v>
      </c>
      <c r="S91">
        <f t="shared" si="14"/>
        <v>203.90752056755215</v>
      </c>
      <c r="U91">
        <f t="shared" si="15"/>
        <v>2.344935579958634</v>
      </c>
      <c r="V91">
        <f t="shared" si="16"/>
        <v>11.101969188703221</v>
      </c>
    </row>
    <row r="92" spans="1:22">
      <c r="A92">
        <v>900</v>
      </c>
      <c r="B92">
        <f t="shared" si="17"/>
        <v>3269.0744197196291</v>
      </c>
      <c r="C92">
        <f t="shared" si="18"/>
        <v>4.0287609121533972E-3</v>
      </c>
      <c r="D92">
        <f t="shared" si="19"/>
        <v>508.10170562217638</v>
      </c>
      <c r="F92">
        <f t="shared" si="20"/>
        <v>0.89140650109153752</v>
      </c>
      <c r="G92">
        <f t="shared" si="12"/>
        <v>108211.93909854624</v>
      </c>
      <c r="H92">
        <f t="shared" si="21"/>
        <v>149717463.62231895</v>
      </c>
      <c r="P92">
        <f t="shared" si="22"/>
        <v>1.217474851306606</v>
      </c>
      <c r="Q92">
        <f t="shared" si="13"/>
        <v>478.15</v>
      </c>
      <c r="R92">
        <f t="shared" si="23"/>
        <v>0.63200720927390008</v>
      </c>
      <c r="S92">
        <f t="shared" si="14"/>
        <v>203.88942689071081</v>
      </c>
      <c r="U92">
        <f t="shared" si="15"/>
        <v>2.3451436756271762</v>
      </c>
      <c r="V92">
        <f t="shared" si="16"/>
        <v>11.099581981070273</v>
      </c>
    </row>
    <row r="93" spans="1:22">
      <c r="A93">
        <v>910</v>
      </c>
      <c r="B93">
        <f t="shared" si="17"/>
        <v>3268.9261041464451</v>
      </c>
      <c r="C93">
        <f t="shared" si="18"/>
        <v>4.0289437024535971E-3</v>
      </c>
      <c r="D93">
        <f t="shared" si="19"/>
        <v>507.99312177363663</v>
      </c>
      <c r="F93">
        <f t="shared" si="20"/>
        <v>0.89121600311164317</v>
      </c>
      <c r="G93">
        <f t="shared" si="12"/>
        <v>107852.07702312325</v>
      </c>
      <c r="H93">
        <f t="shared" si="21"/>
        <v>150795984.3925502</v>
      </c>
      <c r="P93">
        <f t="shared" si="22"/>
        <v>1.2172698975733598</v>
      </c>
      <c r="Q93">
        <f t="shared" si="13"/>
        <v>478.15</v>
      </c>
      <c r="R93">
        <f t="shared" si="23"/>
        <v>0.63187214620615495</v>
      </c>
      <c r="S93">
        <f t="shared" si="14"/>
        <v>203.87144675628667</v>
      </c>
      <c r="U93">
        <f t="shared" si="15"/>
        <v>2.3453505020327499</v>
      </c>
      <c r="V93">
        <f t="shared" si="16"/>
        <v>11.097209945481037</v>
      </c>
    </row>
    <row r="94" spans="1:22">
      <c r="A94">
        <v>920</v>
      </c>
      <c r="B94">
        <f t="shared" si="17"/>
        <v>3268.7782818011838</v>
      </c>
      <c r="C94">
        <f t="shared" si="18"/>
        <v>4.0291259013841086E-3</v>
      </c>
      <c r="D94">
        <f t="shared" si="19"/>
        <v>507.88522347257077</v>
      </c>
      <c r="F94">
        <f t="shared" si="20"/>
        <v>0.89102670784661542</v>
      </c>
      <c r="G94">
        <f t="shared" si="12"/>
        <v>107494.50427931784</v>
      </c>
      <c r="H94">
        <f t="shared" si="21"/>
        <v>151870929.43534338</v>
      </c>
      <c r="P94">
        <f t="shared" si="22"/>
        <v>1.2170663844033467</v>
      </c>
      <c r="Q94">
        <f t="shared" si="13"/>
        <v>478.15</v>
      </c>
      <c r="R94">
        <f t="shared" si="23"/>
        <v>0.63173793586325033</v>
      </c>
      <c r="S94">
        <f t="shared" si="14"/>
        <v>203.85357870526605</v>
      </c>
      <c r="U94">
        <f t="shared" si="15"/>
        <v>2.3455560752814399</v>
      </c>
      <c r="V94">
        <f t="shared" si="16"/>
        <v>11.094852885811591</v>
      </c>
    </row>
    <row r="95" spans="1:22">
      <c r="A95">
        <v>930</v>
      </c>
      <c r="B95">
        <f t="shared" si="17"/>
        <v>3268.6309495460814</v>
      </c>
      <c r="C95">
        <f t="shared" si="18"/>
        <v>4.0293075126502029E-3</v>
      </c>
      <c r="D95">
        <f t="shared" si="19"/>
        <v>507.77800197357277</v>
      </c>
      <c r="F95">
        <f t="shared" si="20"/>
        <v>0.89083859995363646</v>
      </c>
      <c r="G95">
        <f t="shared" si="12"/>
        <v>107139.1917151025</v>
      </c>
      <c r="H95">
        <f t="shared" si="21"/>
        <v>152942321.35249442</v>
      </c>
      <c r="P95">
        <f t="shared" si="22"/>
        <v>1.2168642922943631</v>
      </c>
      <c r="Q95">
        <f t="shared" si="13"/>
        <v>478.15</v>
      </c>
      <c r="R95">
        <f t="shared" si="23"/>
        <v>0.63160456736712822</v>
      </c>
      <c r="S95">
        <f t="shared" si="14"/>
        <v>203.83582131648961</v>
      </c>
      <c r="U95">
        <f t="shared" si="15"/>
        <v>2.3457604110594046</v>
      </c>
      <c r="V95">
        <f t="shared" si="16"/>
        <v>11.092510611016815</v>
      </c>
    </row>
    <row r="96" spans="1:22">
      <c r="A96">
        <v>940</v>
      </c>
      <c r="B96">
        <f t="shared" si="17"/>
        <v>3268.4841042833295</v>
      </c>
      <c r="C96">
        <f t="shared" si="18"/>
        <v>4.02948853990979E-3</v>
      </c>
      <c r="D96">
        <f t="shared" si="19"/>
        <v>507.67144874790637</v>
      </c>
      <c r="F96">
        <f t="shared" si="20"/>
        <v>0.89065166447001121</v>
      </c>
      <c r="G96">
        <f t="shared" si="12"/>
        <v>106786.11089643945</v>
      </c>
      <c r="H96">
        <f t="shared" si="21"/>
        <v>154010182.4614588</v>
      </c>
      <c r="P96">
        <f t="shared" si="22"/>
        <v>1.2166636022430144</v>
      </c>
      <c r="Q96">
        <f t="shared" si="13"/>
        <v>478.15</v>
      </c>
      <c r="R96">
        <f t="shared" si="23"/>
        <v>0.63147203010923791</v>
      </c>
      <c r="S96">
        <f t="shared" si="14"/>
        <v>203.81817320405511</v>
      </c>
      <c r="U96">
        <f t="shared" si="15"/>
        <v>2.3459635246622201</v>
      </c>
      <c r="V96">
        <f t="shared" si="16"/>
        <v>11.090182934784783</v>
      </c>
    </row>
    <row r="97" spans="1:22">
      <c r="A97">
        <v>950</v>
      </c>
      <c r="B97">
        <f t="shared" si="17"/>
        <v>3268.3377429540933</v>
      </c>
      <c r="C97">
        <f t="shared" si="18"/>
        <v>4.0296689867745962E-3</v>
      </c>
      <c r="D97">
        <f t="shared" si="19"/>
        <v>507.56555547000818</v>
      </c>
      <c r="F97">
        <f t="shared" si="20"/>
        <v>0.89046588678948801</v>
      </c>
      <c r="G97">
        <f t="shared" si="12"/>
        <v>106435.23406289285</v>
      </c>
      <c r="H97">
        <f t="shared" si="21"/>
        <v>155074534.80208772</v>
      </c>
      <c r="P97">
        <f t="shared" si="22"/>
        <v>1.2164642957129002</v>
      </c>
      <c r="Q97">
        <f t="shared" si="13"/>
        <v>478.15</v>
      </c>
      <c r="R97">
        <f t="shared" si="23"/>
        <v>0.63134031373374699</v>
      </c>
      <c r="S97">
        <f t="shared" si="14"/>
        <v>203.80063301510245</v>
      </c>
      <c r="U97">
        <f t="shared" si="15"/>
        <v>2.3461654310198692</v>
      </c>
      <c r="V97">
        <f t="shared" si="16"/>
        <v>11.087869675241921</v>
      </c>
    </row>
    <row r="98" spans="1:22">
      <c r="A98">
        <v>960</v>
      </c>
      <c r="B98">
        <f t="shared" si="17"/>
        <v>3268.1918625375829</v>
      </c>
      <c r="C98">
        <f t="shared" si="18"/>
        <v>4.0298488568112755E-3</v>
      </c>
      <c r="D98">
        <f t="shared" si="19"/>
        <v>507.46031400588294</v>
      </c>
      <c r="F98">
        <f t="shared" si="20"/>
        <v>0.89028125264189983</v>
      </c>
      <c r="G98">
        <f t="shared" si="12"/>
        <v>106086.53408944134</v>
      </c>
      <c r="H98">
        <f t="shared" si="21"/>
        <v>156135400.14298213</v>
      </c>
      <c r="P98">
        <f t="shared" si="22"/>
        <v>1.2162663546073009</v>
      </c>
      <c r="Q98">
        <f t="shared" si="13"/>
        <v>478.15</v>
      </c>
      <c r="R98">
        <f t="shared" si="23"/>
        <v>0.631209408123107</v>
      </c>
      <c r="S98">
        <f t="shared" si="14"/>
        <v>203.78319942791154</v>
      </c>
      <c r="U98">
        <f t="shared" si="15"/>
        <v>2.3463661447181563</v>
      </c>
      <c r="V98">
        <f t="shared" si="16"/>
        <v>11.085570654699497</v>
      </c>
    </row>
    <row r="99" spans="1:22">
      <c r="A99">
        <v>970</v>
      </c>
      <c r="B99">
        <f t="shared" si="17"/>
        <v>3268.0464600501896</v>
      </c>
      <c r="C99">
        <f t="shared" si="18"/>
        <v>4.0300281535424459E-3</v>
      </c>
      <c r="D99">
        <f t="shared" si="19"/>
        <v>507.35571640303959</v>
      </c>
      <c r="F99">
        <f t="shared" si="20"/>
        <v>0.89009774807550801</v>
      </c>
      <c r="G99">
        <f t="shared" si="12"/>
        <v>105739.9844533414</v>
      </c>
      <c r="H99">
        <f t="shared" si="21"/>
        <v>157192799.98751554</v>
      </c>
      <c r="P99">
        <f t="shared" si="22"/>
        <v>1.2160697612455302</v>
      </c>
      <c r="Q99">
        <f t="shared" si="13"/>
        <v>478.15</v>
      </c>
      <c r="R99">
        <f t="shared" si="23"/>
        <v>0.6310793033855352</v>
      </c>
      <c r="S99">
        <f t="shared" si="14"/>
        <v>203.76587115025418</v>
      </c>
      <c r="U99">
        <f t="shared" si="15"/>
        <v>2.3465656800172323</v>
      </c>
      <c r="V99">
        <f t="shared" si="16"/>
        <v>11.083285699433775</v>
      </c>
    </row>
    <row r="100" spans="1:22">
      <c r="A100">
        <v>980</v>
      </c>
      <c r="B100">
        <f t="shared" si="17"/>
        <v>3267.9015325446535</v>
      </c>
      <c r="C100">
        <f t="shared" si="18"/>
        <v>4.0302068804476832E-3</v>
      </c>
      <c r="D100">
        <f t="shared" si="19"/>
        <v>507.25175488168952</v>
      </c>
      <c r="F100">
        <f t="shared" si="20"/>
        <v>0.88991535944156053</v>
      </c>
      <c r="G100">
        <f t="shared" si="12"/>
        <v>105395.55920512769</v>
      </c>
      <c r="H100">
        <f t="shared" si="21"/>
        <v>158246755.57956681</v>
      </c>
      <c r="P100">
        <f t="shared" si="22"/>
        <v>1.215874498342286</v>
      </c>
      <c r="Q100">
        <f t="shared" si="13"/>
        <v>478.15</v>
      </c>
      <c r="R100">
        <f t="shared" si="23"/>
        <v>0.63094998984406636</v>
      </c>
      <c r="S100">
        <f t="shared" si="14"/>
        <v>203.74864691795352</v>
      </c>
      <c r="U100">
        <f t="shared" si="15"/>
        <v>2.3467640508677521</v>
      </c>
      <c r="V100">
        <f t="shared" si="16"/>
        <v>11.081014639493741</v>
      </c>
    </row>
    <row r="101" spans="1:22">
      <c r="A101">
        <v>990</v>
      </c>
      <c r="B101">
        <f t="shared" si="17"/>
        <v>3267.7570771092846</v>
      </c>
      <c r="C101">
        <f t="shared" si="18"/>
        <v>4.030385040964455E-3</v>
      </c>
      <c r="D101">
        <f t="shared" si="19"/>
        <v>507.14842182697799</v>
      </c>
      <c r="F101">
        <f t="shared" si="20"/>
        <v>0.88973407338066313</v>
      </c>
      <c r="G101">
        <f t="shared" si="12"/>
        <v>105053.23294300195</v>
      </c>
      <c r="H101">
        <f t="shared" si="21"/>
        <v>159297287.90899682</v>
      </c>
      <c r="P101">
        <f t="shared" si="22"/>
        <v>1.2156805489894573</v>
      </c>
      <c r="Q101">
        <f t="shared" si="13"/>
        <v>478.15</v>
      </c>
      <c r="R101">
        <f t="shared" si="23"/>
        <v>0.63082145802689016</v>
      </c>
      <c r="S101">
        <f t="shared" si="14"/>
        <v>203.73152549361427</v>
      </c>
      <c r="U101">
        <f t="shared" si="15"/>
        <v>2.3469612709250884</v>
      </c>
      <c r="V101">
        <f t="shared" si="16"/>
        <v>11.078757308531388</v>
      </c>
    </row>
    <row r="102" spans="1:22">
      <c r="A102">
        <v>1000</v>
      </c>
      <c r="B102">
        <f t="shared" si="17"/>
        <v>3267.6130908672062</v>
      </c>
      <c r="C102">
        <f t="shared" si="18"/>
        <v>4.0305626384890209E-3</v>
      </c>
      <c r="D102">
        <f t="shared" si="19"/>
        <v>507.04570978206783</v>
      </c>
      <c r="F102">
        <f t="shared" si="20"/>
        <v>0.88955387681064535</v>
      </c>
      <c r="G102">
        <f t="shared" si="12"/>
        <v>104712.98079001612</v>
      </c>
      <c r="H102">
        <f t="shared" si="21"/>
        <v>160344417.71689698</v>
      </c>
      <c r="P102">
        <f t="shared" si="22"/>
        <v>1.2154878966399545</v>
      </c>
      <c r="Q102">
        <f t="shared" si="13"/>
        <v>478.15</v>
      </c>
      <c r="R102">
        <f t="shared" si="23"/>
        <v>0.63069369865874747</v>
      </c>
      <c r="S102">
        <f t="shared" si="14"/>
        <v>203.71450566549277</v>
      </c>
      <c r="U102">
        <f t="shared" si="15"/>
        <v>2.3471573535619554</v>
      </c>
      <c r="V102">
        <f t="shared" si="16"/>
        <v>11.076513543650639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munkalap'!S31</f>
        <v>3334.7204398227914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316798.44178316521</v>
      </c>
      <c r="H3">
        <f>G3*A3</f>
        <v>3167984.4178316519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3334.2802588898253</v>
      </c>
      <c r="C4">
        <f>1.01325/D4*Q3/288.15*P4</f>
        <v>4.0043388045672692E-3</v>
      </c>
      <c r="D4">
        <f>P4*(D$3/P$3)*(1-H3/I$3)</f>
        <v>569.92476037007646</v>
      </c>
      <c r="F4">
        <f>D4/D$3</f>
        <v>0.99986800064925696</v>
      </c>
      <c r="G4">
        <f t="shared" ref="G4:G67" si="0">$B4*((D4)-(E$3))</f>
        <v>316505.75458179315</v>
      </c>
      <c r="H4">
        <f>H3+G4*(A4-A3)</f>
        <v>6333041.963649584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0.70890641246032315</v>
      </c>
      <c r="S4">
        <f t="shared" ref="S4:S67" si="2">103.9+183.3*R4-39.7*R4^2</f>
        <v>213.89137782937084</v>
      </c>
      <c r="U4">
        <f t="shared" ref="U4:U67" si="3">Q4/S4</f>
        <v>2.2354804801034951</v>
      </c>
      <c r="V4">
        <f t="shared" ref="V4:V67" si="4">D4/T$3</f>
        <v>12.450118806476596</v>
      </c>
    </row>
    <row r="5" spans="1:22">
      <c r="A5">
        <v>30</v>
      </c>
      <c r="B5">
        <f t="shared" ref="B5:B68" si="5">B$3*C$3/C5</f>
        <v>3333.8404846360231</v>
      </c>
      <c r="C5">
        <f t="shared" ref="C5:C68" si="6">1.01325/D5*Q4/288.15*P5</f>
        <v>4.0048670257337785E-3</v>
      </c>
      <c r="D5">
        <f t="shared" ref="D5:D68" si="7">P5*(D$3/P$3)*(1-H4/I$3)</f>
        <v>569.76502939848876</v>
      </c>
      <c r="F5">
        <f t="shared" ref="F5:F68" si="8">D5/D$3</f>
        <v>0.99958777087454165</v>
      </c>
      <c r="G5">
        <f t="shared" si="0"/>
        <v>315931.49153640476</v>
      </c>
      <c r="H5">
        <f t="shared" ref="H5:H68" si="9">H4+G5*(A5-A4)</f>
        <v>9492356.8790136315</v>
      </c>
      <c r="P5">
        <f t="shared" ref="P5:P68" si="10">1-((3.52*V4)/(10^(0.9813*U4)))+((0.274*V4^2)/(10^(0.8157*U4)))</f>
        <v>1.3571309097864783</v>
      </c>
      <c r="Q5">
        <f t="shared" si="1"/>
        <v>478.15</v>
      </c>
      <c r="R5">
        <f t="shared" ref="R5:R68" si="11">0.709*F5</f>
        <v>0.70870772955005001</v>
      </c>
      <c r="S5">
        <f t="shared" si="2"/>
        <v>213.86614098334189</v>
      </c>
      <c r="U5">
        <f t="shared" si="3"/>
        <v>2.2357442735044404</v>
      </c>
      <c r="V5">
        <f t="shared" si="4"/>
        <v>12.44662945189574</v>
      </c>
    </row>
    <row r="6" spans="1:22">
      <c r="A6">
        <v>40</v>
      </c>
      <c r="B6">
        <f t="shared" si="5"/>
        <v>3333.4015083016857</v>
      </c>
      <c r="C6">
        <f t="shared" si="6"/>
        <v>4.0053944275010387E-3</v>
      </c>
      <c r="D6">
        <f t="shared" si="7"/>
        <v>569.51062319525374</v>
      </c>
      <c r="F6">
        <f t="shared" si="8"/>
        <v>0.99914144420219952</v>
      </c>
      <c r="G6">
        <f t="shared" si="0"/>
        <v>315041.8539095911</v>
      </c>
      <c r="H6">
        <f t="shared" si="9"/>
        <v>12642775.418109544</v>
      </c>
      <c r="P6">
        <f t="shared" si="10"/>
        <v>1.3567035773131786</v>
      </c>
      <c r="Q6">
        <f t="shared" si="1"/>
        <v>478.15</v>
      </c>
      <c r="R6">
        <f t="shared" si="11"/>
        <v>0.70839128393935946</v>
      </c>
      <c r="S6">
        <f t="shared" si="2"/>
        <v>213.82593936298281</v>
      </c>
      <c r="U6">
        <f t="shared" si="3"/>
        <v>2.2361646179339854</v>
      </c>
      <c r="V6">
        <f t="shared" si="4"/>
        <v>12.441071898205102</v>
      </c>
    </row>
    <row r="7" spans="1:22">
      <c r="A7">
        <v>50</v>
      </c>
      <c r="B7">
        <f t="shared" si="5"/>
        <v>3332.9637680893393</v>
      </c>
      <c r="C7">
        <f t="shared" si="6"/>
        <v>4.0059204824866978E-3</v>
      </c>
      <c r="D7">
        <f t="shared" si="7"/>
        <v>569.15048082174474</v>
      </c>
      <c r="F7">
        <f t="shared" si="8"/>
        <v>0.9985096154767451</v>
      </c>
      <c r="G7">
        <f t="shared" si="0"/>
        <v>313800.14132706542</v>
      </c>
      <c r="H7">
        <f t="shared" si="9"/>
        <v>15780776.831380198</v>
      </c>
      <c r="P7">
        <f t="shared" si="10"/>
        <v>1.3560237086208144</v>
      </c>
      <c r="Q7">
        <f t="shared" si="1"/>
        <v>478.15</v>
      </c>
      <c r="R7">
        <f t="shared" si="11"/>
        <v>0.70794331737301219</v>
      </c>
      <c r="S7">
        <f t="shared" si="2"/>
        <v>213.76901557213287</v>
      </c>
      <c r="U7">
        <f t="shared" si="3"/>
        <v>2.2367600782567858</v>
      </c>
      <c r="V7">
        <f t="shared" si="4"/>
        <v>12.433204517018641</v>
      </c>
    </row>
    <row r="8" spans="1:22">
      <c r="A8">
        <v>60</v>
      </c>
      <c r="B8">
        <f t="shared" si="5"/>
        <v>3332.5277531954634</v>
      </c>
      <c r="C8">
        <f t="shared" si="6"/>
        <v>4.0064446014508601E-3</v>
      </c>
      <c r="D8">
        <f t="shared" si="7"/>
        <v>568.67278596638528</v>
      </c>
      <c r="F8">
        <f t="shared" si="8"/>
        <v>0.99767155432699173</v>
      </c>
      <c r="G8">
        <f t="shared" si="0"/>
        <v>312167.15895211749</v>
      </c>
      <c r="H8">
        <f t="shared" si="9"/>
        <v>18902448.420901373</v>
      </c>
      <c r="P8">
        <f t="shared" si="10"/>
        <v>1.3550628495145336</v>
      </c>
      <c r="Q8">
        <f t="shared" si="1"/>
        <v>478.15</v>
      </c>
      <c r="R8">
        <f t="shared" si="11"/>
        <v>0.70734913201783711</v>
      </c>
      <c r="S8">
        <f t="shared" si="2"/>
        <v>213.69348695458399</v>
      </c>
      <c r="U8">
        <f t="shared" si="3"/>
        <v>2.2375506470237934</v>
      </c>
      <c r="V8">
        <f t="shared" si="4"/>
        <v>12.422769178679234</v>
      </c>
    </row>
    <row r="9" spans="1:22">
      <c r="A9">
        <v>70</v>
      </c>
      <c r="B9">
        <f t="shared" si="5"/>
        <v>3332.0940072764638</v>
      </c>
      <c r="C9">
        <f t="shared" si="6"/>
        <v>4.0069661290523572E-3</v>
      </c>
      <c r="D9">
        <f t="shared" si="7"/>
        <v>568.06517593108083</v>
      </c>
      <c r="F9">
        <f t="shared" si="8"/>
        <v>0.99660557180891374</v>
      </c>
      <c r="G9">
        <f t="shared" si="0"/>
        <v>310101.91500608425</v>
      </c>
      <c r="H9">
        <f t="shared" si="9"/>
        <v>22003467.570962217</v>
      </c>
      <c r="P9">
        <f t="shared" si="10"/>
        <v>1.3537912079858949</v>
      </c>
      <c r="Q9">
        <f t="shared" si="1"/>
        <v>478.15</v>
      </c>
      <c r="R9">
        <f t="shared" si="11"/>
        <v>0.70659335041251981</v>
      </c>
      <c r="S9">
        <f t="shared" si="2"/>
        <v>213.59737686558145</v>
      </c>
      <c r="U9">
        <f t="shared" si="3"/>
        <v>2.2385574533572274</v>
      </c>
      <c r="V9">
        <f t="shared" si="4"/>
        <v>12.409495817608493</v>
      </c>
    </row>
    <row r="10" spans="1:22">
      <c r="A10">
        <v>80</v>
      </c>
      <c r="B10">
        <f t="shared" si="5"/>
        <v>3331.6631309454638</v>
      </c>
      <c r="C10">
        <f t="shared" si="6"/>
        <v>4.0074843407671285E-3</v>
      </c>
      <c r="D10">
        <f t="shared" si="7"/>
        <v>567.3150601474174</v>
      </c>
      <c r="F10">
        <f t="shared" si="8"/>
        <v>0.99528957920599548</v>
      </c>
      <c r="G10">
        <f t="shared" si="0"/>
        <v>307562.68232416344</v>
      </c>
      <c r="H10">
        <f t="shared" si="9"/>
        <v>25079094.394203849</v>
      </c>
      <c r="P10">
        <f t="shared" si="10"/>
        <v>1.352178412241396</v>
      </c>
      <c r="Q10">
        <f t="shared" si="1"/>
        <v>478.15</v>
      </c>
      <c r="R10">
        <f t="shared" si="11"/>
        <v>0.70566031165705079</v>
      </c>
      <c r="S10">
        <f t="shared" si="2"/>
        <v>213.47866305145476</v>
      </c>
      <c r="U10">
        <f t="shared" si="3"/>
        <v>2.2398022976411065</v>
      </c>
      <c r="V10">
        <f t="shared" si="4"/>
        <v>12.393109390355956</v>
      </c>
    </row>
    <row r="11" spans="1:22">
      <c r="A11">
        <v>90</v>
      </c>
      <c r="B11">
        <f t="shared" si="5"/>
        <v>3331.2357827941014</v>
      </c>
      <c r="C11">
        <f t="shared" si="6"/>
        <v>4.007998441580252E-3</v>
      </c>
      <c r="D11">
        <f t="shared" si="7"/>
        <v>566.41006952070722</v>
      </c>
      <c r="F11">
        <f t="shared" si="8"/>
        <v>0.99370187635211793</v>
      </c>
      <c r="G11">
        <f t="shared" si="0"/>
        <v>304508.49449507636</v>
      </c>
      <c r="H11">
        <f t="shared" si="9"/>
        <v>28124179.339154612</v>
      </c>
      <c r="P11">
        <f t="shared" si="10"/>
        <v>1.3501945819800949</v>
      </c>
      <c r="Q11">
        <f t="shared" si="1"/>
        <v>478.15</v>
      </c>
      <c r="R11">
        <f t="shared" si="11"/>
        <v>0.7045346303336516</v>
      </c>
      <c r="S11">
        <f t="shared" si="2"/>
        <v>213.33534664018515</v>
      </c>
      <c r="U11">
        <f t="shared" si="3"/>
        <v>2.241306972943661</v>
      </c>
      <c r="V11">
        <f t="shared" si="4"/>
        <v>12.3733396916084</v>
      </c>
    </row>
    <row r="12" spans="1:22">
      <c r="A12">
        <v>100</v>
      </c>
      <c r="B12">
        <f t="shared" si="5"/>
        <v>3330.8126783354787</v>
      </c>
      <c r="C12">
        <f t="shared" si="6"/>
        <v>4.0085075671824856E-3</v>
      </c>
      <c r="D12">
        <f t="shared" si="7"/>
        <v>565.33865314868467</v>
      </c>
      <c r="F12">
        <f t="shared" si="8"/>
        <v>0.99182219850646436</v>
      </c>
      <c r="G12">
        <f t="shared" si="0"/>
        <v>300901.13125139021</v>
      </c>
      <c r="H12">
        <f t="shared" si="9"/>
        <v>31133190.651668515</v>
      </c>
      <c r="P12">
        <f t="shared" si="10"/>
        <v>1.3478117528970259</v>
      </c>
      <c r="Q12">
        <f t="shared" si="1"/>
        <v>478.15</v>
      </c>
      <c r="R12">
        <f t="shared" si="11"/>
        <v>0.70320193874108317</v>
      </c>
      <c r="S12">
        <f t="shared" si="2"/>
        <v>213.1655445952666</v>
      </c>
      <c r="U12">
        <f t="shared" si="3"/>
        <v>2.2430923389042743</v>
      </c>
      <c r="V12">
        <f t="shared" si="4"/>
        <v>12.349934389627446</v>
      </c>
    </row>
    <row r="13" spans="1:22">
      <c r="A13">
        <v>110</v>
      </c>
      <c r="B13">
        <f t="shared" si="5"/>
        <v>3330.394586188499</v>
      </c>
      <c r="C13">
        <f t="shared" si="6"/>
        <v>4.0090107884950283E-3</v>
      </c>
      <c r="D13">
        <f t="shared" si="7"/>
        <v>564.09082874610851</v>
      </c>
      <c r="F13">
        <f t="shared" si="8"/>
        <v>0.98963303288790971</v>
      </c>
      <c r="G13">
        <f t="shared" si="0"/>
        <v>296707.61373508652</v>
      </c>
      <c r="H13">
        <f t="shared" si="9"/>
        <v>34100266.789019383</v>
      </c>
      <c r="P13">
        <f t="shared" si="10"/>
        <v>1.3450056700725928</v>
      </c>
      <c r="Q13">
        <f t="shared" si="1"/>
        <v>478.15</v>
      </c>
      <c r="R13">
        <f t="shared" si="11"/>
        <v>0.70164982031752798</v>
      </c>
      <c r="S13">
        <f t="shared" si="2"/>
        <v>212.9676069912436</v>
      </c>
      <c r="U13">
        <f t="shared" si="3"/>
        <v>2.245177126959311</v>
      </c>
      <c r="V13">
        <f t="shared" si="4"/>
        <v>12.322675419423017</v>
      </c>
    </row>
    <row r="14" spans="1:22">
      <c r="A14">
        <v>120</v>
      </c>
      <c r="B14">
        <f t="shared" si="5"/>
        <v>3329.9823207950935</v>
      </c>
      <c r="C14">
        <f t="shared" si="6"/>
        <v>4.0095071203823072E-3</v>
      </c>
      <c r="D14">
        <f t="shared" si="7"/>
        <v>562.65907596328179</v>
      </c>
      <c r="F14">
        <f t="shared" si="8"/>
        <v>0.98712118590049436</v>
      </c>
      <c r="G14">
        <f t="shared" si="0"/>
        <v>291903.17321496253</v>
      </c>
      <c r="H14">
        <f t="shared" si="9"/>
        <v>37019298.521169007</v>
      </c>
      <c r="P14">
        <f t="shared" si="10"/>
        <v>1.3417579250098708</v>
      </c>
      <c r="Q14">
        <f t="shared" si="1"/>
        <v>478.15</v>
      </c>
      <c r="R14">
        <f t="shared" si="11"/>
        <v>0.69986892080345042</v>
      </c>
      <c r="S14">
        <f t="shared" si="2"/>
        <v>212.74025788290098</v>
      </c>
      <c r="U14">
        <f t="shared" si="3"/>
        <v>2.2475764801563276</v>
      </c>
      <c r="V14">
        <f t="shared" si="4"/>
        <v>12.291398497472615</v>
      </c>
    </row>
    <row r="15" spans="1:22">
      <c r="A15">
        <v>130</v>
      </c>
      <c r="B15">
        <f t="shared" si="5"/>
        <v>3329.5767310125239</v>
      </c>
      <c r="C15">
        <f t="shared" si="6"/>
        <v>4.0099955353529015E-3</v>
      </c>
      <c r="D15">
        <f t="shared" si="7"/>
        <v>561.03933703356313</v>
      </c>
      <c r="F15">
        <f t="shared" si="8"/>
        <v>0.98427953865537388</v>
      </c>
      <c r="G15">
        <f t="shared" si="0"/>
        <v>286474.57453869592</v>
      </c>
      <c r="H15">
        <f t="shared" si="9"/>
        <v>39884044.266555965</v>
      </c>
      <c r="P15">
        <f t="shared" si="10"/>
        <v>1.3380583519421476</v>
      </c>
      <c r="Q15">
        <f t="shared" si="1"/>
        <v>478.15</v>
      </c>
      <c r="R15">
        <f t="shared" si="11"/>
        <v>0.69785419290666006</v>
      </c>
      <c r="S15">
        <f t="shared" si="2"/>
        <v>212.48275471986176</v>
      </c>
      <c r="U15">
        <f t="shared" si="3"/>
        <v>2.2503002685107085</v>
      </c>
      <c r="V15">
        <f t="shared" si="4"/>
        <v>12.256014981063576</v>
      </c>
    </row>
    <row r="16" spans="1:22">
      <c r="A16">
        <v>140</v>
      </c>
      <c r="B16">
        <f t="shared" si="5"/>
        <v>3329.1786840878549</v>
      </c>
      <c r="C16">
        <f t="shared" si="6"/>
        <v>4.0104749828509924E-3</v>
      </c>
      <c r="D16">
        <f t="shared" si="7"/>
        <v>559.23205777793567</v>
      </c>
      <c r="F16">
        <f t="shared" si="8"/>
        <v>0.98110887329462393</v>
      </c>
      <c r="G16">
        <f t="shared" si="0"/>
        <v>280423.57127116004</v>
      </c>
      <c r="H16">
        <f t="shared" si="9"/>
        <v>42688279.979267567</v>
      </c>
      <c r="P16">
        <f t="shared" si="10"/>
        <v>1.3339075239001585</v>
      </c>
      <c r="Q16">
        <f t="shared" si="1"/>
        <v>478.15</v>
      </c>
      <c r="R16">
        <f t="shared" si="11"/>
        <v>0.69560619116588829</v>
      </c>
      <c r="S16">
        <f t="shared" si="2"/>
        <v>212.19505630513123</v>
      </c>
      <c r="U16">
        <f t="shared" si="3"/>
        <v>2.2533512718243167</v>
      </c>
      <c r="V16">
        <f t="shared" si="4"/>
        <v>12.216534609243212</v>
      </c>
    </row>
    <row r="17" spans="1:22">
      <c r="A17">
        <v>150</v>
      </c>
      <c r="B17">
        <f t="shared" si="5"/>
        <v>3328.7890448316361</v>
      </c>
      <c r="C17">
        <f t="shared" si="6"/>
        <v>4.0109444143674854E-3</v>
      </c>
      <c r="D17">
        <f t="shared" si="7"/>
        <v>557.24316746172019</v>
      </c>
      <c r="F17">
        <f t="shared" si="8"/>
        <v>0.97761959203810556</v>
      </c>
      <c r="G17">
        <f t="shared" si="0"/>
        <v>273770.15485882782</v>
      </c>
      <c r="H17">
        <f t="shared" si="9"/>
        <v>45425981.527855843</v>
      </c>
      <c r="P17">
        <f t="shared" si="10"/>
        <v>1.3293191062989385</v>
      </c>
      <c r="Q17">
        <f t="shared" si="1"/>
        <v>478.15</v>
      </c>
      <c r="R17">
        <f t="shared" si="11"/>
        <v>0.69313229075501681</v>
      </c>
      <c r="S17">
        <f t="shared" si="2"/>
        <v>211.87798370764889</v>
      </c>
      <c r="U17">
        <f t="shared" si="3"/>
        <v>2.256723382169596</v>
      </c>
      <c r="V17">
        <f t="shared" si="4"/>
        <v>12.173086907981988</v>
      </c>
    </row>
    <row r="18" spans="1:22">
      <c r="A18">
        <v>160</v>
      </c>
      <c r="B18">
        <f t="shared" si="5"/>
        <v>3328.4086502769605</v>
      </c>
      <c r="C18">
        <f t="shared" si="6"/>
        <v>4.0114028140337057E-3</v>
      </c>
      <c r="D18">
        <f t="shared" si="7"/>
        <v>555.08486506681731</v>
      </c>
      <c r="F18">
        <f t="shared" si="8"/>
        <v>0.97383309660845141</v>
      </c>
      <c r="G18">
        <f t="shared" si="0"/>
        <v>266555.15764465794</v>
      </c>
      <c r="H18">
        <f t="shared" si="9"/>
        <v>48091533.104302421</v>
      </c>
      <c r="P18">
        <f t="shared" si="10"/>
        <v>1.3243217515330636</v>
      </c>
      <c r="Q18">
        <f t="shared" si="1"/>
        <v>478.15</v>
      </c>
      <c r="R18">
        <f t="shared" si="11"/>
        <v>0.69044766549539205</v>
      </c>
      <c r="S18">
        <f t="shared" si="2"/>
        <v>211.53335332742031</v>
      </c>
      <c r="U18">
        <f t="shared" si="3"/>
        <v>2.2604000384747795</v>
      </c>
      <c r="V18">
        <f t="shared" si="4"/>
        <v>12.125938366445743</v>
      </c>
    </row>
    <row r="19" spans="1:22">
      <c r="A19">
        <v>170</v>
      </c>
      <c r="B19">
        <f t="shared" si="5"/>
        <v>3328.0382807217366</v>
      </c>
      <c r="C19">
        <f t="shared" si="6"/>
        <v>4.0118492336210839E-3</v>
      </c>
      <c r="D19">
        <f t="shared" si="7"/>
        <v>552.7760618678783</v>
      </c>
      <c r="F19">
        <f t="shared" si="8"/>
        <v>0.96978256468048829</v>
      </c>
      <c r="G19">
        <f t="shared" si="0"/>
        <v>258841.71122008111</v>
      </c>
      <c r="H19">
        <f t="shared" si="9"/>
        <v>50679950.216503233</v>
      </c>
      <c r="P19">
        <f t="shared" si="10"/>
        <v>1.3189601753377991</v>
      </c>
      <c r="Q19">
        <f t="shared" si="1"/>
        <v>478.15</v>
      </c>
      <c r="R19">
        <f t="shared" si="11"/>
        <v>0.68757583835846614</v>
      </c>
      <c r="S19">
        <f t="shared" si="2"/>
        <v>211.16405799138124</v>
      </c>
      <c r="U19">
        <f t="shared" si="3"/>
        <v>2.2643531505703298</v>
      </c>
      <c r="V19">
        <f t="shared" si="4"/>
        <v>12.07550210515943</v>
      </c>
    </row>
    <row r="20" spans="1:22">
      <c r="A20">
        <v>180</v>
      </c>
      <c r="B20">
        <f t="shared" si="5"/>
        <v>3327.678628744618</v>
      </c>
      <c r="C20">
        <f t="shared" si="6"/>
        <v>4.0122828300315997E-3</v>
      </c>
      <c r="D20">
        <f t="shared" si="7"/>
        <v>550.34233659277663</v>
      </c>
      <c r="F20">
        <f t="shared" si="8"/>
        <v>0.96551287121539764</v>
      </c>
      <c r="G20">
        <f t="shared" si="0"/>
        <v>250715.08331946639</v>
      </c>
      <c r="H20">
        <f t="shared" si="9"/>
        <v>53187101.049697898</v>
      </c>
      <c r="P20">
        <f t="shared" si="10"/>
        <v>1.3132950703675212</v>
      </c>
      <c r="Q20">
        <f t="shared" si="1"/>
        <v>478.15</v>
      </c>
      <c r="R20">
        <f t="shared" si="11"/>
        <v>0.68454862569171693</v>
      </c>
      <c r="S20">
        <f t="shared" si="2"/>
        <v>210.77407229811593</v>
      </c>
      <c r="U20">
        <f t="shared" si="3"/>
        <v>2.2685427803648981</v>
      </c>
      <c r="V20">
        <f t="shared" si="4"/>
        <v>12.022336896478787</v>
      </c>
    </row>
    <row r="21" spans="1:22">
      <c r="A21">
        <v>190</v>
      </c>
      <c r="B21">
        <f t="shared" si="5"/>
        <v>3327.3302684475693</v>
      </c>
      <c r="C21">
        <f t="shared" si="6"/>
        <v>4.0127029025599469E-3</v>
      </c>
      <c r="D21">
        <f t="shared" si="7"/>
        <v>547.81529838451672</v>
      </c>
      <c r="F21">
        <f t="shared" si="8"/>
        <v>0.96107947085002932</v>
      </c>
      <c r="G21">
        <f t="shared" si="0"/>
        <v>242280.54632084389</v>
      </c>
      <c r="H21">
        <f t="shared" si="9"/>
        <v>55609906.512906335</v>
      </c>
      <c r="P21">
        <f t="shared" si="10"/>
        <v>1.3074016049226671</v>
      </c>
      <c r="Q21">
        <f t="shared" si="1"/>
        <v>478.15</v>
      </c>
      <c r="R21">
        <f t="shared" si="11"/>
        <v>0.68140534483267079</v>
      </c>
      <c r="S21">
        <f t="shared" si="2"/>
        <v>210.3683639223573</v>
      </c>
      <c r="U21">
        <f t="shared" si="3"/>
        <v>2.272917805152848</v>
      </c>
      <c r="V21">
        <f t="shared" si="4"/>
        <v>11.967133248367567</v>
      </c>
    </row>
    <row r="22" spans="1:22">
      <c r="A22">
        <v>200</v>
      </c>
      <c r="B22">
        <f t="shared" si="5"/>
        <v>3326.9936276600743</v>
      </c>
      <c r="C22">
        <f t="shared" si="6"/>
        <v>4.0131089266213912E-3</v>
      </c>
      <c r="D22">
        <f t="shared" si="7"/>
        <v>545.23132588803469</v>
      </c>
      <c r="F22">
        <f t="shared" si="8"/>
        <v>0.95654618576848194</v>
      </c>
      <c r="G22">
        <f t="shared" si="0"/>
        <v>233659.17369160941</v>
      </c>
      <c r="H22">
        <f t="shared" si="9"/>
        <v>57946498.24982243</v>
      </c>
      <c r="P22">
        <f t="shared" si="10"/>
        <v>1.3013664290443319</v>
      </c>
      <c r="Q22">
        <f t="shared" si="1"/>
        <v>478.15</v>
      </c>
      <c r="R22">
        <f t="shared" si="11"/>
        <v>0.67819124570985367</v>
      </c>
      <c r="S22">
        <f t="shared" si="2"/>
        <v>209.95270371804412</v>
      </c>
      <c r="U22">
        <f t="shared" si="3"/>
        <v>2.277417682804082</v>
      </c>
      <c r="V22">
        <f t="shared" si="4"/>
        <v>11.91068585949999</v>
      </c>
    </row>
    <row r="23" spans="1:22">
      <c r="A23">
        <v>210</v>
      </c>
      <c r="B23">
        <f t="shared" si="5"/>
        <v>3326.6689659840486</v>
      </c>
      <c r="C23">
        <f t="shared" si="6"/>
        <v>4.0135005804599645E-3</v>
      </c>
      <c r="D23">
        <f t="shared" si="7"/>
        <v>542.62974908676165</v>
      </c>
      <c r="F23">
        <f t="shared" si="8"/>
        <v>0.95198201594168708</v>
      </c>
      <c r="G23">
        <f t="shared" si="0"/>
        <v>224981.78746421804</v>
      </c>
      <c r="H23">
        <f t="shared" si="9"/>
        <v>60196316.124464609</v>
      </c>
      <c r="P23">
        <f t="shared" si="10"/>
        <v>1.2952833449879018</v>
      </c>
      <c r="Q23">
        <f t="shared" si="1"/>
        <v>478.15</v>
      </c>
      <c r="R23">
        <f t="shared" si="11"/>
        <v>0.67495524930265616</v>
      </c>
      <c r="S23">
        <f t="shared" si="2"/>
        <v>209.53338303129681</v>
      </c>
      <c r="U23">
        <f t="shared" si="3"/>
        <v>2.2819752780328155</v>
      </c>
      <c r="V23">
        <f t="shared" si="4"/>
        <v>11.853853901121852</v>
      </c>
    </row>
    <row r="24" spans="1:22">
      <c r="A24">
        <v>220</v>
      </c>
      <c r="B24">
        <f t="shared" si="5"/>
        <v>3326.3563612485295</v>
      </c>
      <c r="C24">
        <f t="shared" si="6"/>
        <v>4.0138777617211418E-3</v>
      </c>
      <c r="D24">
        <f t="shared" si="7"/>
        <v>540.05064391488941</v>
      </c>
      <c r="F24">
        <f t="shared" si="8"/>
        <v>0.94745727002612179</v>
      </c>
      <c r="G24">
        <f t="shared" si="0"/>
        <v>216381.62318960534</v>
      </c>
      <c r="H24">
        <f t="shared" si="9"/>
        <v>62360132.356360659</v>
      </c>
      <c r="P24">
        <f t="shared" si="10"/>
        <v>1.2892480464580713</v>
      </c>
      <c r="Q24">
        <f t="shared" si="1"/>
        <v>478.15</v>
      </c>
      <c r="R24">
        <f t="shared" si="11"/>
        <v>0.67174720444852032</v>
      </c>
      <c r="S24">
        <f t="shared" si="2"/>
        <v>209.11686360004302</v>
      </c>
      <c r="U24">
        <f t="shared" si="3"/>
        <v>2.286520521436807</v>
      </c>
      <c r="V24">
        <f t="shared" si="4"/>
        <v>11.797512839920445</v>
      </c>
    </row>
    <row r="25" spans="1:22">
      <c r="A25">
        <v>230</v>
      </c>
      <c r="B25">
        <f t="shared" si="5"/>
        <v>3326.0557061561744</v>
      </c>
      <c r="C25">
        <f t="shared" si="6"/>
        <v>4.014240591720326E-3</v>
      </c>
      <c r="D25">
        <f t="shared" si="7"/>
        <v>537.53249140010951</v>
      </c>
      <c r="F25">
        <f t="shared" si="8"/>
        <v>0.94303945859668337</v>
      </c>
      <c r="G25">
        <f t="shared" si="0"/>
        <v>207986.54984149613</v>
      </c>
      <c r="H25">
        <f t="shared" si="9"/>
        <v>64439997.854775622</v>
      </c>
      <c r="P25">
        <f t="shared" si="10"/>
        <v>1.283352526962642</v>
      </c>
      <c r="Q25">
        <f t="shared" si="1"/>
        <v>478.15</v>
      </c>
      <c r="R25">
        <f t="shared" si="11"/>
        <v>0.6686149761450485</v>
      </c>
      <c r="S25">
        <f t="shared" si="2"/>
        <v>208.70939947026727</v>
      </c>
      <c r="U25">
        <f t="shared" si="3"/>
        <v>2.2909845038776857</v>
      </c>
      <c r="V25">
        <f t="shared" si="4"/>
        <v>11.742503301535976</v>
      </c>
    </row>
    <row r="26" spans="1:22">
      <c r="A26">
        <v>240</v>
      </c>
      <c r="B26">
        <f t="shared" si="5"/>
        <v>3325.7667157399392</v>
      </c>
      <c r="C26">
        <f t="shared" si="6"/>
        <v>4.0145894066429058E-3</v>
      </c>
      <c r="D26">
        <f t="shared" si="7"/>
        <v>535.10998854647551</v>
      </c>
      <c r="F26">
        <f t="shared" si="8"/>
        <v>0.93878945359030785</v>
      </c>
      <c r="G26">
        <f t="shared" si="0"/>
        <v>199911.79919137721</v>
      </c>
      <c r="H26">
        <f t="shared" si="9"/>
        <v>66439115.846689396</v>
      </c>
      <c r="P26">
        <f t="shared" si="10"/>
        <v>1.2776798433184595</v>
      </c>
      <c r="Q26">
        <f t="shared" si="1"/>
        <v>478.15</v>
      </c>
      <c r="R26">
        <f t="shared" si="11"/>
        <v>0.66560172259552819</v>
      </c>
      <c r="S26">
        <f t="shared" si="2"/>
        <v>208.31667732281159</v>
      </c>
      <c r="U26">
        <f t="shared" si="3"/>
        <v>2.2953035068769334</v>
      </c>
      <c r="V26">
        <f t="shared" si="4"/>
        <v>11.689583248865887</v>
      </c>
    </row>
    <row r="27" spans="1:22">
      <c r="A27">
        <v>250</v>
      </c>
      <c r="B27">
        <f t="shared" si="5"/>
        <v>3325.4889449220527</v>
      </c>
      <c r="C27">
        <f t="shared" si="6"/>
        <v>4.0149247365151236E-3</v>
      </c>
      <c r="D27">
        <f t="shared" si="7"/>
        <v>532.81227471866646</v>
      </c>
      <c r="F27">
        <f t="shared" si="8"/>
        <v>0.93475837669941486</v>
      </c>
      <c r="G27">
        <f t="shared" si="0"/>
        <v>192254.08045772198</v>
      </c>
      <c r="H27">
        <f t="shared" si="9"/>
        <v>68361656.65126662</v>
      </c>
      <c r="P27">
        <f t="shared" si="10"/>
        <v>1.2722998653351205</v>
      </c>
      <c r="Q27">
        <f t="shared" si="1"/>
        <v>478.15</v>
      </c>
      <c r="R27">
        <f t="shared" si="11"/>
        <v>0.66274368907988512</v>
      </c>
      <c r="S27">
        <f t="shared" si="2"/>
        <v>207.9435190709589</v>
      </c>
      <c r="U27">
        <f t="shared" si="3"/>
        <v>2.2994224688331619</v>
      </c>
      <c r="V27">
        <f t="shared" si="4"/>
        <v>11.639389237079259</v>
      </c>
    </row>
    <row r="28" spans="1:22">
      <c r="A28">
        <v>260</v>
      </c>
      <c r="B28">
        <f t="shared" si="5"/>
        <v>3325.2218142504948</v>
      </c>
      <c r="C28">
        <f t="shared" si="6"/>
        <v>4.0152472742587784E-3</v>
      </c>
      <c r="D28">
        <f t="shared" si="7"/>
        <v>530.66176014113103</v>
      </c>
      <c r="F28">
        <f t="shared" si="8"/>
        <v>0.93098554410724743</v>
      </c>
      <c r="G28">
        <f t="shared" si="0"/>
        <v>185087.69904086759</v>
      </c>
      <c r="H28">
        <f t="shared" si="9"/>
        <v>70212533.641675293</v>
      </c>
      <c r="P28">
        <f t="shared" si="10"/>
        <v>1.2672664592133651</v>
      </c>
      <c r="Q28">
        <f t="shared" si="1"/>
        <v>478.15</v>
      </c>
      <c r="R28">
        <f t="shared" si="11"/>
        <v>0.66006875077203842</v>
      </c>
      <c r="S28">
        <f t="shared" si="2"/>
        <v>207.59367901340801</v>
      </c>
      <c r="U28">
        <f t="shared" si="3"/>
        <v>2.3032974909082724</v>
      </c>
      <c r="V28">
        <f t="shared" si="4"/>
        <v>11.592410821949532</v>
      </c>
    </row>
    <row r="29" spans="1:22">
      <c r="A29">
        <v>270</v>
      </c>
      <c r="B29">
        <f t="shared" si="5"/>
        <v>3324.9646410283481</v>
      </c>
      <c r="C29">
        <f t="shared" si="6"/>
        <v>4.0155578381867356E-3</v>
      </c>
      <c r="D29">
        <f t="shared" si="7"/>
        <v>528.67363382675273</v>
      </c>
      <c r="F29">
        <f t="shared" si="8"/>
        <v>0.92749760320482932</v>
      </c>
      <c r="G29">
        <f t="shared" si="0"/>
        <v>178462.93462945591</v>
      </c>
      <c r="H29">
        <f t="shared" si="9"/>
        <v>71997162.987969846</v>
      </c>
      <c r="P29">
        <f t="shared" si="10"/>
        <v>1.2626162915353776</v>
      </c>
      <c r="Q29">
        <f t="shared" si="1"/>
        <v>478.15</v>
      </c>
      <c r="R29">
        <f t="shared" si="11"/>
        <v>0.65759580067222401</v>
      </c>
      <c r="S29">
        <f t="shared" si="2"/>
        <v>207.26975045186745</v>
      </c>
      <c r="U29">
        <f t="shared" si="3"/>
        <v>2.3068971664103817</v>
      </c>
      <c r="V29">
        <f t="shared" si="4"/>
        <v>11.548979810459139</v>
      </c>
    </row>
    <row r="30" spans="1:22">
      <c r="A30">
        <v>280</v>
      </c>
      <c r="B30">
        <f t="shared" si="5"/>
        <v>3324.7166726967403</v>
      </c>
      <c r="C30">
        <f t="shared" si="6"/>
        <v>4.0158573317302868E-3</v>
      </c>
      <c r="D30">
        <f t="shared" si="7"/>
        <v>526.85601633905651</v>
      </c>
      <c r="F30">
        <f t="shared" si="8"/>
        <v>0.924308800594836</v>
      </c>
      <c r="G30">
        <f t="shared" si="0"/>
        <v>172406.56210209575</v>
      </c>
      <c r="H30">
        <f t="shared" si="9"/>
        <v>73721228.608990803</v>
      </c>
      <c r="P30">
        <f t="shared" si="10"/>
        <v>1.2583691734048976</v>
      </c>
      <c r="Q30">
        <f t="shared" si="1"/>
        <v>478.15</v>
      </c>
      <c r="R30">
        <f t="shared" si="11"/>
        <v>0.65533493962173872</v>
      </c>
      <c r="S30">
        <f t="shared" si="2"/>
        <v>206.97317827403032</v>
      </c>
      <c r="U30">
        <f t="shared" si="3"/>
        <v>2.310202722823024</v>
      </c>
      <c r="V30">
        <f t="shared" si="4"/>
        <v>11.509273597920043</v>
      </c>
    </row>
    <row r="31" spans="1:22">
      <c r="A31">
        <v>290</v>
      </c>
      <c r="B31">
        <f t="shared" si="5"/>
        <v>3324.4771194939904</v>
      </c>
      <c r="C31">
        <f t="shared" si="6"/>
        <v>4.0161467039987742E-3</v>
      </c>
      <c r="D31">
        <f t="shared" si="7"/>
        <v>525.21063482289821</v>
      </c>
      <c r="F31">
        <f t="shared" si="8"/>
        <v>0.92142216635596175</v>
      </c>
      <c r="G31">
        <f t="shared" si="0"/>
        <v>166924.10662399331</v>
      </c>
      <c r="H31">
        <f t="shared" si="9"/>
        <v>75390469.675230742</v>
      </c>
      <c r="P31">
        <f t="shared" si="10"/>
        <v>1.2545296538099695</v>
      </c>
      <c r="Q31">
        <f t="shared" si="1"/>
        <v>478.15</v>
      </c>
      <c r="R31">
        <f t="shared" si="11"/>
        <v>0.65328831594637682</v>
      </c>
      <c r="S31">
        <f t="shared" si="2"/>
        <v>206.70435905001438</v>
      </c>
      <c r="U31">
        <f t="shared" si="3"/>
        <v>2.3132071437560073</v>
      </c>
      <c r="V31">
        <f t="shared" si="4"/>
        <v>11.473329914152295</v>
      </c>
    </row>
    <row r="32" spans="1:22">
      <c r="A32">
        <v>300</v>
      </c>
      <c r="B32">
        <f t="shared" si="5"/>
        <v>3324.2451839813816</v>
      </c>
      <c r="C32">
        <f t="shared" si="6"/>
        <v>4.0164269140894717E-3</v>
      </c>
      <c r="D32">
        <f t="shared" si="7"/>
        <v>523.7338489771206</v>
      </c>
      <c r="F32">
        <f t="shared" si="8"/>
        <v>0.91883131399494844</v>
      </c>
      <c r="G32">
        <f t="shared" si="0"/>
        <v>162003.26275906913</v>
      </c>
      <c r="H32">
        <f t="shared" si="9"/>
        <v>77010502.302821428</v>
      </c>
      <c r="P32">
        <f t="shared" si="10"/>
        <v>1.2510894542372117</v>
      </c>
      <c r="Q32">
        <f t="shared" si="1"/>
        <v>478.15</v>
      </c>
      <c r="R32">
        <f t="shared" si="11"/>
        <v>0.65145140162241844</v>
      </c>
      <c r="S32">
        <f t="shared" si="2"/>
        <v>206.46280144895954</v>
      </c>
      <c r="U32">
        <f t="shared" si="3"/>
        <v>2.3159135526803616</v>
      </c>
      <c r="V32">
        <f t="shared" si="4"/>
        <v>11.441069236059077</v>
      </c>
    </row>
    <row r="33" spans="1:22">
      <c r="A33">
        <v>310</v>
      </c>
      <c r="B33">
        <f t="shared" si="5"/>
        <v>3324.0200858181984</v>
      </c>
      <c r="C33">
        <f t="shared" si="6"/>
        <v>4.0166989011104822E-3</v>
      </c>
      <c r="D33">
        <f t="shared" si="7"/>
        <v>522.41784861320116</v>
      </c>
      <c r="F33">
        <f t="shared" si="8"/>
        <v>0.91652254142666867</v>
      </c>
      <c r="G33">
        <f t="shared" si="0"/>
        <v>157617.88121656724</v>
      </c>
      <c r="H33">
        <f t="shared" si="9"/>
        <v>78586681.114987105</v>
      </c>
      <c r="P33">
        <f t="shared" si="10"/>
        <v>1.2480303167635525</v>
      </c>
      <c r="Q33">
        <f t="shared" si="1"/>
        <v>478.15</v>
      </c>
      <c r="R33">
        <f t="shared" si="11"/>
        <v>0.64981448187150803</v>
      </c>
      <c r="S33">
        <f t="shared" si="2"/>
        <v>206.24731775130496</v>
      </c>
      <c r="U33">
        <f t="shared" si="3"/>
        <v>2.3183331798601032</v>
      </c>
      <c r="V33">
        <f t="shared" si="4"/>
        <v>11.412320948531571</v>
      </c>
    </row>
    <row r="34" spans="1:22">
      <c r="A34">
        <v>320</v>
      </c>
      <c r="B34">
        <f t="shared" si="5"/>
        <v>3323.801080997292</v>
      </c>
      <c r="C34">
        <f t="shared" si="6"/>
        <v>4.0169635608786319E-3</v>
      </c>
      <c r="D34">
        <f t="shared" si="7"/>
        <v>521.25186700332608</v>
      </c>
      <c r="F34">
        <f t="shared" si="8"/>
        <v>0.91447695965495801</v>
      </c>
      <c r="G34">
        <f t="shared" si="0"/>
        <v>153732.00554379821</v>
      </c>
      <c r="H34">
        <f t="shared" si="9"/>
        <v>80124001.170425087</v>
      </c>
      <c r="P34">
        <f t="shared" si="10"/>
        <v>1.2453268935770874</v>
      </c>
      <c r="Q34">
        <f t="shared" si="1"/>
        <v>478.15</v>
      </c>
      <c r="R34">
        <f t="shared" si="11"/>
        <v>0.64836416439536515</v>
      </c>
      <c r="S34">
        <f t="shared" si="2"/>
        <v>206.05622057368805</v>
      </c>
      <c r="U34">
        <f t="shared" si="3"/>
        <v>2.3204832092366177</v>
      </c>
      <c r="V34">
        <f t="shared" si="4"/>
        <v>11.386849850276977</v>
      </c>
    </row>
    <row r="35" spans="1:22">
      <c r="A35">
        <v>330</v>
      </c>
      <c r="B35">
        <f t="shared" si="5"/>
        <v>3323.587475471817</v>
      </c>
      <c r="C35">
        <f t="shared" si="6"/>
        <v>4.0172217293843711E-3</v>
      </c>
      <c r="D35">
        <f t="shared" si="7"/>
        <v>520.22329537977225</v>
      </c>
      <c r="F35">
        <f t="shared" si="8"/>
        <v>0.91267244803468817</v>
      </c>
      <c r="G35">
        <f t="shared" si="0"/>
        <v>150303.57812377354</v>
      </c>
      <c r="H35">
        <f t="shared" si="9"/>
        <v>81627036.951662824</v>
      </c>
      <c r="P35">
        <f t="shared" si="10"/>
        <v>1.2429494037887783</v>
      </c>
      <c r="Q35">
        <f t="shared" si="1"/>
        <v>478.15</v>
      </c>
      <c r="R35">
        <f t="shared" si="11"/>
        <v>0.6470847656565939</v>
      </c>
      <c r="S35">
        <f t="shared" si="2"/>
        <v>205.88750539524318</v>
      </c>
      <c r="U35">
        <f t="shared" si="3"/>
        <v>2.3223847366652639</v>
      </c>
      <c r="V35">
        <f t="shared" si="4"/>
        <v>11.364380500277338</v>
      </c>
    </row>
    <row r="36" spans="1:22">
      <c r="A36">
        <v>340</v>
      </c>
      <c r="B36">
        <f t="shared" si="5"/>
        <v>3323.3786336325888</v>
      </c>
      <c r="C36">
        <f t="shared" si="6"/>
        <v>4.017474172475285E-3</v>
      </c>
      <c r="D36">
        <f t="shared" si="7"/>
        <v>519.3186293287398</v>
      </c>
      <c r="F36">
        <f t="shared" si="8"/>
        <v>0.91108531461182418</v>
      </c>
      <c r="G36">
        <f t="shared" si="0"/>
        <v>147287.58578301646</v>
      </c>
      <c r="H36">
        <f t="shared" si="9"/>
        <v>83099912.80949299</v>
      </c>
      <c r="P36">
        <f t="shared" si="10"/>
        <v>1.2408658915583592</v>
      </c>
      <c r="Q36">
        <f t="shared" si="1"/>
        <v>478.15</v>
      </c>
      <c r="R36">
        <f t="shared" si="11"/>
        <v>0.64595948805978332</v>
      </c>
      <c r="S36">
        <f t="shared" si="2"/>
        <v>205.73900685084433</v>
      </c>
      <c r="U36">
        <f t="shared" si="3"/>
        <v>2.3240609902751541</v>
      </c>
      <c r="V36">
        <f t="shared" si="4"/>
        <v>11.344617891949484</v>
      </c>
    </row>
    <row r="37" spans="1:22">
      <c r="A37">
        <v>350</v>
      </c>
      <c r="B37">
        <f t="shared" si="5"/>
        <v>3323.1739824147376</v>
      </c>
      <c r="C37">
        <f t="shared" si="6"/>
        <v>4.0177215808223756E-3</v>
      </c>
      <c r="D37">
        <f t="shared" si="7"/>
        <v>518.52421792620919</v>
      </c>
      <c r="F37">
        <f t="shared" si="8"/>
        <v>0.9096916103968582</v>
      </c>
      <c r="G37">
        <f t="shared" si="0"/>
        <v>144638.5486173275</v>
      </c>
      <c r="H37">
        <f t="shared" si="9"/>
        <v>84546298.295666263</v>
      </c>
      <c r="P37">
        <f t="shared" si="10"/>
        <v>1.2390440152594655</v>
      </c>
      <c r="Q37">
        <f t="shared" si="1"/>
        <v>478.15</v>
      </c>
      <c r="R37">
        <f t="shared" si="11"/>
        <v>0.64497135177137244</v>
      </c>
      <c r="S37">
        <f t="shared" si="2"/>
        <v>205.60852340884264</v>
      </c>
      <c r="U37">
        <f t="shared" si="3"/>
        <v>2.3255358876792367</v>
      </c>
      <c r="V37">
        <f t="shared" si="4"/>
        <v>11.327263818165598</v>
      </c>
    </row>
    <row r="38" spans="1:22">
      <c r="A38">
        <v>360</v>
      </c>
      <c r="B38">
        <f t="shared" si="5"/>
        <v>3322.9730119462115</v>
      </c>
      <c r="C38">
        <f t="shared" si="6"/>
        <v>4.0179645690698283E-3</v>
      </c>
      <c r="D38">
        <f t="shared" si="7"/>
        <v>517.82681649744939</v>
      </c>
      <c r="F38">
        <f t="shared" si="8"/>
        <v>0.90846809911833226</v>
      </c>
      <c r="G38">
        <f t="shared" si="0"/>
        <v>142312.3554085971</v>
      </c>
      <c r="H38">
        <f t="shared" si="9"/>
        <v>85969421.849752232</v>
      </c>
      <c r="P38">
        <f t="shared" si="10"/>
        <v>1.2374523691616686</v>
      </c>
      <c r="Q38">
        <f t="shared" si="1"/>
        <v>478.15</v>
      </c>
      <c r="R38">
        <f t="shared" si="11"/>
        <v>0.64410388227489757</v>
      </c>
      <c r="S38">
        <f t="shared" si="2"/>
        <v>205.49391011787341</v>
      </c>
      <c r="U38">
        <f t="shared" si="3"/>
        <v>2.3268329447122218</v>
      </c>
      <c r="V38">
        <f t="shared" si="4"/>
        <v>11.312028946393704</v>
      </c>
    </row>
    <row r="39" spans="1:22">
      <c r="A39">
        <v>370</v>
      </c>
      <c r="B39">
        <f t="shared" si="5"/>
        <v>3322.7752736460366</v>
      </c>
      <c r="C39">
        <f t="shared" si="6"/>
        <v>4.0182036780731824E-3</v>
      </c>
      <c r="D39">
        <f t="shared" si="7"/>
        <v>517.21396293163355</v>
      </c>
      <c r="F39">
        <f t="shared" si="8"/>
        <v>0.90739291742391848</v>
      </c>
      <c r="G39">
        <f t="shared" si="0"/>
        <v>140267.51223184229</v>
      </c>
      <c r="H39">
        <f t="shared" si="9"/>
        <v>87372096.972070649</v>
      </c>
      <c r="P39">
        <f t="shared" si="10"/>
        <v>1.2360613846861759</v>
      </c>
      <c r="Q39">
        <f t="shared" si="1"/>
        <v>478.15</v>
      </c>
      <c r="R39">
        <f t="shared" si="11"/>
        <v>0.64334157845355822</v>
      </c>
      <c r="S39">
        <f t="shared" si="2"/>
        <v>205.39314238382275</v>
      </c>
      <c r="U39">
        <f t="shared" si="3"/>
        <v>2.3279745100080818</v>
      </c>
      <c r="V39">
        <f t="shared" si="4"/>
        <v>11.298641039364668</v>
      </c>
    </row>
    <row r="40" spans="1:22">
      <c r="A40">
        <v>380</v>
      </c>
      <c r="B40">
        <f t="shared" si="5"/>
        <v>3322.580376587669</v>
      </c>
      <c r="C40">
        <f t="shared" si="6"/>
        <v>4.0184393792415561E-3</v>
      </c>
      <c r="D40">
        <f t="shared" si="7"/>
        <v>516.67420703822143</v>
      </c>
      <c r="F40">
        <f t="shared" si="8"/>
        <v>0.90644597726003762</v>
      </c>
      <c r="G40">
        <f t="shared" si="0"/>
        <v>138465.90251504624</v>
      </c>
      <c r="H40">
        <f t="shared" si="9"/>
        <v>88756755.997221112</v>
      </c>
      <c r="P40">
        <f t="shared" si="10"/>
        <v>1.2348438812206912</v>
      </c>
      <c r="Q40">
        <f t="shared" si="1"/>
        <v>478.15</v>
      </c>
      <c r="R40">
        <f t="shared" si="11"/>
        <v>0.64267019787736668</v>
      </c>
      <c r="S40">
        <f t="shared" si="2"/>
        <v>205.30435543630392</v>
      </c>
      <c r="U40">
        <f t="shared" si="3"/>
        <v>2.3289812774982601</v>
      </c>
      <c r="V40">
        <f t="shared" si="4"/>
        <v>11.286849965407619</v>
      </c>
    </row>
    <row r="41" spans="1:22">
      <c r="A41">
        <v>390</v>
      </c>
      <c r="B41">
        <f t="shared" si="5"/>
        <v>3322.38798280628</v>
      </c>
      <c r="C41">
        <f t="shared" si="6"/>
        <v>4.0186720801637411E-3</v>
      </c>
      <c r="D41">
        <f t="shared" si="7"/>
        <v>516.19722499673003</v>
      </c>
      <c r="F41">
        <f t="shared" si="8"/>
        <v>0.90560916666092983</v>
      </c>
      <c r="G41">
        <f t="shared" si="0"/>
        <v>136873.16525410232</v>
      </c>
      <c r="H41">
        <f t="shared" si="9"/>
        <v>90125487.649762139</v>
      </c>
      <c r="P41">
        <f t="shared" si="10"/>
        <v>1.233775342714827</v>
      </c>
      <c r="Q41">
        <f t="shared" si="1"/>
        <v>478.15</v>
      </c>
      <c r="R41">
        <f t="shared" si="11"/>
        <v>0.64207689916259925</v>
      </c>
      <c r="S41">
        <f t="shared" si="2"/>
        <v>205.22586466230558</v>
      </c>
      <c r="U41">
        <f t="shared" si="3"/>
        <v>2.3298720206967323</v>
      </c>
      <c r="V41">
        <f t="shared" si="4"/>
        <v>11.276430198627759</v>
      </c>
    </row>
    <row r="42" spans="1:22">
      <c r="A42">
        <v>400</v>
      </c>
      <c r="B42">
        <f t="shared" si="5"/>
        <v>3322.1978020805136</v>
      </c>
      <c r="C42">
        <f t="shared" si="6"/>
        <v>4.0189021308766589E-3</v>
      </c>
      <c r="D42">
        <f t="shared" si="7"/>
        <v>515.77384908216754</v>
      </c>
      <c r="F42">
        <f t="shared" si="8"/>
        <v>0.90486640189853951</v>
      </c>
      <c r="G42">
        <f t="shared" si="0"/>
        <v>135458.79180313958</v>
      </c>
      <c r="H42">
        <f t="shared" si="9"/>
        <v>91480075.567793533</v>
      </c>
      <c r="P42">
        <f t="shared" si="10"/>
        <v>1.2328339919112261</v>
      </c>
      <c r="Q42">
        <f t="shared" si="1"/>
        <v>478.15</v>
      </c>
      <c r="R42">
        <f t="shared" si="11"/>
        <v>0.64155027894606442</v>
      </c>
      <c r="S42">
        <f t="shared" si="2"/>
        <v>205.15617174230741</v>
      </c>
      <c r="U42">
        <f t="shared" si="3"/>
        <v>2.3306634937631547</v>
      </c>
      <c r="V42">
        <f t="shared" si="4"/>
        <v>11.267181468264333</v>
      </c>
    </row>
    <row r="43" spans="1:22">
      <c r="A43">
        <v>410</v>
      </c>
      <c r="B43">
        <f t="shared" si="5"/>
        <v>3322.009586579773</v>
      </c>
      <c r="C43">
        <f t="shared" si="6"/>
        <v>4.0191298303029477E-3</v>
      </c>
      <c r="D43">
        <f t="shared" si="7"/>
        <v>515.3960386491533</v>
      </c>
      <c r="F43">
        <f t="shared" si="8"/>
        <v>0.90420357657746198</v>
      </c>
      <c r="G43">
        <f t="shared" si="0"/>
        <v>134196.02765233428</v>
      </c>
      <c r="H43">
        <f t="shared" si="9"/>
        <v>92822035.84431687</v>
      </c>
      <c r="P43">
        <f t="shared" si="10"/>
        <v>1.2320007241190702</v>
      </c>
      <c r="Q43">
        <f t="shared" si="1"/>
        <v>478.15</v>
      </c>
      <c r="R43">
        <f t="shared" si="11"/>
        <v>0.6410803357934205</v>
      </c>
      <c r="S43">
        <f t="shared" si="2"/>
        <v>205.0939608723761</v>
      </c>
      <c r="U43">
        <f t="shared" si="3"/>
        <v>2.331370450724966</v>
      </c>
      <c r="V43">
        <f t="shared" si="4"/>
        <v>11.258928124833</v>
      </c>
    </row>
    <row r="44" spans="1:22">
      <c r="A44">
        <v>420</v>
      </c>
      <c r="B44">
        <f t="shared" si="5"/>
        <v>3321.8231256479585</v>
      </c>
      <c r="C44">
        <f t="shared" si="6"/>
        <v>4.019355432529465E-3</v>
      </c>
      <c r="D44">
        <f t="shared" si="7"/>
        <v>515.05681332385154</v>
      </c>
      <c r="F44">
        <f t="shared" si="8"/>
        <v>0.90360844442780974</v>
      </c>
      <c r="G44">
        <f t="shared" si="0"/>
        <v>133061.64883893332</v>
      </c>
      <c r="H44">
        <f t="shared" si="9"/>
        <v>94152652.332706198</v>
      </c>
      <c r="P44">
        <f t="shared" si="10"/>
        <v>1.2312589504760572</v>
      </c>
      <c r="Q44">
        <f t="shared" si="1"/>
        <v>478.15</v>
      </c>
      <c r="R44">
        <f t="shared" si="11"/>
        <v>0.64065838709931711</v>
      </c>
      <c r="S44">
        <f t="shared" si="2"/>
        <v>205.03808854756511</v>
      </c>
      <c r="U44">
        <f t="shared" si="3"/>
        <v>2.3320057428699541</v>
      </c>
      <c r="V44">
        <f t="shared" si="4"/>
        <v>11.251517680690462</v>
      </c>
    </row>
    <row r="45" spans="1:22">
      <c r="A45">
        <v>430</v>
      </c>
      <c r="B45">
        <f t="shared" si="5"/>
        <v>3321.6382408978998</v>
      </c>
      <c r="C45">
        <f t="shared" si="6"/>
        <v>4.0195791527153028E-3</v>
      </c>
      <c r="D45">
        <f t="shared" si="7"/>
        <v>514.75016441356217</v>
      </c>
      <c r="F45">
        <f t="shared" si="8"/>
        <v>0.90307046388344236</v>
      </c>
      <c r="G45">
        <f t="shared" si="0"/>
        <v>132035.66619806696</v>
      </c>
      <c r="H45">
        <f t="shared" si="9"/>
        <v>95473008.994686872</v>
      </c>
      <c r="P45">
        <f t="shared" si="10"/>
        <v>1.2305943888932613</v>
      </c>
      <c r="Q45">
        <f t="shared" si="1"/>
        <v>478.15</v>
      </c>
      <c r="R45">
        <f t="shared" si="11"/>
        <v>0.64027695889336056</v>
      </c>
      <c r="S45">
        <f t="shared" si="2"/>
        <v>204.98756957679072</v>
      </c>
      <c r="U45">
        <f t="shared" si="3"/>
        <v>2.3325804632308667</v>
      </c>
      <c r="V45">
        <f t="shared" si="4"/>
        <v>11.244818874759481</v>
      </c>
    </row>
    <row r="46" spans="1:22">
      <c r="A46">
        <v>440</v>
      </c>
      <c r="B46">
        <f t="shared" si="5"/>
        <v>3321.4547817167099</v>
      </c>
      <c r="C46">
        <f t="shared" si="6"/>
        <v>4.0198011725073963E-3</v>
      </c>
      <c r="D46">
        <f t="shared" si="7"/>
        <v>514.47095618975959</v>
      </c>
      <c r="F46">
        <f t="shared" si="8"/>
        <v>0.90258062489431512</v>
      </c>
      <c r="G46">
        <f t="shared" si="0"/>
        <v>131100.99617540775</v>
      </c>
      <c r="H46">
        <f t="shared" si="9"/>
        <v>96784018.956440955</v>
      </c>
      <c r="P46">
        <f t="shared" si="10"/>
        <v>1.2299948305092727</v>
      </c>
      <c r="Q46">
        <f t="shared" si="1"/>
        <v>478.15</v>
      </c>
      <c r="R46">
        <f t="shared" si="11"/>
        <v>0.63992966305006937</v>
      </c>
      <c r="S46">
        <f t="shared" si="2"/>
        <v>204.94156128311812</v>
      </c>
      <c r="U46">
        <f t="shared" si="3"/>
        <v>2.3331041151748422</v>
      </c>
      <c r="V46">
        <f t="shared" si="4"/>
        <v>11.23871951603741</v>
      </c>
    </row>
    <row r="47" spans="1:22">
      <c r="A47">
        <v>450</v>
      </c>
      <c r="B47">
        <f t="shared" si="5"/>
        <v>3321.2726212285311</v>
      </c>
      <c r="C47">
        <f t="shared" si="6"/>
        <v>4.0200216449068271E-3</v>
      </c>
      <c r="D47">
        <f t="shared" si="7"/>
        <v>514.21482512375326</v>
      </c>
      <c r="F47">
        <f t="shared" si="8"/>
        <v>0.90213127214693556</v>
      </c>
      <c r="G47">
        <f t="shared" si="0"/>
        <v>130243.12502978643</v>
      </c>
      <c r="H47">
        <f t="shared" si="9"/>
        <v>98086450.206738815</v>
      </c>
      <c r="P47">
        <f t="shared" si="10"/>
        <v>1.2294499009577782</v>
      </c>
      <c r="Q47">
        <f t="shared" si="1"/>
        <v>478.15</v>
      </c>
      <c r="R47">
        <f t="shared" si="11"/>
        <v>0.63961107195217726</v>
      </c>
      <c r="S47">
        <f t="shared" si="2"/>
        <v>204.89934725129069</v>
      </c>
      <c r="U47">
        <f t="shared" si="3"/>
        <v>2.3335847888943824</v>
      </c>
      <c r="V47">
        <f t="shared" si="4"/>
        <v>11.233124282379309</v>
      </c>
    </row>
    <row r="48" spans="1:22">
      <c r="A48">
        <v>460</v>
      </c>
      <c r="B48">
        <f t="shared" si="5"/>
        <v>3321.0916527238714</v>
      </c>
      <c r="C48">
        <f t="shared" si="6"/>
        <v>4.0202406985740697E-3</v>
      </c>
      <c r="D48">
        <f t="shared" si="7"/>
        <v>513.97808236699188</v>
      </c>
      <c r="F48">
        <f t="shared" si="8"/>
        <v>0.90171593397717875</v>
      </c>
      <c r="G48">
        <f t="shared" si="0"/>
        <v>129449.78398820027</v>
      </c>
      <c r="H48">
        <f t="shared" si="9"/>
        <v>99380948.046620816</v>
      </c>
      <c r="P48">
        <f t="shared" si="10"/>
        <v>1.2289508291079714</v>
      </c>
      <c r="Q48">
        <f t="shared" si="1"/>
        <v>478.15</v>
      </c>
      <c r="R48">
        <f t="shared" si="11"/>
        <v>0.6393165971898197</v>
      </c>
      <c r="S48">
        <f t="shared" si="2"/>
        <v>204.86032152063186</v>
      </c>
      <c r="U48">
        <f t="shared" si="3"/>
        <v>2.3340293349673602</v>
      </c>
      <c r="V48">
        <f t="shared" si="4"/>
        <v>11.227952590160957</v>
      </c>
    </row>
    <row r="49" spans="1:22">
      <c r="A49">
        <v>470</v>
      </c>
      <c r="B49">
        <f t="shared" si="5"/>
        <v>3320.91178654029</v>
      </c>
      <c r="C49">
        <f t="shared" si="6"/>
        <v>4.0204584415910512E-3</v>
      </c>
      <c r="D49">
        <f t="shared" si="7"/>
        <v>513.75762268850156</v>
      </c>
      <c r="F49">
        <f t="shared" si="8"/>
        <v>0.90132916261140628</v>
      </c>
      <c r="G49">
        <f t="shared" si="0"/>
        <v>128710.64600452618</v>
      </c>
      <c r="H49">
        <f t="shared" si="9"/>
        <v>100668054.50666608</v>
      </c>
      <c r="P49">
        <f t="shared" si="10"/>
        <v>1.2284902309767214</v>
      </c>
      <c r="Q49">
        <f t="shared" si="1"/>
        <v>478.15</v>
      </c>
      <c r="R49">
        <f t="shared" si="11"/>
        <v>0.63904237629148697</v>
      </c>
      <c r="S49">
        <f t="shared" si="2"/>
        <v>204.82397377398763</v>
      </c>
      <c r="U49">
        <f t="shared" si="3"/>
        <v>2.3344435282151741</v>
      </c>
      <c r="V49">
        <f t="shared" si="4"/>
        <v>11.223136604999231</v>
      </c>
    </row>
    <row r="50" spans="1:22">
      <c r="A50">
        <v>480</v>
      </c>
      <c r="B50">
        <f t="shared" si="5"/>
        <v>3320.7329473644345</v>
      </c>
      <c r="C50">
        <f t="shared" si="6"/>
        <v>4.0206749647158108E-3</v>
      </c>
      <c r="D50">
        <f t="shared" si="7"/>
        <v>513.55084159032606</v>
      </c>
      <c r="F50">
        <f t="shared" si="8"/>
        <v>0.90096638875495805</v>
      </c>
      <c r="G50">
        <f t="shared" si="0"/>
        <v>128017.04981762287</v>
      </c>
      <c r="H50">
        <f t="shared" si="9"/>
        <v>101948225.00484231</v>
      </c>
      <c r="P50">
        <f t="shared" si="10"/>
        <v>1.2280619129512726</v>
      </c>
      <c r="Q50">
        <f t="shared" si="1"/>
        <v>478.15</v>
      </c>
      <c r="R50">
        <f t="shared" si="11"/>
        <v>0.63878516962726517</v>
      </c>
      <c r="S50">
        <f t="shared" si="2"/>
        <v>204.78987582312905</v>
      </c>
      <c r="U50">
        <f t="shared" si="3"/>
        <v>2.3348322180387666</v>
      </c>
      <c r="V50">
        <f t="shared" si="4"/>
        <v>11.218619431122548</v>
      </c>
    </row>
    <row r="51" spans="1:22">
      <c r="A51">
        <v>490</v>
      </c>
      <c r="B51">
        <f t="shared" si="5"/>
        <v>3320.5550719174871</v>
      </c>
      <c r="C51">
        <f t="shared" si="6"/>
        <v>4.0208903441752352E-3</v>
      </c>
      <c r="D51">
        <f t="shared" si="7"/>
        <v>513.3555612934806</v>
      </c>
      <c r="F51">
        <f t="shared" si="8"/>
        <v>0.90062379174294838</v>
      </c>
      <c r="G51">
        <f t="shared" si="0"/>
        <v>127361.75358930907</v>
      </c>
      <c r="H51">
        <f t="shared" si="9"/>
        <v>103221842.54073541</v>
      </c>
      <c r="P51">
        <f t="shared" si="10"/>
        <v>1.2276606960050809</v>
      </c>
      <c r="Q51">
        <f t="shared" si="1"/>
        <v>478.15</v>
      </c>
      <c r="R51">
        <f t="shared" si="11"/>
        <v>0.63854226834575034</v>
      </c>
      <c r="S51">
        <f t="shared" si="2"/>
        <v>204.75766951774983</v>
      </c>
      <c r="U51">
        <f t="shared" si="3"/>
        <v>2.335199463473824</v>
      </c>
      <c r="V51">
        <f t="shared" si="4"/>
        <v>11.214353494519424</v>
      </c>
    </row>
    <row r="52" spans="1:22">
      <c r="A52">
        <v>500</v>
      </c>
      <c r="B52">
        <f t="shared" si="5"/>
        <v>3320.3781069829265</v>
      </c>
      <c r="C52">
        <f t="shared" si="6"/>
        <v>4.0211046440452218E-3</v>
      </c>
      <c r="D52">
        <f t="shared" si="7"/>
        <v>513.16996560891437</v>
      </c>
      <c r="F52">
        <f t="shared" si="8"/>
        <v>0.90029818527879713</v>
      </c>
      <c r="G52">
        <f t="shared" si="0"/>
        <v>126738.71815213049</v>
      </c>
      <c r="H52">
        <f t="shared" si="9"/>
        <v>104489229.72225672</v>
      </c>
      <c r="P52">
        <f t="shared" si="10"/>
        <v>1.2272822609684659</v>
      </c>
      <c r="Q52">
        <f t="shared" si="1"/>
        <v>478.15</v>
      </c>
      <c r="R52">
        <f t="shared" si="11"/>
        <v>0.63831141336266717</v>
      </c>
      <c r="S52">
        <f t="shared" si="2"/>
        <v>204.72705609034378</v>
      </c>
      <c r="U52">
        <f t="shared" si="3"/>
        <v>2.3355486525874611</v>
      </c>
      <c r="V52">
        <f t="shared" si="4"/>
        <v>11.210299120181803</v>
      </c>
    </row>
    <row r="53" spans="1:22">
      <c r="A53">
        <v>510</v>
      </c>
      <c r="B53">
        <f t="shared" si="5"/>
        <v>3320.2020077354518</v>
      </c>
      <c r="C53">
        <f t="shared" si="6"/>
        <v>4.0213179182677491E-3</v>
      </c>
      <c r="D53">
        <f t="shared" si="7"/>
        <v>512.99254328593349</v>
      </c>
      <c r="F53">
        <f t="shared" si="8"/>
        <v>0.89998691804549735</v>
      </c>
      <c r="G53">
        <f t="shared" si="0"/>
        <v>126142.91849693244</v>
      </c>
      <c r="H53">
        <f t="shared" si="9"/>
        <v>105750658.90722604</v>
      </c>
      <c r="P53">
        <f t="shared" si="10"/>
        <v>1.2269230139054201</v>
      </c>
      <c r="Q53">
        <f t="shared" si="1"/>
        <v>478.15</v>
      </c>
      <c r="R53">
        <f t="shared" si="11"/>
        <v>0.63809072489425755</v>
      </c>
      <c r="S53">
        <f t="shared" si="2"/>
        <v>204.69778687723309</v>
      </c>
      <c r="U53">
        <f t="shared" si="3"/>
        <v>2.3358826067170382</v>
      </c>
      <c r="V53">
        <f t="shared" si="4"/>
        <v>11.206423294540189</v>
      </c>
    </row>
    <row r="54" spans="1:22">
      <c r="A54">
        <v>520</v>
      </c>
      <c r="B54">
        <f t="shared" si="5"/>
        <v>3320.0267363318476</v>
      </c>
      <c r="C54">
        <f t="shared" si="6"/>
        <v>4.0215302123520593E-3</v>
      </c>
      <c r="D54">
        <f t="shared" si="7"/>
        <v>512.82203918965115</v>
      </c>
      <c r="F54">
        <f t="shared" si="8"/>
        <v>0.89968778805201954</v>
      </c>
      <c r="G54">
        <f t="shared" si="0"/>
        <v>125570.18133223275</v>
      </c>
      <c r="H54">
        <f t="shared" si="9"/>
        <v>107006360.72054836</v>
      </c>
      <c r="P54">
        <f t="shared" si="10"/>
        <v>1.2265799700698821</v>
      </c>
      <c r="Q54">
        <f t="shared" si="1"/>
        <v>478.15</v>
      </c>
      <c r="R54">
        <f t="shared" si="11"/>
        <v>0.63787864172888187</v>
      </c>
      <c r="S54">
        <f t="shared" si="2"/>
        <v>204.66965531442091</v>
      </c>
      <c r="U54">
        <f t="shared" si="3"/>
        <v>2.3362036705707481</v>
      </c>
      <c r="V54">
        <f t="shared" si="4"/>
        <v>11.202698598925407</v>
      </c>
    </row>
    <row r="55" spans="1:22">
      <c r="A55">
        <v>530</v>
      </c>
      <c r="B55">
        <f t="shared" si="5"/>
        <v>3319.8522607275468</v>
      </c>
      <c r="C55">
        <f t="shared" si="6"/>
        <v>4.0217415648035864E-3</v>
      </c>
      <c r="D55">
        <f t="shared" si="7"/>
        <v>512.65741254230272</v>
      </c>
      <c r="F55">
        <f t="shared" si="8"/>
        <v>0.89939896937246089</v>
      </c>
      <c r="G55">
        <f t="shared" si="0"/>
        <v>125017.04616171357</v>
      </c>
      <c r="H55">
        <f t="shared" si="9"/>
        <v>108256531.1821655</v>
      </c>
      <c r="P55">
        <f t="shared" si="10"/>
        <v>1.2262506546332368</v>
      </c>
      <c r="Q55">
        <f t="shared" si="1"/>
        <v>478.15</v>
      </c>
      <c r="R55">
        <f t="shared" si="11"/>
        <v>0.63767386928507475</v>
      </c>
      <c r="S55">
        <f t="shared" si="2"/>
        <v>204.64249008626496</v>
      </c>
      <c r="U55">
        <f t="shared" si="3"/>
        <v>2.3365137894795978</v>
      </c>
      <c r="V55">
        <f t="shared" si="4"/>
        <v>11.199102297341899</v>
      </c>
    </row>
    <row r="56" spans="1:22">
      <c r="A56">
        <v>540</v>
      </c>
      <c r="B56">
        <f t="shared" si="5"/>
        <v>3319.6785536862303</v>
      </c>
      <c r="C56">
        <f t="shared" si="6"/>
        <v>4.0219520083199884E-3</v>
      </c>
      <c r="D56">
        <f t="shared" si="7"/>
        <v>512.49780142862153</v>
      </c>
      <c r="F56">
        <f t="shared" si="8"/>
        <v>0.89911894987477459</v>
      </c>
      <c r="G56">
        <f t="shared" si="0"/>
        <v>124480.64721297978</v>
      </c>
      <c r="H56">
        <f t="shared" si="9"/>
        <v>109501337.6542953</v>
      </c>
      <c r="P56">
        <f t="shared" si="10"/>
        <v>1.2259330182894264</v>
      </c>
      <c r="Q56">
        <f t="shared" si="1"/>
        <v>478.15</v>
      </c>
      <c r="R56">
        <f t="shared" si="11"/>
        <v>0.63747533546121515</v>
      </c>
      <c r="S56">
        <f t="shared" si="2"/>
        <v>204.61614929818163</v>
      </c>
      <c r="U56">
        <f t="shared" si="3"/>
        <v>2.3368145751936948</v>
      </c>
      <c r="V56">
        <f t="shared" si="4"/>
        <v>11.19561556108065</v>
      </c>
    </row>
    <row r="57" spans="1:22">
      <c r="A57">
        <v>550</v>
      </c>
      <c r="B57">
        <f t="shared" si="5"/>
        <v>3319.5055919534707</v>
      </c>
      <c r="C57">
        <f t="shared" si="6"/>
        <v>4.0221615707892074E-3</v>
      </c>
      <c r="D57">
        <f t="shared" si="7"/>
        <v>512.34249278269328</v>
      </c>
      <c r="F57">
        <f t="shared" si="8"/>
        <v>0.89884647856612854</v>
      </c>
      <c r="G57">
        <f t="shared" si="0"/>
        <v>123958.61360963248</v>
      </c>
      <c r="H57">
        <f t="shared" si="9"/>
        <v>110740923.79039162</v>
      </c>
      <c r="P57">
        <f t="shared" si="10"/>
        <v>1.2256253658827436</v>
      </c>
      <c r="Q57">
        <f t="shared" si="1"/>
        <v>478.15</v>
      </c>
      <c r="R57">
        <f t="shared" si="11"/>
        <v>0.63728215330338511</v>
      </c>
      <c r="S57">
        <f t="shared" si="2"/>
        <v>204.59051554662622</v>
      </c>
      <c r="U57">
        <f t="shared" si="3"/>
        <v>2.3371073616119293</v>
      </c>
      <c r="V57">
        <f t="shared" si="4"/>
        <v>11.192222813076118</v>
      </c>
    </row>
    <row r="58" spans="1:22">
      <c r="A58">
        <v>560</v>
      </c>
      <c r="B58">
        <f t="shared" si="5"/>
        <v>3319.333355569097</v>
      </c>
      <c r="C58">
        <f t="shared" si="6"/>
        <v>4.0223702761201007E-3</v>
      </c>
      <c r="D58">
        <f t="shared" si="7"/>
        <v>512.19089712161531</v>
      </c>
      <c r="F58">
        <f t="shared" si="8"/>
        <v>0.89858052126599175</v>
      </c>
      <c r="G58">
        <f t="shared" si="0"/>
        <v>123448.98533931641</v>
      </c>
      <c r="H58">
        <f t="shared" si="9"/>
        <v>111975413.64378479</v>
      </c>
      <c r="P58">
        <f t="shared" si="10"/>
        <v>1.2253262963156333</v>
      </c>
      <c r="Q58">
        <f t="shared" si="1"/>
        <v>478.15</v>
      </c>
      <c r="R58">
        <f t="shared" si="11"/>
        <v>0.6370935895775881</v>
      </c>
      <c r="S58">
        <f t="shared" si="2"/>
        <v>204.56549176690191</v>
      </c>
      <c r="U58">
        <f t="shared" si="3"/>
        <v>2.3373932517652678</v>
      </c>
      <c r="V58">
        <f t="shared" si="4"/>
        <v>11.188911175958015</v>
      </c>
    </row>
    <row r="59" spans="1:22">
      <c r="A59">
        <v>570</v>
      </c>
      <c r="B59">
        <f t="shared" si="5"/>
        <v>3319.161827296311</v>
      </c>
      <c r="C59">
        <f t="shared" si="6"/>
        <v>4.0225781449321285E-3</v>
      </c>
      <c r="D59">
        <f t="shared" si="7"/>
        <v>512.04252735546936</v>
      </c>
      <c r="F59">
        <f t="shared" si="8"/>
        <v>0.89832022343064799</v>
      </c>
      <c r="G59">
        <f t="shared" si="0"/>
        <v>122950.14278485326</v>
      </c>
      <c r="H59">
        <f t="shared" si="9"/>
        <v>113204915.07163332</v>
      </c>
      <c r="P59">
        <f t="shared" si="10"/>
        <v>1.2250346521451958</v>
      </c>
      <c r="Q59">
        <f t="shared" si="1"/>
        <v>478.15</v>
      </c>
      <c r="R59">
        <f t="shared" si="11"/>
        <v>0.63690903841232938</v>
      </c>
      <c r="S59">
        <f t="shared" si="2"/>
        <v>204.54099774949066</v>
      </c>
      <c r="U59">
        <f t="shared" si="3"/>
        <v>2.3376731572689842</v>
      </c>
      <c r="V59">
        <f t="shared" si="4"/>
        <v>11.185670009151004</v>
      </c>
    </row>
    <row r="60" spans="1:22">
      <c r="A60">
        <v>580</v>
      </c>
      <c r="B60">
        <f t="shared" si="5"/>
        <v>3318.9909921487174</v>
      </c>
      <c r="C60">
        <f t="shared" si="6"/>
        <v>4.0227851951268176E-3</v>
      </c>
      <c r="D60">
        <f t="shared" si="7"/>
        <v>511.89698107399596</v>
      </c>
      <c r="F60">
        <f t="shared" si="8"/>
        <v>0.89806487907718591</v>
      </c>
      <c r="G60">
        <f t="shared" si="0"/>
        <v>122460.74782207429</v>
      </c>
      <c r="H60">
        <f t="shared" si="9"/>
        <v>114429522.54985407</v>
      </c>
      <c r="P60">
        <f t="shared" si="10"/>
        <v>1.2247494774447176</v>
      </c>
      <c r="Q60">
        <f t="shared" si="1"/>
        <v>478.15</v>
      </c>
      <c r="R60">
        <f t="shared" si="11"/>
        <v>0.63672799926572476</v>
      </c>
      <c r="S60">
        <f t="shared" si="2"/>
        <v>204.51696722696474</v>
      </c>
      <c r="U60">
        <f t="shared" si="3"/>
        <v>2.3379478313374764</v>
      </c>
      <c r="V60">
        <f t="shared" si="4"/>
        <v>11.182490521923587</v>
      </c>
    </row>
    <row r="61" spans="1:22">
      <c r="A61">
        <v>590</v>
      </c>
      <c r="B61">
        <f t="shared" si="5"/>
        <v>3318.8208369992012</v>
      </c>
      <c r="C61">
        <f t="shared" si="6"/>
        <v>4.0229914423603888E-3</v>
      </c>
      <c r="D61">
        <f t="shared" si="7"/>
        <v>511.75392578184631</v>
      </c>
      <c r="F61">
        <f t="shared" si="8"/>
        <v>0.89781390488043211</v>
      </c>
      <c r="G61">
        <f t="shared" si="0"/>
        <v>121979.69472631368</v>
      </c>
      <c r="H61">
        <f t="shared" si="9"/>
        <v>115649319.49711721</v>
      </c>
      <c r="P61">
        <f t="shared" si="10"/>
        <v>1.2244699826758714</v>
      </c>
      <c r="Q61">
        <f t="shared" si="1"/>
        <v>478.15</v>
      </c>
      <c r="R61">
        <f t="shared" si="11"/>
        <v>0.63655005856022628</v>
      </c>
      <c r="S61">
        <f t="shared" si="2"/>
        <v>204.49334544508429</v>
      </c>
      <c r="U61">
        <f t="shared" si="3"/>
        <v>2.338217896329565</v>
      </c>
      <c r="V61">
        <f t="shared" si="4"/>
        <v>11.179365450849289</v>
      </c>
    </row>
    <row r="62" spans="1:22">
      <c r="A62">
        <v>600</v>
      </c>
      <c r="B62">
        <f t="shared" si="5"/>
        <v>3318.6513502570151</v>
      </c>
      <c r="C62">
        <f t="shared" si="6"/>
        <v>4.0231969004339988E-3</v>
      </c>
      <c r="D62">
        <f t="shared" si="7"/>
        <v>511.61308662267629</v>
      </c>
      <c r="F62">
        <f t="shared" si="8"/>
        <v>0.89756681863627419</v>
      </c>
      <c r="G62">
        <f t="shared" si="0"/>
        <v>121506.06935742173</v>
      </c>
      <c r="H62">
        <f t="shared" si="9"/>
        <v>116864380.19069143</v>
      </c>
      <c r="P62">
        <f t="shared" si="10"/>
        <v>1.2241955154793631</v>
      </c>
      <c r="Q62">
        <f t="shared" si="1"/>
        <v>478.15</v>
      </c>
      <c r="R62">
        <f t="shared" si="11"/>
        <v>0.63637487441311835</v>
      </c>
      <c r="S62">
        <f t="shared" si="2"/>
        <v>204.47008714278741</v>
      </c>
      <c r="U62">
        <f t="shared" si="3"/>
        <v>2.338483866669915</v>
      </c>
      <c r="V62">
        <f t="shared" si="4"/>
        <v>11.176288791637059</v>
      </c>
    </row>
    <row r="63" spans="1:22">
      <c r="A63">
        <v>610</v>
      </c>
      <c r="B63">
        <f t="shared" si="5"/>
        <v>3318.4825216015784</v>
      </c>
      <c r="C63">
        <f t="shared" si="6"/>
        <v>4.0234015816154834E-3</v>
      </c>
      <c r="D63">
        <f t="shared" si="7"/>
        <v>511.47423619557236</v>
      </c>
      <c r="F63">
        <f t="shared" si="8"/>
        <v>0.89732322139574094</v>
      </c>
      <c r="G63">
        <f t="shared" si="0"/>
        <v>121039.11530377452</v>
      </c>
      <c r="H63">
        <f t="shared" si="9"/>
        <v>118074771.34372917</v>
      </c>
      <c r="P63">
        <f t="shared" si="10"/>
        <v>1.2239255364417965</v>
      </c>
      <c r="Q63">
        <f t="shared" si="1"/>
        <v>478.15</v>
      </c>
      <c r="R63">
        <f t="shared" si="11"/>
        <v>0.63620216396958029</v>
      </c>
      <c r="S63">
        <f t="shared" si="2"/>
        <v>204.44715487607289</v>
      </c>
      <c r="U63">
        <f t="shared" si="3"/>
        <v>2.3387461678781203</v>
      </c>
      <c r="V63">
        <f t="shared" si="4"/>
        <v>11.173255576669083</v>
      </c>
    </row>
    <row r="64" spans="1:22">
      <c r="A64">
        <v>620</v>
      </c>
      <c r="B64">
        <f t="shared" si="5"/>
        <v>3318.3143417633196</v>
      </c>
      <c r="C64">
        <f t="shared" si="6"/>
        <v>4.0236054969042586E-3</v>
      </c>
      <c r="D64">
        <f t="shared" si="7"/>
        <v>511.33718612436564</v>
      </c>
      <c r="F64">
        <f t="shared" si="8"/>
        <v>0.89708278267432573</v>
      </c>
      <c r="G64">
        <f t="shared" si="0"/>
        <v>120578.20585580562</v>
      </c>
      <c r="H64">
        <f t="shared" si="9"/>
        <v>119280553.40228723</v>
      </c>
      <c r="P64">
        <f t="shared" si="10"/>
        <v>1.2236595990319663</v>
      </c>
      <c r="Q64">
        <f t="shared" si="1"/>
        <v>478.15</v>
      </c>
      <c r="R64">
        <f t="shared" si="11"/>
        <v>0.63603169291609696</v>
      </c>
      <c r="S64">
        <f t="shared" si="2"/>
        <v>204.42451763009007</v>
      </c>
      <c r="U64">
        <f t="shared" si="3"/>
        <v>2.3390051523331521</v>
      </c>
      <c r="V64">
        <f t="shared" si="4"/>
        <v>11.170261690830799</v>
      </c>
    </row>
    <row r="65" spans="1:22">
      <c r="A65">
        <v>630</v>
      </c>
      <c r="B65">
        <f t="shared" si="5"/>
        <v>3318.1468023434586</v>
      </c>
      <c r="C65">
        <f t="shared" si="6"/>
        <v>4.023808656249175E-3</v>
      </c>
      <c r="D65">
        <f t="shared" si="7"/>
        <v>511.20178009102153</v>
      </c>
      <c r="F65">
        <f t="shared" si="8"/>
        <v>0.89684522822986235</v>
      </c>
      <c r="G65">
        <f t="shared" si="0"/>
        <v>120122.82084816418</v>
      </c>
      <c r="H65">
        <f t="shared" si="9"/>
        <v>120481781.61076887</v>
      </c>
      <c r="P65">
        <f t="shared" si="10"/>
        <v>1.2233973330200152</v>
      </c>
      <c r="Q65">
        <f t="shared" si="1"/>
        <v>478.15</v>
      </c>
      <c r="R65">
        <f t="shared" si="11"/>
        <v>0.63586326681497241</v>
      </c>
      <c r="S65">
        <f t="shared" si="2"/>
        <v>204.40214967202547</v>
      </c>
      <c r="U65">
        <f t="shared" si="3"/>
        <v>2.3392611123083493</v>
      </c>
      <c r="V65">
        <f t="shared" si="4"/>
        <v>11.167303719323906</v>
      </c>
    </row>
    <row r="66" spans="1:22">
      <c r="A66">
        <v>640</v>
      </c>
      <c r="B66">
        <f t="shared" si="5"/>
        <v>3317.9798956659702</v>
      </c>
      <c r="C66">
        <f t="shared" si="6"/>
        <v>4.0240110687274847E-3</v>
      </c>
      <c r="D66">
        <f t="shared" si="7"/>
        <v>511.06788808860853</v>
      </c>
      <c r="F66">
        <f t="shared" si="8"/>
        <v>0.896610329980015</v>
      </c>
      <c r="G66">
        <f t="shared" si="0"/>
        <v>119672.5275571332</v>
      </c>
      <c r="H66">
        <f t="shared" si="9"/>
        <v>121678506.8863402</v>
      </c>
      <c r="P66">
        <f t="shared" si="10"/>
        <v>1.2231384307981485</v>
      </c>
      <c r="Q66">
        <f t="shared" si="1"/>
        <v>478.15</v>
      </c>
      <c r="R66">
        <f t="shared" si="11"/>
        <v>0.63569672395583066</v>
      </c>
      <c r="S66">
        <f t="shared" si="2"/>
        <v>204.3800296046312</v>
      </c>
      <c r="U66">
        <f t="shared" si="3"/>
        <v>2.3395142907307087</v>
      </c>
      <c r="V66">
        <f t="shared" si="4"/>
        <v>11.164378822121341</v>
      </c>
    </row>
    <row r="67" spans="1:22">
      <c r="A67">
        <v>650</v>
      </c>
      <c r="B67">
        <f t="shared" si="5"/>
        <v>3317.8136146560832</v>
      </c>
      <c r="C67">
        <f t="shared" si="6"/>
        <v>4.0242127426917329E-3</v>
      </c>
      <c r="D67">
        <f t="shared" si="7"/>
        <v>510.93540168776713</v>
      </c>
      <c r="F67">
        <f t="shared" si="8"/>
        <v>0.89637789769783704</v>
      </c>
      <c r="G67">
        <f t="shared" si="0"/>
        <v>119226.96496780896</v>
      </c>
      <c r="H67">
        <f t="shared" si="9"/>
        <v>122870776.5360183</v>
      </c>
      <c r="P67">
        <f t="shared" si="10"/>
        <v>1.2228826361128584</v>
      </c>
      <c r="Q67">
        <f t="shared" si="1"/>
        <v>478.15</v>
      </c>
      <c r="R67">
        <f t="shared" si="11"/>
        <v>0.63553192946776649</v>
      </c>
      <c r="S67">
        <f t="shared" si="2"/>
        <v>204.35813958653262</v>
      </c>
      <c r="U67">
        <f t="shared" si="3"/>
        <v>2.3397648900475239</v>
      </c>
      <c r="V67">
        <f t="shared" si="4"/>
        <v>11.161484630562359</v>
      </c>
    </row>
    <row r="68" spans="1:22">
      <c r="A68">
        <v>660</v>
      </c>
      <c r="B68">
        <f t="shared" si="5"/>
        <v>3317.6479527406432</v>
      </c>
      <c r="C68">
        <f t="shared" si="6"/>
        <v>4.0244136858902241E-3</v>
      </c>
      <c r="D68">
        <f t="shared" si="7"/>
        <v>510.80423014360065</v>
      </c>
      <c r="F68">
        <f t="shared" si="8"/>
        <v>0.89614777218175556</v>
      </c>
      <c r="G68">
        <f t="shared" ref="G68:G102" si="12">$B68*((D68)-(E$3))</f>
        <v>118785.83083537151</v>
      </c>
      <c r="H68">
        <f t="shared" si="9"/>
        <v>124058634.84437202</v>
      </c>
      <c r="P68">
        <f t="shared" si="10"/>
        <v>1.2226297347970441</v>
      </c>
      <c r="Q68">
        <f t="shared" ref="Q68:Q102" si="13">205+273.15</f>
        <v>478.15</v>
      </c>
      <c r="R68">
        <f t="shared" si="11"/>
        <v>0.63536877047686469</v>
      </c>
      <c r="S68">
        <f t="shared" ref="S68:S102" si="14">103.9+183.3*R68-39.7*R68^2</f>
        <v>204.33646469086719</v>
      </c>
      <c r="U68">
        <f t="shared" ref="U68:U102" si="15">Q68/S68</f>
        <v>2.3400130795224179</v>
      </c>
      <c r="V68">
        <f t="shared" ref="V68:V102" si="16">D68/T$3</f>
        <v>11.158619162306792</v>
      </c>
    </row>
    <row r="69" spans="1:22">
      <c r="A69">
        <v>670</v>
      </c>
      <c r="B69">
        <f t="shared" ref="B69:B102" si="17">B$3*C$3/C69</f>
        <v>3317.4829037664572</v>
      </c>
      <c r="C69">
        <f t="shared" ref="C69:C102" si="18">1.01325/D69*Q68/288.15*P69</f>
        <v>4.0246139055657507E-3</v>
      </c>
      <c r="D69">
        <f t="shared" ref="D69:D102" si="19">P69*(D$3/P$3)*(1-H68/I$3)</f>
        <v>510.6742971981119</v>
      </c>
      <c r="F69">
        <f t="shared" ref="F69:F102" si="20">D69/D$3</f>
        <v>0.89591981964581036</v>
      </c>
      <c r="G69">
        <f t="shared" si="12"/>
        <v>118348.87105861986</v>
      </c>
      <c r="H69">
        <f t="shared" ref="H69:H102" si="21">H68+G69*(A69-A68)</f>
        <v>125242123.55495822</v>
      </c>
      <c r="P69">
        <f t="shared" ref="P69:P102" si="22">1-((3.52*V68)/(10^(0.9813*U68)))+((0.274*V68^2)/(10^(0.8157*U68)))</f>
        <v>1.2223795471574301</v>
      </c>
      <c r="Q69">
        <f t="shared" si="13"/>
        <v>478.15</v>
      </c>
      <c r="R69">
        <f t="shared" ref="R69:R102" si="23">0.709*F69</f>
        <v>0.63520715212887946</v>
      </c>
      <c r="S69">
        <f t="shared" si="14"/>
        <v>204.31499237843107</v>
      </c>
      <c r="U69">
        <f t="shared" si="15"/>
        <v>2.3402590012306743</v>
      </c>
      <c r="V69">
        <f t="shared" si="16"/>
        <v>11.155780751483652</v>
      </c>
    </row>
    <row r="70" spans="1:22">
      <c r="A70">
        <v>680</v>
      </c>
      <c r="B70">
        <f t="shared" si="17"/>
        <v>3317.3184619333947</v>
      </c>
      <c r="C70">
        <f t="shared" si="18"/>
        <v>4.0248134085364767E-3</v>
      </c>
      <c r="D70">
        <f t="shared" si="19"/>
        <v>510.54553845723325</v>
      </c>
      <c r="F70">
        <f t="shared" si="20"/>
        <v>0.89569392711795304</v>
      </c>
      <c r="G70">
        <f t="shared" si="12"/>
        <v>117915.87096354333</v>
      </c>
      <c r="H70">
        <f t="shared" si="21"/>
        <v>126421282.26459366</v>
      </c>
      <c r="P70">
        <f t="shared" si="22"/>
        <v>1.2221319217295612</v>
      </c>
      <c r="Q70">
        <f t="shared" si="13"/>
        <v>478.15</v>
      </c>
      <c r="R70">
        <f t="shared" si="23"/>
        <v>0.6350469943266287</v>
      </c>
      <c r="S70">
        <f t="shared" si="14"/>
        <v>204.29371206544064</v>
      </c>
      <c r="U70">
        <f t="shared" si="15"/>
        <v>2.340502774979369</v>
      </c>
      <c r="V70">
        <f t="shared" si="16"/>
        <v>11.152967991391828</v>
      </c>
    </row>
    <row r="71" spans="1:22">
      <c r="A71">
        <v>690</v>
      </c>
      <c r="B71">
        <f t="shared" si="17"/>
        <v>3317.1546217396108</v>
      </c>
      <c r="C71">
        <f t="shared" si="18"/>
        <v>4.0250122012621689E-3</v>
      </c>
      <c r="D71">
        <f t="shared" si="19"/>
        <v>510.41789924174549</v>
      </c>
      <c r="F71">
        <f t="shared" si="20"/>
        <v>0.89546999866972887</v>
      </c>
      <c r="G71">
        <f t="shared" si="12"/>
        <v>117486.6481620639</v>
      </c>
      <c r="H71">
        <f t="shared" si="21"/>
        <v>127596148.7462143</v>
      </c>
      <c r="P71">
        <f t="shared" si="22"/>
        <v>1.2218867301607874</v>
      </c>
      <c r="Q71">
        <f t="shared" si="13"/>
        <v>478.15</v>
      </c>
      <c r="R71">
        <f t="shared" si="23"/>
        <v>0.63488822905683773</v>
      </c>
      <c r="S71">
        <f t="shared" si="14"/>
        <v>204.27261476933973</v>
      </c>
      <c r="U71">
        <f t="shared" si="15"/>
        <v>2.3407445023402511</v>
      </c>
      <c r="V71">
        <f t="shared" si="16"/>
        <v>11.15017968755299</v>
      </c>
    </row>
    <row r="72" spans="1:22">
      <c r="A72">
        <v>700</v>
      </c>
      <c r="B72">
        <f t="shared" si="17"/>
        <v>3316.9913779366807</v>
      </c>
      <c r="C72">
        <f t="shared" si="18"/>
        <v>4.025210289898439E-3</v>
      </c>
      <c r="D72">
        <f t="shared" si="19"/>
        <v>510.2913328284107</v>
      </c>
      <c r="F72">
        <f t="shared" si="20"/>
        <v>0.8952479523305451</v>
      </c>
      <c r="G72">
        <f t="shared" si="12"/>
        <v>117061.04670773204</v>
      </c>
      <c r="H72">
        <f t="shared" si="21"/>
        <v>128766759.21329162</v>
      </c>
      <c r="P72">
        <f t="shared" si="22"/>
        <v>1.221643863022154</v>
      </c>
      <c r="Q72">
        <f t="shared" si="13"/>
        <v>478.15</v>
      </c>
      <c r="R72">
        <f t="shared" si="23"/>
        <v>0.63473079820235645</v>
      </c>
      <c r="S72">
        <f t="shared" si="14"/>
        <v>204.2516928188839</v>
      </c>
      <c r="U72">
        <f t="shared" si="15"/>
        <v>2.3409842699516323</v>
      </c>
      <c r="V72">
        <f t="shared" si="16"/>
        <v>11.147414819288793</v>
      </c>
    </row>
    <row r="73" spans="1:22">
      <c r="A73">
        <v>710</v>
      </c>
      <c r="B73">
        <f t="shared" si="17"/>
        <v>3316.8287254928623</v>
      </c>
      <c r="C73">
        <f t="shared" si="18"/>
        <v>4.025407680341154E-3</v>
      </c>
      <c r="D73">
        <f t="shared" si="19"/>
        <v>510.16579901194837</v>
      </c>
      <c r="F73">
        <f t="shared" si="20"/>
        <v>0.89502771756482169</v>
      </c>
      <c r="G73">
        <f t="shared" si="12"/>
        <v>116638.93231773886</v>
      </c>
      <c r="H73">
        <f t="shared" si="21"/>
        <v>129933148.536469</v>
      </c>
      <c r="P73">
        <f t="shared" si="22"/>
        <v>1.2214032263841155</v>
      </c>
      <c r="Q73">
        <f t="shared" si="13"/>
        <v>478.15</v>
      </c>
      <c r="R73">
        <f t="shared" si="23"/>
        <v>0.63457465175345851</v>
      </c>
      <c r="S73">
        <f t="shared" si="14"/>
        <v>204.23093961708241</v>
      </c>
      <c r="U73">
        <f t="shared" si="15"/>
        <v>2.3412221522189296</v>
      </c>
      <c r="V73">
        <f t="shared" si="16"/>
        <v>11.14467250830695</v>
      </c>
    </row>
    <row r="74" spans="1:22">
      <c r="A74">
        <v>720</v>
      </c>
      <c r="B74">
        <f t="shared" si="17"/>
        <v>3316.6666595629958</v>
      </c>
      <c r="C74">
        <f t="shared" si="18"/>
        <v>4.0256043782628233E-3</v>
      </c>
      <c r="D74">
        <f t="shared" si="19"/>
        <v>510.04126293044692</v>
      </c>
      <c r="F74">
        <f t="shared" si="20"/>
        <v>0.89480923321131034</v>
      </c>
      <c r="G74">
        <f t="shared" si="12"/>
        <v>116220.18847039402</v>
      </c>
      <c r="H74">
        <f t="shared" si="21"/>
        <v>131095350.42117293</v>
      </c>
      <c r="P74">
        <f t="shared" si="22"/>
        <v>1.2211647390194615</v>
      </c>
      <c r="Q74">
        <f t="shared" si="13"/>
        <v>478.15</v>
      </c>
      <c r="R74">
        <f t="shared" si="23"/>
        <v>0.63441974634681897</v>
      </c>
      <c r="S74">
        <f t="shared" si="14"/>
        <v>204.21034944754788</v>
      </c>
      <c r="U74">
        <f t="shared" si="15"/>
        <v>2.3414582135212223</v>
      </c>
      <c r="V74">
        <f t="shared" si="16"/>
        <v>11.141951993042129</v>
      </c>
    </row>
    <row r="75" spans="1:22">
      <c r="A75">
        <v>730</v>
      </c>
      <c r="B75">
        <f t="shared" si="17"/>
        <v>3316.5051754638243</v>
      </c>
      <c r="C75">
        <f t="shared" si="18"/>
        <v>4.0258003891424244E-3</v>
      </c>
      <c r="D75">
        <f t="shared" si="19"/>
        <v>509.91769410678546</v>
      </c>
      <c r="F75">
        <f t="shared" si="20"/>
        <v>0.89459244580137798</v>
      </c>
      <c r="G75">
        <f t="shared" si="12"/>
        <v>115804.71322041666</v>
      </c>
      <c r="H75">
        <f t="shared" si="21"/>
        <v>132253397.55337709</v>
      </c>
      <c r="P75">
        <f t="shared" si="22"/>
        <v>1.2209283301205751</v>
      </c>
      <c r="Q75">
        <f t="shared" si="13"/>
        <v>478.15</v>
      </c>
      <c r="R75">
        <f t="shared" si="23"/>
        <v>0.63426604407317699</v>
      </c>
      <c r="S75">
        <f t="shared" si="14"/>
        <v>204.18991731644314</v>
      </c>
      <c r="U75">
        <f t="shared" si="15"/>
        <v>2.3416925100125656</v>
      </c>
      <c r="V75">
        <f t="shared" si="16"/>
        <v>11.139252607715612</v>
      </c>
    </row>
    <row r="76" spans="1:22">
      <c r="A76">
        <v>740</v>
      </c>
      <c r="B76">
        <f t="shared" si="17"/>
        <v>3316.3442686537383</v>
      </c>
      <c r="C76">
        <f t="shared" si="18"/>
        <v>4.0259957182898782E-3</v>
      </c>
      <c r="D76">
        <f t="shared" si="19"/>
        <v>509.79506566695636</v>
      </c>
      <c r="F76">
        <f t="shared" si="20"/>
        <v>0.89437730818764272</v>
      </c>
      <c r="G76">
        <f t="shared" si="12"/>
        <v>115392.41660204119</v>
      </c>
      <c r="H76">
        <f t="shared" si="21"/>
        <v>133407321.7193975</v>
      </c>
      <c r="P76">
        <f t="shared" si="22"/>
        <v>1.2206939374379369</v>
      </c>
      <c r="Q76">
        <f t="shared" si="13"/>
        <v>478.15</v>
      </c>
      <c r="R76">
        <f t="shared" si="23"/>
        <v>0.6341135115050387</v>
      </c>
      <c r="S76">
        <f t="shared" si="14"/>
        <v>204.16963882358556</v>
      </c>
      <c r="U76">
        <f t="shared" si="15"/>
        <v>2.3419250910912832</v>
      </c>
      <c r="V76">
        <f t="shared" si="16"/>
        <v>11.136573765259403</v>
      </c>
    </row>
    <row r="77" spans="1:22">
      <c r="A77">
        <v>750</v>
      </c>
      <c r="B77">
        <f t="shared" si="17"/>
        <v>3316.1839347161376</v>
      </c>
      <c r="C77">
        <f t="shared" si="18"/>
        <v>4.0261903708661484E-3</v>
      </c>
      <c r="D77">
        <f t="shared" si="19"/>
        <v>509.67335370308314</v>
      </c>
      <c r="F77">
        <f t="shared" si="20"/>
        <v>0.89416377842646166</v>
      </c>
      <c r="G77">
        <f t="shared" si="12"/>
        <v>114983.2185128946</v>
      </c>
      <c r="H77">
        <f t="shared" si="21"/>
        <v>134557153.90452644</v>
      </c>
      <c r="P77">
        <f t="shared" si="22"/>
        <v>1.220461505763206</v>
      </c>
      <c r="Q77">
        <f t="shared" si="13"/>
        <v>478.15</v>
      </c>
      <c r="R77">
        <f t="shared" si="23"/>
        <v>0.63396211890436127</v>
      </c>
      <c r="S77">
        <f t="shared" si="14"/>
        <v>204.14951005740284</v>
      </c>
      <c r="U77">
        <f t="shared" si="15"/>
        <v>2.3421560005975697</v>
      </c>
      <c r="V77">
        <f t="shared" si="16"/>
        <v>11.133914943401219</v>
      </c>
    </row>
    <row r="78" spans="1:22">
      <c r="A78">
        <v>760</v>
      </c>
      <c r="B78">
        <f t="shared" si="17"/>
        <v>3316.0241693457165</v>
      </c>
      <c r="C78">
        <f t="shared" si="18"/>
        <v>4.026384351899801E-3</v>
      </c>
      <c r="D78">
        <f t="shared" si="19"/>
        <v>509.55253675465127</v>
      </c>
      <c r="F78">
        <f t="shared" si="20"/>
        <v>0.89395181886780928</v>
      </c>
      <c r="G78">
        <f t="shared" si="12"/>
        <v>114577.04699062982</v>
      </c>
      <c r="H78">
        <f t="shared" si="21"/>
        <v>135702924.37443274</v>
      </c>
      <c r="P78">
        <f t="shared" si="22"/>
        <v>1.2202309856938376</v>
      </c>
      <c r="Q78">
        <f t="shared" si="13"/>
        <v>478.15</v>
      </c>
      <c r="R78">
        <f t="shared" si="23"/>
        <v>0.63381183957727671</v>
      </c>
      <c r="S78">
        <f t="shared" si="14"/>
        <v>204.12952750937808</v>
      </c>
      <c r="U78">
        <f t="shared" si="15"/>
        <v>2.3423852777890395</v>
      </c>
      <c r="V78">
        <f t="shared" si="16"/>
        <v>11.131275673331894</v>
      </c>
    </row>
    <row r="79" spans="1:22">
      <c r="A79">
        <v>770</v>
      </c>
      <c r="B79">
        <f t="shared" si="17"/>
        <v>3315.8649683371605</v>
      </c>
      <c r="C79">
        <f t="shared" si="18"/>
        <v>4.0265776663006517E-3</v>
      </c>
      <c r="D79">
        <f t="shared" si="19"/>
        <v>509.43259538621555</v>
      </c>
      <c r="F79">
        <f t="shared" si="20"/>
        <v>0.89374139541441322</v>
      </c>
      <c r="G79">
        <f t="shared" si="12"/>
        <v>114173.8368100799</v>
      </c>
      <c r="H79">
        <f t="shared" si="21"/>
        <v>136844662.74253353</v>
      </c>
      <c r="P79">
        <f t="shared" si="22"/>
        <v>1.2200023326274787</v>
      </c>
      <c r="Q79">
        <f t="shared" si="13"/>
        <v>478.15</v>
      </c>
      <c r="R79">
        <f t="shared" si="23"/>
        <v>0.63366264934881888</v>
      </c>
      <c r="S79">
        <f t="shared" si="14"/>
        <v>204.10968800440187</v>
      </c>
      <c r="U79">
        <f t="shared" si="15"/>
        <v>2.342612958134981</v>
      </c>
      <c r="V79">
        <f t="shared" si="16"/>
        <v>11.128655530480289</v>
      </c>
    </row>
    <row r="80" spans="1:22">
      <c r="A80">
        <v>780</v>
      </c>
      <c r="B80">
        <f t="shared" si="17"/>
        <v>3315.7063275757846</v>
      </c>
      <c r="C80">
        <f t="shared" si="18"/>
        <v>4.0267703188710587E-3</v>
      </c>
      <c r="D80">
        <f t="shared" si="19"/>
        <v>509.31351184375205</v>
      </c>
      <c r="F80">
        <f t="shared" si="20"/>
        <v>0.89353247691886328</v>
      </c>
      <c r="G80">
        <f t="shared" si="12"/>
        <v>113773.52834167531</v>
      </c>
      <c r="H80">
        <f t="shared" si="21"/>
        <v>137982398.02595028</v>
      </c>
      <c r="P80">
        <f t="shared" si="22"/>
        <v>1.219775505943687</v>
      </c>
      <c r="Q80">
        <f t="shared" si="13"/>
        <v>478.15</v>
      </c>
      <c r="R80">
        <f t="shared" si="23"/>
        <v>0.63351452613547399</v>
      </c>
      <c r="S80">
        <f t="shared" si="14"/>
        <v>204.08998864409361</v>
      </c>
      <c r="U80">
        <f t="shared" si="15"/>
        <v>2.3428390739627676</v>
      </c>
      <c r="V80">
        <f t="shared" si="16"/>
        <v>11.126054127006251</v>
      </c>
    </row>
    <row r="81" spans="1:22">
      <c r="A81">
        <v>790</v>
      </c>
      <c r="B81">
        <f t="shared" si="17"/>
        <v>3315.5482430297543</v>
      </c>
      <c r="C81">
        <f t="shared" si="18"/>
        <v>4.0269623143153006E-3</v>
      </c>
      <c r="D81">
        <f t="shared" si="19"/>
        <v>509.19526977506104</v>
      </c>
      <c r="F81">
        <f t="shared" si="20"/>
        <v>0.89332503469308955</v>
      </c>
      <c r="G81">
        <f t="shared" si="12"/>
        <v>113376.06662263208</v>
      </c>
      <c r="H81">
        <f t="shared" si="21"/>
        <v>139116158.69217661</v>
      </c>
      <c r="P81">
        <f t="shared" si="22"/>
        <v>1.2195504683382192</v>
      </c>
      <c r="Q81">
        <f t="shared" si="13"/>
        <v>478.15</v>
      </c>
      <c r="R81">
        <f t="shared" si="23"/>
        <v>0.63336744959740043</v>
      </c>
      <c r="S81">
        <f t="shared" si="14"/>
        <v>204.07042676068576</v>
      </c>
      <c r="U81">
        <f t="shared" si="15"/>
        <v>2.3430636549838182</v>
      </c>
      <c r="V81">
        <f t="shared" si="16"/>
        <v>11.123471105692753</v>
      </c>
    </row>
    <row r="82" spans="1:22">
      <c r="A82">
        <v>800</v>
      </c>
      <c r="B82">
        <f t="shared" si="17"/>
        <v>3315.3907107436071</v>
      </c>
      <c r="C82">
        <f t="shared" si="18"/>
        <v>4.0271536572473862E-3</v>
      </c>
      <c r="D82">
        <f t="shared" si="19"/>
        <v>509.07785400228045</v>
      </c>
      <c r="F82">
        <f t="shared" si="20"/>
        <v>0.89311904210926396</v>
      </c>
      <c r="G82">
        <f t="shared" si="12"/>
        <v>112981.40060123744</v>
      </c>
      <c r="H82">
        <f t="shared" si="21"/>
        <v>140245972.69818899</v>
      </c>
      <c r="P82">
        <f t="shared" si="22"/>
        <v>1.2193271852814549</v>
      </c>
      <c r="Q82">
        <f t="shared" si="13"/>
        <v>478.15</v>
      </c>
      <c r="R82">
        <f t="shared" si="23"/>
        <v>0.63322140085546808</v>
      </c>
      <c r="S82">
        <f t="shared" si="14"/>
        <v>204.05099987950325</v>
      </c>
      <c r="U82">
        <f t="shared" si="15"/>
        <v>2.3432867287215373</v>
      </c>
      <c r="V82">
        <f t="shared" si="16"/>
        <v>11.120906134976401</v>
      </c>
    </row>
    <row r="83" spans="1:22">
      <c r="A83">
        <v>810</v>
      </c>
      <c r="B83">
        <f t="shared" si="17"/>
        <v>3315.2337268328129</v>
      </c>
      <c r="C83">
        <f t="shared" si="18"/>
        <v>4.0273443521975996E-3</v>
      </c>
      <c r="D83">
        <f t="shared" si="19"/>
        <v>508.9612503367577</v>
      </c>
      <c r="F83">
        <f t="shared" si="20"/>
        <v>0.89291447427501347</v>
      </c>
      <c r="G83">
        <f t="shared" si="12"/>
        <v>112589.48252183135</v>
      </c>
      <c r="H83">
        <f t="shared" si="21"/>
        <v>141371867.52340731</v>
      </c>
      <c r="P83">
        <f t="shared" si="22"/>
        <v>1.2191056245777259</v>
      </c>
      <c r="Q83">
        <f t="shared" si="13"/>
        <v>478.15</v>
      </c>
      <c r="R83">
        <f t="shared" si="23"/>
        <v>0.63307636226098452</v>
      </c>
      <c r="S83">
        <f t="shared" si="14"/>
        <v>204.03170568843049</v>
      </c>
      <c r="U83">
        <f t="shared" si="15"/>
        <v>2.3435083208595322</v>
      </c>
      <c r="V83">
        <f t="shared" si="16"/>
        <v>11.118358904903284</v>
      </c>
    </row>
    <row r="84" spans="1:22">
      <c r="A84">
        <v>820</v>
      </c>
      <c r="B84">
        <f t="shared" si="17"/>
        <v>3315.0772874791983</v>
      </c>
      <c r="C84">
        <f t="shared" si="18"/>
        <v>4.0275344036180055E-3</v>
      </c>
      <c r="D84">
        <f t="shared" si="19"/>
        <v>508.84544542832714</v>
      </c>
      <c r="F84">
        <f t="shared" si="20"/>
        <v>0.89271130776899499</v>
      </c>
      <c r="G84">
        <f t="shared" si="12"/>
        <v>112200.26742406396</v>
      </c>
      <c r="H84">
        <f t="shared" si="21"/>
        <v>142493870.19764796</v>
      </c>
      <c r="P84">
        <f t="shared" si="22"/>
        <v>1.2188857560066126</v>
      </c>
      <c r="Q84">
        <f t="shared" si="13"/>
        <v>478.15</v>
      </c>
      <c r="R84">
        <f t="shared" si="23"/>
        <v>0.63293231720821741</v>
      </c>
      <c r="S84">
        <f t="shared" si="14"/>
        <v>204.01254201305369</v>
      </c>
      <c r="U84">
        <f t="shared" si="15"/>
        <v>2.3437284555250808</v>
      </c>
      <c r="V84">
        <f t="shared" si="16"/>
        <v>11.115829123836399</v>
      </c>
    </row>
    <row r="85" spans="1:22">
      <c r="A85">
        <v>830</v>
      </c>
      <c r="B85">
        <f t="shared" si="17"/>
        <v>3314.92138892706</v>
      </c>
      <c r="C85">
        <f t="shared" si="18"/>
        <v>4.0277238158871196E-3</v>
      </c>
      <c r="D85">
        <f t="shared" si="19"/>
        <v>508.73042664250386</v>
      </c>
      <c r="F85">
        <f t="shared" si="20"/>
        <v>0.8925095204254454</v>
      </c>
      <c r="G85">
        <f t="shared" si="12"/>
        <v>111813.71273487119</v>
      </c>
      <c r="H85">
        <f t="shared" si="21"/>
        <v>143612007.32499668</v>
      </c>
      <c r="P85">
        <f t="shared" si="22"/>
        <v>1.2186675510307485</v>
      </c>
      <c r="Q85">
        <f t="shared" si="13"/>
        <v>478.15</v>
      </c>
      <c r="R85">
        <f t="shared" si="23"/>
        <v>0.63278924998164077</v>
      </c>
      <c r="S85">
        <f t="shared" si="14"/>
        <v>203.99350679640935</v>
      </c>
      <c r="U85">
        <f t="shared" si="15"/>
        <v>2.343947155520032</v>
      </c>
      <c r="V85">
        <f t="shared" si="16"/>
        <v>11.113316515772929</v>
      </c>
    </row>
    <row r="86" spans="1:22">
      <c r="A86">
        <v>840</v>
      </c>
      <c r="B86">
        <f t="shared" si="17"/>
        <v>3314.7660274798477</v>
      </c>
      <c r="C86">
        <f t="shared" si="18"/>
        <v>4.0279125933138883E-3</v>
      </c>
      <c r="D86">
        <f t="shared" si="19"/>
        <v>508.61618196032043</v>
      </c>
      <c r="F86">
        <f t="shared" si="20"/>
        <v>0.89230909115845691</v>
      </c>
      <c r="G86">
        <f t="shared" si="12"/>
        <v>111429.77793565107</v>
      </c>
      <c r="H86">
        <f t="shared" si="21"/>
        <v>144726305.10435319</v>
      </c>
      <c r="P86">
        <f t="shared" si="22"/>
        <v>1.2184509825575705</v>
      </c>
      <c r="Q86">
        <f t="shared" si="13"/>
        <v>478.15</v>
      </c>
      <c r="R86">
        <f t="shared" si="23"/>
        <v>0.63264714563134594</v>
      </c>
      <c r="S86">
        <f t="shared" si="14"/>
        <v>203.97459808246879</v>
      </c>
      <c r="U86">
        <f t="shared" si="15"/>
        <v>2.3441644425090598</v>
      </c>
      <c r="V86">
        <f t="shared" si="16"/>
        <v>11.110820818156164</v>
      </c>
    </row>
    <row r="87" spans="1:22">
      <c r="A87">
        <v>850</v>
      </c>
      <c r="B87">
        <f t="shared" si="17"/>
        <v>3314.6111994973116</v>
      </c>
      <c r="C87">
        <f t="shared" si="18"/>
        <v>4.0281007401411087E-3</v>
      </c>
      <c r="D87">
        <f t="shared" si="19"/>
        <v>508.50269989651338</v>
      </c>
      <c r="F87">
        <f t="shared" si="20"/>
        <v>0.89210999981844452</v>
      </c>
      <c r="G87">
        <f t="shared" si="12"/>
        <v>111048.42429038066</v>
      </c>
      <c r="H87">
        <f t="shared" si="21"/>
        <v>145836789.34725699</v>
      </c>
      <c r="P87">
        <f t="shared" si="22"/>
        <v>1.2182360247447845</v>
      </c>
      <c r="Q87">
        <f t="shared" si="13"/>
        <v>478.15</v>
      </c>
      <c r="R87">
        <f t="shared" si="23"/>
        <v>0.63250598987127715</v>
      </c>
      <c r="S87">
        <f t="shared" si="14"/>
        <v>203.95581400265024</v>
      </c>
      <c r="U87">
        <f t="shared" si="15"/>
        <v>2.3443803371733587</v>
      </c>
      <c r="V87">
        <f t="shared" si="16"/>
        <v>11.108341780088253</v>
      </c>
    </row>
    <row r="88" spans="1:22">
      <c r="A88">
        <v>860</v>
      </c>
      <c r="B88">
        <f t="shared" si="17"/>
        <v>3314.4569013930241</v>
      </c>
      <c r="C88">
        <f t="shared" si="18"/>
        <v>4.028288260548395E-3</v>
      </c>
      <c r="D88">
        <f t="shared" si="19"/>
        <v>508.38996943257274</v>
      </c>
      <c r="F88">
        <f t="shared" si="20"/>
        <v>0.89191222707468898</v>
      </c>
      <c r="G88">
        <f t="shared" si="12"/>
        <v>110669.61462309284</v>
      </c>
      <c r="H88">
        <f t="shared" si="21"/>
        <v>146943485.49348792</v>
      </c>
      <c r="P88">
        <f t="shared" si="22"/>
        <v>1.2180226528412463</v>
      </c>
      <c r="Q88">
        <f t="shared" si="13"/>
        <v>478.15</v>
      </c>
      <c r="R88">
        <f t="shared" si="23"/>
        <v>0.63236576899595442</v>
      </c>
      <c r="S88">
        <f t="shared" si="14"/>
        <v>203.93715276478403</v>
      </c>
      <c r="U88">
        <f t="shared" si="15"/>
        <v>2.3445948593363277</v>
      </c>
      <c r="V88">
        <f t="shared" si="16"/>
        <v>11.105879160867676</v>
      </c>
    </row>
    <row r="89" spans="1:22">
      <c r="A89">
        <v>870</v>
      </c>
      <c r="B89">
        <f t="shared" si="17"/>
        <v>3314.303129632211</v>
      </c>
      <c r="C89">
        <f t="shared" si="18"/>
        <v>4.0284751586547717E-3</v>
      </c>
      <c r="D89">
        <f t="shared" si="19"/>
        <v>508.27797996182545</v>
      </c>
      <c r="F89">
        <f t="shared" si="20"/>
        <v>0.89171575431899197</v>
      </c>
      <c r="G89">
        <f t="shared" si="12"/>
        <v>110293.3131353161</v>
      </c>
      <c r="H89">
        <f t="shared" si="21"/>
        <v>148046418.62484109</v>
      </c>
      <c r="P89">
        <f t="shared" si="22"/>
        <v>1.2178108430565082</v>
      </c>
      <c r="Q89">
        <f t="shared" si="13"/>
        <v>478.15</v>
      </c>
      <c r="R89">
        <f t="shared" si="23"/>
        <v>0.63222646981216524</v>
      </c>
      <c r="S89">
        <f t="shared" si="14"/>
        <v>203.91861264406313</v>
      </c>
      <c r="U89">
        <f t="shared" si="15"/>
        <v>2.3448080280665877</v>
      </c>
      <c r="V89">
        <f t="shared" si="16"/>
        <v>11.103432728789565</v>
      </c>
    </row>
    <row r="90" spans="1:22">
      <c r="A90">
        <v>880</v>
      </c>
      <c r="B90">
        <f t="shared" si="17"/>
        <v>3314.1498807298408</v>
      </c>
      <c r="C90">
        <f t="shared" si="18"/>
        <v>4.0286614385209541E-3</v>
      </c>
      <c r="D90">
        <f t="shared" si="19"/>
        <v>508.16672124426088</v>
      </c>
      <c r="F90">
        <f t="shared" si="20"/>
        <v>0.89152056358642262</v>
      </c>
      <c r="G90">
        <f t="shared" si="12"/>
        <v>109919.48525586708</v>
      </c>
      <c r="H90">
        <f t="shared" si="21"/>
        <v>149145613.47739977</v>
      </c>
      <c r="P90">
        <f t="shared" si="22"/>
        <v>1.2176005724535766</v>
      </c>
      <c r="Q90">
        <f t="shared" si="13"/>
        <v>478.15</v>
      </c>
      <c r="R90">
        <f t="shared" si="23"/>
        <v>0.63208807958277358</v>
      </c>
      <c r="S90">
        <f t="shared" si="14"/>
        <v>203.90019197560204</v>
      </c>
      <c r="U90">
        <f t="shared" si="15"/>
        <v>2.3450198617626299</v>
      </c>
      <c r="V90">
        <f t="shared" si="16"/>
        <v>11.101002260158872</v>
      </c>
    </row>
    <row r="91" spans="1:22">
      <c r="A91">
        <v>890</v>
      </c>
      <c r="B91">
        <f t="shared" si="17"/>
        <v>3313.9971512489169</v>
      </c>
      <c r="C91">
        <f t="shared" si="18"/>
        <v>4.0288471041513823E-3</v>
      </c>
      <c r="D91">
        <f t="shared" si="19"/>
        <v>508.05618336923931</v>
      </c>
      <c r="F91">
        <f t="shared" si="20"/>
        <v>0.89132663748989349</v>
      </c>
      <c r="G91">
        <f t="shared" si="12"/>
        <v>109548.09751682088</v>
      </c>
      <c r="H91">
        <f t="shared" si="21"/>
        <v>150241094.45256796</v>
      </c>
      <c r="P91">
        <f t="shared" si="22"/>
        <v>1.2173918188604476</v>
      </c>
      <c r="Q91">
        <f t="shared" si="13"/>
        <v>478.15</v>
      </c>
      <c r="R91">
        <f t="shared" si="23"/>
        <v>0.63195058598033449</v>
      </c>
      <c r="S91">
        <f t="shared" si="14"/>
        <v>203.88188914829607</v>
      </c>
      <c r="U91">
        <f t="shared" si="15"/>
        <v>2.3452303782226167</v>
      </c>
      <c r="V91">
        <f t="shared" si="16"/>
        <v>11.098587538475714</v>
      </c>
    </row>
    <row r="92" spans="1:22">
      <c r="A92">
        <v>900</v>
      </c>
      <c r="B92">
        <f t="shared" si="17"/>
        <v>3313.8449377989455</v>
      </c>
      <c r="C92">
        <f t="shared" si="18"/>
        <v>4.0290321594960467E-3</v>
      </c>
      <c r="D92">
        <f t="shared" si="19"/>
        <v>507.94635672457946</v>
      </c>
      <c r="F92">
        <f t="shared" si="20"/>
        <v>0.89113395916592886</v>
      </c>
      <c r="G92">
        <f t="shared" si="12"/>
        <v>109179.11745066589</v>
      </c>
      <c r="H92">
        <f t="shared" si="21"/>
        <v>151332885.62707463</v>
      </c>
      <c r="P92">
        <f t="shared" si="22"/>
        <v>1.2171845607968386</v>
      </c>
      <c r="Q92">
        <f t="shared" si="13"/>
        <v>478.15</v>
      </c>
      <c r="R92">
        <f t="shared" si="23"/>
        <v>0.6318139770486435</v>
      </c>
      <c r="S92">
        <f t="shared" si="14"/>
        <v>203.86370259973364</v>
      </c>
      <c r="U92">
        <f t="shared" si="15"/>
        <v>2.3454395947021554</v>
      </c>
      <c r="V92">
        <f t="shared" si="16"/>
        <v>11.096188353760096</v>
      </c>
    </row>
    <row r="93" spans="1:22">
      <c r="A93">
        <v>910</v>
      </c>
      <c r="B93">
        <f t="shared" si="17"/>
        <v>3313.6932370345426</v>
      </c>
      <c r="C93">
        <f t="shared" si="18"/>
        <v>4.029216608452145E-3</v>
      </c>
      <c r="D93">
        <f t="shared" si="19"/>
        <v>507.83723197081264</v>
      </c>
      <c r="F93">
        <f t="shared" si="20"/>
        <v>0.89094251222949583</v>
      </c>
      <c r="G93">
        <f t="shared" si="12"/>
        <v>108812.5135046163</v>
      </c>
      <c r="H93">
        <f t="shared" si="21"/>
        <v>152421010.76212078</v>
      </c>
      <c r="P93">
        <f t="shared" si="22"/>
        <v>1.2169787774132241</v>
      </c>
      <c r="Q93">
        <f t="shared" si="13"/>
        <v>478.15</v>
      </c>
      <c r="R93">
        <f t="shared" si="23"/>
        <v>0.63167824117071247</v>
      </c>
      <c r="S93">
        <f t="shared" si="14"/>
        <v>203.84563081196117</v>
      </c>
      <c r="U93">
        <f t="shared" si="15"/>
        <v>2.3456475279623374</v>
      </c>
      <c r="V93">
        <f t="shared" si="16"/>
        <v>11.093804501989485</v>
      </c>
    </row>
    <row r="94" spans="1:22">
      <c r="A94">
        <v>920</v>
      </c>
      <c r="B94">
        <f t="shared" si="17"/>
        <v>3313.542045654171</v>
      </c>
      <c r="C94">
        <f t="shared" si="18"/>
        <v>4.0294004548655765E-3</v>
      </c>
      <c r="D94">
        <f t="shared" si="19"/>
        <v>507.72880001961784</v>
      </c>
      <c r="F94">
        <f t="shared" si="20"/>
        <v>0.89075228073617163</v>
      </c>
      <c r="G94">
        <f t="shared" si="12"/>
        <v>108448.25496881075</v>
      </c>
      <c r="H94">
        <f t="shared" si="21"/>
        <v>153505493.31180888</v>
      </c>
      <c r="P94">
        <f t="shared" si="22"/>
        <v>1.216774448439828</v>
      </c>
      <c r="Q94">
        <f t="shared" si="13"/>
        <v>478.15</v>
      </c>
      <c r="R94">
        <f t="shared" si="23"/>
        <v>0.63154336704194569</v>
      </c>
      <c r="S94">
        <f t="shared" si="14"/>
        <v>203.82767230793795</v>
      </c>
      <c r="U94">
        <f t="shared" si="15"/>
        <v>2.3458541943098994</v>
      </c>
      <c r="V94">
        <f t="shared" si="16"/>
        <v>11.091435784627711</v>
      </c>
    </row>
    <row r="95" spans="1:22">
      <c r="A95">
        <v>930</v>
      </c>
      <c r="B95">
        <f t="shared" si="17"/>
        <v>3313.391360398959</v>
      </c>
      <c r="C95">
        <f t="shared" si="18"/>
        <v>4.0295837025323472E-3</v>
      </c>
      <c r="D95">
        <f t="shared" si="19"/>
        <v>507.62105201564856</v>
      </c>
      <c r="F95">
        <f t="shared" si="20"/>
        <v>0.89056324915026064</v>
      </c>
      <c r="G95">
        <f t="shared" si="12"/>
        <v>108086.31191577498</v>
      </c>
      <c r="H95">
        <f t="shared" si="21"/>
        <v>154586356.43096665</v>
      </c>
      <c r="P95">
        <f t="shared" si="22"/>
        <v>1.2165715541436921</v>
      </c>
      <c r="Q95">
        <f t="shared" si="13"/>
        <v>478.15</v>
      </c>
      <c r="R95">
        <f t="shared" si="23"/>
        <v>0.63140934364753476</v>
      </c>
      <c r="S95">
        <f t="shared" si="14"/>
        <v>203.80982564855034</v>
      </c>
      <c r="U95">
        <f t="shared" si="15"/>
        <v>2.3460596096309989</v>
      </c>
      <c r="V95">
        <f t="shared" si="16"/>
        <v>11.089082008227985</v>
      </c>
    </row>
    <row r="96" spans="1:22">
      <c r="A96">
        <v>940</v>
      </c>
      <c r="B96">
        <f t="shared" si="17"/>
        <v>3313.2411780516222</v>
      </c>
      <c r="C96">
        <f t="shared" si="18"/>
        <v>4.0297663551998458E-3</v>
      </c>
      <c r="D96">
        <f t="shared" si="19"/>
        <v>507.51397932110791</v>
      </c>
      <c r="F96">
        <f t="shared" si="20"/>
        <v>0.89037540231773316</v>
      </c>
      <c r="G96">
        <f t="shared" si="12"/>
        <v>107726.65514901366</v>
      </c>
      <c r="H96">
        <f t="shared" si="21"/>
        <v>155663622.98245677</v>
      </c>
      <c r="P96">
        <f t="shared" si="22"/>
        <v>1.2163700752922864</v>
      </c>
      <c r="Q96">
        <f t="shared" si="13"/>
        <v>478.15</v>
      </c>
      <c r="R96">
        <f t="shared" si="23"/>
        <v>0.63127616024327282</v>
      </c>
      <c r="S96">
        <f t="shared" si="14"/>
        <v>203.79208943007978</v>
      </c>
      <c r="U96">
        <f t="shared" si="15"/>
        <v>2.3462637894198108</v>
      </c>
      <c r="V96">
        <f t="shared" si="16"/>
        <v>11.086742984095931</v>
      </c>
    </row>
    <row r="97" spans="1:22">
      <c r="A97">
        <v>950</v>
      </c>
      <c r="B97">
        <f t="shared" si="17"/>
        <v>3313.091495435438</v>
      </c>
      <c r="C97">
        <f t="shared" si="18"/>
        <v>4.0299484165680537E-3</v>
      </c>
      <c r="D97">
        <f t="shared" si="19"/>
        <v>507.4075735025595</v>
      </c>
      <c r="F97">
        <f t="shared" si="20"/>
        <v>0.8901887254430868</v>
      </c>
      <c r="G97">
        <f t="shared" si="12"/>
        <v>107369.25615902874</v>
      </c>
      <c r="H97">
        <f t="shared" si="21"/>
        <v>156737315.54404706</v>
      </c>
      <c r="P97">
        <f t="shared" si="22"/>
        <v>1.2161699931224392</v>
      </c>
      <c r="Q97">
        <f t="shared" si="13"/>
        <v>478.15</v>
      </c>
      <c r="R97">
        <f t="shared" si="23"/>
        <v>0.63114380633914846</v>
      </c>
      <c r="S97">
        <f t="shared" si="14"/>
        <v>203.77446228203925</v>
      </c>
      <c r="U97">
        <f t="shared" si="15"/>
        <v>2.3464667488029205</v>
      </c>
      <c r="V97">
        <f t="shared" si="16"/>
        <v>11.084418528001468</v>
      </c>
    </row>
    <row r="98" spans="1:22">
      <c r="A98">
        <v>960</v>
      </c>
      <c r="B98">
        <f t="shared" si="17"/>
        <v>3312.9423094133049</v>
      </c>
      <c r="C98">
        <f t="shared" si="18"/>
        <v>4.0301298902906601E-3</v>
      </c>
      <c r="D98">
        <f t="shared" si="19"/>
        <v>507.30182631955608</v>
      </c>
      <c r="F98">
        <f t="shared" si="20"/>
        <v>0.89000320406939659</v>
      </c>
      <c r="G98">
        <f t="shared" si="12"/>
        <v>107014.08708537761</v>
      </c>
      <c r="H98">
        <f t="shared" si="21"/>
        <v>157807456.41490084</v>
      </c>
      <c r="P98">
        <f t="shared" si="22"/>
        <v>1.2159712893135914</v>
      </c>
      <c r="Q98">
        <f t="shared" si="13"/>
        <v>478.15</v>
      </c>
      <c r="R98">
        <f t="shared" si="23"/>
        <v>0.63101227168520213</v>
      </c>
      <c r="S98">
        <f t="shared" si="14"/>
        <v>203.75694286530995</v>
      </c>
      <c r="U98">
        <f t="shared" si="15"/>
        <v>2.3466685025602927</v>
      </c>
      <c r="V98">
        <f t="shared" si="16"/>
        <v>11.082108459930398</v>
      </c>
    </row>
    <row r="99" spans="1:22">
      <c r="A99">
        <v>970</v>
      </c>
      <c r="B99">
        <f t="shared" si="17"/>
        <v>3312.7936168868246</v>
      </c>
      <c r="C99">
        <f t="shared" si="18"/>
        <v>4.0303107799761441E-3</v>
      </c>
      <c r="D99">
        <f t="shared" si="19"/>
        <v>507.19672971475211</v>
      </c>
      <c r="F99">
        <f t="shared" si="20"/>
        <v>0.88981882406096857</v>
      </c>
      <c r="G99">
        <f t="shared" si="12"/>
        <v>106661.12068366114</v>
      </c>
      <c r="H99">
        <f t="shared" si="21"/>
        <v>158874067.62173745</v>
      </c>
      <c r="P99">
        <f t="shared" si="22"/>
        <v>1.21577394596458</v>
      </c>
      <c r="Q99">
        <f t="shared" si="13"/>
        <v>478.15</v>
      </c>
      <c r="R99">
        <f t="shared" si="23"/>
        <v>0.63088154625922666</v>
      </c>
      <c r="S99">
        <f t="shared" si="14"/>
        <v>203.73952987052206</v>
      </c>
      <c r="U99">
        <f t="shared" si="15"/>
        <v>2.3468690651434589</v>
      </c>
      <c r="V99">
        <f t="shared" si="16"/>
        <v>11.079812603868421</v>
      </c>
    </row>
    <row r="100" spans="1:22">
      <c r="A100">
        <v>980</v>
      </c>
      <c r="B100">
        <f t="shared" si="17"/>
        <v>3312.6454147954582</v>
      </c>
      <c r="C100">
        <f t="shared" si="18"/>
        <v>4.030491089188769E-3</v>
      </c>
      <c r="D100">
        <f t="shared" si="19"/>
        <v>507.09227580522946</v>
      </c>
      <c r="F100">
        <f t="shared" si="20"/>
        <v>0.8896355715881219</v>
      </c>
      <c r="G100">
        <f t="shared" si="12"/>
        <v>106310.33029654461</v>
      </c>
      <c r="H100">
        <f t="shared" si="21"/>
        <v>159937170.92470288</v>
      </c>
      <c r="P100">
        <f t="shared" si="22"/>
        <v>1.2155779455733038</v>
      </c>
      <c r="Q100">
        <f t="shared" si="13"/>
        <v>478.15</v>
      </c>
      <c r="R100">
        <f t="shared" si="23"/>
        <v>0.63075162025597842</v>
      </c>
      <c r="S100">
        <f t="shared" si="14"/>
        <v>203.72222201663581</v>
      </c>
      <c r="U100">
        <f t="shared" si="15"/>
        <v>2.3470684506914252</v>
      </c>
      <c r="V100">
        <f t="shared" si="16"/>
        <v>11.077530787611634</v>
      </c>
    </row>
    <row r="101" spans="1:22">
      <c r="A101">
        <v>990</v>
      </c>
      <c r="B101">
        <f t="shared" si="17"/>
        <v>3312.4977001157058</v>
      </c>
      <c r="C101">
        <f t="shared" si="18"/>
        <v>4.0306708214495534E-3</v>
      </c>
      <c r="D101">
        <f t="shared" si="19"/>
        <v>506.98845687481963</v>
      </c>
      <c r="F101">
        <f t="shared" si="20"/>
        <v>0.88945343311371861</v>
      </c>
      <c r="G101">
        <f t="shared" si="12"/>
        <v>105961.68982809047</v>
      </c>
      <c r="H101">
        <f t="shared" si="21"/>
        <v>160996787.8229838</v>
      </c>
      <c r="P101">
        <f t="shared" si="22"/>
        <v>1.2153832710187564</v>
      </c>
      <c r="Q101">
        <f t="shared" si="13"/>
        <v>478.15</v>
      </c>
      <c r="R101">
        <f t="shared" si="23"/>
        <v>0.63062248407762644</v>
      </c>
      <c r="S101">
        <f t="shared" si="14"/>
        <v>203.70501804968674</v>
      </c>
      <c r="U101">
        <f t="shared" si="15"/>
        <v>2.347266673044706</v>
      </c>
      <c r="V101">
        <f t="shared" si="16"/>
        <v>11.075262842598814</v>
      </c>
    </row>
    <row r="102" spans="1:22">
      <c r="A102">
        <v>1000</v>
      </c>
      <c r="B102">
        <f t="shared" si="17"/>
        <v>3312.3504698603278</v>
      </c>
      <c r="C102">
        <f t="shared" si="18"/>
        <v>4.0308499802371835E-3</v>
      </c>
      <c r="D102">
        <f t="shared" si="19"/>
        <v>506.88526536724692</v>
      </c>
      <c r="F102">
        <f t="shared" si="20"/>
        <v>0.88927239538113489</v>
      </c>
      <c r="G102">
        <f t="shared" si="12"/>
        <v>105615.17372082156</v>
      </c>
      <c r="H102">
        <f t="shared" si="21"/>
        <v>162052939.56019202</v>
      </c>
      <c r="P102">
        <f t="shared" si="22"/>
        <v>1.2151899055450079</v>
      </c>
      <c r="Q102">
        <f t="shared" si="13"/>
        <v>478.15</v>
      </c>
      <c r="R102">
        <f t="shared" si="23"/>
        <v>0.63049412832522456</v>
      </c>
      <c r="S102">
        <f t="shared" si="14"/>
        <v>203.68791674166607</v>
      </c>
      <c r="U102">
        <f t="shared" si="15"/>
        <v>2.3474637457578278</v>
      </c>
      <c r="V102">
        <f t="shared" si="16"/>
        <v>11.073008603761629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munkalap'!T31</f>
        <v>3378.5623334708484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320963.42167973059</v>
      </c>
      <c r="H3">
        <f>G3*A3</f>
        <v>3209634.2167973057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3378.1105022513029</v>
      </c>
      <c r="C4">
        <f>1.01325/D4*Q3/288.15*P4</f>
        <v>4.0043457546594967E-3</v>
      </c>
      <c r="D4">
        <f>P4*(D$3/P$3)*(1-H3/I$3)</f>
        <v>569.92377118735101</v>
      </c>
      <c r="F4">
        <f>D4/D$3</f>
        <v>0.99986626524096667</v>
      </c>
      <c r="G4">
        <f t="shared" ref="G4:G67" si="0">$B4*((D4)-(E$3))</f>
        <v>320662.98836129007</v>
      </c>
      <c r="H4">
        <f>H3+G4*(A4-A3)</f>
        <v>6416264.1004102062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0.7089051820558453</v>
      </c>
      <c r="S4">
        <f t="shared" ref="S4:S67" si="2">103.9+183.3*R4-39.7*R4^2</f>
        <v>213.89122155215492</v>
      </c>
      <c r="U4">
        <f t="shared" ref="U4:U67" si="3">Q4/S4</f>
        <v>2.235482113432171</v>
      </c>
      <c r="V4">
        <f t="shared" ref="V4:V67" si="4">D4/T$3</f>
        <v>12.450097197584846</v>
      </c>
    </row>
    <row r="5" spans="1:22">
      <c r="A5">
        <v>30</v>
      </c>
      <c r="B5">
        <f t="shared" ref="B5:B68" si="5">B$3*C$3/C5</f>
        <v>3377.6590939620464</v>
      </c>
      <c r="C5">
        <f t="shared" ref="C5:C68" si="6">1.01325/D5*Q4/288.15*P5</f>
        <v>4.0048809166804162E-3</v>
      </c>
      <c r="D5">
        <f t="shared" ref="D5:D68" si="7">P5*(D$3/P$3)*(1-H4/I$3)</f>
        <v>569.76194166589005</v>
      </c>
      <c r="F5">
        <f t="shared" ref="F5:F68" si="8">D5/D$3</f>
        <v>0.99958235379980709</v>
      </c>
      <c r="G5">
        <f t="shared" si="0"/>
        <v>320073.5340292945</v>
      </c>
      <c r="H5">
        <f t="shared" ref="H5:H68" si="9">H4+G5*(A5-A4)</f>
        <v>9616999.4407031517</v>
      </c>
      <c r="P5">
        <f t="shared" ref="P5:P68" si="10">1-((3.52*V4)/(10^(0.9813*U4)))+((0.274*V4^2)/(10^(0.8157*U4)))</f>
        <v>1.357128262280288</v>
      </c>
      <c r="Q5">
        <f t="shared" si="1"/>
        <v>478.15</v>
      </c>
      <c r="R5">
        <f t="shared" ref="R5:R68" si="11">0.709*F5</f>
        <v>0.70870388884406321</v>
      </c>
      <c r="S5">
        <f t="shared" si="2"/>
        <v>213.86565310322769</v>
      </c>
      <c r="U5">
        <f t="shared" si="3"/>
        <v>2.2357493737865832</v>
      </c>
      <c r="V5">
        <f t="shared" si="4"/>
        <v>12.446561999768074</v>
      </c>
    </row>
    <row r="6" spans="1:22">
      <c r="A6">
        <v>40</v>
      </c>
      <c r="B6">
        <f t="shared" si="5"/>
        <v>3377.2085154678753</v>
      </c>
      <c r="C6">
        <f t="shared" si="6"/>
        <v>4.0054152376157413E-3</v>
      </c>
      <c r="D6">
        <f t="shared" si="7"/>
        <v>569.50419819375463</v>
      </c>
      <c r="F6">
        <f t="shared" si="8"/>
        <v>0.99913017226974499</v>
      </c>
      <c r="G6">
        <f t="shared" si="0"/>
        <v>319160.38288741192</v>
      </c>
      <c r="H6">
        <f t="shared" si="9"/>
        <v>12808603.26957727</v>
      </c>
      <c r="P6">
        <f t="shared" si="10"/>
        <v>1.3566953202049068</v>
      </c>
      <c r="Q6">
        <f t="shared" si="1"/>
        <v>478.15</v>
      </c>
      <c r="R6">
        <f t="shared" si="11"/>
        <v>0.70838329213924911</v>
      </c>
      <c r="S6">
        <f t="shared" si="2"/>
        <v>213.82492397241737</v>
      </c>
      <c r="U6">
        <f t="shared" si="3"/>
        <v>2.2361752368104644</v>
      </c>
      <c r="V6">
        <f t="shared" si="4"/>
        <v>12.440931542780039</v>
      </c>
    </row>
    <row r="7" spans="1:22">
      <c r="A7">
        <v>50</v>
      </c>
      <c r="B7">
        <f t="shared" si="5"/>
        <v>3376.7592224478917</v>
      </c>
      <c r="C7">
        <f t="shared" si="6"/>
        <v>4.0059481761493603E-3</v>
      </c>
      <c r="D7">
        <f t="shared" si="7"/>
        <v>569.1393446684898</v>
      </c>
      <c r="F7">
        <f t="shared" si="8"/>
        <v>0.99849007836577153</v>
      </c>
      <c r="G7">
        <f t="shared" si="0"/>
        <v>317885.9003045237</v>
      </c>
      <c r="H7">
        <f t="shared" si="9"/>
        <v>15987462.272622507</v>
      </c>
      <c r="P7">
        <f t="shared" si="10"/>
        <v>1.3560065505488255</v>
      </c>
      <c r="Q7">
        <f t="shared" si="1"/>
        <v>478.15</v>
      </c>
      <c r="R7">
        <f t="shared" si="11"/>
        <v>0.70792946556133196</v>
      </c>
      <c r="S7">
        <f t="shared" si="2"/>
        <v>213.76725514745701</v>
      </c>
      <c r="U7">
        <f t="shared" si="3"/>
        <v>2.2367784985131203</v>
      </c>
      <c r="V7">
        <f t="shared" si="4"/>
        <v>12.43296124555421</v>
      </c>
    </row>
    <row r="8" spans="1:22">
      <c r="A8">
        <v>60</v>
      </c>
      <c r="B8">
        <f t="shared" si="5"/>
        <v>3376.3117235607619</v>
      </c>
      <c r="C8">
        <f t="shared" si="6"/>
        <v>4.0064791275239674E-3</v>
      </c>
      <c r="D8">
        <f t="shared" si="7"/>
        <v>568.65542907976419</v>
      </c>
      <c r="F8">
        <f t="shared" si="8"/>
        <v>0.99764110364870906</v>
      </c>
      <c r="G8">
        <f t="shared" si="0"/>
        <v>316209.92317712132</v>
      </c>
      <c r="H8">
        <f t="shared" si="9"/>
        <v>19149561.504393719</v>
      </c>
      <c r="P8">
        <f t="shared" si="10"/>
        <v>1.3550331677089653</v>
      </c>
      <c r="Q8">
        <f t="shared" si="1"/>
        <v>478.15</v>
      </c>
      <c r="R8">
        <f t="shared" si="11"/>
        <v>0.70732754248693464</v>
      </c>
      <c r="S8">
        <f t="shared" si="2"/>
        <v>213.69074211913906</v>
      </c>
      <c r="U8">
        <f t="shared" si="3"/>
        <v>2.2375793881300523</v>
      </c>
      <c r="V8">
        <f t="shared" si="4"/>
        <v>12.422390014067394</v>
      </c>
    </row>
    <row r="9" spans="1:22">
      <c r="A9">
        <v>70</v>
      </c>
      <c r="B9">
        <f t="shared" si="5"/>
        <v>3375.8665840041317</v>
      </c>
      <c r="C9">
        <f t="shared" si="6"/>
        <v>4.0070074192375457E-3</v>
      </c>
      <c r="D9">
        <f t="shared" si="7"/>
        <v>568.03996016096801</v>
      </c>
      <c r="F9">
        <f t="shared" si="8"/>
        <v>0.99656133361573329</v>
      </c>
      <c r="G9">
        <f t="shared" si="0"/>
        <v>314090.49248448759</v>
      </c>
      <c r="H9">
        <f t="shared" si="9"/>
        <v>22290466.429238595</v>
      </c>
      <c r="P9">
        <f t="shared" si="10"/>
        <v>1.3537450643849827</v>
      </c>
      <c r="Q9">
        <f t="shared" si="1"/>
        <v>478.15</v>
      </c>
      <c r="R9">
        <f t="shared" si="11"/>
        <v>0.70656198553355487</v>
      </c>
      <c r="S9">
        <f t="shared" si="2"/>
        <v>213.59338732407619</v>
      </c>
      <c r="U9">
        <f t="shared" si="3"/>
        <v>2.2385992655967542</v>
      </c>
      <c r="V9">
        <f t="shared" si="4"/>
        <v>12.408944974136631</v>
      </c>
    </row>
    <row r="10" spans="1:22">
      <c r="A10">
        <v>80</v>
      </c>
      <c r="B10">
        <f t="shared" si="5"/>
        <v>3375.4244280427929</v>
      </c>
      <c r="C10">
        <f t="shared" si="6"/>
        <v>4.0075323079605237E-3</v>
      </c>
      <c r="D10">
        <f t="shared" si="7"/>
        <v>567.28023636746138</v>
      </c>
      <c r="F10">
        <f t="shared" si="8"/>
        <v>0.99522848485519544</v>
      </c>
      <c r="G10">
        <f t="shared" si="0"/>
        <v>311484.96406029206</v>
      </c>
      <c r="H10">
        <f t="shared" si="9"/>
        <v>25405316.069841515</v>
      </c>
      <c r="P10">
        <f t="shared" si="10"/>
        <v>1.3521115945817481</v>
      </c>
      <c r="Q10">
        <f t="shared" si="1"/>
        <v>478.15</v>
      </c>
      <c r="R10">
        <f t="shared" si="11"/>
        <v>0.7056169957623335</v>
      </c>
      <c r="S10">
        <f t="shared" si="2"/>
        <v>213.47315013830189</v>
      </c>
      <c r="U10">
        <f t="shared" si="3"/>
        <v>2.2398601402107152</v>
      </c>
      <c r="V10">
        <f t="shared" si="4"/>
        <v>12.392348658013915</v>
      </c>
    </row>
    <row r="11" spans="1:22">
      <c r="A11">
        <v>90</v>
      </c>
      <c r="B11">
        <f t="shared" si="5"/>
        <v>3374.9859399732036</v>
      </c>
      <c r="C11">
        <f t="shared" si="6"/>
        <v>4.0080529783090195E-3</v>
      </c>
      <c r="D11">
        <f t="shared" si="7"/>
        <v>566.36380871355493</v>
      </c>
      <c r="F11">
        <f t="shared" si="8"/>
        <v>0.99362071704132449</v>
      </c>
      <c r="G11">
        <f t="shared" si="0"/>
        <v>308351.56983064918</v>
      </c>
      <c r="H11">
        <f t="shared" si="9"/>
        <v>28488831.768148005</v>
      </c>
      <c r="P11">
        <f t="shared" si="10"/>
        <v>1.350102677151789</v>
      </c>
      <c r="Q11">
        <f t="shared" si="1"/>
        <v>478.15</v>
      </c>
      <c r="R11">
        <f t="shared" si="11"/>
        <v>0.70447708838229905</v>
      </c>
      <c r="S11">
        <f t="shared" si="2"/>
        <v>213.32801796866804</v>
      </c>
      <c r="U11">
        <f t="shared" si="3"/>
        <v>2.2413839708116865</v>
      </c>
      <c r="V11">
        <f t="shared" si="4"/>
        <v>12.372329115151333</v>
      </c>
    </row>
    <row r="12" spans="1:22">
      <c r="A12">
        <v>100</v>
      </c>
      <c r="B12">
        <f t="shared" si="5"/>
        <v>3374.5518628901627</v>
      </c>
      <c r="C12">
        <f t="shared" si="6"/>
        <v>4.0085685442318997E-3</v>
      </c>
      <c r="D12">
        <f t="shared" si="7"/>
        <v>565.2790939086259</v>
      </c>
      <c r="F12">
        <f t="shared" si="8"/>
        <v>0.99171770861162434</v>
      </c>
      <c r="G12">
        <f t="shared" si="0"/>
        <v>304651.48452938948</v>
      </c>
      <c r="H12">
        <f t="shared" si="9"/>
        <v>31535346.613441899</v>
      </c>
      <c r="P12">
        <f t="shared" si="10"/>
        <v>1.3476902596194753</v>
      </c>
      <c r="Q12">
        <f t="shared" si="1"/>
        <v>478.15</v>
      </c>
      <c r="R12">
        <f t="shared" si="11"/>
        <v>0.7031278554056416</v>
      </c>
      <c r="S12">
        <f t="shared" si="2"/>
        <v>213.15610128827484</v>
      </c>
      <c r="U12">
        <f t="shared" si="3"/>
        <v>2.2431917130692134</v>
      </c>
      <c r="V12">
        <f t="shared" si="4"/>
        <v>12.348633306280455</v>
      </c>
    </row>
    <row r="13" spans="1:22">
      <c r="A13">
        <v>110</v>
      </c>
      <c r="B13">
        <f t="shared" si="5"/>
        <v>3374.1229945441341</v>
      </c>
      <c r="C13">
        <f t="shared" si="6"/>
        <v>4.0090780538627833E-3</v>
      </c>
      <c r="D13">
        <f t="shared" si="7"/>
        <v>564.0161434702768</v>
      </c>
      <c r="F13">
        <f t="shared" si="8"/>
        <v>0.98950200608820493</v>
      </c>
      <c r="G13">
        <f t="shared" si="0"/>
        <v>300351.41656870063</v>
      </c>
      <c r="H13">
        <f t="shared" si="9"/>
        <v>34538860.779128909</v>
      </c>
      <c r="P13">
        <f t="shared" si="10"/>
        <v>1.344850156406372</v>
      </c>
      <c r="Q13">
        <f t="shared" si="1"/>
        <v>478.15</v>
      </c>
      <c r="R13">
        <f t="shared" si="11"/>
        <v>0.70155692231653721</v>
      </c>
      <c r="S13">
        <f t="shared" si="2"/>
        <v>212.95575388518628</v>
      </c>
      <c r="U13">
        <f t="shared" si="3"/>
        <v>2.2453020934000754</v>
      </c>
      <c r="V13">
        <f t="shared" si="4"/>
        <v>12.321043904840995</v>
      </c>
    </row>
    <row r="14" spans="1:22">
      <c r="A14">
        <v>120</v>
      </c>
      <c r="B14">
        <f t="shared" si="5"/>
        <v>3373.700179551292</v>
      </c>
      <c r="C14">
        <f t="shared" si="6"/>
        <v>4.0095804987210796E-3</v>
      </c>
      <c r="D14">
        <f t="shared" si="7"/>
        <v>562.56755658545205</v>
      </c>
      <c r="F14">
        <f t="shared" si="8"/>
        <v>0.98696062558851239</v>
      </c>
      <c r="G14">
        <f t="shared" si="0"/>
        <v>295426.6813752075</v>
      </c>
      <c r="H14">
        <f t="shared" si="9"/>
        <v>37493127.592880987</v>
      </c>
      <c r="P14">
        <f t="shared" si="10"/>
        <v>1.3415642328520627</v>
      </c>
      <c r="Q14">
        <f t="shared" si="1"/>
        <v>478.15</v>
      </c>
      <c r="R14">
        <f t="shared" si="11"/>
        <v>0.69975508354225524</v>
      </c>
      <c r="S14">
        <f t="shared" si="2"/>
        <v>212.72571688864923</v>
      </c>
      <c r="U14">
        <f t="shared" si="3"/>
        <v>2.2477301145976933</v>
      </c>
      <c r="V14">
        <f t="shared" si="4"/>
        <v>12.289399238611963</v>
      </c>
    </row>
    <row r="15" spans="1:22">
      <c r="A15">
        <v>130</v>
      </c>
      <c r="B15">
        <f t="shared" si="5"/>
        <v>3373.2842972771268</v>
      </c>
      <c r="C15">
        <f t="shared" si="6"/>
        <v>4.0100748280776661E-3</v>
      </c>
      <c r="D15">
        <f t="shared" si="7"/>
        <v>560.92949880953029</v>
      </c>
      <c r="F15">
        <f t="shared" si="8"/>
        <v>0.98408684001671975</v>
      </c>
      <c r="G15">
        <f t="shared" si="0"/>
        <v>289864.62900708208</v>
      </c>
      <c r="H15">
        <f t="shared" si="9"/>
        <v>40391773.882951811</v>
      </c>
      <c r="P15">
        <f t="shared" si="10"/>
        <v>1.3378228450613663</v>
      </c>
      <c r="Q15">
        <f t="shared" si="1"/>
        <v>478.15</v>
      </c>
      <c r="R15">
        <f t="shared" si="11"/>
        <v>0.69771756957185427</v>
      </c>
      <c r="S15">
        <f t="shared" si="2"/>
        <v>212.46528116901746</v>
      </c>
      <c r="U15">
        <f t="shared" si="3"/>
        <v>2.2504853375061717</v>
      </c>
      <c r="V15">
        <f t="shared" si="4"/>
        <v>12.253615543394272</v>
      </c>
    </row>
    <row r="16" spans="1:22">
      <c r="A16">
        <v>140</v>
      </c>
      <c r="B16">
        <f t="shared" si="5"/>
        <v>3372.8762448948905</v>
      </c>
      <c r="C16">
        <f t="shared" si="6"/>
        <v>4.0105599690872179E-3</v>
      </c>
      <c r="D16">
        <f t="shared" si="7"/>
        <v>559.10275634479558</v>
      </c>
      <c r="F16">
        <f t="shared" si="8"/>
        <v>0.98088202867508001</v>
      </c>
      <c r="G16">
        <f t="shared" si="0"/>
        <v>283668.18900554406</v>
      </c>
      <c r="H16">
        <f t="shared" si="9"/>
        <v>43228455.773007251</v>
      </c>
      <c r="P16">
        <f t="shared" si="10"/>
        <v>1.3336273682137401</v>
      </c>
      <c r="Q16">
        <f t="shared" si="1"/>
        <v>478.15</v>
      </c>
      <c r="R16">
        <f t="shared" si="11"/>
        <v>0.6954453583306317</v>
      </c>
      <c r="S16">
        <f t="shared" si="2"/>
        <v>212.17445759898703</v>
      </c>
      <c r="U16">
        <f t="shared" si="3"/>
        <v>2.2535700357660899</v>
      </c>
      <c r="V16">
        <f t="shared" si="4"/>
        <v>12.213709993931893</v>
      </c>
    </row>
    <row r="17" spans="1:22">
      <c r="A17">
        <v>150</v>
      </c>
      <c r="B17">
        <f t="shared" si="5"/>
        <v>3372.4769154538158</v>
      </c>
      <c r="C17">
        <f t="shared" si="6"/>
        <v>4.011034852892505E-3</v>
      </c>
      <c r="D17">
        <f t="shared" si="7"/>
        <v>557.09372042086761</v>
      </c>
      <c r="F17">
        <f t="shared" si="8"/>
        <v>0.97735740424713613</v>
      </c>
      <c r="G17">
        <f t="shared" si="0"/>
        <v>276859.17702309554</v>
      </c>
      <c r="H17">
        <f t="shared" si="9"/>
        <v>45997047.543238208</v>
      </c>
      <c r="P17">
        <f t="shared" si="10"/>
        <v>1.3289925615838152</v>
      </c>
      <c r="Q17">
        <f t="shared" si="1"/>
        <v>478.15</v>
      </c>
      <c r="R17">
        <f t="shared" si="11"/>
        <v>0.69294639961121951</v>
      </c>
      <c r="S17">
        <f t="shared" si="2"/>
        <v>211.8541389531907</v>
      </c>
      <c r="U17">
        <f t="shared" si="3"/>
        <v>2.2569773824699619</v>
      </c>
      <c r="V17">
        <f t="shared" si="4"/>
        <v>12.169822207896519</v>
      </c>
    </row>
    <row r="18" spans="1:22">
      <c r="A18">
        <v>160</v>
      </c>
      <c r="B18">
        <f t="shared" si="5"/>
        <v>3372.0871712924959</v>
      </c>
      <c r="C18">
        <f t="shared" si="6"/>
        <v>4.0114984463096841E-3</v>
      </c>
      <c r="D18">
        <f t="shared" si="7"/>
        <v>554.9151653069656</v>
      </c>
      <c r="F18">
        <f t="shared" si="8"/>
        <v>0.97353537773151866</v>
      </c>
      <c r="G18">
        <f t="shared" si="0"/>
        <v>269480.90372333786</v>
      </c>
      <c r="H18">
        <f t="shared" si="9"/>
        <v>48691856.58047159</v>
      </c>
      <c r="P18">
        <f t="shared" si="10"/>
        <v>1.3239484440816003</v>
      </c>
      <c r="Q18">
        <f t="shared" si="1"/>
        <v>478.15</v>
      </c>
      <c r="R18">
        <f t="shared" si="11"/>
        <v>0.69023658281164668</v>
      </c>
      <c r="S18">
        <f t="shared" si="2"/>
        <v>211.50623198139033</v>
      </c>
      <c r="U18">
        <f t="shared" si="3"/>
        <v>2.2606898885233351</v>
      </c>
      <c r="V18">
        <f t="shared" si="4"/>
        <v>12.122231241718941</v>
      </c>
    </row>
    <row r="19" spans="1:22">
      <c r="A19">
        <v>170</v>
      </c>
      <c r="B19">
        <f t="shared" si="5"/>
        <v>3371.707813779617</v>
      </c>
      <c r="C19">
        <f t="shared" si="6"/>
        <v>4.0119497879316625E-3</v>
      </c>
      <c r="D19">
        <f t="shared" si="7"/>
        <v>552.58666675566576</v>
      </c>
      <c r="F19">
        <f t="shared" si="8"/>
        <v>0.96945029255379955</v>
      </c>
      <c r="G19">
        <f t="shared" si="0"/>
        <v>261599.57054519351</v>
      </c>
      <c r="H19">
        <f t="shared" si="9"/>
        <v>51307852.285923526</v>
      </c>
      <c r="P19">
        <f t="shared" si="10"/>
        <v>1.3185413136225299</v>
      </c>
      <c r="Q19">
        <f t="shared" si="1"/>
        <v>478.15</v>
      </c>
      <c r="R19">
        <f t="shared" si="11"/>
        <v>0.68734025742064386</v>
      </c>
      <c r="S19">
        <f t="shared" si="2"/>
        <v>211.13373499520227</v>
      </c>
      <c r="U19">
        <f t="shared" si="3"/>
        <v>2.2646783566390529</v>
      </c>
      <c r="V19">
        <f t="shared" si="4"/>
        <v>12.071364731575448</v>
      </c>
    </row>
    <row r="20" spans="1:22">
      <c r="A20">
        <v>180</v>
      </c>
      <c r="B20">
        <f t="shared" si="5"/>
        <v>3371.3395510898276</v>
      </c>
      <c r="C20">
        <f t="shared" si="6"/>
        <v>4.0123880266192272E-3</v>
      </c>
      <c r="D20">
        <f t="shared" si="7"/>
        <v>550.1345162491192</v>
      </c>
      <c r="F20">
        <f t="shared" si="8"/>
        <v>0.96514827412126181</v>
      </c>
      <c r="G20">
        <f t="shared" si="0"/>
        <v>253303.96628265688</v>
      </c>
      <c r="H20">
        <f t="shared" si="9"/>
        <v>53840891.948750094</v>
      </c>
      <c r="P20">
        <f t="shared" si="10"/>
        <v>1.3128335635191695</v>
      </c>
      <c r="Q20">
        <f t="shared" si="1"/>
        <v>478.15</v>
      </c>
      <c r="R20">
        <f t="shared" si="11"/>
        <v>0.68429012635197461</v>
      </c>
      <c r="S20">
        <f t="shared" si="2"/>
        <v>210.74073697251174</v>
      </c>
      <c r="U20">
        <f t="shared" si="3"/>
        <v>2.2689016222922676</v>
      </c>
      <c r="V20">
        <f t="shared" si="4"/>
        <v>12.017797020079563</v>
      </c>
    </row>
    <row r="21" spans="1:22">
      <c r="A21">
        <v>190</v>
      </c>
      <c r="B21">
        <f t="shared" si="5"/>
        <v>3370.9829664067438</v>
      </c>
      <c r="C21">
        <f t="shared" si="6"/>
        <v>4.0128124595300843E-3</v>
      </c>
      <c r="D21">
        <f t="shared" si="7"/>
        <v>547.59102864264014</v>
      </c>
      <c r="F21">
        <f t="shared" si="8"/>
        <v>0.96068601516252661</v>
      </c>
      <c r="G21">
        <f t="shared" si="0"/>
        <v>244703.12106828397</v>
      </c>
      <c r="H21">
        <f t="shared" si="9"/>
        <v>56287923.159432933</v>
      </c>
      <c r="P21">
        <f t="shared" si="10"/>
        <v>1.3069020494138641</v>
      </c>
      <c r="Q21">
        <f t="shared" si="1"/>
        <v>478.15</v>
      </c>
      <c r="R21">
        <f t="shared" si="11"/>
        <v>0.68112638475023135</v>
      </c>
      <c r="S21">
        <f t="shared" si="2"/>
        <v>210.3323201902015</v>
      </c>
      <c r="U21">
        <f t="shared" si="3"/>
        <v>2.2733073051617247</v>
      </c>
      <c r="V21">
        <f t="shared" si="4"/>
        <v>11.962234031619642</v>
      </c>
    </row>
    <row r="22" spans="1:22">
      <c r="A22">
        <v>200</v>
      </c>
      <c r="B22">
        <f t="shared" si="5"/>
        <v>3370.6384894285252</v>
      </c>
      <c r="C22">
        <f t="shared" si="6"/>
        <v>4.0132225662545375E-3</v>
      </c>
      <c r="D22">
        <f t="shared" si="7"/>
        <v>544.99321767561912</v>
      </c>
      <c r="F22">
        <f t="shared" si="8"/>
        <v>0.95612845206248964</v>
      </c>
      <c r="G22">
        <f t="shared" si="0"/>
        <v>235921.83349639078</v>
      </c>
      <c r="H22">
        <f t="shared" si="9"/>
        <v>58647141.494396843</v>
      </c>
      <c r="P22">
        <f t="shared" si="10"/>
        <v>1.3008349435767297</v>
      </c>
      <c r="Q22">
        <f t="shared" si="1"/>
        <v>478.15</v>
      </c>
      <c r="R22">
        <f t="shared" si="11"/>
        <v>0.67789507251230507</v>
      </c>
      <c r="S22">
        <f t="shared" si="2"/>
        <v>209.91436013684796</v>
      </c>
      <c r="U22">
        <f t="shared" si="3"/>
        <v>2.2778336826898506</v>
      </c>
      <c r="V22">
        <f t="shared" si="4"/>
        <v>11.90548433863354</v>
      </c>
    </row>
    <row r="23" spans="1:22">
      <c r="A23">
        <v>210</v>
      </c>
      <c r="B23">
        <f t="shared" si="5"/>
        <v>3370.3063741700694</v>
      </c>
      <c r="C23">
        <f t="shared" si="6"/>
        <v>4.0136180354795456E-3</v>
      </c>
      <c r="D23">
        <f t="shared" si="7"/>
        <v>542.38091529073245</v>
      </c>
      <c r="F23">
        <f t="shared" si="8"/>
        <v>0.95154546542233764</v>
      </c>
      <c r="G23">
        <f t="shared" si="0"/>
        <v>227094.32830176907</v>
      </c>
      <c r="H23">
        <f t="shared" si="9"/>
        <v>60918084.777414531</v>
      </c>
      <c r="P23">
        <f t="shared" si="10"/>
        <v>1.2947272557926999</v>
      </c>
      <c r="Q23">
        <f t="shared" si="1"/>
        <v>478.15</v>
      </c>
      <c r="R23">
        <f t="shared" si="11"/>
        <v>0.67464573498443736</v>
      </c>
      <c r="S23">
        <f t="shared" si="2"/>
        <v>209.49323257365953</v>
      </c>
      <c r="U23">
        <f t="shared" si="3"/>
        <v>2.2824126303549139</v>
      </c>
      <c r="V23">
        <f t="shared" si="4"/>
        <v>11.848418077765769</v>
      </c>
    </row>
    <row r="24" spans="1:22">
      <c r="A24">
        <v>220</v>
      </c>
      <c r="B24">
        <f t="shared" si="5"/>
        <v>3369.9866856935091</v>
      </c>
      <c r="C24">
        <f t="shared" si="6"/>
        <v>4.0139987810298783E-3</v>
      </c>
      <c r="D24">
        <f t="shared" si="7"/>
        <v>539.79451545528298</v>
      </c>
      <c r="F24">
        <f t="shared" si="8"/>
        <v>0.94700792185137361</v>
      </c>
      <c r="G24">
        <f t="shared" si="0"/>
        <v>218356.65439026593</v>
      </c>
      <c r="H24">
        <f t="shared" si="9"/>
        <v>63101651.321317188</v>
      </c>
      <c r="P24">
        <f t="shared" si="10"/>
        <v>1.2886754507125728</v>
      </c>
      <c r="Q24">
        <f t="shared" si="1"/>
        <v>478.15</v>
      </c>
      <c r="R24">
        <f t="shared" si="11"/>
        <v>0.67142861659262387</v>
      </c>
      <c r="S24">
        <f t="shared" si="2"/>
        <v>209.07545485040242</v>
      </c>
      <c r="U24">
        <f t="shared" si="3"/>
        <v>2.2869733816536506</v>
      </c>
      <c r="V24">
        <f t="shared" si="4"/>
        <v>11.791917663199664</v>
      </c>
    </row>
    <row r="25" spans="1:22">
      <c r="A25">
        <v>230</v>
      </c>
      <c r="B25">
        <f t="shared" si="5"/>
        <v>3369.6792975402636</v>
      </c>
      <c r="C25">
        <f t="shared" si="6"/>
        <v>4.0143649451551498E-3</v>
      </c>
      <c r="D25">
        <f t="shared" si="7"/>
        <v>537.27260360615651</v>
      </c>
      <c r="F25">
        <f t="shared" si="8"/>
        <v>0.94258351509852023</v>
      </c>
      <c r="G25">
        <f t="shared" si="0"/>
        <v>209838.70317559675</v>
      </c>
      <c r="H25">
        <f t="shared" si="9"/>
        <v>65200038.353073157</v>
      </c>
      <c r="P25">
        <f t="shared" si="10"/>
        <v>1.2827717844646866</v>
      </c>
      <c r="Q25">
        <f t="shared" si="1"/>
        <v>478.15</v>
      </c>
      <c r="R25">
        <f t="shared" si="11"/>
        <v>0.66829171220485084</v>
      </c>
      <c r="S25">
        <f t="shared" si="2"/>
        <v>208.66730248686204</v>
      </c>
      <c r="U25">
        <f t="shared" si="3"/>
        <v>2.2914466919420926</v>
      </c>
      <c r="V25">
        <f t="shared" si="4"/>
        <v>11.736826001414874</v>
      </c>
    </row>
    <row r="26" spans="1:22">
      <c r="A26">
        <v>240</v>
      </c>
      <c r="B26">
        <f t="shared" si="5"/>
        <v>3369.3839003991588</v>
      </c>
      <c r="C26">
        <f t="shared" si="6"/>
        <v>4.0147168884074489E-3</v>
      </c>
      <c r="D26">
        <f t="shared" si="7"/>
        <v>534.84976437301668</v>
      </c>
      <c r="F26">
        <f t="shared" si="8"/>
        <v>0.93833291995266088</v>
      </c>
      <c r="G26">
        <f t="shared" si="0"/>
        <v>201656.83252112556</v>
      </c>
      <c r="H26">
        <f t="shared" si="9"/>
        <v>67216606.678284407</v>
      </c>
      <c r="P26">
        <f t="shared" si="10"/>
        <v>1.2770990596751934</v>
      </c>
      <c r="Q26">
        <f t="shared" si="1"/>
        <v>478.15</v>
      </c>
      <c r="R26">
        <f t="shared" si="11"/>
        <v>0.66527804024643655</v>
      </c>
      <c r="S26">
        <f t="shared" si="2"/>
        <v>208.27444840505649</v>
      </c>
      <c r="U26">
        <f t="shared" si="3"/>
        <v>2.2957688936958984</v>
      </c>
      <c r="V26">
        <f t="shared" si="4"/>
        <v>11.683898600468131</v>
      </c>
    </row>
    <row r="27" spans="1:22">
      <c r="A27">
        <v>250</v>
      </c>
      <c r="B27">
        <f t="shared" si="5"/>
        <v>3369.1000211580576</v>
      </c>
      <c r="C27">
        <f t="shared" si="6"/>
        <v>4.0150551671098798E-3</v>
      </c>
      <c r="D27">
        <f t="shared" si="7"/>
        <v>532.55483128412004</v>
      </c>
      <c r="F27">
        <f t="shared" si="8"/>
        <v>0.93430672155108774</v>
      </c>
      <c r="G27">
        <f t="shared" si="0"/>
        <v>193907.98329707727</v>
      </c>
      <c r="H27">
        <f t="shared" si="9"/>
        <v>69155686.511255175</v>
      </c>
      <c r="P27">
        <f t="shared" si="10"/>
        <v>1.2717264299142887</v>
      </c>
      <c r="Q27">
        <f t="shared" si="1"/>
        <v>478.15</v>
      </c>
      <c r="R27">
        <f t="shared" si="11"/>
        <v>0.6624234655797212</v>
      </c>
      <c r="S27">
        <f t="shared" si="2"/>
        <v>207.90166878506221</v>
      </c>
      <c r="U27">
        <f t="shared" si="3"/>
        <v>2.2998853390365626</v>
      </c>
      <c r="V27">
        <f t="shared" si="4"/>
        <v>11.633765334471539</v>
      </c>
    </row>
    <row r="28" spans="1:22">
      <c r="A28">
        <v>260</v>
      </c>
      <c r="B28">
        <f t="shared" si="5"/>
        <v>3368.8270502378382</v>
      </c>
      <c r="C28">
        <f t="shared" si="6"/>
        <v>4.0153805009092566E-3</v>
      </c>
      <c r="D28">
        <f t="shared" si="7"/>
        <v>530.40975961883032</v>
      </c>
      <c r="F28">
        <f t="shared" si="8"/>
        <v>0.9305434379277725</v>
      </c>
      <c r="G28">
        <f t="shared" si="0"/>
        <v>186665.89705109183</v>
      </c>
      <c r="H28">
        <f t="shared" si="9"/>
        <v>71022345.48176609</v>
      </c>
      <c r="P28">
        <f t="shared" si="10"/>
        <v>1.2667066882067959</v>
      </c>
      <c r="Q28">
        <f t="shared" si="1"/>
        <v>478.15</v>
      </c>
      <c r="R28">
        <f t="shared" si="11"/>
        <v>0.65975529749079065</v>
      </c>
      <c r="S28">
        <f t="shared" si="2"/>
        <v>207.55264704314561</v>
      </c>
      <c r="U28">
        <f t="shared" si="3"/>
        <v>2.3037528396378542</v>
      </c>
      <c r="V28">
        <f t="shared" si="4"/>
        <v>11.586905820833419</v>
      </c>
    </row>
    <row r="29" spans="1:22">
      <c r="A29">
        <v>270</v>
      </c>
      <c r="B29">
        <f t="shared" si="5"/>
        <v>3368.5642742508726</v>
      </c>
      <c r="C29">
        <f t="shared" si="6"/>
        <v>4.0156937339332587E-3</v>
      </c>
      <c r="D29">
        <f t="shared" si="7"/>
        <v>528.42919061745874</v>
      </c>
      <c r="F29">
        <f t="shared" si="8"/>
        <v>0.92706875546922585</v>
      </c>
      <c r="G29">
        <f t="shared" si="0"/>
        <v>179979.66271611143</v>
      </c>
      <c r="H29">
        <f t="shared" si="9"/>
        <v>72822142.108927205</v>
      </c>
      <c r="P29">
        <f t="shared" si="10"/>
        <v>1.2620752048230235</v>
      </c>
      <c r="Q29">
        <f t="shared" si="1"/>
        <v>478.15</v>
      </c>
      <c r="R29">
        <f t="shared" si="11"/>
        <v>0.65729174762768106</v>
      </c>
      <c r="S29">
        <f t="shared" si="2"/>
        <v>207.22988941262577</v>
      </c>
      <c r="U29">
        <f t="shared" si="3"/>
        <v>2.3073409021993525</v>
      </c>
      <c r="V29">
        <f t="shared" si="4"/>
        <v>11.543639900336318</v>
      </c>
    </row>
    <row r="30" spans="1:22">
      <c r="A30">
        <v>280</v>
      </c>
      <c r="B30">
        <f t="shared" si="5"/>
        <v>3368.3109107053533</v>
      </c>
      <c r="C30">
        <f t="shared" si="6"/>
        <v>4.0159957934607551E-3</v>
      </c>
      <c r="D30">
        <f t="shared" si="7"/>
        <v>526.62066232396899</v>
      </c>
      <c r="F30">
        <f t="shared" si="8"/>
        <v>0.92389589881398071</v>
      </c>
      <c r="G30">
        <f t="shared" si="0"/>
        <v>173874.44012366151</v>
      </c>
      <c r="H30">
        <f t="shared" si="9"/>
        <v>74560886.510163814</v>
      </c>
      <c r="P30">
        <f t="shared" si="10"/>
        <v>1.2578504097540348</v>
      </c>
      <c r="Q30">
        <f t="shared" si="1"/>
        <v>478.15</v>
      </c>
      <c r="R30">
        <f t="shared" si="11"/>
        <v>0.65504219225911231</v>
      </c>
      <c r="S30">
        <f t="shared" si="2"/>
        <v>206.93474697760223</v>
      </c>
      <c r="U30">
        <f t="shared" si="3"/>
        <v>2.310631766697707</v>
      </c>
      <c r="V30">
        <f t="shared" si="4"/>
        <v>11.504132243037482</v>
      </c>
    </row>
    <row r="31" spans="1:22">
      <c r="A31">
        <v>290</v>
      </c>
      <c r="B31">
        <f t="shared" si="5"/>
        <v>3368.0661416911216</v>
      </c>
      <c r="C31">
        <f t="shared" si="6"/>
        <v>4.0162876497635029E-3</v>
      </c>
      <c r="D31">
        <f t="shared" si="7"/>
        <v>524.98533585314919</v>
      </c>
      <c r="F31">
        <f t="shared" si="8"/>
        <v>0.92102690500552487</v>
      </c>
      <c r="G31">
        <f t="shared" si="0"/>
        <v>168353.9172680511</v>
      </c>
      <c r="H31">
        <f t="shared" si="9"/>
        <v>76244425.682844326</v>
      </c>
      <c r="P31">
        <f t="shared" si="10"/>
        <v>1.2540355082936536</v>
      </c>
      <c r="Q31">
        <f t="shared" si="1"/>
        <v>478.15</v>
      </c>
      <c r="R31">
        <f t="shared" si="11"/>
        <v>0.65300807564891705</v>
      </c>
      <c r="S31">
        <f t="shared" si="2"/>
        <v>206.66752425599722</v>
      </c>
      <c r="U31">
        <f t="shared" si="3"/>
        <v>2.3136194316031959</v>
      </c>
      <c r="V31">
        <f t="shared" si="4"/>
        <v>11.468408213718487</v>
      </c>
    </row>
    <row r="32" spans="1:22">
      <c r="A32">
        <v>300</v>
      </c>
      <c r="B32">
        <f t="shared" si="5"/>
        <v>3367.8291441062997</v>
      </c>
      <c r="C32">
        <f t="shared" si="6"/>
        <v>4.0165702800372535E-3</v>
      </c>
      <c r="D32">
        <f t="shared" si="7"/>
        <v>523.51906019295961</v>
      </c>
      <c r="F32">
        <f t="shared" si="8"/>
        <v>0.91845449156659587</v>
      </c>
      <c r="G32">
        <f t="shared" si="0"/>
        <v>163403.90496249721</v>
      </c>
      <c r="H32">
        <f t="shared" si="9"/>
        <v>77878464.73246929</v>
      </c>
      <c r="P32">
        <f t="shared" si="10"/>
        <v>1.250621008431144</v>
      </c>
      <c r="Q32">
        <f t="shared" si="1"/>
        <v>478.15</v>
      </c>
      <c r="R32">
        <f t="shared" si="11"/>
        <v>0.65118423452071639</v>
      </c>
      <c r="S32">
        <f t="shared" si="2"/>
        <v>206.42764616830058</v>
      </c>
      <c r="U32">
        <f t="shared" si="3"/>
        <v>2.3163079600789711</v>
      </c>
      <c r="V32">
        <f t="shared" si="4"/>
        <v>11.436377132702544</v>
      </c>
    </row>
    <row r="33" spans="1:22">
      <c r="A33">
        <v>310</v>
      </c>
      <c r="B33">
        <f t="shared" si="5"/>
        <v>3367.599114823613</v>
      </c>
      <c r="C33">
        <f t="shared" si="6"/>
        <v>4.0168446383408623E-3</v>
      </c>
      <c r="D33">
        <f t="shared" si="7"/>
        <v>522.21359410703963</v>
      </c>
      <c r="F33">
        <f t="shared" si="8"/>
        <v>0.91616420018778877</v>
      </c>
      <c r="G33">
        <f t="shared" si="0"/>
        <v>158996.457722508</v>
      </c>
      <c r="H33">
        <f t="shared" si="9"/>
        <v>79468429.309694365</v>
      </c>
      <c r="P33">
        <f t="shared" si="10"/>
        <v>1.2475876272597635</v>
      </c>
      <c r="Q33">
        <f t="shared" si="1"/>
        <v>478.15</v>
      </c>
      <c r="R33">
        <f t="shared" si="11"/>
        <v>0.64956041793314223</v>
      </c>
      <c r="S33">
        <f t="shared" si="2"/>
        <v>206.21385376628947</v>
      </c>
      <c r="U33">
        <f t="shared" si="3"/>
        <v>2.3187093944808712</v>
      </c>
      <c r="V33">
        <f t="shared" si="4"/>
        <v>11.407858968555797</v>
      </c>
    </row>
    <row r="34" spans="1:22">
      <c r="A34">
        <v>320</v>
      </c>
      <c r="B34">
        <f t="shared" si="5"/>
        <v>3367.375290055606</v>
      </c>
      <c r="C34">
        <f t="shared" si="6"/>
        <v>4.01711163243622E-3</v>
      </c>
      <c r="D34">
        <f t="shared" si="7"/>
        <v>521.0578301733517</v>
      </c>
      <c r="F34">
        <f t="shared" si="8"/>
        <v>0.91413654416377488</v>
      </c>
      <c r="G34">
        <f t="shared" si="0"/>
        <v>155093.99923932203</v>
      </c>
      <c r="H34">
        <f t="shared" si="9"/>
        <v>81019369.30208759</v>
      </c>
      <c r="P34">
        <f t="shared" si="10"/>
        <v>1.2449092062842899</v>
      </c>
      <c r="Q34">
        <f t="shared" si="1"/>
        <v>478.15</v>
      </c>
      <c r="R34">
        <f t="shared" si="11"/>
        <v>0.64812280981211634</v>
      </c>
      <c r="S34">
        <f t="shared" si="2"/>
        <v>206.02440292759047</v>
      </c>
      <c r="U34">
        <f t="shared" si="3"/>
        <v>2.320841576073156</v>
      </c>
      <c r="V34">
        <f t="shared" si="4"/>
        <v>11.382611077452923</v>
      </c>
    </row>
    <row r="35" spans="1:22">
      <c r="A35">
        <v>330</v>
      </c>
      <c r="B35">
        <f t="shared" si="5"/>
        <v>3367.1569589122819</v>
      </c>
      <c r="C35">
        <f t="shared" si="6"/>
        <v>4.0173721075451238E-3</v>
      </c>
      <c r="D35">
        <f t="shared" si="7"/>
        <v>520.03890899176349</v>
      </c>
      <c r="F35">
        <f t="shared" si="8"/>
        <v>0.91234896314344471</v>
      </c>
      <c r="G35">
        <f t="shared" si="0"/>
        <v>151653.0758334334</v>
      </c>
      <c r="H35">
        <f t="shared" si="9"/>
        <v>82535900.060421929</v>
      </c>
      <c r="P35">
        <f t="shared" si="10"/>
        <v>1.2425553678196091</v>
      </c>
      <c r="Q35">
        <f t="shared" si="1"/>
        <v>478.15</v>
      </c>
      <c r="R35">
        <f t="shared" si="11"/>
        <v>0.64685541486870224</v>
      </c>
      <c r="S35">
        <f t="shared" si="2"/>
        <v>205.85724701395816</v>
      </c>
      <c r="U35">
        <f t="shared" si="3"/>
        <v>2.32272609750571</v>
      </c>
      <c r="V35">
        <f t="shared" si="4"/>
        <v>11.360352543261547</v>
      </c>
    </row>
    <row r="36" spans="1:22">
      <c r="A36">
        <v>340</v>
      </c>
      <c r="B36">
        <f t="shared" si="5"/>
        <v>3366.9434716748797</v>
      </c>
      <c r="C36">
        <f t="shared" si="6"/>
        <v>4.017626836405312E-3</v>
      </c>
      <c r="D36">
        <f t="shared" si="7"/>
        <v>519.14315770385906</v>
      </c>
      <c r="F36">
        <f t="shared" si="8"/>
        <v>0.91077746965589312</v>
      </c>
      <c r="G36">
        <f t="shared" si="0"/>
        <v>148627.51665012294</v>
      </c>
      <c r="H36">
        <f t="shared" si="9"/>
        <v>84022175.226923153</v>
      </c>
      <c r="P36">
        <f t="shared" si="10"/>
        <v>1.2404937545886514</v>
      </c>
      <c r="Q36">
        <f t="shared" si="1"/>
        <v>478.15</v>
      </c>
      <c r="R36">
        <f t="shared" si="11"/>
        <v>0.64574122598602823</v>
      </c>
      <c r="S36">
        <f t="shared" si="2"/>
        <v>205.71019200500282</v>
      </c>
      <c r="U36">
        <f t="shared" si="3"/>
        <v>2.3243865330132572</v>
      </c>
      <c r="V36">
        <f t="shared" si="4"/>
        <v>11.340784679692637</v>
      </c>
    </row>
    <row r="37" spans="1:22">
      <c r="A37">
        <v>350</v>
      </c>
      <c r="B37">
        <f t="shared" si="5"/>
        <v>3366.7342436209337</v>
      </c>
      <c r="C37">
        <f t="shared" si="6"/>
        <v>4.0178765146346093E-3</v>
      </c>
      <c r="D37">
        <f t="shared" si="7"/>
        <v>518.35682695257356</v>
      </c>
      <c r="F37">
        <f t="shared" si="8"/>
        <v>0.90939794202205892</v>
      </c>
      <c r="G37">
        <f t="shared" si="0"/>
        <v>145970.91399597644</v>
      </c>
      <c r="H37">
        <f t="shared" si="9"/>
        <v>85481884.36688292</v>
      </c>
      <c r="P37">
        <f t="shared" si="10"/>
        <v>1.2386917900561496</v>
      </c>
      <c r="Q37">
        <f t="shared" si="1"/>
        <v>478.15</v>
      </c>
      <c r="R37">
        <f t="shared" si="11"/>
        <v>0.64476314089363973</v>
      </c>
      <c r="S37">
        <f t="shared" si="2"/>
        <v>205.5810192639594</v>
      </c>
      <c r="U37">
        <f t="shared" si="3"/>
        <v>2.325847015020734</v>
      </c>
      <c r="V37">
        <f t="shared" si="4"/>
        <v>11.323607129329089</v>
      </c>
    </row>
    <row r="38" spans="1:22">
      <c r="A38">
        <v>360</v>
      </c>
      <c r="B38">
        <f t="shared" si="5"/>
        <v>3366.5287553576795</v>
      </c>
      <c r="C38">
        <f t="shared" si="6"/>
        <v>4.0181217602650371E-3</v>
      </c>
      <c r="D38">
        <f t="shared" si="7"/>
        <v>517.66662983254571</v>
      </c>
      <c r="F38">
        <f t="shared" si="8"/>
        <v>0.90818706988165909</v>
      </c>
      <c r="G38">
        <f t="shared" si="0"/>
        <v>143638.43622546695</v>
      </c>
      <c r="H38">
        <f t="shared" si="9"/>
        <v>86918268.729137585</v>
      </c>
      <c r="P38">
        <f t="shared" si="10"/>
        <v>1.2371179673400037</v>
      </c>
      <c r="Q38">
        <f t="shared" si="1"/>
        <v>478.15</v>
      </c>
      <c r="R38">
        <f t="shared" si="11"/>
        <v>0.64390463254609631</v>
      </c>
      <c r="S38">
        <f t="shared" si="2"/>
        <v>205.46757606587084</v>
      </c>
      <c r="U38">
        <f t="shared" si="3"/>
        <v>2.3271311666552679</v>
      </c>
      <c r="V38">
        <f t="shared" si="4"/>
        <v>11.308529637102476</v>
      </c>
    </row>
    <row r="39" spans="1:22">
      <c r="A39">
        <v>370</v>
      </c>
      <c r="B39">
        <f t="shared" si="5"/>
        <v>3366.3265506034004</v>
      </c>
      <c r="C39">
        <f t="shared" si="6"/>
        <v>4.0183631163280883E-3</v>
      </c>
      <c r="D39">
        <f t="shared" si="7"/>
        <v>517.06010464798896</v>
      </c>
      <c r="F39">
        <f t="shared" si="8"/>
        <v>0.90712299061050694</v>
      </c>
      <c r="G39">
        <f t="shared" si="0"/>
        <v>141588.04699768274</v>
      </c>
      <c r="H39">
        <f t="shared" si="9"/>
        <v>88334149.199114412</v>
      </c>
      <c r="P39">
        <f t="shared" si="10"/>
        <v>1.2357427182571199</v>
      </c>
      <c r="Q39">
        <f t="shared" si="1"/>
        <v>478.15</v>
      </c>
      <c r="R39">
        <f t="shared" si="11"/>
        <v>0.64315020034284942</v>
      </c>
      <c r="S39">
        <f t="shared" si="2"/>
        <v>205.36783716886274</v>
      </c>
      <c r="U39">
        <f t="shared" si="3"/>
        <v>2.3282613606474483</v>
      </c>
      <c r="V39">
        <f t="shared" si="4"/>
        <v>11.295279974810301</v>
      </c>
    </row>
    <row r="40" spans="1:22">
      <c r="A40">
        <v>380</v>
      </c>
      <c r="B40">
        <f t="shared" si="5"/>
        <v>3366.1272322523769</v>
      </c>
      <c r="C40">
        <f t="shared" si="6"/>
        <v>4.0186010554952379E-3</v>
      </c>
      <c r="D40">
        <f t="shared" si="7"/>
        <v>516.52583210701607</v>
      </c>
      <c r="F40">
        <f t="shared" si="8"/>
        <v>0.90618567036318609</v>
      </c>
      <c r="G40">
        <f t="shared" si="0"/>
        <v>139781.2342973669</v>
      </c>
      <c r="H40">
        <f t="shared" si="9"/>
        <v>89731961.542088076</v>
      </c>
      <c r="P40">
        <f t="shared" si="10"/>
        <v>1.2345389352198251</v>
      </c>
      <c r="Q40">
        <f t="shared" si="1"/>
        <v>478.15</v>
      </c>
      <c r="R40">
        <f t="shared" si="11"/>
        <v>0.64248564028749888</v>
      </c>
      <c r="S40">
        <f t="shared" si="2"/>
        <v>205.27994228506577</v>
      </c>
      <c r="U40">
        <f t="shared" si="3"/>
        <v>2.3292582542526641</v>
      </c>
      <c r="V40">
        <f t="shared" si="4"/>
        <v>11.283608685768865</v>
      </c>
    </row>
    <row r="41" spans="1:22">
      <c r="A41">
        <v>390</v>
      </c>
      <c r="B41">
        <f t="shared" si="5"/>
        <v>3365.9304574135754</v>
      </c>
      <c r="C41">
        <f t="shared" si="6"/>
        <v>4.0188359859505479E-3</v>
      </c>
      <c r="D41">
        <f t="shared" si="7"/>
        <v>516.05353955208864</v>
      </c>
      <c r="F41">
        <f t="shared" si="8"/>
        <v>0.90535708693348882</v>
      </c>
      <c r="G41">
        <f t="shared" si="0"/>
        <v>138183.35916300802</v>
      </c>
      <c r="H41">
        <f t="shared" si="9"/>
        <v>91113795.133718163</v>
      </c>
      <c r="P41">
        <f t="shared" si="10"/>
        <v>1.2334822235183913</v>
      </c>
      <c r="Q41">
        <f t="shared" si="1"/>
        <v>478.15</v>
      </c>
      <c r="R41">
        <f t="shared" si="11"/>
        <v>0.64189817463584353</v>
      </c>
      <c r="S41">
        <f t="shared" si="2"/>
        <v>205.20221472669726</v>
      </c>
      <c r="U41">
        <f t="shared" si="3"/>
        <v>2.3301405427657484</v>
      </c>
      <c r="V41">
        <f t="shared" si="4"/>
        <v>11.273291361747985</v>
      </c>
    </row>
    <row r="42" spans="1:22">
      <c r="A42">
        <v>400</v>
      </c>
      <c r="B42">
        <f t="shared" si="5"/>
        <v>3365.7359319584175</v>
      </c>
      <c r="C42">
        <f t="shared" si="6"/>
        <v>4.0190682578563584E-3</v>
      </c>
      <c r="D42">
        <f t="shared" si="7"/>
        <v>515.63412254037803</v>
      </c>
      <c r="F42">
        <f t="shared" si="8"/>
        <v>0.9046212676146983</v>
      </c>
      <c r="G42">
        <f t="shared" si="0"/>
        <v>136763.7262977518</v>
      </c>
      <c r="H42">
        <f t="shared" si="9"/>
        <v>92481432.396695673</v>
      </c>
      <c r="P42">
        <f t="shared" si="10"/>
        <v>1.23255095616511</v>
      </c>
      <c r="Q42">
        <f t="shared" si="1"/>
        <v>478.15</v>
      </c>
      <c r="R42">
        <f t="shared" si="11"/>
        <v>0.64137647873882109</v>
      </c>
      <c r="S42">
        <f t="shared" si="2"/>
        <v>205.13316618989336</v>
      </c>
      <c r="U42">
        <f t="shared" si="3"/>
        <v>2.3309248761722561</v>
      </c>
      <c r="V42">
        <f t="shared" si="4"/>
        <v>11.264129114398239</v>
      </c>
    </row>
    <row r="43" spans="1:22">
      <c r="A43">
        <v>410</v>
      </c>
      <c r="B43">
        <f t="shared" si="5"/>
        <v>3365.5434049691448</v>
      </c>
      <c r="C43">
        <f t="shared" si="6"/>
        <v>4.0192981699443218E-3</v>
      </c>
      <c r="D43">
        <f t="shared" si="7"/>
        <v>515.25960963252021</v>
      </c>
      <c r="F43">
        <f t="shared" si="8"/>
        <v>0.903964227425474</v>
      </c>
      <c r="G43">
        <f t="shared" si="0"/>
        <v>135495.46368536065</v>
      </c>
      <c r="H43">
        <f t="shared" si="9"/>
        <v>93836387.033549279</v>
      </c>
      <c r="P43">
        <f t="shared" si="10"/>
        <v>1.2317261929152501</v>
      </c>
      <c r="Q43">
        <f t="shared" si="1"/>
        <v>478.15</v>
      </c>
      <c r="R43">
        <f t="shared" si="11"/>
        <v>0.64091063724466102</v>
      </c>
      <c r="S43">
        <f t="shared" si="2"/>
        <v>205.0714919430921</v>
      </c>
      <c r="U43">
        <f t="shared" si="3"/>
        <v>2.3316258904123441</v>
      </c>
      <c r="V43">
        <f t="shared" si="4"/>
        <v>11.255947806054378</v>
      </c>
    </row>
    <row r="44" spans="1:22">
      <c r="A44">
        <v>420</v>
      </c>
      <c r="B44">
        <f t="shared" si="5"/>
        <v>3365.3526633566594</v>
      </c>
      <c r="C44">
        <f t="shared" si="6"/>
        <v>4.0195259759101994E-3</v>
      </c>
      <c r="D44">
        <f t="shared" si="7"/>
        <v>514.9230910822555</v>
      </c>
      <c r="F44">
        <f t="shared" si="8"/>
        <v>0.90337384400395704</v>
      </c>
      <c r="G44">
        <f t="shared" si="0"/>
        <v>134355.28090309902</v>
      </c>
      <c r="H44">
        <f t="shared" si="9"/>
        <v>95179939.842580274</v>
      </c>
      <c r="P44">
        <f t="shared" si="10"/>
        <v>1.2309915128034601</v>
      </c>
      <c r="Q44">
        <f t="shared" si="1"/>
        <v>478.15</v>
      </c>
      <c r="R44">
        <f t="shared" si="11"/>
        <v>0.64049205539880549</v>
      </c>
      <c r="S44">
        <f t="shared" si="2"/>
        <v>205.01605985535031</v>
      </c>
      <c r="U44">
        <f t="shared" si="3"/>
        <v>2.3322563136632328</v>
      </c>
      <c r="V44">
        <f t="shared" si="4"/>
        <v>11.248596491946428</v>
      </c>
    </row>
    <row r="45" spans="1:22">
      <c r="A45">
        <v>430</v>
      </c>
      <c r="B45">
        <f t="shared" si="5"/>
        <v>3365.1635268185919</v>
      </c>
      <c r="C45">
        <f t="shared" si="6"/>
        <v>4.0197518904078744E-3</v>
      </c>
      <c r="D45">
        <f t="shared" si="7"/>
        <v>514.61862713301366</v>
      </c>
      <c r="F45">
        <f t="shared" si="8"/>
        <v>0.90283969672458542</v>
      </c>
      <c r="G45">
        <f t="shared" si="0"/>
        <v>133323.15901064299</v>
      </c>
      <c r="H45">
        <f t="shared" si="9"/>
        <v>96513171.432686701</v>
      </c>
      <c r="P45">
        <f t="shared" si="10"/>
        <v>1.2303327976690221</v>
      </c>
      <c r="Q45">
        <f t="shared" si="1"/>
        <v>478.15</v>
      </c>
      <c r="R45">
        <f t="shared" si="11"/>
        <v>0.64011334497773098</v>
      </c>
      <c r="S45">
        <f t="shared" si="2"/>
        <v>204.96589588600048</v>
      </c>
      <c r="U45">
        <f t="shared" si="3"/>
        <v>2.3328271170826445</v>
      </c>
      <c r="V45">
        <f t="shared" si="4"/>
        <v>11.24194541692051</v>
      </c>
    </row>
    <row r="46" spans="1:22">
      <c r="A46">
        <v>440</v>
      </c>
      <c r="B46">
        <f t="shared" si="5"/>
        <v>3364.975843233919</v>
      </c>
      <c r="C46">
        <f t="shared" si="6"/>
        <v>4.0199760945268444E-3</v>
      </c>
      <c r="D46">
        <f t="shared" si="7"/>
        <v>514.34114727823714</v>
      </c>
      <c r="F46">
        <f t="shared" si="8"/>
        <v>0.9023528899618195</v>
      </c>
      <c r="G46">
        <f t="shared" si="0"/>
        <v>132382.01023637585</v>
      </c>
      <c r="H46">
        <f t="shared" si="9"/>
        <v>97836991.535050467</v>
      </c>
      <c r="P46">
        <f t="shared" si="10"/>
        <v>1.229737993785831</v>
      </c>
      <c r="Q46">
        <f t="shared" si="1"/>
        <v>478.15</v>
      </c>
      <c r="R46">
        <f t="shared" si="11"/>
        <v>0.63976819898293003</v>
      </c>
      <c r="S46">
        <f t="shared" si="2"/>
        <v>204.92016794090557</v>
      </c>
      <c r="U46">
        <f t="shared" si="3"/>
        <v>2.3333476875633239</v>
      </c>
      <c r="V46">
        <f t="shared" si="4"/>
        <v>11.235883814760729</v>
      </c>
    </row>
    <row r="47" spans="1:22">
      <c r="A47">
        <v>450</v>
      </c>
      <c r="B47">
        <f t="shared" si="5"/>
        <v>3364.789484536665</v>
      </c>
      <c r="C47">
        <f t="shared" si="6"/>
        <v>4.0201987407017126E-3</v>
      </c>
      <c r="D47">
        <f t="shared" si="7"/>
        <v>514.08634829783409</v>
      </c>
      <c r="F47">
        <f t="shared" si="8"/>
        <v>0.90190587420672652</v>
      </c>
      <c r="G47">
        <f t="shared" si="0"/>
        <v>131517.33374148974</v>
      </c>
      <c r="H47">
        <f t="shared" si="9"/>
        <v>99152164.872465357</v>
      </c>
      <c r="P47">
        <f t="shared" si="10"/>
        <v>1.2291968702668468</v>
      </c>
      <c r="Q47">
        <f t="shared" si="1"/>
        <v>478.15</v>
      </c>
      <c r="R47">
        <f t="shared" si="11"/>
        <v>0.63945126481256909</v>
      </c>
      <c r="S47">
        <f t="shared" si="2"/>
        <v>204.87816941334927</v>
      </c>
      <c r="U47">
        <f t="shared" si="3"/>
        <v>2.3338260067880374</v>
      </c>
      <c r="V47">
        <f t="shared" si="4"/>
        <v>11.230317680775382</v>
      </c>
    </row>
    <row r="48" spans="1:22">
      <c r="A48">
        <v>460</v>
      </c>
      <c r="B48">
        <f t="shared" si="5"/>
        <v>3364.6043430741738</v>
      </c>
      <c r="C48">
        <f t="shared" si="6"/>
        <v>4.0204199570464784E-3</v>
      </c>
      <c r="D48">
        <f t="shared" si="7"/>
        <v>513.85059613937494</v>
      </c>
      <c r="F48">
        <f t="shared" si="8"/>
        <v>0.90149227392872799</v>
      </c>
      <c r="G48">
        <f t="shared" si="0"/>
        <v>130716.88450156167</v>
      </c>
      <c r="H48">
        <f t="shared" si="9"/>
        <v>100459333.71748097</v>
      </c>
      <c r="P48">
        <f t="shared" si="10"/>
        <v>1.2287007863708883</v>
      </c>
      <c r="Q48">
        <f t="shared" si="1"/>
        <v>478.15</v>
      </c>
      <c r="R48">
        <f t="shared" si="11"/>
        <v>0.63915802221546814</v>
      </c>
      <c r="S48">
        <f t="shared" si="2"/>
        <v>204.8393032708085</v>
      </c>
      <c r="U48">
        <f t="shared" si="3"/>
        <v>2.3342688261727789</v>
      </c>
      <c r="V48">
        <f t="shared" si="4"/>
        <v>11.225167628372335</v>
      </c>
    </row>
    <row r="49" spans="1:22">
      <c r="A49">
        <v>470</v>
      </c>
      <c r="B49">
        <f t="shared" si="5"/>
        <v>3364.4203284315377</v>
      </c>
      <c r="C49">
        <f t="shared" si="6"/>
        <v>4.0206398511350352E-3</v>
      </c>
      <c r="D49">
        <f t="shared" si="7"/>
        <v>513.63083467782565</v>
      </c>
      <c r="F49">
        <f t="shared" si="8"/>
        <v>0.90110672750495724</v>
      </c>
      <c r="G49">
        <f t="shared" si="0"/>
        <v>129970.3654943546</v>
      </c>
      <c r="H49">
        <f t="shared" si="9"/>
        <v>101759037.37242451</v>
      </c>
      <c r="P49">
        <f t="shared" si="10"/>
        <v>1.2282424749853784</v>
      </c>
      <c r="Q49">
        <f t="shared" si="1"/>
        <v>478.15</v>
      </c>
      <c r="R49">
        <f t="shared" si="11"/>
        <v>0.63888466980101466</v>
      </c>
      <c r="S49">
        <f t="shared" si="2"/>
        <v>204.80306720864797</v>
      </c>
      <c r="U49">
        <f t="shared" si="3"/>
        <v>2.3346818312680511</v>
      </c>
      <c r="V49">
        <f t="shared" si="4"/>
        <v>11.220366895897408</v>
      </c>
    </row>
    <row r="50" spans="1:22">
      <c r="A50">
        <v>480</v>
      </c>
      <c r="B50">
        <f t="shared" si="5"/>
        <v>3364.2373646893188</v>
      </c>
      <c r="C50">
        <f t="shared" si="6"/>
        <v>4.0208585132666076E-3</v>
      </c>
      <c r="D50">
        <f t="shared" si="7"/>
        <v>513.42450293681679</v>
      </c>
      <c r="F50">
        <f t="shared" si="8"/>
        <v>0.90074474199441545</v>
      </c>
      <c r="G50">
        <f t="shared" si="0"/>
        <v>129269.14849965351</v>
      </c>
      <c r="H50">
        <f t="shared" si="9"/>
        <v>103051728.85742106</v>
      </c>
      <c r="P50">
        <f t="shared" si="10"/>
        <v>1.2278158460955919</v>
      </c>
      <c r="Q50">
        <f t="shared" si="1"/>
        <v>478.15</v>
      </c>
      <c r="R50">
        <f t="shared" si="11"/>
        <v>0.63862802207404057</v>
      </c>
      <c r="S50">
        <f t="shared" si="2"/>
        <v>204.76904014821707</v>
      </c>
      <c r="U50">
        <f t="shared" si="3"/>
        <v>2.3350697920637944</v>
      </c>
      <c r="V50">
        <f t="shared" si="4"/>
        <v>11.215859538316664</v>
      </c>
    </row>
    <row r="51" spans="1:22">
      <c r="A51">
        <v>490</v>
      </c>
      <c r="B51">
        <f t="shared" si="5"/>
        <v>3364.0553880743187</v>
      </c>
      <c r="C51">
        <f t="shared" si="6"/>
        <v>4.021076019263754E-3</v>
      </c>
      <c r="D51">
        <f t="shared" si="7"/>
        <v>513.22946136081475</v>
      </c>
      <c r="F51">
        <f t="shared" si="8"/>
        <v>0.90040256379090311</v>
      </c>
      <c r="G51">
        <f t="shared" si="0"/>
        <v>128606.02547402785</v>
      </c>
      <c r="H51">
        <f t="shared" si="9"/>
        <v>104337789.11216134</v>
      </c>
      <c r="P51">
        <f t="shared" si="10"/>
        <v>1.2274158116773619</v>
      </c>
      <c r="Q51">
        <f t="shared" si="1"/>
        <v>478.15</v>
      </c>
      <c r="R51">
        <f t="shared" si="11"/>
        <v>0.63838541772775026</v>
      </c>
      <c r="S51">
        <f t="shared" si="2"/>
        <v>204.7368701892695</v>
      </c>
      <c r="U51">
        <f t="shared" si="3"/>
        <v>2.3354366976401129</v>
      </c>
      <c r="V51">
        <f t="shared" si="4"/>
        <v>11.211598816617451</v>
      </c>
    </row>
    <row r="52" spans="1:22">
      <c r="A52">
        <v>500</v>
      </c>
      <c r="B52">
        <f t="shared" si="5"/>
        <v>3363.8743449603498</v>
      </c>
      <c r="C52">
        <f t="shared" si="6"/>
        <v>4.0212924328539715E-3</v>
      </c>
      <c r="D52">
        <f t="shared" si="7"/>
        <v>513.04392707766465</v>
      </c>
      <c r="F52">
        <f t="shared" si="8"/>
        <v>0.90007706504853446</v>
      </c>
      <c r="G52">
        <f t="shared" si="0"/>
        <v>127974.99027809848</v>
      </c>
      <c r="H52">
        <f t="shared" si="9"/>
        <v>105617539.01494232</v>
      </c>
      <c r="P52">
        <f t="shared" si="10"/>
        <v>1.2270381318962253</v>
      </c>
      <c r="Q52">
        <f t="shared" si="1"/>
        <v>478.15</v>
      </c>
      <c r="R52">
        <f t="shared" si="11"/>
        <v>0.63815463911941095</v>
      </c>
      <c r="S52">
        <f t="shared" si="2"/>
        <v>204.70626401643187</v>
      </c>
      <c r="U52">
        <f t="shared" si="3"/>
        <v>2.3357858749335518</v>
      </c>
      <c r="V52">
        <f t="shared" si="4"/>
        <v>11.207545783605877</v>
      </c>
    </row>
    <row r="53" spans="1:22">
      <c r="A53">
        <v>510</v>
      </c>
      <c r="B53">
        <f t="shared" si="5"/>
        <v>3363.6941901762734</v>
      </c>
      <c r="C53">
        <f t="shared" si="6"/>
        <v>4.0215078076856264E-3</v>
      </c>
      <c r="D53">
        <f t="shared" si="7"/>
        <v>512.86641769091443</v>
      </c>
      <c r="F53">
        <f t="shared" si="8"/>
        <v>0.8997656450717797</v>
      </c>
      <c r="G53">
        <f t="shared" si="0"/>
        <v>127371.04918971693</v>
      </c>
      <c r="H53">
        <f t="shared" si="9"/>
        <v>106891249.50683948</v>
      </c>
      <c r="P53">
        <f t="shared" si="10"/>
        <v>1.2266792815379475</v>
      </c>
      <c r="Q53">
        <f t="shared" si="1"/>
        <v>478.15</v>
      </c>
      <c r="R53">
        <f t="shared" si="11"/>
        <v>0.63793384235589179</v>
      </c>
      <c r="S53">
        <f t="shared" si="2"/>
        <v>204.67697769108378</v>
      </c>
      <c r="U53">
        <f t="shared" si="3"/>
        <v>2.3361200922248586</v>
      </c>
      <c r="V53">
        <f t="shared" si="4"/>
        <v>11.203668056039049</v>
      </c>
    </row>
    <row r="54" spans="1:22">
      <c r="A54">
        <v>520</v>
      </c>
      <c r="B54">
        <f t="shared" si="5"/>
        <v>3363.5148855807884</v>
      </c>
      <c r="C54">
        <f t="shared" si="6"/>
        <v>4.0217221890263451E-3</v>
      </c>
      <c r="D54">
        <f t="shared" si="7"/>
        <v>512.69570291713296</v>
      </c>
      <c r="F54">
        <f t="shared" si="8"/>
        <v>0.89946614546865433</v>
      </c>
      <c r="G54">
        <f t="shared" si="0"/>
        <v>126790.05788420787</v>
      </c>
      <c r="H54">
        <f t="shared" si="9"/>
        <v>108159150.08568156</v>
      </c>
      <c r="P54">
        <f t="shared" si="10"/>
        <v>1.2263363350570957</v>
      </c>
      <c r="Q54">
        <f t="shared" si="1"/>
        <v>478.15</v>
      </c>
      <c r="R54">
        <f t="shared" si="11"/>
        <v>0.63772149713727588</v>
      </c>
      <c r="S54">
        <f t="shared" si="2"/>
        <v>204.64880872119562</v>
      </c>
      <c r="U54">
        <f t="shared" si="3"/>
        <v>2.3364416484408181</v>
      </c>
      <c r="V54">
        <f t="shared" si="4"/>
        <v>11.199938758132742</v>
      </c>
    </row>
    <row r="55" spans="1:22">
      <c r="A55">
        <v>530</v>
      </c>
      <c r="B55">
        <f t="shared" si="5"/>
        <v>3363.3363988666938</v>
      </c>
      <c r="C55">
        <f t="shared" si="6"/>
        <v>4.0219356151881651E-3</v>
      </c>
      <c r="D55">
        <f t="shared" si="7"/>
        <v>512.53076327908229</v>
      </c>
      <c r="F55">
        <f t="shared" si="8"/>
        <v>0.89917677768260051</v>
      </c>
      <c r="G55">
        <f t="shared" si="0"/>
        <v>126228.58221378698</v>
      </c>
      <c r="H55">
        <f t="shared" si="9"/>
        <v>109421435.90781942</v>
      </c>
      <c r="P55">
        <f t="shared" si="10"/>
        <v>1.2260068683782419</v>
      </c>
      <c r="Q55">
        <f t="shared" si="1"/>
        <v>478.15</v>
      </c>
      <c r="R55">
        <f t="shared" si="11"/>
        <v>0.63751633537696373</v>
      </c>
      <c r="S55">
        <f t="shared" si="2"/>
        <v>204.62158928306025</v>
      </c>
      <c r="U55">
        <f t="shared" si="3"/>
        <v>2.3367524496086198</v>
      </c>
      <c r="V55">
        <f t="shared" si="4"/>
        <v>11.196335619205607</v>
      </c>
    </row>
    <row r="56" spans="1:22">
      <c r="A56">
        <v>540</v>
      </c>
      <c r="B56">
        <f t="shared" si="5"/>
        <v>3363.158702561163</v>
      </c>
      <c r="C56">
        <f t="shared" si="6"/>
        <v>4.0221481187192529E-3</v>
      </c>
      <c r="D56">
        <f t="shared" si="7"/>
        <v>512.37075503994117</v>
      </c>
      <c r="F56">
        <f t="shared" si="8"/>
        <v>0.89889606147358103</v>
      </c>
      <c r="G56">
        <f t="shared" si="0"/>
        <v>125683.7800338596</v>
      </c>
      <c r="H56">
        <f t="shared" si="9"/>
        <v>110678273.70815802</v>
      </c>
      <c r="P56">
        <f t="shared" si="10"/>
        <v>1.2256888755203867</v>
      </c>
      <c r="Q56">
        <f t="shared" si="1"/>
        <v>478.15</v>
      </c>
      <c r="R56">
        <f t="shared" si="11"/>
        <v>0.6373173075847689</v>
      </c>
      <c r="S56">
        <f t="shared" si="2"/>
        <v>204.59518046356834</v>
      </c>
      <c r="U56">
        <f t="shared" si="3"/>
        <v>2.3370540738868613</v>
      </c>
      <c r="V56">
        <f t="shared" si="4"/>
        <v>11.192840207660355</v>
      </c>
    </row>
    <row r="57" spans="1:22">
      <c r="A57">
        <v>550</v>
      </c>
      <c r="B57">
        <f t="shared" si="5"/>
        <v>3362.9817731923508</v>
      </c>
      <c r="C57">
        <f t="shared" si="6"/>
        <v>4.0223597273974761E-3</v>
      </c>
      <c r="D57">
        <f t="shared" si="7"/>
        <v>512.21498058735119</v>
      </c>
      <c r="F57">
        <f t="shared" si="8"/>
        <v>0.89862277296026527</v>
      </c>
      <c r="G57">
        <f t="shared" si="0"/>
        <v>125153.30140496923</v>
      </c>
      <c r="H57">
        <f t="shared" si="9"/>
        <v>111929806.72220771</v>
      </c>
      <c r="P57">
        <f t="shared" si="10"/>
        <v>1.2253806981690327</v>
      </c>
      <c r="Q57">
        <f t="shared" si="1"/>
        <v>478.15</v>
      </c>
      <c r="R57">
        <f t="shared" si="11"/>
        <v>0.63712354602882804</v>
      </c>
      <c r="S57">
        <f t="shared" si="2"/>
        <v>204.56946739478158</v>
      </c>
      <c r="U57">
        <f t="shared" si="3"/>
        <v>2.3373478265808751</v>
      </c>
      <c r="V57">
        <f t="shared" si="4"/>
        <v>11.189437284017417</v>
      </c>
    </row>
    <row r="58" spans="1:22">
      <c r="A58">
        <v>560</v>
      </c>
      <c r="B58">
        <f t="shared" si="5"/>
        <v>3362.8055905965016</v>
      </c>
      <c r="C58">
        <f t="shared" si="6"/>
        <v>4.0225704650565883E-3</v>
      </c>
      <c r="D58">
        <f t="shared" si="7"/>
        <v>512.06286352839311</v>
      </c>
      <c r="F58">
        <f t="shared" si="8"/>
        <v>0.89835590092700546</v>
      </c>
      <c r="G58">
        <f t="shared" si="0"/>
        <v>124635.20467679553</v>
      </c>
      <c r="H58">
        <f t="shared" si="9"/>
        <v>113176158.76897566</v>
      </c>
      <c r="P58">
        <f t="shared" si="10"/>
        <v>1.2250809664431235</v>
      </c>
      <c r="Q58">
        <f t="shared" si="1"/>
        <v>478.15</v>
      </c>
      <c r="R58">
        <f t="shared" si="11"/>
        <v>0.63693433375724684</v>
      </c>
      <c r="S58">
        <f t="shared" si="2"/>
        <v>204.54435516060749</v>
      </c>
      <c r="U58">
        <f t="shared" si="3"/>
        <v>2.337634786472393</v>
      </c>
      <c r="V58">
        <f t="shared" si="4"/>
        <v>11.18611425685978</v>
      </c>
    </row>
    <row r="59" spans="1:22">
      <c r="A59">
        <v>570</v>
      </c>
      <c r="B59">
        <f t="shared" si="5"/>
        <v>3362.630137343192</v>
      </c>
      <c r="C59">
        <f t="shared" si="6"/>
        <v>4.0227803522716356E-3</v>
      </c>
      <c r="D59">
        <f t="shared" si="7"/>
        <v>511.91392782374385</v>
      </c>
      <c r="F59">
        <f t="shared" si="8"/>
        <v>0.89809461021709447</v>
      </c>
      <c r="G59">
        <f t="shared" si="0"/>
        <v>124127.88618783245</v>
      </c>
      <c r="H59">
        <f t="shared" si="9"/>
        <v>114417437.63085398</v>
      </c>
      <c r="P59">
        <f t="shared" si="10"/>
        <v>1.2247885492624999</v>
      </c>
      <c r="Q59">
        <f t="shared" si="1"/>
        <v>478.15</v>
      </c>
      <c r="R59">
        <f t="shared" si="11"/>
        <v>0.63674907864391994</v>
      </c>
      <c r="S59">
        <f t="shared" si="2"/>
        <v>204.51976536602146</v>
      </c>
      <c r="U59">
        <f t="shared" si="3"/>
        <v>2.3379158446826525</v>
      </c>
      <c r="V59">
        <f t="shared" si="4"/>
        <v>11.182860727014532</v>
      </c>
    </row>
    <row r="60" spans="1:22">
      <c r="A60">
        <v>580</v>
      </c>
      <c r="B60">
        <f t="shared" si="5"/>
        <v>3362.4553982595216</v>
      </c>
      <c r="C60">
        <f t="shared" si="6"/>
        <v>4.0229894069264355E-3</v>
      </c>
      <c r="D60">
        <f t="shared" si="7"/>
        <v>511.76778036208663</v>
      </c>
      <c r="F60">
        <f t="shared" si="8"/>
        <v>0.89783821116155549</v>
      </c>
      <c r="G60">
        <f t="shared" si="0"/>
        <v>123630.02156051861</v>
      </c>
      <c r="H60">
        <f t="shared" si="9"/>
        <v>115653737.84645917</v>
      </c>
      <c r="P60">
        <f t="shared" si="10"/>
        <v>1.2245025128937923</v>
      </c>
      <c r="Q60">
        <f t="shared" si="1"/>
        <v>478.15</v>
      </c>
      <c r="R60">
        <f t="shared" si="11"/>
        <v>0.63656729171354276</v>
      </c>
      <c r="S60">
        <f t="shared" si="2"/>
        <v>204.49563327097567</v>
      </c>
      <c r="U60">
        <f t="shared" si="3"/>
        <v>2.3381917371624601</v>
      </c>
      <c r="V60">
        <f t="shared" si="4"/>
        <v>11.179668106887419</v>
      </c>
    </row>
    <row r="61" spans="1:22">
      <c r="A61">
        <v>590</v>
      </c>
      <c r="B61">
        <f t="shared" si="5"/>
        <v>3362.2813600369673</v>
      </c>
      <c r="C61">
        <f t="shared" si="6"/>
        <v>4.0231976446825192E-3</v>
      </c>
      <c r="D61">
        <f t="shared" si="7"/>
        <v>511.62409644853057</v>
      </c>
      <c r="F61">
        <f t="shared" si="8"/>
        <v>0.89758613412022903</v>
      </c>
      <c r="G61">
        <f t="shared" si="0"/>
        <v>123140.51681709041</v>
      </c>
      <c r="H61">
        <f t="shared" si="9"/>
        <v>116885143.01463006</v>
      </c>
      <c r="P61">
        <f t="shared" si="10"/>
        <v>1.2242220864248274</v>
      </c>
      <c r="Q61">
        <f t="shared" si="1"/>
        <v>478.15</v>
      </c>
      <c r="R61">
        <f t="shared" si="11"/>
        <v>0.63638856909124231</v>
      </c>
      <c r="S61">
        <f t="shared" si="2"/>
        <v>204.47190540288577</v>
      </c>
      <c r="U61">
        <f t="shared" si="3"/>
        <v>2.3384630717744157</v>
      </c>
      <c r="V61">
        <f t="shared" si="4"/>
        <v>11.176529303454505</v>
      </c>
    </row>
    <row r="62" spans="1:22">
      <c r="A62">
        <v>600</v>
      </c>
      <c r="B62">
        <f t="shared" si="5"/>
        <v>3362.1080109070322</v>
      </c>
      <c r="C62">
        <f t="shared" si="6"/>
        <v>4.023405079366057E-3</v>
      </c>
      <c r="D62">
        <f t="shared" si="7"/>
        <v>511.48260774986551</v>
      </c>
      <c r="F62">
        <f t="shared" si="8"/>
        <v>0.89733790833309734</v>
      </c>
      <c r="G62">
        <f t="shared" si="0"/>
        <v>122658.4677746018</v>
      </c>
      <c r="H62">
        <f t="shared" si="9"/>
        <v>118111727.69237608</v>
      </c>
      <c r="P62">
        <f t="shared" si="10"/>
        <v>1.2239466330814033</v>
      </c>
      <c r="Q62">
        <f t="shared" si="1"/>
        <v>478.15</v>
      </c>
      <c r="R62">
        <f t="shared" si="11"/>
        <v>0.63621257700816602</v>
      </c>
      <c r="S62">
        <f t="shared" si="2"/>
        <v>204.44853757280501</v>
      </c>
      <c r="U62">
        <f t="shared" si="3"/>
        <v>2.3387303508088371</v>
      </c>
      <c r="V62">
        <f t="shared" si="4"/>
        <v>11.173438454923886</v>
      </c>
    </row>
    <row r="63" spans="1:22">
      <c r="A63">
        <v>610</v>
      </c>
      <c r="B63">
        <f t="shared" si="5"/>
        <v>3361.9353403740729</v>
      </c>
      <c r="C63">
        <f t="shared" si="6"/>
        <v>4.0236117232866058E-3</v>
      </c>
      <c r="D63">
        <f t="shared" si="7"/>
        <v>511.34309230302932</v>
      </c>
      <c r="F63">
        <f t="shared" si="8"/>
        <v>0.89709314439127952</v>
      </c>
      <c r="G63">
        <f t="shared" si="0"/>
        <v>122183.12639203123</v>
      </c>
      <c r="H63">
        <f t="shared" si="9"/>
        <v>119333558.95629638</v>
      </c>
      <c r="P63">
        <f t="shared" si="10"/>
        <v>1.22367562645105</v>
      </c>
      <c r="Q63">
        <f t="shared" si="1"/>
        <v>478.15</v>
      </c>
      <c r="R63">
        <f t="shared" si="11"/>
        <v>0.6360390393734171</v>
      </c>
      <c r="S63">
        <f t="shared" si="2"/>
        <v>204.42549323074709</v>
      </c>
      <c r="U63">
        <f t="shared" si="3"/>
        <v>2.3389939896600076</v>
      </c>
      <c r="V63">
        <f t="shared" si="4"/>
        <v>11.170390712468686</v>
      </c>
    </row>
    <row r="64" spans="1:22">
      <c r="A64">
        <v>620</v>
      </c>
      <c r="B64">
        <f t="shared" si="5"/>
        <v>3361.7633389954826</v>
      </c>
      <c r="C64">
        <f t="shared" si="6"/>
        <v>4.0238175874993806E-3</v>
      </c>
      <c r="D64">
        <f t="shared" si="7"/>
        <v>511.20536625032918</v>
      </c>
      <c r="F64">
        <f t="shared" si="8"/>
        <v>0.89685151973741961</v>
      </c>
      <c r="G64">
        <f t="shared" si="0"/>
        <v>121713.87293526097</v>
      </c>
      <c r="H64">
        <f t="shared" si="9"/>
        <v>120550697.68564899</v>
      </c>
      <c r="P64">
        <f t="shared" si="10"/>
        <v>1.223408630814079</v>
      </c>
      <c r="Q64">
        <f t="shared" si="1"/>
        <v>478.15</v>
      </c>
      <c r="R64">
        <f t="shared" si="11"/>
        <v>0.63586772749383047</v>
      </c>
      <c r="S64">
        <f t="shared" si="2"/>
        <v>204.40274210495286</v>
      </c>
      <c r="U64">
        <f t="shared" si="3"/>
        <v>2.3392543322852712</v>
      </c>
      <c r="V64">
        <f t="shared" si="4"/>
        <v>11.167382059681342</v>
      </c>
    </row>
    <row r="65" spans="1:22">
      <c r="A65">
        <v>630</v>
      </c>
      <c r="B65">
        <f t="shared" si="5"/>
        <v>3361.5919982010832</v>
      </c>
      <c r="C65">
        <f t="shared" si="6"/>
        <v>4.0240226820207649E-3</v>
      </c>
      <c r="D65">
        <f t="shared" si="7"/>
        <v>511.06927701552502</v>
      </c>
      <c r="F65">
        <f t="shared" si="8"/>
        <v>0.89661276669390355</v>
      </c>
      <c r="G65">
        <f t="shared" si="0"/>
        <v>121250.19299628715</v>
      </c>
      <c r="H65">
        <f t="shared" si="9"/>
        <v>121763199.61561187</v>
      </c>
      <c r="P65">
        <f t="shared" si="10"/>
        <v>1.2231452849022932</v>
      </c>
      <c r="Q65">
        <f t="shared" si="1"/>
        <v>478.15</v>
      </c>
      <c r="R65">
        <f t="shared" si="11"/>
        <v>0.6356984515859776</v>
      </c>
      <c r="S65">
        <f t="shared" si="2"/>
        <v>204.38025907816197</v>
      </c>
      <c r="U65">
        <f t="shared" si="3"/>
        <v>2.3395116639769946</v>
      </c>
      <c r="V65">
        <f t="shared" si="4"/>
        <v>11.164409163503793</v>
      </c>
    </row>
    <row r="66" spans="1:22">
      <c r="A66">
        <v>640</v>
      </c>
      <c r="B66">
        <f t="shared" si="5"/>
        <v>3361.4213101448404</v>
      </c>
      <c r="C66">
        <f t="shared" si="6"/>
        <v>4.0242270160052605E-3</v>
      </c>
      <c r="D66">
        <f t="shared" si="7"/>
        <v>510.93469767905287</v>
      </c>
      <c r="F66">
        <f t="shared" si="8"/>
        <v>0.89637666259482962</v>
      </c>
      <c r="G66">
        <f t="shared" si="0"/>
        <v>120791.65855198067</v>
      </c>
      <c r="H66">
        <f t="shared" si="9"/>
        <v>122971116.20113167</v>
      </c>
      <c r="P66">
        <f t="shared" si="10"/>
        <v>1.2228852885106396</v>
      </c>
      <c r="Q66">
        <f t="shared" si="1"/>
        <v>478.15</v>
      </c>
      <c r="R66">
        <f t="shared" si="11"/>
        <v>0.63553105377973418</v>
      </c>
      <c r="S66">
        <f t="shared" si="2"/>
        <v>204.35802326118562</v>
      </c>
      <c r="U66">
        <f t="shared" si="3"/>
        <v>2.3397662218961996</v>
      </c>
      <c r="V66">
        <f t="shared" si="4"/>
        <v>11.161469251353132</v>
      </c>
    </row>
    <row r="67" spans="1:22">
      <c r="A67">
        <v>650</v>
      </c>
      <c r="B67">
        <f t="shared" si="5"/>
        <v>3361.251267583265</v>
      </c>
      <c r="C67">
        <f t="shared" si="6"/>
        <v>4.0244305978906023E-3</v>
      </c>
      <c r="D67">
        <f t="shared" si="7"/>
        <v>510.80152234886987</v>
      </c>
      <c r="F67">
        <f t="shared" si="8"/>
        <v>0.89614302166468396</v>
      </c>
      <c r="G67">
        <f t="shared" si="0"/>
        <v>120337.91237654943</v>
      </c>
      <c r="H67">
        <f t="shared" si="9"/>
        <v>124174495.32489717</v>
      </c>
      <c r="P67">
        <f t="shared" si="10"/>
        <v>1.2226283914778509</v>
      </c>
      <c r="Q67">
        <f t="shared" si="1"/>
        <v>478.15</v>
      </c>
      <c r="R67">
        <f t="shared" si="11"/>
        <v>0.63536540236026084</v>
      </c>
      <c r="S67">
        <f t="shared" si="2"/>
        <v>204.33601723033408</v>
      </c>
      <c r="U67">
        <f t="shared" si="3"/>
        <v>2.3400182037463031</v>
      </c>
      <c r="V67">
        <f t="shared" si="4"/>
        <v>11.158560009996792</v>
      </c>
    </row>
    <row r="68" spans="1:22">
      <c r="A68">
        <v>660</v>
      </c>
      <c r="B68">
        <f t="shared" si="5"/>
        <v>3361.081863775747</v>
      </c>
      <c r="C68">
        <f t="shared" si="6"/>
        <v>4.0246334355167022E-3</v>
      </c>
      <c r="D68">
        <f t="shared" si="7"/>
        <v>510.66966235618349</v>
      </c>
      <c r="F68">
        <f t="shared" si="8"/>
        <v>0.89591168834418156</v>
      </c>
      <c r="G68">
        <f t="shared" ref="G68:G102" si="12">$B68*((D68)-(E$3))</f>
        <v>119888.65523237282</v>
      </c>
      <c r="H68">
        <f t="shared" si="9"/>
        <v>125373381.8772209</v>
      </c>
      <c r="P68">
        <f t="shared" si="10"/>
        <v>1.2223743846300188</v>
      </c>
      <c r="Q68">
        <f t="shared" ref="Q68:Q102" si="13">205+273.15</f>
        <v>478.15</v>
      </c>
      <c r="R68">
        <f t="shared" si="11"/>
        <v>0.63520138703602469</v>
      </c>
      <c r="S68">
        <f t="shared" ref="S68:S102" si="14">103.9+183.3*R68-39.7*R68^2</f>
        <v>204.3142264006315</v>
      </c>
      <c r="U68">
        <f t="shared" ref="U68:U102" si="15">Q68/S68</f>
        <v>2.3402677749047931</v>
      </c>
      <c r="V68">
        <f t="shared" ref="V68:V102" si="16">D68/T$3</f>
        <v>11.155679502447516</v>
      </c>
    </row>
    <row r="69" spans="1:22">
      <c r="A69">
        <v>670</v>
      </c>
      <c r="B69">
        <f t="shared" ref="B69:B102" si="17">B$3*C$3/C69</f>
        <v>3360.9130924029228</v>
      </c>
      <c r="C69">
        <f t="shared" ref="C69:C102" si="18">1.01325/D69*Q68/288.15*P69</f>
        <v>4.0248355362230729E-3</v>
      </c>
      <c r="D69">
        <f t="shared" ref="D69:D102" si="19">P69*(D$3/P$3)*(1-H68/I$3)</f>
        <v>510.53904313328212</v>
      </c>
      <c r="F69">
        <f t="shared" ref="F69:F102" si="20">D69/D$3</f>
        <v>0.89568253181277568</v>
      </c>
      <c r="G69">
        <f t="shared" si="12"/>
        <v>119443.63535812007</v>
      </c>
      <c r="H69">
        <f t="shared" ref="H69:H102" si="21">H68+G69*(A69-A68)</f>
        <v>126567818.2308021</v>
      </c>
      <c r="P69">
        <f t="shared" ref="P69:P102" si="22">1-((3.52*V68)/(10^(0.9813*U68)))+((0.274*V68^2)/(10^(0.8157*U68)))</f>
        <v>1.2221230923474802</v>
      </c>
      <c r="Q69">
        <f t="shared" si="13"/>
        <v>478.15</v>
      </c>
      <c r="R69">
        <f t="shared" ref="R69:R102" si="23">0.709*F69</f>
        <v>0.63503891505525789</v>
      </c>
      <c r="S69">
        <f t="shared" si="14"/>
        <v>204.2926385113368</v>
      </c>
      <c r="U69">
        <f t="shared" si="15"/>
        <v>2.3405150742789296</v>
      </c>
      <c r="V69">
        <f t="shared" si="16"/>
        <v>11.152826099758929</v>
      </c>
    </row>
    <row r="70" spans="1:22">
      <c r="A70">
        <v>680</v>
      </c>
      <c r="B70">
        <f t="shared" si="17"/>
        <v>3360.7449474998416</v>
      </c>
      <c r="C70">
        <f t="shared" si="18"/>
        <v>4.0250369069285948E-3</v>
      </c>
      <c r="D70">
        <f t="shared" si="19"/>
        <v>510.40960165438082</v>
      </c>
      <c r="F70">
        <f t="shared" si="20"/>
        <v>0.89545544149891376</v>
      </c>
      <c r="G70">
        <f t="shared" si="12"/>
        <v>119002.63985294238</v>
      </c>
      <c r="H70">
        <f t="shared" si="21"/>
        <v>127757844.62933153</v>
      </c>
      <c r="P70">
        <f t="shared" si="22"/>
        <v>1.221874366471736</v>
      </c>
      <c r="Q70">
        <f t="shared" si="13"/>
        <v>478.15</v>
      </c>
      <c r="R70">
        <f t="shared" si="23"/>
        <v>0.63487790802272981</v>
      </c>
      <c r="S70">
        <f t="shared" si="14"/>
        <v>204.27124320418224</v>
      </c>
      <c r="U70">
        <f t="shared" si="15"/>
        <v>2.3407602191075827</v>
      </c>
      <c r="V70">
        <f t="shared" si="16"/>
        <v>11.149998425120332</v>
      </c>
    </row>
    <row r="71" spans="1:22">
      <c r="A71">
        <v>690</v>
      </c>
      <c r="B71">
        <f t="shared" si="17"/>
        <v>3360.577423401262</v>
      </c>
      <c r="C71">
        <f t="shared" si="18"/>
        <v>4.0252375541967953E-3</v>
      </c>
      <c r="D71">
        <f t="shared" si="19"/>
        <v>510.28128434042139</v>
      </c>
      <c r="F71">
        <f t="shared" si="20"/>
        <v>0.89523032340424802</v>
      </c>
      <c r="G71">
        <f t="shared" si="12"/>
        <v>118565.48762302061</v>
      </c>
      <c r="H71">
        <f t="shared" si="21"/>
        <v>128943499.50556174</v>
      </c>
      <c r="P71">
        <f t="shared" si="22"/>
        <v>1.22162808131672</v>
      </c>
      <c r="Q71">
        <f t="shared" si="13"/>
        <v>478.15</v>
      </c>
      <c r="R71">
        <f t="shared" si="23"/>
        <v>0.63471829929361179</v>
      </c>
      <c r="S71">
        <f t="shared" si="14"/>
        <v>204.2500316780295</v>
      </c>
      <c r="U71">
        <f t="shared" si="15"/>
        <v>2.3410033088941402</v>
      </c>
      <c r="V71">
        <f t="shared" si="16"/>
        <v>11.147195308086628</v>
      </c>
    </row>
    <row r="72" spans="1:22">
      <c r="A72">
        <v>700</v>
      </c>
      <c r="B72">
        <f t="shared" si="17"/>
        <v>3360.4105146968732</v>
      </c>
      <c r="C72">
        <f t="shared" si="18"/>
        <v>4.0254374842892916E-3</v>
      </c>
      <c r="D72">
        <f t="shared" si="19"/>
        <v>510.15404534559315</v>
      </c>
      <c r="F72">
        <f t="shared" si="20"/>
        <v>0.89500709709753179</v>
      </c>
      <c r="G72">
        <f t="shared" si="12"/>
        <v>118132.02361346189</v>
      </c>
      <c r="H72">
        <f t="shared" si="21"/>
        <v>130124819.74169636</v>
      </c>
      <c r="P72">
        <f t="shared" si="22"/>
        <v>1.2213841295887602</v>
      </c>
      <c r="Q72">
        <f t="shared" si="13"/>
        <v>478.15</v>
      </c>
      <c r="R72">
        <f t="shared" si="23"/>
        <v>0.63456003184215004</v>
      </c>
      <c r="S72">
        <f t="shared" si="14"/>
        <v>204.22899640640915</v>
      </c>
      <c r="U72">
        <f t="shared" si="15"/>
        <v>2.3412444286241159</v>
      </c>
      <c r="V72">
        <f t="shared" si="16"/>
        <v>11.14441574714704</v>
      </c>
    </row>
    <row r="73" spans="1:22">
      <c r="A73">
        <v>710</v>
      </c>
      <c r="B73">
        <f t="shared" si="17"/>
        <v>3360.244216194641</v>
      </c>
      <c r="C73">
        <f t="shared" si="18"/>
        <v>4.0256367032095236E-3</v>
      </c>
      <c r="D73">
        <f t="shared" si="19"/>
        <v>510.02784515745816</v>
      </c>
      <c r="F73">
        <f t="shared" si="20"/>
        <v>0.8947856932586985</v>
      </c>
      <c r="G73">
        <f t="shared" si="12"/>
        <v>117702.11409611025</v>
      </c>
      <c r="H73">
        <f t="shared" si="21"/>
        <v>131301840.88265745</v>
      </c>
      <c r="P73">
        <f t="shared" si="22"/>
        <v>1.2211424190531406</v>
      </c>
      <c r="Q73">
        <f t="shared" si="13"/>
        <v>478.15</v>
      </c>
      <c r="R73">
        <f t="shared" si="23"/>
        <v>0.63440305652041717</v>
      </c>
      <c r="S73">
        <f t="shared" si="14"/>
        <v>204.2081309067313</v>
      </c>
      <c r="U73">
        <f t="shared" si="15"/>
        <v>2.3414836513947974</v>
      </c>
      <c r="V73">
        <f t="shared" si="16"/>
        <v>11.141658879144568</v>
      </c>
    </row>
    <row r="74" spans="1:22">
      <c r="A74">
        <v>720</v>
      </c>
      <c r="B74">
        <f t="shared" si="17"/>
        <v>3360.0785228907844</v>
      </c>
      <c r="C74">
        <f t="shared" si="18"/>
        <v>4.0258352167385787E-3</v>
      </c>
      <c r="D74">
        <f t="shared" si="19"/>
        <v>509.90264945435428</v>
      </c>
      <c r="F74">
        <f t="shared" si="20"/>
        <v>0.8945660516743057</v>
      </c>
      <c r="G74">
        <f t="shared" si="12"/>
        <v>117275.64282356156</v>
      </c>
      <c r="H74">
        <f t="shared" si="21"/>
        <v>132474597.31089307</v>
      </c>
      <c r="P74">
        <f t="shared" si="22"/>
        <v>1.2209028698132185</v>
      </c>
      <c r="Q74">
        <f t="shared" si="13"/>
        <v>478.15</v>
      </c>
      <c r="R74">
        <f t="shared" si="23"/>
        <v>0.63424733063708272</v>
      </c>
      <c r="S74">
        <f t="shared" si="14"/>
        <v>204.18742955189273</v>
      </c>
      <c r="U74">
        <f t="shared" si="15"/>
        <v>2.3417210405623021</v>
      </c>
      <c r="V74">
        <f t="shared" si="16"/>
        <v>11.138923954315734</v>
      </c>
    </row>
    <row r="75" spans="1:22">
      <c r="A75">
        <v>730</v>
      </c>
      <c r="B75">
        <f t="shared" si="17"/>
        <v>3359.9134299451694</v>
      </c>
      <c r="C75">
        <f t="shared" si="18"/>
        <v>4.0260330304645424E-3</v>
      </c>
      <c r="D75">
        <f t="shared" si="19"/>
        <v>509.77842817359516</v>
      </c>
      <c r="F75">
        <f t="shared" si="20"/>
        <v>0.89434811960279847</v>
      </c>
      <c r="G75">
        <f t="shared" si="12"/>
        <v>116852.50789284582</v>
      </c>
      <c r="H75">
        <f t="shared" si="21"/>
        <v>133643122.38982153</v>
      </c>
      <c r="P75">
        <f t="shared" si="22"/>
        <v>1.2206654120914644</v>
      </c>
      <c r="Q75">
        <f t="shared" si="13"/>
        <v>478.15</v>
      </c>
      <c r="R75">
        <f t="shared" si="23"/>
        <v>0.63409281679838414</v>
      </c>
      <c r="S75">
        <f t="shared" si="14"/>
        <v>204.16688741662608</v>
      </c>
      <c r="U75">
        <f t="shared" si="15"/>
        <v>2.341956651493049</v>
      </c>
      <c r="V75">
        <f t="shared" si="16"/>
        <v>11.136210315935223</v>
      </c>
    </row>
    <row r="76" spans="1:22">
      <c r="A76">
        <v>740</v>
      </c>
      <c r="B76">
        <f t="shared" si="17"/>
        <v>3359.7489326611117</v>
      </c>
      <c r="C76">
        <f t="shared" si="18"/>
        <v>4.026230149806586E-3</v>
      </c>
      <c r="D76">
        <f t="shared" si="19"/>
        <v>509.65515475215756</v>
      </c>
      <c r="F76">
        <f t="shared" si="20"/>
        <v>0.89413185044238164</v>
      </c>
      <c r="G76">
        <f t="shared" si="12"/>
        <v>116432.61918976701</v>
      </c>
      <c r="H76">
        <f t="shared" si="21"/>
        <v>134807448.58171919</v>
      </c>
      <c r="P76">
        <f t="shared" si="22"/>
        <v>1.2204299844212438</v>
      </c>
      <c r="Q76">
        <f t="shared" si="13"/>
        <v>478.15</v>
      </c>
      <c r="R76">
        <f t="shared" si="23"/>
        <v>0.63393948196364858</v>
      </c>
      <c r="S76">
        <f t="shared" si="14"/>
        <v>204.14650015228094</v>
      </c>
      <c r="U76">
        <f t="shared" si="15"/>
        <v>2.3421905329914008</v>
      </c>
      <c r="V76">
        <f t="shared" si="16"/>
        <v>11.133517383728554</v>
      </c>
    </row>
    <row r="77" spans="1:22">
      <c r="A77">
        <v>750</v>
      </c>
      <c r="B77">
        <f t="shared" si="17"/>
        <v>3359.5850264687856</v>
      </c>
      <c r="C77">
        <f t="shared" si="18"/>
        <v>4.026426580034749E-3</v>
      </c>
      <c r="D77">
        <f t="shared" si="19"/>
        <v>509.53280550834023</v>
      </c>
      <c r="F77">
        <f t="shared" si="20"/>
        <v>0.89391720264621088</v>
      </c>
      <c r="G77">
        <f t="shared" si="12"/>
        <v>116015.89630777865</v>
      </c>
      <c r="H77">
        <f t="shared" si="21"/>
        <v>135967607.54479697</v>
      </c>
      <c r="P77">
        <f t="shared" si="22"/>
        <v>1.2201965321743107</v>
      </c>
      <c r="Q77">
        <f t="shared" si="13"/>
        <v>478.15</v>
      </c>
      <c r="R77">
        <f t="shared" si="23"/>
        <v>0.63378729667616351</v>
      </c>
      <c r="S77">
        <f t="shared" si="14"/>
        <v>204.12626388484603</v>
      </c>
      <c r="U77">
        <f t="shared" si="15"/>
        <v>2.342422728462513</v>
      </c>
      <c r="V77">
        <f t="shared" si="16"/>
        <v>11.130844640364291</v>
      </c>
    </row>
    <row r="78" spans="1:22">
      <c r="A78">
        <v>760</v>
      </c>
      <c r="B78">
        <f t="shared" si="17"/>
        <v>3359.4217069115571</v>
      </c>
      <c r="C78">
        <f t="shared" si="18"/>
        <v>4.0266223262862277E-3</v>
      </c>
      <c r="D78">
        <f t="shared" si="19"/>
        <v>509.41135913850718</v>
      </c>
      <c r="F78">
        <f t="shared" si="20"/>
        <v>0.8937041388394863</v>
      </c>
      <c r="G78">
        <f t="shared" si="12"/>
        <v>115602.2668542304</v>
      </c>
      <c r="H78">
        <f t="shared" si="21"/>
        <v>137123630.21333927</v>
      </c>
      <c r="P78">
        <f t="shared" si="22"/>
        <v>1.2199650063623877</v>
      </c>
      <c r="Q78">
        <f t="shared" si="13"/>
        <v>478.15</v>
      </c>
      <c r="R78">
        <f t="shared" si="23"/>
        <v>0.63363623443719574</v>
      </c>
      <c r="S78">
        <f t="shared" si="14"/>
        <v>204.10617513194555</v>
      </c>
      <c r="U78">
        <f t="shared" si="15"/>
        <v>2.3426532768589547</v>
      </c>
      <c r="V78">
        <f t="shared" si="16"/>
        <v>11.128191620460305</v>
      </c>
    </row>
    <row r="79" spans="1:22">
      <c r="A79">
        <v>770</v>
      </c>
      <c r="B79">
        <f t="shared" si="17"/>
        <v>3359.2589696347004</v>
      </c>
      <c r="C79">
        <f t="shared" si="18"/>
        <v>4.0268173935788165E-3</v>
      </c>
      <c r="D79">
        <f t="shared" si="19"/>
        <v>509.2907963076704</v>
      </c>
      <c r="F79">
        <f t="shared" si="20"/>
        <v>0.89349262510117611</v>
      </c>
      <c r="G79">
        <f t="shared" si="12"/>
        <v>115191.66507245827</v>
      </c>
      <c r="H79">
        <f t="shared" si="21"/>
        <v>138275546.86406386</v>
      </c>
      <c r="P79">
        <f t="shared" si="22"/>
        <v>1.2197353626622474</v>
      </c>
      <c r="Q79">
        <f t="shared" si="13"/>
        <v>478.15</v>
      </c>
      <c r="R79">
        <f t="shared" si="23"/>
        <v>0.63348627119673384</v>
      </c>
      <c r="S79">
        <f t="shared" si="14"/>
        <v>204.08623073531007</v>
      </c>
      <c r="U79">
        <f t="shared" si="15"/>
        <v>2.3428822134509275</v>
      </c>
      <c r="V79">
        <f t="shared" si="16"/>
        <v>11.125557901639967</v>
      </c>
    </row>
    <row r="80" spans="1:22">
      <c r="A80">
        <v>780</v>
      </c>
      <c r="B80">
        <f t="shared" si="17"/>
        <v>3359.0968103760565</v>
      </c>
      <c r="C80">
        <f t="shared" si="18"/>
        <v>4.0270117868220299E-3</v>
      </c>
      <c r="D80">
        <f t="shared" si="19"/>
        <v>509.17109931651277</v>
      </c>
      <c r="F80">
        <f t="shared" si="20"/>
        <v>0.89328263037984701</v>
      </c>
      <c r="G80">
        <f t="shared" si="12"/>
        <v>114784.03072114148</v>
      </c>
      <c r="H80">
        <f t="shared" si="21"/>
        <v>139423387.17127529</v>
      </c>
      <c r="P80">
        <f t="shared" si="22"/>
        <v>1.2195075606228678</v>
      </c>
      <c r="Q80">
        <f t="shared" si="13"/>
        <v>478.15</v>
      </c>
      <c r="R80">
        <f t="shared" si="23"/>
        <v>0.63333738493931147</v>
      </c>
      <c r="S80">
        <f t="shared" si="14"/>
        <v>204.06642780585369</v>
      </c>
      <c r="U80">
        <f t="shared" si="15"/>
        <v>2.3431095704527451</v>
      </c>
      <c r="V80">
        <f t="shared" si="16"/>
        <v>11.122943097258204</v>
      </c>
    </row>
    <row r="81" spans="1:22">
      <c r="A81">
        <v>790</v>
      </c>
      <c r="B81">
        <f t="shared" si="17"/>
        <v>3358.9352249582739</v>
      </c>
      <c r="C81">
        <f t="shared" si="18"/>
        <v>4.0272055108263377E-3</v>
      </c>
      <c r="D81">
        <f t="shared" si="19"/>
        <v>509.05225183061549</v>
      </c>
      <c r="F81">
        <f t="shared" si="20"/>
        <v>0.89307412601862368</v>
      </c>
      <c r="G81">
        <f t="shared" si="12"/>
        <v>114379.30816300423</v>
      </c>
      <c r="H81">
        <f t="shared" si="21"/>
        <v>140567180.25290534</v>
      </c>
      <c r="P81">
        <f t="shared" si="22"/>
        <v>1.2192815630207587</v>
      </c>
      <c r="Q81">
        <f t="shared" si="13"/>
        <v>478.15</v>
      </c>
      <c r="R81">
        <f t="shared" si="23"/>
        <v>0.63318955534720411</v>
      </c>
      <c r="S81">
        <f t="shared" si="14"/>
        <v>204.04676367901118</v>
      </c>
      <c r="U81">
        <f t="shared" si="15"/>
        <v>2.3433353775323016</v>
      </c>
      <c r="V81">
        <f t="shared" si="16"/>
        <v>11.120346850486419</v>
      </c>
    </row>
    <row r="82" spans="1:22">
      <c r="A82">
        <v>800</v>
      </c>
      <c r="B82">
        <f t="shared" si="17"/>
        <v>3358.7742092823205</v>
      </c>
      <c r="C82">
        <f t="shared" si="18"/>
        <v>4.0273985703108773E-3</v>
      </c>
      <c r="D82">
        <f t="shared" si="19"/>
        <v>508.93423866025483</v>
      </c>
      <c r="F82">
        <f t="shared" si="20"/>
        <v>0.89286708536886816</v>
      </c>
      <c r="G82">
        <f t="shared" si="12"/>
        <v>113977.44562369498</v>
      </c>
      <c r="H82">
        <f t="shared" si="21"/>
        <v>141706954.7091423</v>
      </c>
      <c r="P82">
        <f t="shared" si="22"/>
        <v>1.2190573353357526</v>
      </c>
      <c r="Q82">
        <f t="shared" si="13"/>
        <v>478.15</v>
      </c>
      <c r="R82">
        <f t="shared" si="23"/>
        <v>0.63304276352652744</v>
      </c>
      <c r="S82">
        <f t="shared" si="14"/>
        <v>204.02723587841638</v>
      </c>
      <c r="U82">
        <f t="shared" si="15"/>
        <v>2.3435596622253829</v>
      </c>
      <c r="V82">
        <f t="shared" si="16"/>
        <v>11.117768829502095</v>
      </c>
    </row>
    <row r="83" spans="1:22">
      <c r="A83">
        <v>810</v>
      </c>
      <c r="B83">
        <f t="shared" si="17"/>
        <v>3358.6137593220496</v>
      </c>
      <c r="C83">
        <f t="shared" si="18"/>
        <v>4.0275909699099104E-3</v>
      </c>
      <c r="D83">
        <f t="shared" si="19"/>
        <v>508.81704558127143</v>
      </c>
      <c r="F83">
        <f t="shared" si="20"/>
        <v>0.89266148347591479</v>
      </c>
      <c r="G83">
        <f t="shared" si="12"/>
        <v>113578.39458887915</v>
      </c>
      <c r="H83">
        <f t="shared" si="21"/>
        <v>142842738.65503109</v>
      </c>
      <c r="P83">
        <f t="shared" si="22"/>
        <v>1.2188348453246411</v>
      </c>
      <c r="Q83">
        <f t="shared" si="13"/>
        <v>478.15</v>
      </c>
      <c r="R83">
        <f t="shared" si="23"/>
        <v>0.6328969917844236</v>
      </c>
      <c r="S83">
        <f t="shared" si="14"/>
        <v>204.0078420863569</v>
      </c>
      <c r="U83">
        <f t="shared" si="15"/>
        <v>2.3437824502726623</v>
      </c>
      <c r="V83">
        <f t="shared" si="16"/>
        <v>11.11520872357567</v>
      </c>
    </row>
    <row r="84" spans="1:22">
      <c r="A84">
        <v>820</v>
      </c>
      <c r="B84">
        <f t="shared" si="17"/>
        <v>3358.4538711196101</v>
      </c>
      <c r="C84">
        <f t="shared" si="18"/>
        <v>4.0277827141782709E-3</v>
      </c>
      <c r="D84">
        <f t="shared" si="19"/>
        <v>508.70065918927583</v>
      </c>
      <c r="F84">
        <f t="shared" si="20"/>
        <v>0.89245729682329089</v>
      </c>
      <c r="G84">
        <f t="shared" si="12"/>
        <v>113182.10931350605</v>
      </c>
      <c r="H84">
        <f t="shared" si="21"/>
        <v>143974559.74816614</v>
      </c>
      <c r="P84">
        <f t="shared" si="22"/>
        <v>1.2186140626742286</v>
      </c>
      <c r="Q84">
        <f t="shared" si="13"/>
        <v>478.15</v>
      </c>
      <c r="R84">
        <f t="shared" si="23"/>
        <v>0.6327522234477132</v>
      </c>
      <c r="S84">
        <f t="shared" si="14"/>
        <v>203.98858011972828</v>
      </c>
      <c r="U84">
        <f t="shared" si="15"/>
        <v>2.3440037658939361</v>
      </c>
      <c r="V84">
        <f t="shared" si="16"/>
        <v>11.112666239885609</v>
      </c>
    </row>
    <row r="85" spans="1:22">
      <c r="A85">
        <v>830</v>
      </c>
      <c r="B85">
        <f t="shared" si="17"/>
        <v>3358.2945407815491</v>
      </c>
      <c r="C85">
        <f t="shared" si="18"/>
        <v>4.0279738075959847E-3</v>
      </c>
      <c r="D85">
        <f t="shared" si="19"/>
        <v>508.58506678088372</v>
      </c>
      <c r="F85">
        <f t="shared" si="20"/>
        <v>0.89225450312435739</v>
      </c>
      <c r="G85">
        <f t="shared" si="12"/>
        <v>112788.54642202555</v>
      </c>
      <c r="H85">
        <f t="shared" si="21"/>
        <v>145102445.2123864</v>
      </c>
      <c r="P85">
        <f t="shared" si="22"/>
        <v>1.2183949587187817</v>
      </c>
      <c r="Q85">
        <f t="shared" si="13"/>
        <v>478.15</v>
      </c>
      <c r="R85">
        <f t="shared" si="23"/>
        <v>0.63260844271516936</v>
      </c>
      <c r="S85">
        <f t="shared" si="14"/>
        <v>203.96944791044845</v>
      </c>
      <c r="U85">
        <f t="shared" si="15"/>
        <v>2.3442236320114413</v>
      </c>
      <c r="V85">
        <f t="shared" si="16"/>
        <v>11.110141100923979</v>
      </c>
    </row>
    <row r="86" spans="1:22">
      <c r="A86">
        <v>840</v>
      </c>
      <c r="B86">
        <f t="shared" si="17"/>
        <v>3358.1357644754703</v>
      </c>
      <c r="C86">
        <f t="shared" si="18"/>
        <v>4.028164254572226E-3</v>
      </c>
      <c r="D86">
        <f t="shared" si="19"/>
        <v>508.47025625685819</v>
      </c>
      <c r="F86">
        <f t="shared" si="20"/>
        <v>0.8920530811523828</v>
      </c>
      <c r="G86">
        <f t="shared" si="12"/>
        <v>112397.66458231438</v>
      </c>
      <c r="H86">
        <f t="shared" si="21"/>
        <v>146226421.85820955</v>
      </c>
      <c r="P86">
        <f t="shared" si="22"/>
        <v>1.2181775062096718</v>
      </c>
      <c r="Q86">
        <f t="shared" si="13"/>
        <v>478.15</v>
      </c>
      <c r="R86">
        <f t="shared" si="23"/>
        <v>0.63246563453703941</v>
      </c>
      <c r="S86">
        <f t="shared" si="14"/>
        <v>203.95044348948684</v>
      </c>
      <c r="U86">
        <f t="shared" si="15"/>
        <v>2.3444420704319158</v>
      </c>
      <c r="V86">
        <f t="shared" si="16"/>
        <v>11.107633042380561</v>
      </c>
    </row>
    <row r="87" spans="1:22">
      <c r="A87">
        <v>850</v>
      </c>
      <c r="B87">
        <f t="shared" si="17"/>
        <v>3357.9775384271666</v>
      </c>
      <c r="C87">
        <f t="shared" si="18"/>
        <v>4.0283540594487103E-3</v>
      </c>
      <c r="D87">
        <f t="shared" si="19"/>
        <v>508.35621604299098</v>
      </c>
      <c r="F87">
        <f t="shared" si="20"/>
        <v>0.8918530106017386</v>
      </c>
      <c r="G87">
        <f t="shared" si="12"/>
        <v>112009.42423928762</v>
      </c>
      <c r="H87">
        <f t="shared" si="21"/>
        <v>147346516.10060242</v>
      </c>
      <c r="P87">
        <f t="shared" si="22"/>
        <v>1.2179616791272796</v>
      </c>
      <c r="Q87">
        <f t="shared" si="13"/>
        <v>478.15</v>
      </c>
      <c r="R87">
        <f t="shared" si="23"/>
        <v>0.63232378451663263</v>
      </c>
      <c r="S87">
        <f t="shared" si="14"/>
        <v>203.93156497382094</v>
      </c>
      <c r="U87">
        <f t="shared" si="15"/>
        <v>2.3446591019952256</v>
      </c>
      <c r="V87">
        <f t="shared" si="16"/>
        <v>11.105141811414493</v>
      </c>
    </row>
    <row r="88" spans="1:22">
      <c r="A88">
        <v>860</v>
      </c>
      <c r="B88">
        <f t="shared" si="17"/>
        <v>3357.8198589181129</v>
      </c>
      <c r="C88">
        <f t="shared" si="18"/>
        <v>4.0285432265026551E-3</v>
      </c>
      <c r="D88">
        <f t="shared" si="19"/>
        <v>508.24293502534533</v>
      </c>
      <c r="F88">
        <f t="shared" si="20"/>
        <v>0.89165427197429004</v>
      </c>
      <c r="G88">
        <f t="shared" si="12"/>
        <v>111623.78739682905</v>
      </c>
      <c r="H88">
        <f t="shared" si="21"/>
        <v>148462753.97457072</v>
      </c>
      <c r="P88">
        <f t="shared" si="22"/>
        <v>1.2177474525271141</v>
      </c>
      <c r="Q88">
        <f t="shared" si="13"/>
        <v>478.15</v>
      </c>
      <c r="R88">
        <f t="shared" si="23"/>
        <v>0.63218287882977164</v>
      </c>
      <c r="S88">
        <f t="shared" si="14"/>
        <v>203.91281055576292</v>
      </c>
      <c r="U88">
        <f t="shared" si="15"/>
        <v>2.3448747466959312</v>
      </c>
      <c r="V88">
        <f t="shared" si="16"/>
        <v>11.102667165239634</v>
      </c>
    </row>
    <row r="89" spans="1:22">
      <c r="A89">
        <v>870</v>
      </c>
      <c r="B89">
        <f t="shared" si="17"/>
        <v>3357.6627222832722</v>
      </c>
      <c r="C89">
        <f t="shared" si="18"/>
        <v>4.0287317599493654E-3</v>
      </c>
      <c r="D89">
        <f t="shared" si="19"/>
        <v>508.13040249711798</v>
      </c>
      <c r="F89">
        <f t="shared" si="20"/>
        <v>0.89145684648617185</v>
      </c>
      <c r="G89">
        <f t="shared" si="12"/>
        <v>111240.71743881369</v>
      </c>
      <c r="H89">
        <f t="shared" si="21"/>
        <v>149575161.14895886</v>
      </c>
      <c r="P89">
        <f t="shared" si="22"/>
        <v>1.2175348024136152</v>
      </c>
      <c r="Q89">
        <f t="shared" si="13"/>
        <v>478.15</v>
      </c>
      <c r="R89">
        <f t="shared" si="23"/>
        <v>0.6320429041586958</v>
      </c>
      <c r="S89">
        <f t="shared" si="14"/>
        <v>203.89417849420383</v>
      </c>
      <c r="U89">
        <f t="shared" si="15"/>
        <v>2.3450890237829549</v>
      </c>
      <c r="V89">
        <f t="shared" si="16"/>
        <v>11.100208869963756</v>
      </c>
    </row>
    <row r="90" spans="1:22">
      <c r="A90">
        <v>880</v>
      </c>
      <c r="B90">
        <f t="shared" si="17"/>
        <v>3357.5061249091518</v>
      </c>
      <c r="C90">
        <f t="shared" si="18"/>
        <v>4.028919663944525E-3</v>
      </c>
      <c r="D90">
        <f t="shared" si="19"/>
        <v>508.01860811490189</v>
      </c>
      <c r="F90">
        <f t="shared" si="20"/>
        <v>0.89126071599105594</v>
      </c>
      <c r="G90">
        <f t="shared" si="12"/>
        <v>110860.17898175813</v>
      </c>
      <c r="H90">
        <f t="shared" si="21"/>
        <v>150683762.93877643</v>
      </c>
      <c r="P90">
        <f t="shared" si="22"/>
        <v>1.2173237056363488</v>
      </c>
      <c r="Q90">
        <f t="shared" si="13"/>
        <v>478.15</v>
      </c>
      <c r="R90">
        <f t="shared" si="23"/>
        <v>0.63190384763765861</v>
      </c>
      <c r="S90">
        <f t="shared" si="14"/>
        <v>203.87566710740953</v>
      </c>
      <c r="U90">
        <f t="shared" si="15"/>
        <v>2.3453019518415221</v>
      </c>
      <c r="V90">
        <f t="shared" si="16"/>
        <v>11.097766699633091</v>
      </c>
    </row>
    <row r="91" spans="1:22">
      <c r="A91">
        <v>890</v>
      </c>
      <c r="B91">
        <f t="shared" si="17"/>
        <v>3357.3500632320734</v>
      </c>
      <c r="C91">
        <f t="shared" si="18"/>
        <v>4.0291069425862297E-3</v>
      </c>
      <c r="D91">
        <f t="shared" si="19"/>
        <v>507.9075418625506</v>
      </c>
      <c r="F91">
        <f t="shared" si="20"/>
        <v>0.89106586291675549</v>
      </c>
      <c r="G91">
        <f t="shared" si="12"/>
        <v>110482.13775304637</v>
      </c>
      <c r="H91">
        <f t="shared" si="21"/>
        <v>151788584.31630689</v>
      </c>
      <c r="P91">
        <f t="shared" si="22"/>
        <v>1.2171141398043124</v>
      </c>
      <c r="Q91">
        <f t="shared" si="13"/>
        <v>478.15</v>
      </c>
      <c r="R91">
        <f t="shared" si="23"/>
        <v>0.63176569680797956</v>
      </c>
      <c r="S91">
        <f t="shared" si="14"/>
        <v>203.85727476707078</v>
      </c>
      <c r="U91">
        <f t="shared" si="15"/>
        <v>2.3455135488607834</v>
      </c>
      <c r="V91">
        <f t="shared" si="16"/>
        <v>11.095340435442946</v>
      </c>
    </row>
    <row r="92" spans="1:22">
      <c r="A92">
        <v>900</v>
      </c>
      <c r="B92">
        <f t="shared" si="17"/>
        <v>3357.1945337366014</v>
      </c>
      <c r="C92">
        <f t="shared" si="18"/>
        <v>4.029293599916833E-3</v>
      </c>
      <c r="D92">
        <f t="shared" si="19"/>
        <v>507.79719402119366</v>
      </c>
      <c r="F92">
        <f t="shared" si="20"/>
        <v>0.8908722702126205</v>
      </c>
      <c r="G92">
        <f t="shared" si="12"/>
        <v>110106.5604898501</v>
      </c>
      <c r="H92">
        <f t="shared" si="21"/>
        <v>152889649.9212054</v>
      </c>
      <c r="P92">
        <f t="shared" si="22"/>
        <v>1.2169060832148899</v>
      </c>
      <c r="Q92">
        <f t="shared" si="13"/>
        <v>478.15</v>
      </c>
      <c r="R92">
        <f t="shared" si="23"/>
        <v>0.63162843958074788</v>
      </c>
      <c r="S92">
        <f t="shared" si="14"/>
        <v>203.83899989336885</v>
      </c>
      <c r="U92">
        <f t="shared" si="15"/>
        <v>2.3457238322898326</v>
      </c>
      <c r="V92">
        <f t="shared" si="16"/>
        <v>11.092929865082676</v>
      </c>
    </row>
    <row r="93" spans="1:22">
      <c r="A93">
        <v>910</v>
      </c>
      <c r="B93">
        <f t="shared" si="17"/>
        <v>3357.0395329541266</v>
      </c>
      <c r="C93">
        <f t="shared" si="18"/>
        <v>4.0294796399246071E-3</v>
      </c>
      <c r="D93">
        <f t="shared" si="19"/>
        <v>507.68755514422821</v>
      </c>
      <c r="F93">
        <f t="shared" si="20"/>
        <v>0.89067992130566354</v>
      </c>
      <c r="G93">
        <f t="shared" si="12"/>
        <v>109733.41485479214</v>
      </c>
      <c r="H93">
        <f t="shared" si="21"/>
        <v>153986984.06975332</v>
      </c>
      <c r="P93">
        <f t="shared" si="22"/>
        <v>1.2166995147946591</v>
      </c>
      <c r="Q93">
        <f t="shared" si="13"/>
        <v>478.15</v>
      </c>
      <c r="R93">
        <f t="shared" si="23"/>
        <v>0.63149206420571546</v>
      </c>
      <c r="S93">
        <f t="shared" si="14"/>
        <v>203.82084095086225</v>
      </c>
      <c r="U93">
        <f t="shared" si="15"/>
        <v>2.3459328190843536</v>
      </c>
      <c r="V93">
        <f t="shared" si="16"/>
        <v>11.090534782189378</v>
      </c>
    </row>
    <row r="94" spans="1:22">
      <c r="A94">
        <v>920</v>
      </c>
      <c r="B94">
        <f t="shared" si="17"/>
        <v>3356.885057461564</v>
      </c>
      <c r="C94">
        <f t="shared" si="18"/>
        <v>4.0296650665452667E-3</v>
      </c>
      <c r="D94">
        <f t="shared" si="19"/>
        <v>507.57861603634149</v>
      </c>
      <c r="F94">
        <f t="shared" si="20"/>
        <v>0.89048880006375697</v>
      </c>
      <c r="G94">
        <f t="shared" si="12"/>
        <v>109362.66936517242</v>
      </c>
      <c r="H94">
        <f t="shared" si="21"/>
        <v>155080610.76340505</v>
      </c>
      <c r="P94">
        <f t="shared" si="22"/>
        <v>1.2164944140497957</v>
      </c>
      <c r="Q94">
        <f t="shared" si="13"/>
        <v>478.15</v>
      </c>
      <c r="R94">
        <f t="shared" si="23"/>
        <v>0.63135655924520362</v>
      </c>
      <c r="S94">
        <f t="shared" si="14"/>
        <v>203.80279644503872</v>
      </c>
      <c r="U94">
        <f t="shared" si="15"/>
        <v>2.3461405257456653</v>
      </c>
      <c r="V94">
        <f t="shared" si="16"/>
        <v>11.088154985889634</v>
      </c>
    </row>
    <row r="95" spans="1:22">
      <c r="A95">
        <v>930</v>
      </c>
      <c r="B95">
        <f t="shared" si="17"/>
        <v>3356.7311038801454</v>
      </c>
      <c r="C95">
        <f t="shared" si="18"/>
        <v>4.0298498836633832E-3</v>
      </c>
      <c r="D95">
        <f t="shared" si="19"/>
        <v>507.47036773579543</v>
      </c>
      <c r="F95">
        <f t="shared" si="20"/>
        <v>0.89029889076455337</v>
      </c>
      <c r="G95">
        <f t="shared" si="12"/>
        <v>108994.29333317086</v>
      </c>
      <c r="H95">
        <f t="shared" si="21"/>
        <v>156170553.69673675</v>
      </c>
      <c r="P95">
        <f t="shared" si="22"/>
        <v>1.2162907610242462</v>
      </c>
      <c r="Q95">
        <f t="shared" si="13"/>
        <v>478.15</v>
      </c>
      <c r="R95">
        <f t="shared" si="23"/>
        <v>0.63122191355206836</v>
      </c>
      <c r="S95">
        <f t="shared" si="14"/>
        <v>203.78486491940524</v>
      </c>
      <c r="U95">
        <f t="shared" si="15"/>
        <v>2.3463469683536275</v>
      </c>
      <c r="V95">
        <f t="shared" si="16"/>
        <v>11.085790280412507</v>
      </c>
    </row>
    <row r="96" spans="1:22">
      <c r="A96">
        <v>940</v>
      </c>
      <c r="B96">
        <f t="shared" si="17"/>
        <v>3356.5776688743031</v>
      </c>
      <c r="C96">
        <f t="shared" si="18"/>
        <v>4.0300340951136878E-3</v>
      </c>
      <c r="D96">
        <f t="shared" si="19"/>
        <v>507.36280149936192</v>
      </c>
      <c r="F96">
        <f t="shared" si="20"/>
        <v>0.89011017806905601</v>
      </c>
      <c r="G96">
        <f t="shared" si="12"/>
        <v>108628.25681497004</v>
      </c>
      <c r="H96">
        <f t="shared" si="21"/>
        <v>157256836.26488644</v>
      </c>
      <c r="P96">
        <f t="shared" si="22"/>
        <v>1.216088536264206</v>
      </c>
      <c r="Q96">
        <f t="shared" si="13"/>
        <v>478.15</v>
      </c>
      <c r="R96">
        <f t="shared" si="23"/>
        <v>0.63108811625096073</v>
      </c>
      <c r="S96">
        <f t="shared" si="14"/>
        <v>203.76704495301561</v>
      </c>
      <c r="U96">
        <f t="shared" si="15"/>
        <v>2.3465521625945516</v>
      </c>
      <c r="V96">
        <f t="shared" si="16"/>
        <v>11.083440474760454</v>
      </c>
    </row>
    <row r="97" spans="1:22">
      <c r="A97">
        <v>950</v>
      </c>
      <c r="B97">
        <f t="shared" si="17"/>
        <v>3356.4247491506262</v>
      </c>
      <c r="C97">
        <f t="shared" si="18"/>
        <v>4.0302177046822891E-3</v>
      </c>
      <c r="D97">
        <f t="shared" si="19"/>
        <v>507.25590878940943</v>
      </c>
      <c r="F97">
        <f t="shared" si="20"/>
        <v>0.88992264699896395</v>
      </c>
      <c r="G97">
        <f t="shared" si="12"/>
        <v>108264.53056711903</v>
      </c>
      <c r="H97">
        <f t="shared" si="21"/>
        <v>158339481.57055762</v>
      </c>
      <c r="P97">
        <f t="shared" si="22"/>
        <v>1.2158877207877201</v>
      </c>
      <c r="Q97">
        <f t="shared" si="13"/>
        <v>478.15</v>
      </c>
      <c r="R97">
        <f t="shared" si="23"/>
        <v>0.63095515672226543</v>
      </c>
      <c r="S97">
        <f t="shared" si="14"/>
        <v>203.74933515835284</v>
      </c>
      <c r="U97">
        <f t="shared" si="15"/>
        <v>2.346756123785064</v>
      </c>
      <c r="V97">
        <f t="shared" si="16"/>
        <v>11.08110538242723</v>
      </c>
    </row>
    <row r="98" spans="1:22">
      <c r="A98">
        <v>960</v>
      </c>
      <c r="B98">
        <f t="shared" si="17"/>
        <v>3356.2723414568659</v>
      </c>
      <c r="C98">
        <f t="shared" si="18"/>
        <v>4.0304007161078327E-3</v>
      </c>
      <c r="D98">
        <f t="shared" si="19"/>
        <v>507.14968126273982</v>
      </c>
      <c r="F98">
        <f t="shared" si="20"/>
        <v>0.8897362829170874</v>
      </c>
      <c r="G98">
        <f t="shared" si="12"/>
        <v>107903.08600878769</v>
      </c>
      <c r="H98">
        <f t="shared" si="21"/>
        <v>159418512.4306455</v>
      </c>
      <c r="P98">
        <f t="shared" si="22"/>
        <v>1.2156882960584439</v>
      </c>
      <c r="Q98">
        <f t="shared" si="13"/>
        <v>478.15</v>
      </c>
      <c r="R98">
        <f t="shared" si="23"/>
        <v>0.63082302458821493</v>
      </c>
      <c r="S98">
        <f t="shared" si="14"/>
        <v>203.73173417950005</v>
      </c>
      <c r="U98">
        <f t="shared" si="15"/>
        <v>2.3469588668926793</v>
      </c>
      <c r="V98">
        <f t="shared" si="16"/>
        <v>11.078784821154025</v>
      </c>
    </row>
    <row r="99" spans="1:22">
      <c r="A99">
        <v>970</v>
      </c>
      <c r="B99">
        <f t="shared" si="17"/>
        <v>3356.1204425810101</v>
      </c>
      <c r="C99">
        <f t="shared" si="18"/>
        <v>4.0305831330825805E-3</v>
      </c>
      <c r="D99">
        <f t="shared" si="19"/>
        <v>507.04411076085819</v>
      </c>
      <c r="F99">
        <f t="shared" si="20"/>
        <v>0.88955107151027757</v>
      </c>
      <c r="G99">
        <f t="shared" si="12"/>
        <v>107543.89518884629</v>
      </c>
      <c r="H99">
        <f t="shared" si="21"/>
        <v>160493951.38253397</v>
      </c>
      <c r="P99">
        <f t="shared" si="22"/>
        <v>1.2154902439628115</v>
      </c>
      <c r="Q99">
        <f t="shared" si="13"/>
        <v>478.15</v>
      </c>
      <c r="R99">
        <f t="shared" si="23"/>
        <v>0.63069170970078681</v>
      </c>
      <c r="S99">
        <f t="shared" si="14"/>
        <v>203.71424069054777</v>
      </c>
      <c r="U99">
        <f t="shared" si="15"/>
        <v>2.3471604065536784</v>
      </c>
      <c r="V99">
        <f t="shared" si="16"/>
        <v>11.076478612716912</v>
      </c>
    </row>
    <row r="100" spans="1:22">
      <c r="A100">
        <v>980</v>
      </c>
      <c r="B100">
        <f t="shared" si="17"/>
        <v>3355.9690493503927</v>
      </c>
      <c r="C100">
        <f t="shared" si="18"/>
        <v>4.0307649592534467E-3</v>
      </c>
      <c r="D100">
        <f t="shared" si="19"/>
        <v>506.93918930140967</v>
      </c>
      <c r="F100">
        <f t="shared" si="20"/>
        <v>0.88936699877440295</v>
      </c>
      <c r="G100">
        <f t="shared" si="12"/>
        <v>107186.93075687403</v>
      </c>
      <c r="H100">
        <f t="shared" si="21"/>
        <v>161565820.6901027</v>
      </c>
      <c r="P100">
        <f t="shared" si="22"/>
        <v>1.215293546789977</v>
      </c>
      <c r="Q100">
        <f t="shared" si="13"/>
        <v>478.15</v>
      </c>
      <c r="R100">
        <f t="shared" si="23"/>
        <v>0.63056120213105171</v>
      </c>
      <c r="S100">
        <f t="shared" si="14"/>
        <v>203.6968533941934</v>
      </c>
      <c r="U100">
        <f t="shared" si="15"/>
        <v>2.3473607570887993</v>
      </c>
      <c r="V100">
        <f t="shared" si="16"/>
        <v>11.07418658273977</v>
      </c>
    </row>
    <row r="101" spans="1:22">
      <c r="A101">
        <v>990</v>
      </c>
      <c r="B101">
        <f t="shared" si="17"/>
        <v>3355.8181586308524</v>
      </c>
      <c r="C101">
        <f t="shared" si="18"/>
        <v>4.0309461982229768E-3</v>
      </c>
      <c r="D101">
        <f t="shared" si="19"/>
        <v>506.83490907057978</v>
      </c>
      <c r="F101">
        <f t="shared" si="20"/>
        <v>0.88918405100101716</v>
      </c>
      <c r="G101">
        <f t="shared" si="12"/>
        <v>106832.16593741367</v>
      </c>
      <c r="H101">
        <f t="shared" si="21"/>
        <v>162634142.34947684</v>
      </c>
      <c r="P101">
        <f t="shared" si="22"/>
        <v>1.2150981872140436</v>
      </c>
      <c r="Q101">
        <f t="shared" si="13"/>
        <v>478.15</v>
      </c>
      <c r="R101">
        <f t="shared" si="23"/>
        <v>0.63043149215972116</v>
      </c>
      <c r="S101">
        <f t="shared" si="14"/>
        <v>203.67957102049962</v>
      </c>
      <c r="U101">
        <f t="shared" si="15"/>
        <v>2.3475599325171195</v>
      </c>
      <c r="V101">
        <f t="shared" si="16"/>
        <v>11.071908560528286</v>
      </c>
    </row>
    <row r="102" spans="1:22">
      <c r="A102">
        <v>1000</v>
      </c>
      <c r="B102">
        <f t="shared" si="17"/>
        <v>3355.6677673259201</v>
      </c>
      <c r="C102">
        <f t="shared" si="18"/>
        <v>4.0311268535502907E-3</v>
      </c>
      <c r="D102">
        <f t="shared" si="19"/>
        <v>506.73126241628773</v>
      </c>
      <c r="F102">
        <f t="shared" si="20"/>
        <v>0.88900221476541708</v>
      </c>
      <c r="G102">
        <f t="shared" si="12"/>
        <v>106479.57450689714</v>
      </c>
      <c r="H102">
        <f t="shared" si="21"/>
        <v>163698938.09454581</v>
      </c>
      <c r="P102">
        <f t="shared" si="22"/>
        <v>1.2149041482781733</v>
      </c>
      <c r="Q102">
        <f t="shared" si="13"/>
        <v>478.15</v>
      </c>
      <c r="R102">
        <f t="shared" si="23"/>
        <v>0.63030257026868064</v>
      </c>
      <c r="S102">
        <f t="shared" si="14"/>
        <v>203.66239232578317</v>
      </c>
      <c r="U102">
        <f t="shared" si="15"/>
        <v>2.3477579465684562</v>
      </c>
      <c r="V102">
        <f t="shared" si="16"/>
        <v>11.06964437892124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munkalap'!U31</f>
        <v>3421.1075245403185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325005.21483133029</v>
      </c>
      <c r="H3">
        <f>G3*A3</f>
        <v>3250052.148313303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3420.6442421294964</v>
      </c>
      <c r="C4">
        <f>1.01325/D4*Q3/288.15*P4</f>
        <v>4.0043524992133556E-3</v>
      </c>
      <c r="D4">
        <f>P4*(D$3/P$3)*(1-H3/I$3)</f>
        <v>569.92281126147759</v>
      </c>
      <c r="F4">
        <f>D4/D$3</f>
        <v>0.99986458116048704</v>
      </c>
      <c r="G4">
        <f t="shared" ref="G4:G67" si="0">$B4*((D4)-(E$3))</f>
        <v>324697.16778831824</v>
      </c>
      <c r="H4">
        <f>H3+G4*(A4-A3)</f>
        <v>6497023.8261964861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0.70890398804278532</v>
      </c>
      <c r="S4">
        <f t="shared" ref="S4:S67" si="2">103.9+183.3*R4-39.7*R4^2</f>
        <v>213.89106989700284</v>
      </c>
      <c r="U4">
        <f t="shared" ref="U4:U67" si="3">Q4/S4</f>
        <v>2.2354836984557069</v>
      </c>
      <c r="V4">
        <f t="shared" ref="V4:V67" si="4">D4/T$3</f>
        <v>12.450076227814797</v>
      </c>
    </row>
    <row r="5" spans="1:22">
      <c r="A5">
        <v>30</v>
      </c>
      <c r="B5">
        <f t="shared" ref="B5:B68" si="5">B$3*C$3/C5</f>
        <v>3420.1813988278636</v>
      </c>
      <c r="C5">
        <f t="shared" ref="C5:C68" si="6">1.01325/D5*Q4/288.15*P5</f>
        <v>4.0048943967081118E-3</v>
      </c>
      <c r="D5">
        <f t="shared" ref="D5:D68" si="7">P5*(D$3/P$3)*(1-H4/I$3)</f>
        <v>569.75894529445577</v>
      </c>
      <c r="F5">
        <f t="shared" ref="F5:F68" si="8">D5/D$3</f>
        <v>0.99957709700781716</v>
      </c>
      <c r="G5">
        <f t="shared" si="0"/>
        <v>324092.78206864477</v>
      </c>
      <c r="H5">
        <f t="shared" ref="H5:H68" si="9">H4+G5*(A5-A4)</f>
        <v>9737951.6468829326</v>
      </c>
      <c r="P5">
        <f t="shared" ref="P5:P68" si="10">1-((3.52*V4)/(10^(0.9813*U4)))+((0.274*V4^2)/(10^(0.8157*U4)))</f>
        <v>1.3571256930921805</v>
      </c>
      <c r="Q5">
        <f t="shared" si="1"/>
        <v>478.15</v>
      </c>
      <c r="R5">
        <f t="shared" ref="R5:R68" si="11">0.709*F5</f>
        <v>0.70870016177854234</v>
      </c>
      <c r="S5">
        <f t="shared" si="2"/>
        <v>213.865179657601</v>
      </c>
      <c r="U5">
        <f t="shared" si="3"/>
        <v>2.2357543231933317</v>
      </c>
      <c r="V5">
        <f t="shared" si="4"/>
        <v>12.446496543443066</v>
      </c>
    </row>
    <row r="6" spans="1:22">
      <c r="A6">
        <v>40</v>
      </c>
      <c r="B6">
        <f t="shared" si="5"/>
        <v>3419.7194170547873</v>
      </c>
      <c r="C6">
        <f t="shared" si="6"/>
        <v>4.0054354318015606E-3</v>
      </c>
      <c r="D6">
        <f t="shared" si="7"/>
        <v>569.49796344339336</v>
      </c>
      <c r="F6">
        <f t="shared" si="8"/>
        <v>0.99911923411121639</v>
      </c>
      <c r="G6">
        <f t="shared" si="0"/>
        <v>323156.52045950573</v>
      </c>
      <c r="H6">
        <f t="shared" si="9"/>
        <v>12969516.85147799</v>
      </c>
      <c r="P6">
        <f t="shared" si="10"/>
        <v>1.3566873075414598</v>
      </c>
      <c r="Q6">
        <f t="shared" si="1"/>
        <v>478.15</v>
      </c>
      <c r="R6">
        <f t="shared" si="11"/>
        <v>0.70837553698485234</v>
      </c>
      <c r="S6">
        <f t="shared" si="2"/>
        <v>213.82393864379992</v>
      </c>
      <c r="U6">
        <f t="shared" si="3"/>
        <v>2.2361855413978202</v>
      </c>
      <c r="V6">
        <f t="shared" si="4"/>
        <v>12.440795343428608</v>
      </c>
    </row>
    <row r="7" spans="1:22">
      <c r="A7">
        <v>50</v>
      </c>
      <c r="B7">
        <f t="shared" si="5"/>
        <v>3419.2587698865586</v>
      </c>
      <c r="C7">
        <f t="shared" si="6"/>
        <v>4.0059750494828641E-3</v>
      </c>
      <c r="D7">
        <f t="shared" si="7"/>
        <v>569.12853869299227</v>
      </c>
      <c r="F7">
        <f t="shared" si="8"/>
        <v>0.99847112051402154</v>
      </c>
      <c r="G7">
        <f t="shared" si="0"/>
        <v>321849.83142262005</v>
      </c>
      <c r="H7">
        <f t="shared" si="9"/>
        <v>16188015.165704191</v>
      </c>
      <c r="P7">
        <f t="shared" si="10"/>
        <v>1.3559899011078027</v>
      </c>
      <c r="Q7">
        <f t="shared" si="1"/>
        <v>478.15</v>
      </c>
      <c r="R7">
        <f t="shared" si="11"/>
        <v>0.70791602444444124</v>
      </c>
      <c r="S7">
        <f t="shared" si="2"/>
        <v>213.76554690335675</v>
      </c>
      <c r="U7">
        <f t="shared" si="3"/>
        <v>2.2367963730664755</v>
      </c>
      <c r="V7">
        <f t="shared" si="4"/>
        <v>12.432725186888016</v>
      </c>
    </row>
    <row r="8" spans="1:22">
      <c r="A8">
        <v>60</v>
      </c>
      <c r="B8">
        <f t="shared" si="5"/>
        <v>3418.7999853532037</v>
      </c>
      <c r="C8">
        <f t="shared" si="6"/>
        <v>4.0065126297454071E-3</v>
      </c>
      <c r="D8">
        <f t="shared" si="7"/>
        <v>568.63858783028365</v>
      </c>
      <c r="F8">
        <f t="shared" si="8"/>
        <v>0.99761155759698883</v>
      </c>
      <c r="G8">
        <f t="shared" si="0"/>
        <v>320131.60270266846</v>
      </c>
      <c r="H8">
        <f t="shared" si="9"/>
        <v>19389331.192730874</v>
      </c>
      <c r="P8">
        <f t="shared" si="10"/>
        <v>1.3550043676314272</v>
      </c>
      <c r="Q8">
        <f t="shared" si="1"/>
        <v>478.15</v>
      </c>
      <c r="R8">
        <f t="shared" si="11"/>
        <v>0.70730659433626508</v>
      </c>
      <c r="S8">
        <f t="shared" si="2"/>
        <v>213.68807879169222</v>
      </c>
      <c r="U8">
        <f t="shared" si="3"/>
        <v>2.2376072764738129</v>
      </c>
      <c r="V8">
        <f t="shared" si="4"/>
        <v>12.422022113650598</v>
      </c>
    </row>
    <row r="9" spans="1:22">
      <c r="A9">
        <v>70</v>
      </c>
      <c r="B9">
        <f t="shared" si="5"/>
        <v>3418.3436500886828</v>
      </c>
      <c r="C9">
        <f t="shared" si="6"/>
        <v>4.0070474832264646E-3</v>
      </c>
      <c r="D9">
        <f t="shared" si="7"/>
        <v>568.01549564913228</v>
      </c>
      <c r="F9">
        <f t="shared" si="8"/>
        <v>0.99651841341953029</v>
      </c>
      <c r="G9">
        <f t="shared" si="0"/>
        <v>317958.92891206284</v>
      </c>
      <c r="H9">
        <f t="shared" si="9"/>
        <v>22568920.481851503</v>
      </c>
      <c r="P9">
        <f t="shared" si="10"/>
        <v>1.3537002957067805</v>
      </c>
      <c r="Q9">
        <f t="shared" si="1"/>
        <v>478.15</v>
      </c>
      <c r="R9">
        <f t="shared" si="11"/>
        <v>0.70653155511444699</v>
      </c>
      <c r="S9">
        <f t="shared" si="2"/>
        <v>213.58951656909232</v>
      </c>
      <c r="U9">
        <f t="shared" si="3"/>
        <v>2.238639834391531</v>
      </c>
      <c r="V9">
        <f t="shared" si="4"/>
        <v>12.408410542050017</v>
      </c>
    </row>
    <row r="10" spans="1:22">
      <c r="A10">
        <v>80</v>
      </c>
      <c r="B10">
        <f t="shared" si="5"/>
        <v>3417.8904118869359</v>
      </c>
      <c r="C10">
        <f t="shared" si="6"/>
        <v>4.007578848126081E-3</v>
      </c>
      <c r="D10">
        <f t="shared" si="7"/>
        <v>567.24645421941625</v>
      </c>
      <c r="F10">
        <f t="shared" si="8"/>
        <v>0.99516921792880042</v>
      </c>
      <c r="G10">
        <f t="shared" si="0"/>
        <v>315288.27140710998</v>
      </c>
      <c r="H10">
        <f t="shared" si="9"/>
        <v>25721803.195922602</v>
      </c>
      <c r="P10">
        <f t="shared" si="10"/>
        <v>1.3520467762530561</v>
      </c>
      <c r="Q10">
        <f t="shared" si="1"/>
        <v>478.15</v>
      </c>
      <c r="R10">
        <f t="shared" si="11"/>
        <v>0.70557497551151949</v>
      </c>
      <c r="S10">
        <f t="shared" si="2"/>
        <v>213.46780198235871</v>
      </c>
      <c r="U10">
        <f t="shared" si="3"/>
        <v>2.23991625697029</v>
      </c>
      <c r="V10">
        <f t="shared" si="4"/>
        <v>12.391610680326428</v>
      </c>
    </row>
    <row r="11" spans="1:22">
      <c r="A11">
        <v>90</v>
      </c>
      <c r="B11">
        <f t="shared" si="5"/>
        <v>3417.440980604556</v>
      </c>
      <c r="C11">
        <f t="shared" si="6"/>
        <v>4.0081058890643661E-3</v>
      </c>
      <c r="D11">
        <f t="shared" si="7"/>
        <v>566.31893897051987</v>
      </c>
      <c r="F11">
        <f t="shared" si="8"/>
        <v>0.99354199819389455</v>
      </c>
      <c r="G11">
        <f t="shared" si="0"/>
        <v>312077.08434318099</v>
      </c>
      <c r="H11">
        <f t="shared" si="9"/>
        <v>28842574.039354414</v>
      </c>
      <c r="P11">
        <f t="shared" si="10"/>
        <v>1.3500135377358782</v>
      </c>
      <c r="Q11">
        <f t="shared" si="1"/>
        <v>478.15</v>
      </c>
      <c r="R11">
        <f t="shared" si="11"/>
        <v>0.70442127671947119</v>
      </c>
      <c r="S11">
        <f t="shared" si="2"/>
        <v>213.32090941940402</v>
      </c>
      <c r="U11">
        <f t="shared" si="3"/>
        <v>2.2414586610444416</v>
      </c>
      <c r="V11">
        <f t="shared" si="4"/>
        <v>12.371348926764291</v>
      </c>
    </row>
    <row r="12" spans="1:22">
      <c r="A12">
        <v>100</v>
      </c>
      <c r="B12">
        <f t="shared" si="5"/>
        <v>3416.9961267456038</v>
      </c>
      <c r="C12">
        <f t="shared" si="6"/>
        <v>4.0086276986613639E-3</v>
      </c>
      <c r="D12">
        <f t="shared" si="7"/>
        <v>565.22133790575106</v>
      </c>
      <c r="F12">
        <f t="shared" si="8"/>
        <v>0.9916163822907913</v>
      </c>
      <c r="G12">
        <f t="shared" si="0"/>
        <v>308285.96217375767</v>
      </c>
      <c r="H12">
        <f t="shared" si="9"/>
        <v>31925433.661091991</v>
      </c>
      <c r="P12">
        <f t="shared" si="10"/>
        <v>1.347572448505256</v>
      </c>
      <c r="Q12">
        <f t="shared" si="1"/>
        <v>478.15</v>
      </c>
      <c r="R12">
        <f t="shared" si="11"/>
        <v>0.70305601504417103</v>
      </c>
      <c r="S12">
        <f t="shared" si="2"/>
        <v>213.1469434740919</v>
      </c>
      <c r="U12">
        <f t="shared" si="3"/>
        <v>2.2432880913355406</v>
      </c>
      <c r="V12">
        <f t="shared" si="4"/>
        <v>12.34737161500543</v>
      </c>
    </row>
    <row r="13" spans="1:22">
      <c r="A13">
        <v>110</v>
      </c>
      <c r="B13">
        <f t="shared" si="5"/>
        <v>3416.556676985228</v>
      </c>
      <c r="C13">
        <f t="shared" si="6"/>
        <v>4.0091433027177751E-3</v>
      </c>
      <c r="D13">
        <f t="shared" si="7"/>
        <v>563.94373895667741</v>
      </c>
      <c r="F13">
        <f t="shared" si="8"/>
        <v>0.9893749806257498</v>
      </c>
      <c r="G13">
        <f t="shared" si="0"/>
        <v>303881.32520846731</v>
      </c>
      <c r="H13">
        <f t="shared" si="9"/>
        <v>34964246.913176663</v>
      </c>
      <c r="P13">
        <f t="shared" si="10"/>
        <v>1.344699398790937</v>
      </c>
      <c r="Q13">
        <f t="shared" si="1"/>
        <v>478.15</v>
      </c>
      <c r="R13">
        <f t="shared" si="11"/>
        <v>0.70146686126365654</v>
      </c>
      <c r="S13">
        <f t="shared" si="2"/>
        <v>212.94426209882013</v>
      </c>
      <c r="U13">
        <f t="shared" si="3"/>
        <v>2.2454232637557849</v>
      </c>
      <c r="V13">
        <f t="shared" si="4"/>
        <v>12.319462213959813</v>
      </c>
    </row>
    <row r="14" spans="1:22">
      <c r="A14">
        <v>120</v>
      </c>
      <c r="B14">
        <f t="shared" si="5"/>
        <v>3416.1235058651287</v>
      </c>
      <c r="C14">
        <f t="shared" si="6"/>
        <v>4.0096516699041768E-3</v>
      </c>
      <c r="D14">
        <f t="shared" si="7"/>
        <v>562.47886182264108</v>
      </c>
      <c r="F14">
        <f t="shared" si="8"/>
        <v>0.98680502074147558</v>
      </c>
      <c r="G14">
        <f t="shared" si="0"/>
        <v>298838.59613865177</v>
      </c>
      <c r="H14">
        <f t="shared" si="9"/>
        <v>37952632.87456318</v>
      </c>
      <c r="P14">
        <f t="shared" si="10"/>
        <v>1.3413765303607974</v>
      </c>
      <c r="Q14">
        <f t="shared" si="1"/>
        <v>478.15</v>
      </c>
      <c r="R14">
        <f t="shared" si="11"/>
        <v>0.69964475970570617</v>
      </c>
      <c r="S14">
        <f t="shared" si="2"/>
        <v>212.71162369964483</v>
      </c>
      <c r="U14">
        <f t="shared" si="3"/>
        <v>2.2478790377490703</v>
      </c>
      <c r="V14">
        <f t="shared" si="4"/>
        <v>12.287461684023544</v>
      </c>
    </row>
    <row r="15" spans="1:22">
      <c r="A15">
        <v>130</v>
      </c>
      <c r="B15">
        <f t="shared" si="5"/>
        <v>3415.6975229610143</v>
      </c>
      <c r="C15">
        <f t="shared" si="6"/>
        <v>4.0101517267890005E-3</v>
      </c>
      <c r="D15">
        <f t="shared" si="7"/>
        <v>560.82309404719797</v>
      </c>
      <c r="F15">
        <f t="shared" si="8"/>
        <v>0.98390016499508415</v>
      </c>
      <c r="G15">
        <f t="shared" si="0"/>
        <v>293145.72974986426</v>
      </c>
      <c r="H15">
        <f t="shared" si="9"/>
        <v>40884090.172061823</v>
      </c>
      <c r="P15">
        <f t="shared" si="10"/>
        <v>1.3375947182971304</v>
      </c>
      <c r="Q15">
        <f t="shared" si="1"/>
        <v>478.15</v>
      </c>
      <c r="R15">
        <f t="shared" si="11"/>
        <v>0.69758521698151466</v>
      </c>
      <c r="S15">
        <f t="shared" si="2"/>
        <v>212.44835241515111</v>
      </c>
      <c r="U15">
        <f t="shared" si="3"/>
        <v>2.2506646653848086</v>
      </c>
      <c r="V15">
        <f t="shared" si="4"/>
        <v>12.251291110373057</v>
      </c>
    </row>
    <row r="16" spans="1:22">
      <c r="A16">
        <v>140</v>
      </c>
      <c r="B16">
        <f t="shared" si="5"/>
        <v>3415.2796550185849</v>
      </c>
      <c r="C16">
        <f t="shared" si="6"/>
        <v>4.0106423788058686E-3</v>
      </c>
      <c r="D16">
        <f t="shared" si="7"/>
        <v>558.97755781981937</v>
      </c>
      <c r="F16">
        <f t="shared" si="8"/>
        <v>0.98066238214003398</v>
      </c>
      <c r="G16">
        <f t="shared" si="0"/>
        <v>286806.84470017598</v>
      </c>
      <c r="H16">
        <f t="shared" si="9"/>
        <v>43752158.619063586</v>
      </c>
      <c r="P16">
        <f t="shared" si="10"/>
        <v>1.3333561297521399</v>
      </c>
      <c r="Q16">
        <f t="shared" si="1"/>
        <v>478.15</v>
      </c>
      <c r="R16">
        <f t="shared" si="11"/>
        <v>0.69528962893728408</v>
      </c>
      <c r="S16">
        <f t="shared" si="2"/>
        <v>212.15451056032666</v>
      </c>
      <c r="U16">
        <f t="shared" si="3"/>
        <v>2.2537819193056321</v>
      </c>
      <c r="V16">
        <f t="shared" si="4"/>
        <v>12.2109750074587</v>
      </c>
    </row>
    <row r="17" spans="1:22">
      <c r="A17">
        <v>150</v>
      </c>
      <c r="B17">
        <f t="shared" si="5"/>
        <v>3414.870822912545</v>
      </c>
      <c r="C17">
        <f t="shared" si="6"/>
        <v>4.0111225373405043E-3</v>
      </c>
      <c r="D17">
        <f t="shared" si="7"/>
        <v>556.94909812633023</v>
      </c>
      <c r="F17">
        <f t="shared" si="8"/>
        <v>0.9771036809233864</v>
      </c>
      <c r="G17">
        <f t="shared" si="0"/>
        <v>279845.58415560221</v>
      </c>
      <c r="H17">
        <f t="shared" si="9"/>
        <v>46550614.460619606</v>
      </c>
      <c r="P17">
        <f t="shared" si="10"/>
        <v>1.3286765985946944</v>
      </c>
      <c r="Q17">
        <f t="shared" si="1"/>
        <v>478.15</v>
      </c>
      <c r="R17">
        <f t="shared" si="11"/>
        <v>0.69276650977468091</v>
      </c>
      <c r="S17">
        <f t="shared" si="2"/>
        <v>211.83106139020293</v>
      </c>
      <c r="U17">
        <f t="shared" si="3"/>
        <v>2.2572232649074295</v>
      </c>
      <c r="V17">
        <f t="shared" si="4"/>
        <v>12.166662905345975</v>
      </c>
    </row>
    <row r="18" spans="1:22">
      <c r="A18">
        <v>160</v>
      </c>
      <c r="B18">
        <f t="shared" si="5"/>
        <v>3414.4719138151854</v>
      </c>
      <c r="C18">
        <f t="shared" si="6"/>
        <v>4.0115911524912966E-3</v>
      </c>
      <c r="D18">
        <f t="shared" si="7"/>
        <v>554.75105186752126</v>
      </c>
      <c r="F18">
        <f t="shared" si="8"/>
        <v>0.97324745941670399</v>
      </c>
      <c r="G18">
        <f t="shared" si="0"/>
        <v>272307.72669886943</v>
      </c>
      <c r="H18">
        <f t="shared" si="9"/>
        <v>49273691.727608301</v>
      </c>
      <c r="P18">
        <f t="shared" si="10"/>
        <v>1.3235874803695515</v>
      </c>
      <c r="Q18">
        <f t="shared" si="1"/>
        <v>478.15</v>
      </c>
      <c r="R18">
        <f t="shared" si="11"/>
        <v>0.69003244872644309</v>
      </c>
      <c r="S18">
        <f t="shared" si="2"/>
        <v>211.48000007382922</v>
      </c>
      <c r="U18">
        <f t="shared" si="3"/>
        <v>2.2609703037312006</v>
      </c>
      <c r="V18">
        <f t="shared" si="4"/>
        <v>12.118646151263325</v>
      </c>
    </row>
    <row r="19" spans="1:22">
      <c r="A19">
        <v>170</v>
      </c>
      <c r="B19">
        <f t="shared" si="5"/>
        <v>3414.0837496431855</v>
      </c>
      <c r="C19">
        <f t="shared" si="6"/>
        <v>4.0120472502534772E-3</v>
      </c>
      <c r="D19">
        <f t="shared" si="7"/>
        <v>552.40364182876306</v>
      </c>
      <c r="F19">
        <f t="shared" si="8"/>
        <v>0.96912919619081239</v>
      </c>
      <c r="G19">
        <f t="shared" si="0"/>
        <v>264262.51573078148</v>
      </c>
      <c r="H19">
        <f t="shared" si="9"/>
        <v>51916316.884916112</v>
      </c>
      <c r="P19">
        <f t="shared" si="10"/>
        <v>1.3181366138419448</v>
      </c>
      <c r="Q19">
        <f t="shared" si="1"/>
        <v>478.15</v>
      </c>
      <c r="R19">
        <f t="shared" si="11"/>
        <v>0.68711260009928599</v>
      </c>
      <c r="S19">
        <f t="shared" si="2"/>
        <v>211.10442770715565</v>
      </c>
      <c r="U19">
        <f t="shared" si="3"/>
        <v>2.2649927582915992</v>
      </c>
      <c r="V19">
        <f t="shared" si="4"/>
        <v>12.067366515946064</v>
      </c>
    </row>
    <row r="20" spans="1:22">
      <c r="A20">
        <v>180</v>
      </c>
      <c r="B20">
        <f t="shared" si="5"/>
        <v>3413.7070536094266</v>
      </c>
      <c r="C20">
        <f t="shared" si="6"/>
        <v>4.012489971981701E-3</v>
      </c>
      <c r="D20">
        <f t="shared" si="7"/>
        <v>549.93385016194122</v>
      </c>
      <c r="F20">
        <f t="shared" si="8"/>
        <v>0.9647962283542828</v>
      </c>
      <c r="G20">
        <f t="shared" si="0"/>
        <v>255802.21285193061</v>
      </c>
      <c r="H20">
        <f t="shared" si="9"/>
        <v>54474339.013435416</v>
      </c>
      <c r="P20">
        <f t="shared" si="10"/>
        <v>1.3123880405374169</v>
      </c>
      <c r="Q20">
        <f t="shared" si="1"/>
        <v>478.15</v>
      </c>
      <c r="R20">
        <f t="shared" si="11"/>
        <v>0.68404052590318642</v>
      </c>
      <c r="S20">
        <f t="shared" si="2"/>
        <v>210.70854418726114</v>
      </c>
      <c r="U20">
        <f t="shared" si="3"/>
        <v>2.2692482729844023</v>
      </c>
      <c r="V20">
        <f t="shared" si="4"/>
        <v>12.01341342982429</v>
      </c>
    </row>
    <row r="21" spans="1:22">
      <c r="A21">
        <v>190</v>
      </c>
      <c r="B21">
        <f t="shared" si="5"/>
        <v>3413.3424174114348</v>
      </c>
      <c r="C21">
        <f t="shared" si="6"/>
        <v>4.0129186131518339E-3</v>
      </c>
      <c r="D21">
        <f t="shared" si="7"/>
        <v>547.37467153294131</v>
      </c>
      <c r="F21">
        <f t="shared" si="8"/>
        <v>0.96030644128586196</v>
      </c>
      <c r="G21">
        <f t="shared" si="0"/>
        <v>247039.53628960843</v>
      </c>
      <c r="H21">
        <f t="shared" si="9"/>
        <v>56944734.376331501</v>
      </c>
      <c r="P21">
        <f t="shared" si="10"/>
        <v>1.3064202418173338</v>
      </c>
      <c r="Q21">
        <f t="shared" si="1"/>
        <v>478.15</v>
      </c>
      <c r="R21">
        <f t="shared" si="11"/>
        <v>0.68085726687167614</v>
      </c>
      <c r="S21">
        <f t="shared" si="2"/>
        <v>210.29754228885508</v>
      </c>
      <c r="U21">
        <f t="shared" si="3"/>
        <v>2.2736832527659074</v>
      </c>
      <c r="V21">
        <f t="shared" si="4"/>
        <v>11.957507667882389</v>
      </c>
    </row>
    <row r="22" spans="1:22">
      <c r="A22">
        <v>200</v>
      </c>
      <c r="B22">
        <f t="shared" si="5"/>
        <v>3412.9902720712439</v>
      </c>
      <c r="C22">
        <f t="shared" si="6"/>
        <v>4.0133326578685007E-3</v>
      </c>
      <c r="D22">
        <f t="shared" si="7"/>
        <v>544.76372664347923</v>
      </c>
      <c r="F22">
        <f t="shared" si="8"/>
        <v>0.95572583621663021</v>
      </c>
      <c r="G22">
        <f t="shared" si="0"/>
        <v>238102.92037763208</v>
      </c>
      <c r="H22">
        <f t="shared" si="9"/>
        <v>59325763.580107823</v>
      </c>
      <c r="P22">
        <f t="shared" si="10"/>
        <v>1.3003228451437283</v>
      </c>
      <c r="Q22">
        <f t="shared" si="1"/>
        <v>478.15</v>
      </c>
      <c r="R22">
        <f t="shared" si="11"/>
        <v>0.67760961787759078</v>
      </c>
      <c r="S22">
        <f t="shared" si="2"/>
        <v>209.87739762562589</v>
      </c>
      <c r="U22">
        <f t="shared" si="3"/>
        <v>2.2782348428624606</v>
      </c>
      <c r="V22">
        <f t="shared" si="4"/>
        <v>11.900471061769929</v>
      </c>
    </row>
    <row r="23" spans="1:22">
      <c r="A23">
        <v>210</v>
      </c>
      <c r="B23">
        <f t="shared" si="5"/>
        <v>3412.6508655326934</v>
      </c>
      <c r="C23">
        <f t="shared" si="6"/>
        <v>4.0137318054517526E-3</v>
      </c>
      <c r="D23">
        <f t="shared" si="7"/>
        <v>542.14132131761073</v>
      </c>
      <c r="F23">
        <f t="shared" si="8"/>
        <v>0.95112512511861536</v>
      </c>
      <c r="G23">
        <f t="shared" si="0"/>
        <v>229129.88830755293</v>
      </c>
      <c r="H23">
        <f t="shared" si="9"/>
        <v>61617062.463183351</v>
      </c>
      <c r="P23">
        <f t="shared" si="10"/>
        <v>1.2941920008145495</v>
      </c>
      <c r="Q23">
        <f t="shared" si="1"/>
        <v>478.15</v>
      </c>
      <c r="R23">
        <f t="shared" si="11"/>
        <v>0.6743477137090983</v>
      </c>
      <c r="S23">
        <f t="shared" si="2"/>
        <v>209.45456581518562</v>
      </c>
      <c r="U23">
        <f t="shared" si="3"/>
        <v>2.282833979479352</v>
      </c>
      <c r="V23">
        <f t="shared" si="4"/>
        <v>11.843184100163631</v>
      </c>
    </row>
    <row r="24" spans="1:22">
      <c r="A24">
        <v>220</v>
      </c>
      <c r="B24">
        <f t="shared" si="5"/>
        <v>3412.3242497056158</v>
      </c>
      <c r="C24">
        <f t="shared" si="6"/>
        <v>4.0141159859215358E-3</v>
      </c>
      <c r="D24">
        <f t="shared" si="7"/>
        <v>539.54814224944994</v>
      </c>
      <c r="F24">
        <f t="shared" si="8"/>
        <v>0.94657568815692972</v>
      </c>
      <c r="G24">
        <f t="shared" si="0"/>
        <v>220259.19107124562</v>
      </c>
      <c r="H24">
        <f t="shared" si="9"/>
        <v>63819654.373895809</v>
      </c>
      <c r="P24">
        <f t="shared" si="10"/>
        <v>1.2881248839080002</v>
      </c>
      <c r="Q24">
        <f t="shared" si="1"/>
        <v>478.15</v>
      </c>
      <c r="R24">
        <f t="shared" si="11"/>
        <v>0.6711221629032631</v>
      </c>
      <c r="S24">
        <f t="shared" si="2"/>
        <v>209.03561564583194</v>
      </c>
      <c r="U24">
        <f t="shared" si="3"/>
        <v>2.2874092461359661</v>
      </c>
      <c r="V24">
        <f t="shared" si="4"/>
        <v>11.78653559192176</v>
      </c>
    </row>
    <row r="25" spans="1:22">
      <c r="A25">
        <v>230</v>
      </c>
      <c r="B25">
        <f t="shared" si="5"/>
        <v>3412.0102787156475</v>
      </c>
      <c r="C25">
        <f t="shared" si="6"/>
        <v>4.0144853622911822E-3</v>
      </c>
      <c r="D25">
        <f t="shared" si="7"/>
        <v>537.02285946117547</v>
      </c>
      <c r="F25">
        <f t="shared" si="8"/>
        <v>0.9421453674757464</v>
      </c>
      <c r="G25">
        <f t="shared" si="0"/>
        <v>211622.63399686676</v>
      </c>
      <c r="H25">
        <f t="shared" si="9"/>
        <v>65935880.713864475</v>
      </c>
      <c r="P25">
        <f t="shared" si="10"/>
        <v>1.2822139656263691</v>
      </c>
      <c r="Q25">
        <f t="shared" si="1"/>
        <v>478.15</v>
      </c>
      <c r="R25">
        <f t="shared" si="11"/>
        <v>0.66798106554030412</v>
      </c>
      <c r="S25">
        <f t="shared" si="2"/>
        <v>208.62684076789944</v>
      </c>
      <c r="U25">
        <f t="shared" si="3"/>
        <v>2.2918911020272277</v>
      </c>
      <c r="V25">
        <f t="shared" si="4"/>
        <v>11.731370291306373</v>
      </c>
    </row>
    <row r="26" spans="1:22">
      <c r="A26">
        <v>240</v>
      </c>
      <c r="B26">
        <f t="shared" si="5"/>
        <v>3411.7086188050107</v>
      </c>
      <c r="C26">
        <f t="shared" si="6"/>
        <v>4.0148403191268764E-3</v>
      </c>
      <c r="D26">
        <f t="shared" si="7"/>
        <v>534.59993305671276</v>
      </c>
      <c r="F26">
        <f t="shared" si="8"/>
        <v>0.93789461939774166</v>
      </c>
      <c r="G26">
        <f t="shared" si="0"/>
        <v>203337.60528978857</v>
      </c>
      <c r="H26">
        <f t="shared" si="9"/>
        <v>67969256.766762361</v>
      </c>
      <c r="P26">
        <f t="shared" si="10"/>
        <v>1.2765417650748478</v>
      </c>
      <c r="Q26">
        <f t="shared" si="1"/>
        <v>478.15</v>
      </c>
      <c r="R26">
        <f t="shared" si="11"/>
        <v>0.66496728515299885</v>
      </c>
      <c r="S26">
        <f t="shared" si="2"/>
        <v>208.23389820269182</v>
      </c>
      <c r="U26">
        <f t="shared" si="3"/>
        <v>2.2962159577619574</v>
      </c>
      <c r="V26">
        <f t="shared" si="4"/>
        <v>11.678440986084887</v>
      </c>
    </row>
    <row r="27" spans="1:22">
      <c r="A27">
        <v>250</v>
      </c>
      <c r="B27">
        <f t="shared" si="5"/>
        <v>3411.4187688835614</v>
      </c>
      <c r="C27">
        <f t="shared" si="6"/>
        <v>4.0151814385349493E-3</v>
      </c>
      <c r="D27">
        <f t="shared" si="7"/>
        <v>532.30788747567749</v>
      </c>
      <c r="F27">
        <f t="shared" si="8"/>
        <v>0.93387348679943416</v>
      </c>
      <c r="G27">
        <f t="shared" si="0"/>
        <v>195501.20293959338</v>
      </c>
      <c r="H27">
        <f t="shared" si="9"/>
        <v>69924268.796158299</v>
      </c>
      <c r="P27">
        <f t="shared" si="10"/>
        <v>1.271176711424812</v>
      </c>
      <c r="Q27">
        <f t="shared" si="1"/>
        <v>478.15</v>
      </c>
      <c r="R27">
        <f t="shared" si="11"/>
        <v>0.66211630214079875</v>
      </c>
      <c r="S27">
        <f t="shared" si="2"/>
        <v>207.86151767925239</v>
      </c>
      <c r="U27">
        <f t="shared" si="3"/>
        <v>2.3003295912513502</v>
      </c>
      <c r="V27">
        <f t="shared" si="4"/>
        <v>11.628370798267079</v>
      </c>
    </row>
    <row r="28" spans="1:22">
      <c r="A28">
        <v>260</v>
      </c>
      <c r="B28">
        <f t="shared" si="5"/>
        <v>3411.1400894517137</v>
      </c>
      <c r="C28">
        <f t="shared" si="6"/>
        <v>4.015509466247888E-3</v>
      </c>
      <c r="D28">
        <f t="shared" si="7"/>
        <v>530.1682287277265</v>
      </c>
      <c r="F28">
        <f t="shared" si="8"/>
        <v>0.9301196995223272</v>
      </c>
      <c r="G28">
        <f t="shared" si="0"/>
        <v>188186.55667718957</v>
      </c>
      <c r="H28">
        <f t="shared" si="9"/>
        <v>71806134.362930194</v>
      </c>
      <c r="P28">
        <f t="shared" si="10"/>
        <v>1.2661705376371497</v>
      </c>
      <c r="Q28">
        <f t="shared" si="1"/>
        <v>478.15</v>
      </c>
      <c r="R28">
        <f t="shared" si="11"/>
        <v>0.65945486696132993</v>
      </c>
      <c r="S28">
        <f t="shared" si="2"/>
        <v>207.51331246812009</v>
      </c>
      <c r="U28">
        <f t="shared" si="3"/>
        <v>2.3041895207251213</v>
      </c>
      <c r="V28">
        <f t="shared" si="4"/>
        <v>11.581629530875908</v>
      </c>
    </row>
    <row r="29" spans="1:22">
      <c r="A29">
        <v>270</v>
      </c>
      <c r="B29">
        <f t="shared" si="5"/>
        <v>3410.87183676627</v>
      </c>
      <c r="C29">
        <f t="shared" si="6"/>
        <v>4.0158252714875145E-3</v>
      </c>
      <c r="D29">
        <f t="shared" si="7"/>
        <v>528.19506375646722</v>
      </c>
      <c r="F29">
        <f t="shared" si="8"/>
        <v>0.9266580065902934</v>
      </c>
      <c r="G29">
        <f t="shared" si="0"/>
        <v>181441.54482192019</v>
      </c>
      <c r="H29">
        <f t="shared" si="9"/>
        <v>73620549.811149389</v>
      </c>
      <c r="P29">
        <f t="shared" si="10"/>
        <v>1.2615573493964607</v>
      </c>
      <c r="Q29">
        <f t="shared" si="1"/>
        <v>478.15</v>
      </c>
      <c r="R29">
        <f t="shared" si="11"/>
        <v>0.65700052667251796</v>
      </c>
      <c r="S29">
        <f t="shared" si="2"/>
        <v>207.19170376476831</v>
      </c>
      <c r="U29">
        <f t="shared" si="3"/>
        <v>2.3077661475425661</v>
      </c>
      <c r="V29">
        <f t="shared" si="4"/>
        <v>11.538525352877038</v>
      </c>
    </row>
    <row r="30" spans="1:22">
      <c r="A30">
        <v>280</v>
      </c>
      <c r="B30">
        <f t="shared" si="5"/>
        <v>3410.6131988353309</v>
      </c>
      <c r="C30">
        <f t="shared" si="6"/>
        <v>4.016129804625305E-3</v>
      </c>
      <c r="D30">
        <f t="shared" si="7"/>
        <v>526.39536737227331</v>
      </c>
      <c r="F30">
        <f t="shared" si="8"/>
        <v>0.92350064451276015</v>
      </c>
      <c r="G30">
        <f t="shared" si="0"/>
        <v>175289.71831886607</v>
      </c>
      <c r="H30">
        <f t="shared" si="9"/>
        <v>75373446.99433805</v>
      </c>
      <c r="P30">
        <f t="shared" si="10"/>
        <v>1.2573542411994012</v>
      </c>
      <c r="Q30">
        <f t="shared" si="1"/>
        <v>478.15</v>
      </c>
      <c r="R30">
        <f t="shared" si="11"/>
        <v>0.65476195695954686</v>
      </c>
      <c r="S30">
        <f t="shared" si="2"/>
        <v>206.89795186550958</v>
      </c>
      <c r="U30">
        <f t="shared" si="3"/>
        <v>2.3110426936986457</v>
      </c>
      <c r="V30">
        <f t="shared" si="4"/>
        <v>11.49921063037884</v>
      </c>
    </row>
    <row r="31" spans="1:22">
      <c r="A31">
        <v>290</v>
      </c>
      <c r="B31">
        <f t="shared" si="5"/>
        <v>3410.3633300960328</v>
      </c>
      <c r="C31">
        <f t="shared" si="6"/>
        <v>4.0164240563498304E-3</v>
      </c>
      <c r="D31">
        <f t="shared" si="7"/>
        <v>524.76975733865856</v>
      </c>
      <c r="F31">
        <f t="shared" si="8"/>
        <v>0.9206486970853659</v>
      </c>
      <c r="G31">
        <f t="shared" si="0"/>
        <v>169732.95537553908</v>
      </c>
      <c r="H31">
        <f t="shared" si="9"/>
        <v>77070776.548093438</v>
      </c>
      <c r="P31">
        <f t="shared" si="10"/>
        <v>1.2535631284074946</v>
      </c>
      <c r="Q31">
        <f t="shared" si="1"/>
        <v>478.15</v>
      </c>
      <c r="R31">
        <f t="shared" si="11"/>
        <v>0.65273992623352439</v>
      </c>
      <c r="S31">
        <f t="shared" si="2"/>
        <v>206.63227285002097</v>
      </c>
      <c r="U31">
        <f t="shared" si="3"/>
        <v>2.3140141344089731</v>
      </c>
      <c r="V31">
        <f t="shared" si="4"/>
        <v>11.463698858547131</v>
      </c>
    </row>
    <row r="32" spans="1:22">
      <c r="A32">
        <v>300</v>
      </c>
      <c r="B32">
        <f t="shared" si="5"/>
        <v>3410.1213823082007</v>
      </c>
      <c r="C32">
        <f t="shared" si="6"/>
        <v>4.0167090212547369E-3</v>
      </c>
      <c r="D32">
        <f t="shared" si="7"/>
        <v>523.31359560695864</v>
      </c>
      <c r="F32">
        <f t="shared" si="8"/>
        <v>0.91809402738062917</v>
      </c>
      <c r="G32">
        <f t="shared" si="0"/>
        <v>164755.22543548123</v>
      </c>
      <c r="H32">
        <f t="shared" si="9"/>
        <v>78718328.802448243</v>
      </c>
      <c r="P32">
        <f t="shared" si="10"/>
        <v>1.2501733617086797</v>
      </c>
      <c r="Q32">
        <f t="shared" si="1"/>
        <v>478.15</v>
      </c>
      <c r="R32">
        <f t="shared" si="11"/>
        <v>0.65092866541286609</v>
      </c>
      <c r="S32">
        <f t="shared" si="2"/>
        <v>206.39401171016823</v>
      </c>
      <c r="U32">
        <f t="shared" si="3"/>
        <v>2.3166854311231133</v>
      </c>
      <c r="V32">
        <f t="shared" si="4"/>
        <v>11.431888718293992</v>
      </c>
    </row>
    <row r="33" spans="1:22">
      <c r="A33">
        <v>310</v>
      </c>
      <c r="B33">
        <f t="shared" si="5"/>
        <v>3409.8865300825983</v>
      </c>
      <c r="C33">
        <f t="shared" si="6"/>
        <v>4.016985667719338E-3</v>
      </c>
      <c r="D33">
        <f t="shared" si="7"/>
        <v>522.01823253341695</v>
      </c>
      <c r="F33">
        <f t="shared" si="8"/>
        <v>0.91582146058494207</v>
      </c>
      <c r="G33">
        <f t="shared" si="0"/>
        <v>160326.83778398985</v>
      </c>
      <c r="H33">
        <f t="shared" si="9"/>
        <v>80321597.180288136</v>
      </c>
      <c r="P33">
        <f t="shared" si="10"/>
        <v>1.2471646870036168</v>
      </c>
      <c r="Q33">
        <f t="shared" si="1"/>
        <v>478.15</v>
      </c>
      <c r="R33">
        <f t="shared" si="11"/>
        <v>0.64931741555472389</v>
      </c>
      <c r="S33">
        <f t="shared" si="2"/>
        <v>206.18184195731703</v>
      </c>
      <c r="U33">
        <f t="shared" si="3"/>
        <v>2.3190693974835317</v>
      </c>
      <c r="V33">
        <f t="shared" si="4"/>
        <v>11.403591256445441</v>
      </c>
    </row>
    <row r="34" spans="1:22">
      <c r="A34">
        <v>320</v>
      </c>
      <c r="B34">
        <f t="shared" si="5"/>
        <v>3409.6579903529614</v>
      </c>
      <c r="C34">
        <f t="shared" si="6"/>
        <v>4.0172549149051417E-3</v>
      </c>
      <c r="D34">
        <f t="shared" si="7"/>
        <v>520.87224014266337</v>
      </c>
      <c r="F34">
        <f t="shared" si="8"/>
        <v>0.91381094761870763</v>
      </c>
      <c r="G34">
        <f t="shared" si="0"/>
        <v>156408.65013782203</v>
      </c>
      <c r="H34">
        <f t="shared" si="9"/>
        <v>81885683.681666359</v>
      </c>
      <c r="P34">
        <f t="shared" si="10"/>
        <v>1.2445101829995127</v>
      </c>
      <c r="Q34">
        <f t="shared" si="1"/>
        <v>478.15</v>
      </c>
      <c r="R34">
        <f t="shared" si="11"/>
        <v>0.64789196186166365</v>
      </c>
      <c r="S34">
        <f t="shared" si="2"/>
        <v>205.99396603771825</v>
      </c>
      <c r="U34">
        <f t="shared" si="3"/>
        <v>2.3211844948528686</v>
      </c>
      <c r="V34">
        <f t="shared" si="4"/>
        <v>11.378556826625379</v>
      </c>
    </row>
    <row r="35" spans="1:22">
      <c r="A35">
        <v>330</v>
      </c>
      <c r="B35">
        <f t="shared" si="5"/>
        <v>3409.4350358488405</v>
      </c>
      <c r="C35">
        <f t="shared" si="6"/>
        <v>4.0175176168097283E-3</v>
      </c>
      <c r="D35">
        <f t="shared" si="7"/>
        <v>519.86252518607751</v>
      </c>
      <c r="F35">
        <f t="shared" si="8"/>
        <v>0.91203951787031146</v>
      </c>
      <c r="G35">
        <f t="shared" si="0"/>
        <v>152955.86516606365</v>
      </c>
      <c r="H35">
        <f t="shared" si="9"/>
        <v>83415242.333326995</v>
      </c>
      <c r="P35">
        <f t="shared" si="10"/>
        <v>1.2421789151428695</v>
      </c>
      <c r="Q35">
        <f t="shared" si="1"/>
        <v>478.15</v>
      </c>
      <c r="R35">
        <f t="shared" si="11"/>
        <v>0.64663601817005079</v>
      </c>
      <c r="S35">
        <f t="shared" si="2"/>
        <v>205.82829797277606</v>
      </c>
      <c r="U35">
        <f t="shared" si="3"/>
        <v>2.3230527809312336</v>
      </c>
      <c r="V35">
        <f t="shared" si="4"/>
        <v>11.356499404235084</v>
      </c>
    </row>
    <row r="36" spans="1:22">
      <c r="A36">
        <v>340</v>
      </c>
      <c r="B36">
        <f t="shared" si="5"/>
        <v>3409.2170031566552</v>
      </c>
      <c r="C36">
        <f t="shared" si="6"/>
        <v>4.0177745526929773E-3</v>
      </c>
      <c r="D36">
        <f t="shared" si="7"/>
        <v>518.97525947134454</v>
      </c>
      <c r="F36">
        <f t="shared" si="8"/>
        <v>0.910482911353236</v>
      </c>
      <c r="G36">
        <f t="shared" si="0"/>
        <v>149921.20230793356</v>
      </c>
      <c r="H36">
        <f t="shared" si="9"/>
        <v>84914454.356406331</v>
      </c>
      <c r="P36">
        <f t="shared" si="10"/>
        <v>1.2401381559261537</v>
      </c>
      <c r="Q36">
        <f t="shared" si="1"/>
        <v>478.15</v>
      </c>
      <c r="R36">
        <f t="shared" si="11"/>
        <v>0.64553238414944425</v>
      </c>
      <c r="S36">
        <f t="shared" si="2"/>
        <v>205.68261727286222</v>
      </c>
      <c r="U36">
        <f t="shared" si="3"/>
        <v>2.3246981506739468</v>
      </c>
      <c r="V36">
        <f t="shared" si="4"/>
        <v>11.337116909685864</v>
      </c>
    </row>
    <row r="37" spans="1:22">
      <c r="A37">
        <v>350</v>
      </c>
      <c r="B37">
        <f t="shared" si="5"/>
        <v>3409.0032962594464</v>
      </c>
      <c r="C37">
        <f t="shared" si="6"/>
        <v>4.0180264228317601E-3</v>
      </c>
      <c r="D37">
        <f t="shared" si="7"/>
        <v>518.19660474304328</v>
      </c>
      <c r="F37">
        <f t="shared" si="8"/>
        <v>0.90911685042639168</v>
      </c>
      <c r="G37">
        <f t="shared" si="0"/>
        <v>147257.36795625099</v>
      </c>
      <c r="H37">
        <f t="shared" si="9"/>
        <v>86387028.03596884</v>
      </c>
      <c r="P37">
        <f t="shared" si="10"/>
        <v>1.2383551166129345</v>
      </c>
      <c r="Q37">
        <f t="shared" si="1"/>
        <v>478.15</v>
      </c>
      <c r="R37">
        <f t="shared" si="11"/>
        <v>0.64456384695231161</v>
      </c>
      <c r="S37">
        <f t="shared" si="2"/>
        <v>205.55468980027959</v>
      </c>
      <c r="U37">
        <f t="shared" si="3"/>
        <v>2.3261449323514758</v>
      </c>
      <c r="V37">
        <f t="shared" si="4"/>
        <v>11.320107043558481</v>
      </c>
    </row>
    <row r="38" spans="1:22">
      <c r="A38">
        <v>360</v>
      </c>
      <c r="B38">
        <f t="shared" si="5"/>
        <v>3408.7933865554642</v>
      </c>
      <c r="C38">
        <f t="shared" si="6"/>
        <v>4.0182738484282592E-3</v>
      </c>
      <c r="D38">
        <f t="shared" si="7"/>
        <v>517.51323819116737</v>
      </c>
      <c r="F38">
        <f t="shared" si="8"/>
        <v>0.90791796173889017</v>
      </c>
      <c r="G38">
        <f t="shared" si="0"/>
        <v>144918.84518710853</v>
      </c>
      <c r="H38">
        <f t="shared" si="9"/>
        <v>87836216.487839922</v>
      </c>
      <c r="P38">
        <f t="shared" si="10"/>
        <v>1.2367982042465528</v>
      </c>
      <c r="Q38">
        <f t="shared" si="1"/>
        <v>478.15</v>
      </c>
      <c r="R38">
        <f t="shared" si="11"/>
        <v>0.64371383487287315</v>
      </c>
      <c r="S38">
        <f t="shared" si="2"/>
        <v>205.44235613429007</v>
      </c>
      <c r="U38">
        <f t="shared" si="3"/>
        <v>2.3274168433283107</v>
      </c>
      <c r="V38">
        <f t="shared" si="4"/>
        <v>11.305178766440459</v>
      </c>
    </row>
    <row r="39" spans="1:22">
      <c r="A39">
        <v>370</v>
      </c>
      <c r="B39">
        <f t="shared" si="5"/>
        <v>3408.5868103255802</v>
      </c>
      <c r="C39">
        <f t="shared" si="6"/>
        <v>4.0185173745311397E-3</v>
      </c>
      <c r="D39">
        <f t="shared" si="7"/>
        <v>516.91270216125633</v>
      </c>
      <c r="F39">
        <f t="shared" si="8"/>
        <v>0.90686438975659001</v>
      </c>
      <c r="G39">
        <f t="shared" si="0"/>
        <v>142863.08377196279</v>
      </c>
      <c r="H39">
        <f t="shared" si="9"/>
        <v>89264847.325559556</v>
      </c>
      <c r="P39">
        <f t="shared" si="10"/>
        <v>1.2354378596932833</v>
      </c>
      <c r="Q39">
        <f t="shared" si="1"/>
        <v>478.15</v>
      </c>
      <c r="R39">
        <f t="shared" si="11"/>
        <v>0.64296685233742223</v>
      </c>
      <c r="S39">
        <f t="shared" si="2"/>
        <v>205.34359101722322</v>
      </c>
      <c r="U39">
        <f t="shared" si="3"/>
        <v>2.3285362724561249</v>
      </c>
      <c r="V39">
        <f t="shared" si="4"/>
        <v>11.292059938412866</v>
      </c>
    </row>
    <row r="40" spans="1:22">
      <c r="A40">
        <v>380</v>
      </c>
      <c r="B40">
        <f t="shared" si="5"/>
        <v>3408.3831645043838</v>
      </c>
      <c r="C40">
        <f t="shared" si="6"/>
        <v>4.0187574749632896E-3</v>
      </c>
      <c r="D40">
        <f t="shared" si="7"/>
        <v>516.38360973841577</v>
      </c>
      <c r="F40">
        <f t="shared" si="8"/>
        <v>0.90593615743581712</v>
      </c>
      <c r="G40">
        <f t="shared" si="0"/>
        <v>141051.19871883598</v>
      </c>
      <c r="H40">
        <f t="shared" si="9"/>
        <v>90675359.312747911</v>
      </c>
      <c r="P40">
        <f t="shared" si="10"/>
        <v>1.2342470519308497</v>
      </c>
      <c r="Q40">
        <f t="shared" si="1"/>
        <v>478.15</v>
      </c>
      <c r="R40">
        <f t="shared" si="11"/>
        <v>0.64230873562199431</v>
      </c>
      <c r="S40">
        <f t="shared" si="2"/>
        <v>205.25653891881549</v>
      </c>
      <c r="U40">
        <f t="shared" si="3"/>
        <v>2.3295238364567825</v>
      </c>
      <c r="V40">
        <f t="shared" si="4"/>
        <v>11.280501810073796</v>
      </c>
    </row>
    <row r="41" spans="1:22">
      <c r="A41">
        <v>390</v>
      </c>
      <c r="B41">
        <f t="shared" si="5"/>
        <v>3408.1821014555171</v>
      </c>
      <c r="C41">
        <f t="shared" si="6"/>
        <v>4.0189945584308152E-3</v>
      </c>
      <c r="D41">
        <f t="shared" si="7"/>
        <v>515.91573928645357</v>
      </c>
      <c r="F41">
        <f t="shared" si="8"/>
        <v>0.90511533208149753</v>
      </c>
      <c r="G41">
        <f t="shared" si="0"/>
        <v>139448.2903039114</v>
      </c>
      <c r="H41">
        <f t="shared" si="9"/>
        <v>92069842.215787023</v>
      </c>
      <c r="P41">
        <f t="shared" si="10"/>
        <v>1.2332015072732756</v>
      </c>
      <c r="Q41">
        <f t="shared" si="1"/>
        <v>478.15</v>
      </c>
      <c r="R41">
        <f t="shared" si="11"/>
        <v>0.64172677044578175</v>
      </c>
      <c r="S41">
        <f t="shared" si="2"/>
        <v>205.17953108081292</v>
      </c>
      <c r="U41">
        <f t="shared" si="3"/>
        <v>2.3303981517126759</v>
      </c>
      <c r="V41">
        <f t="shared" si="4"/>
        <v>11.270281087764438</v>
      </c>
    </row>
    <row r="42" spans="1:22">
      <c r="A42">
        <v>400</v>
      </c>
      <c r="B42">
        <f t="shared" si="5"/>
        <v>3407.9833232908331</v>
      </c>
      <c r="C42">
        <f t="shared" si="6"/>
        <v>4.0192289751771471E-3</v>
      </c>
      <c r="D42">
        <f t="shared" si="7"/>
        <v>515.50004834935544</v>
      </c>
      <c r="F42">
        <f t="shared" si="8"/>
        <v>0.90438604973571135</v>
      </c>
      <c r="G42">
        <f t="shared" si="0"/>
        <v>138023.48936707576</v>
      </c>
      <c r="H42">
        <f t="shared" si="9"/>
        <v>93450077.109457776</v>
      </c>
      <c r="P42">
        <f t="shared" si="10"/>
        <v>1.2322797459368031</v>
      </c>
      <c r="Q42">
        <f t="shared" si="1"/>
        <v>478.15</v>
      </c>
      <c r="R42">
        <f t="shared" si="11"/>
        <v>0.64120970926261933</v>
      </c>
      <c r="S42">
        <f t="shared" si="2"/>
        <v>205.11108902510782</v>
      </c>
      <c r="U42">
        <f t="shared" si="3"/>
        <v>2.3311757656431205</v>
      </c>
      <c r="V42">
        <f t="shared" si="4"/>
        <v>11.261200237249563</v>
      </c>
    </row>
    <row r="43" spans="1:22">
      <c r="A43">
        <v>410</v>
      </c>
      <c r="B43">
        <f t="shared" si="5"/>
        <v>3407.7865761249836</v>
      </c>
      <c r="C43">
        <f t="shared" si="6"/>
        <v>4.0194610237201242E-3</v>
      </c>
      <c r="D43">
        <f t="shared" si="7"/>
        <v>515.12863263250529</v>
      </c>
      <c r="F43">
        <f t="shared" si="8"/>
        <v>0.90373444321492158</v>
      </c>
      <c r="G43">
        <f t="shared" si="0"/>
        <v>136749.81560330247</v>
      </c>
      <c r="H43">
        <f t="shared" si="9"/>
        <v>94817575.2654908</v>
      </c>
      <c r="P43">
        <f t="shared" si="10"/>
        <v>1.2314629872312044</v>
      </c>
      <c r="Q43">
        <f t="shared" si="1"/>
        <v>478.15</v>
      </c>
      <c r="R43">
        <f t="shared" si="11"/>
        <v>0.64074772023937931</v>
      </c>
      <c r="S43">
        <f t="shared" si="2"/>
        <v>205.04991877249734</v>
      </c>
      <c r="U43">
        <f t="shared" si="3"/>
        <v>2.3318711992785857</v>
      </c>
      <c r="V43">
        <f t="shared" si="4"/>
        <v>11.253086587654176</v>
      </c>
    </row>
    <row r="44" spans="1:22">
      <c r="A44">
        <v>420</v>
      </c>
      <c r="B44">
        <f t="shared" si="5"/>
        <v>3407.5916445320095</v>
      </c>
      <c r="C44">
        <f t="shared" si="6"/>
        <v>4.0196909573571278E-3</v>
      </c>
      <c r="D44">
        <f t="shared" si="7"/>
        <v>514.79465049738735</v>
      </c>
      <c r="F44">
        <f t="shared" si="8"/>
        <v>0.90314850964453919</v>
      </c>
      <c r="G44">
        <f t="shared" si="0"/>
        <v>135603.91853196872</v>
      </c>
      <c r="H44">
        <f t="shared" si="9"/>
        <v>96173614.450810492</v>
      </c>
      <c r="P44">
        <f t="shared" si="10"/>
        <v>1.2307349721022847</v>
      </c>
      <c r="Q44">
        <f t="shared" si="1"/>
        <v>478.15</v>
      </c>
      <c r="R44">
        <f t="shared" si="11"/>
        <v>0.64033229333797825</v>
      </c>
      <c r="S44">
        <f t="shared" si="2"/>
        <v>204.9948991669599</v>
      </c>
      <c r="U44">
        <f t="shared" si="3"/>
        <v>2.3324970618442875</v>
      </c>
      <c r="V44">
        <f t="shared" si="4"/>
        <v>11.245790682035409</v>
      </c>
    </row>
    <row r="45" spans="1:22">
      <c r="A45">
        <v>430</v>
      </c>
      <c r="B45">
        <f t="shared" si="5"/>
        <v>3407.3983463711561</v>
      </c>
      <c r="C45">
        <f t="shared" si="6"/>
        <v>4.0199189902403636E-3</v>
      </c>
      <c r="D45">
        <f t="shared" si="7"/>
        <v>514.49222837844127</v>
      </c>
      <c r="F45">
        <f t="shared" si="8"/>
        <v>0.90261794452358113</v>
      </c>
      <c r="G45">
        <f t="shared" si="0"/>
        <v>134565.75367121282</v>
      </c>
      <c r="H45">
        <f t="shared" si="9"/>
        <v>97519271.987522617</v>
      </c>
      <c r="P45">
        <f t="shared" si="10"/>
        <v>1.2300817397930357</v>
      </c>
      <c r="Q45">
        <f t="shared" si="1"/>
        <v>478.15</v>
      </c>
      <c r="R45">
        <f t="shared" si="11"/>
        <v>0.63995612266721902</v>
      </c>
      <c r="S45">
        <f t="shared" si="2"/>
        <v>204.94506687901261</v>
      </c>
      <c r="U45">
        <f t="shared" si="3"/>
        <v>2.3330642073091288</v>
      </c>
      <c r="V45">
        <f t="shared" si="4"/>
        <v>11.239184211195047</v>
      </c>
    </row>
    <row r="46" spans="1:22">
      <c r="A46">
        <v>440</v>
      </c>
      <c r="B46">
        <f t="shared" si="5"/>
        <v>3407.2065280743095</v>
      </c>
      <c r="C46">
        <f t="shared" si="6"/>
        <v>4.0201453029125823E-3</v>
      </c>
      <c r="D46">
        <f t="shared" si="7"/>
        <v>514.21635819035635</v>
      </c>
      <c r="F46">
        <f t="shared" si="8"/>
        <v>0.90213396173746729</v>
      </c>
      <c r="G46">
        <f t="shared" si="0"/>
        <v>133618.23163348256</v>
      </c>
      <c r="H46">
        <f t="shared" si="9"/>
        <v>98855454.303857446</v>
      </c>
      <c r="P46">
        <f t="shared" si="10"/>
        <v>1.2294913850536631</v>
      </c>
      <c r="Q46">
        <f t="shared" si="1"/>
        <v>478.15</v>
      </c>
      <c r="R46">
        <f t="shared" si="11"/>
        <v>0.6396129788718643</v>
      </c>
      <c r="S46">
        <f t="shared" si="2"/>
        <v>204.89959994638156</v>
      </c>
      <c r="U46">
        <f t="shared" si="3"/>
        <v>2.3335819109706559</v>
      </c>
      <c r="V46">
        <f t="shared" si="4"/>
        <v>11.233157772521647</v>
      </c>
    </row>
    <row r="47" spans="1:22">
      <c r="A47">
        <v>450</v>
      </c>
      <c r="B47">
        <f t="shared" si="5"/>
        <v>3407.0160604336202</v>
      </c>
      <c r="C47">
        <f t="shared" si="6"/>
        <v>4.0203700472570443E-3</v>
      </c>
      <c r="D47">
        <f t="shared" si="7"/>
        <v>513.9627942831396</v>
      </c>
      <c r="F47">
        <f t="shared" si="8"/>
        <v>0.90168911277743791</v>
      </c>
      <c r="G47">
        <f t="shared" si="0"/>
        <v>132746.86588202787</v>
      </c>
      <c r="H47">
        <f t="shared" si="9"/>
        <v>100182922.96267772</v>
      </c>
      <c r="P47">
        <f t="shared" si="10"/>
        <v>1.2289538139636971</v>
      </c>
      <c r="Q47">
        <f t="shared" si="1"/>
        <v>478.15</v>
      </c>
      <c r="R47">
        <f t="shared" si="11"/>
        <v>0.63929758095920342</v>
      </c>
      <c r="S47">
        <f t="shared" si="2"/>
        <v>204.85780112811653</v>
      </c>
      <c r="U47">
        <f t="shared" si="3"/>
        <v>2.3340580508377542</v>
      </c>
      <c r="V47">
        <f t="shared" si="4"/>
        <v>11.227618618953668</v>
      </c>
    </row>
    <row r="48" spans="1:22">
      <c r="A48">
        <v>460</v>
      </c>
      <c r="B48">
        <f t="shared" si="5"/>
        <v>3406.8268348912329</v>
      </c>
      <c r="C48">
        <f t="shared" si="6"/>
        <v>4.0205933508588006E-3</v>
      </c>
      <c r="D48">
        <f t="shared" si="7"/>
        <v>513.7279548014094</v>
      </c>
      <c r="F48">
        <f t="shared" si="8"/>
        <v>0.90127711368668317</v>
      </c>
      <c r="G48">
        <f t="shared" si="0"/>
        <v>131939.43567789631</v>
      </c>
      <c r="H48">
        <f t="shared" si="9"/>
        <v>101502317.31945668</v>
      </c>
      <c r="P48">
        <f t="shared" si="10"/>
        <v>1.2284605099892425</v>
      </c>
      <c r="Q48">
        <f t="shared" si="1"/>
        <v>478.15</v>
      </c>
      <c r="R48">
        <f t="shared" si="11"/>
        <v>0.63900547360385829</v>
      </c>
      <c r="S48">
        <f t="shared" si="2"/>
        <v>204.81908189834829</v>
      </c>
      <c r="U48">
        <f t="shared" si="3"/>
        <v>2.3344992837986931</v>
      </c>
      <c r="V48">
        <f t="shared" si="4"/>
        <v>11.222488504153789</v>
      </c>
    </row>
    <row r="49" spans="1:22">
      <c r="A49">
        <v>470</v>
      </c>
      <c r="B49">
        <f t="shared" si="5"/>
        <v>3406.6387603094904</v>
      </c>
      <c r="C49">
        <f t="shared" si="6"/>
        <v>4.020815320802203E-3</v>
      </c>
      <c r="D49">
        <f t="shared" si="7"/>
        <v>513.50883031290448</v>
      </c>
      <c r="F49">
        <f t="shared" si="8"/>
        <v>0.90089268475948159</v>
      </c>
      <c r="G49">
        <f t="shared" si="0"/>
        <v>131185.67395812145</v>
      </c>
      <c r="H49">
        <f t="shared" si="9"/>
        <v>102814174.05903789</v>
      </c>
      <c r="P49">
        <f t="shared" si="10"/>
        <v>1.2280043171472186</v>
      </c>
      <c r="Q49">
        <f t="shared" si="1"/>
        <v>478.15</v>
      </c>
      <c r="R49">
        <f t="shared" si="11"/>
        <v>0.63873291349447237</v>
      </c>
      <c r="S49">
        <f t="shared" si="2"/>
        <v>204.78294757272567</v>
      </c>
      <c r="U49">
        <f t="shared" si="3"/>
        <v>2.3349112104668381</v>
      </c>
      <c r="V49">
        <f t="shared" si="4"/>
        <v>11.217701686480657</v>
      </c>
    </row>
    <row r="50" spans="1:22">
      <c r="A50">
        <v>480</v>
      </c>
      <c r="B50">
        <f t="shared" si="5"/>
        <v>3406.4517601860362</v>
      </c>
      <c r="C50">
        <f t="shared" si="6"/>
        <v>4.0210360469460941E-3</v>
      </c>
      <c r="D50">
        <f t="shared" si="7"/>
        <v>513.30290115958633</v>
      </c>
      <c r="F50">
        <f t="shared" si="8"/>
        <v>0.90053140554313393</v>
      </c>
      <c r="G50">
        <f t="shared" si="0"/>
        <v>130476.9850753046</v>
      </c>
      <c r="H50">
        <f t="shared" si="9"/>
        <v>104118943.90979093</v>
      </c>
      <c r="P50">
        <f t="shared" si="10"/>
        <v>1.227579243778524</v>
      </c>
      <c r="Q50">
        <f t="shared" si="1"/>
        <v>478.15</v>
      </c>
      <c r="R50">
        <f t="shared" si="11"/>
        <v>0.6384767665300819</v>
      </c>
      <c r="S50">
        <f t="shared" si="2"/>
        <v>204.74898382343531</v>
      </c>
      <c r="U50">
        <f t="shared" si="3"/>
        <v>2.3352985253999172</v>
      </c>
      <c r="V50">
        <f t="shared" si="4"/>
        <v>11.213203123507427</v>
      </c>
    </row>
    <row r="51" spans="1:22">
      <c r="A51">
        <v>490</v>
      </c>
      <c r="B51">
        <f t="shared" si="5"/>
        <v>3406.2657702712781</v>
      </c>
      <c r="C51">
        <f t="shared" si="6"/>
        <v>4.0212556047263875E-3</v>
      </c>
      <c r="D51">
        <f t="shared" si="7"/>
        <v>513.10806402412425</v>
      </c>
      <c r="F51">
        <f t="shared" si="8"/>
        <v>0.90018958600723553</v>
      </c>
      <c r="G51">
        <f t="shared" si="0"/>
        <v>129806.19405668076</v>
      </c>
      <c r="H51">
        <f t="shared" si="9"/>
        <v>105417005.85035774</v>
      </c>
      <c r="P51">
        <f t="shared" si="10"/>
        <v>1.227180288137093</v>
      </c>
      <c r="Q51">
        <f t="shared" si="1"/>
        <v>478.15</v>
      </c>
      <c r="R51">
        <f t="shared" si="11"/>
        <v>0.63823441647912993</v>
      </c>
      <c r="S51">
        <f t="shared" si="2"/>
        <v>204.71684467659983</v>
      </c>
      <c r="U51">
        <f t="shared" si="3"/>
        <v>2.3356651513233047</v>
      </c>
      <c r="V51">
        <f t="shared" si="4"/>
        <v>11.208946867852134</v>
      </c>
    </row>
    <row r="52" spans="1:22">
      <c r="A52">
        <v>500</v>
      </c>
      <c r="B52">
        <f t="shared" si="5"/>
        <v>3406.0807365432697</v>
      </c>
      <c r="C52">
        <f t="shared" si="6"/>
        <v>4.0214740575386871E-3</v>
      </c>
      <c r="D52">
        <f t="shared" si="7"/>
        <v>512.92256758129724</v>
      </c>
      <c r="F52">
        <f t="shared" si="8"/>
        <v>0.89986415365139871</v>
      </c>
      <c r="G52">
        <f t="shared" si="0"/>
        <v>129167.32691891683</v>
      </c>
      <c r="H52">
        <f t="shared" si="9"/>
        <v>106708679.11954691</v>
      </c>
      <c r="P52">
        <f t="shared" si="10"/>
        <v>1.2268032855112145</v>
      </c>
      <c r="Q52">
        <f t="shared" si="1"/>
        <v>478.15</v>
      </c>
      <c r="R52">
        <f t="shared" si="11"/>
        <v>0.63800368493884163</v>
      </c>
      <c r="S52">
        <f t="shared" si="2"/>
        <v>204.68624198006671</v>
      </c>
      <c r="U52">
        <f t="shared" si="3"/>
        <v>2.3360143572647369</v>
      </c>
      <c r="V52">
        <f t="shared" si="4"/>
        <v>11.204894661469883</v>
      </c>
    </row>
    <row r="53" spans="1:22">
      <c r="A53">
        <v>510</v>
      </c>
      <c r="B53">
        <f t="shared" si="5"/>
        <v>3405.89661349575</v>
      </c>
      <c r="C53">
        <f t="shared" si="6"/>
        <v>4.021691458752823E-3</v>
      </c>
      <c r="D53">
        <f t="shared" si="7"/>
        <v>512.74495672449234</v>
      </c>
      <c r="F53">
        <f t="shared" si="8"/>
        <v>0.89955255565700409</v>
      </c>
      <c r="G53">
        <f t="shared" si="0"/>
        <v>128555.42028449209</v>
      </c>
      <c r="H53">
        <f t="shared" si="9"/>
        <v>107994233.32239182</v>
      </c>
      <c r="P53">
        <f t="shared" si="10"/>
        <v>1.2264447756847616</v>
      </c>
      <c r="Q53">
        <f t="shared" si="1"/>
        <v>478.15</v>
      </c>
      <c r="R53">
        <f t="shared" si="11"/>
        <v>0.63778276196081585</v>
      </c>
      <c r="S53">
        <f t="shared" si="2"/>
        <v>204.65693626467919</v>
      </c>
      <c r="U53">
        <f t="shared" si="3"/>
        <v>2.3363488613042516</v>
      </c>
      <c r="V53">
        <f t="shared" si="4"/>
        <v>11.201014717269695</v>
      </c>
    </row>
    <row r="54" spans="1:22">
      <c r="A54">
        <v>520</v>
      </c>
      <c r="B54">
        <f t="shared" si="5"/>
        <v>3405.7133626975615</v>
      </c>
      <c r="C54">
        <f t="shared" si="6"/>
        <v>4.0219078534083326E-3</v>
      </c>
      <c r="D54">
        <f t="shared" si="7"/>
        <v>512.57402464895404</v>
      </c>
      <c r="F54">
        <f t="shared" si="8"/>
        <v>0.89925267482272642</v>
      </c>
      <c r="G54">
        <f t="shared" si="0"/>
        <v>127966.35783727032</v>
      </c>
      <c r="H54">
        <f t="shared" si="9"/>
        <v>109273896.90076452</v>
      </c>
      <c r="P54">
        <f t="shared" si="10"/>
        <v>1.226101889044998</v>
      </c>
      <c r="Q54">
        <f t="shared" si="1"/>
        <v>478.15</v>
      </c>
      <c r="R54">
        <f t="shared" si="11"/>
        <v>0.63757014644931298</v>
      </c>
      <c r="S54">
        <f t="shared" si="2"/>
        <v>204.62872888591616</v>
      </c>
      <c r="U54">
        <f t="shared" si="3"/>
        <v>2.3366709190994213</v>
      </c>
      <c r="V54">
        <f t="shared" si="4"/>
        <v>11.197280672363648</v>
      </c>
    </row>
    <row r="55" spans="1:22">
      <c r="A55">
        <v>530</v>
      </c>
      <c r="B55">
        <f t="shared" si="5"/>
        <v>3405.5309515851914</v>
      </c>
      <c r="C55">
        <f t="shared" si="6"/>
        <v>4.0221232796357901E-3</v>
      </c>
      <c r="D55">
        <f t="shared" si="7"/>
        <v>512.40877198066505</v>
      </c>
      <c r="F55">
        <f t="shared" si="8"/>
        <v>0.89896275786081592</v>
      </c>
      <c r="G55">
        <f t="shared" si="0"/>
        <v>127396.7308409477</v>
      </c>
      <c r="H55">
        <f t="shared" si="9"/>
        <v>110547864.20917401</v>
      </c>
      <c r="P55">
        <f t="shared" si="10"/>
        <v>1.2257722494191341</v>
      </c>
      <c r="Q55">
        <f t="shared" si="1"/>
        <v>478.15</v>
      </c>
      <c r="R55">
        <f t="shared" si="11"/>
        <v>0.63736459532331846</v>
      </c>
      <c r="S55">
        <f t="shared" si="2"/>
        <v>204.60145531610948</v>
      </c>
      <c r="U55">
        <f t="shared" si="3"/>
        <v>2.3369823995692389</v>
      </c>
      <c r="V55">
        <f t="shared" si="4"/>
        <v>11.193670695229212</v>
      </c>
    </row>
    <row r="56" spans="1:22">
      <c r="A56">
        <v>540</v>
      </c>
      <c r="B56">
        <f t="shared" si="5"/>
        <v>3405.3493524541577</v>
      </c>
      <c r="C56">
        <f t="shared" si="6"/>
        <v>4.0223377698442517E-3</v>
      </c>
      <c r="D56">
        <f t="shared" si="7"/>
        <v>512.24837212243494</v>
      </c>
      <c r="F56">
        <f t="shared" si="8"/>
        <v>0.89868135460076304</v>
      </c>
      <c r="G56">
        <f t="shared" si="0"/>
        <v>126843.71988710534</v>
      </c>
      <c r="H56">
        <f t="shared" si="9"/>
        <v>111816301.40804505</v>
      </c>
      <c r="P56">
        <f t="shared" si="10"/>
        <v>1.2254538916777125</v>
      </c>
      <c r="Q56">
        <f t="shared" si="1"/>
        <v>478.15</v>
      </c>
      <c r="R56">
        <f t="shared" si="11"/>
        <v>0.63716508041194098</v>
      </c>
      <c r="S56">
        <f t="shared" si="2"/>
        <v>204.57497945356349</v>
      </c>
      <c r="U56">
        <f t="shared" si="3"/>
        <v>2.3372848491891713</v>
      </c>
      <c r="V56">
        <f t="shared" si="4"/>
        <v>11.190166728687716</v>
      </c>
    </row>
    <row r="57" spans="1:22">
      <c r="A57">
        <v>550</v>
      </c>
      <c r="B57">
        <f t="shared" si="5"/>
        <v>3405.1685416189298</v>
      </c>
      <c r="C57">
        <f t="shared" si="6"/>
        <v>4.0225513517104195E-3</v>
      </c>
      <c r="D57">
        <f t="shared" si="7"/>
        <v>512.09214201826148</v>
      </c>
      <c r="F57">
        <f t="shared" si="8"/>
        <v>0.89840726669870441</v>
      </c>
      <c r="G57">
        <f t="shared" si="0"/>
        <v>126304.99514184569</v>
      </c>
      <c r="H57">
        <f t="shared" si="9"/>
        <v>113079351.35946351</v>
      </c>
      <c r="P57">
        <f t="shared" si="10"/>
        <v>1.2251451922108478</v>
      </c>
      <c r="Q57">
        <f t="shared" si="1"/>
        <v>478.15</v>
      </c>
      <c r="R57">
        <f t="shared" si="11"/>
        <v>0.63697075208938136</v>
      </c>
      <c r="S57">
        <f t="shared" si="2"/>
        <v>204.54918881899633</v>
      </c>
      <c r="U57">
        <f t="shared" si="3"/>
        <v>2.3375795463217917</v>
      </c>
      <c r="V57">
        <f t="shared" si="4"/>
        <v>11.186753851246062</v>
      </c>
    </row>
    <row r="58" spans="1:22">
      <c r="A58">
        <v>560</v>
      </c>
      <c r="B58">
        <f t="shared" si="5"/>
        <v>3404.9884987150685</v>
      </c>
      <c r="C58">
        <f t="shared" si="6"/>
        <v>4.0227640490004589E-3</v>
      </c>
      <c r="D58">
        <f t="shared" si="7"/>
        <v>511.93951759343594</v>
      </c>
      <c r="F58">
        <f t="shared" si="8"/>
        <v>0.89813950454988756</v>
      </c>
      <c r="G58">
        <f t="shared" si="0"/>
        <v>125778.6325537323</v>
      </c>
      <c r="H58">
        <f t="shared" si="9"/>
        <v>114337137.68500084</v>
      </c>
      <c r="P58">
        <f t="shared" si="10"/>
        <v>1.2248448105158136</v>
      </c>
      <c r="Q58">
        <f t="shared" si="1"/>
        <v>478.15</v>
      </c>
      <c r="R58">
        <f t="shared" si="11"/>
        <v>0.63678090872587023</v>
      </c>
      <c r="S58">
        <f t="shared" si="2"/>
        <v>204.52399051845754</v>
      </c>
      <c r="U58">
        <f t="shared" si="3"/>
        <v>2.3378675469215855</v>
      </c>
      <c r="V58">
        <f t="shared" si="4"/>
        <v>11.183419740580971</v>
      </c>
    </row>
    <row r="59" spans="1:22">
      <c r="A59">
        <v>570</v>
      </c>
      <c r="B59">
        <f t="shared" si="5"/>
        <v>3404.8092061207954</v>
      </c>
      <c r="C59">
        <f t="shared" si="6"/>
        <v>4.0229758822512614E-3</v>
      </c>
      <c r="D59">
        <f t="shared" si="7"/>
        <v>511.79003319775313</v>
      </c>
      <c r="F59">
        <f t="shared" si="8"/>
        <v>0.89787725122412831</v>
      </c>
      <c r="G59">
        <f t="shared" si="0"/>
        <v>125263.04372519955</v>
      </c>
      <c r="H59">
        <f t="shared" si="9"/>
        <v>115589768.12225284</v>
      </c>
      <c r="P59">
        <f t="shared" si="10"/>
        <v>1.2245516402994756</v>
      </c>
      <c r="Q59">
        <f t="shared" si="1"/>
        <v>478.15</v>
      </c>
      <c r="R59">
        <f t="shared" si="11"/>
        <v>0.63659497111790697</v>
      </c>
      <c r="S59">
        <f t="shared" si="2"/>
        <v>204.49930786298381</v>
      </c>
      <c r="U59">
        <f t="shared" si="3"/>
        <v>2.3381497228360515</v>
      </c>
      <c r="V59">
        <f t="shared" si="4"/>
        <v>11.180154224471869</v>
      </c>
    </row>
    <row r="60" spans="1:22">
      <c r="A60">
        <v>580</v>
      </c>
      <c r="B60">
        <f t="shared" si="5"/>
        <v>3404.6306484785305</v>
      </c>
      <c r="C60">
        <f t="shared" si="6"/>
        <v>4.023186869334029E-3</v>
      </c>
      <c r="D60">
        <f t="shared" si="7"/>
        <v>511.64330445376999</v>
      </c>
      <c r="F60">
        <f t="shared" si="8"/>
        <v>0.89761983237503506</v>
      </c>
      <c r="G60">
        <f t="shared" si="0"/>
        <v>124756.91740483513</v>
      </c>
      <c r="H60">
        <f t="shared" si="9"/>
        <v>116837337.29630119</v>
      </c>
      <c r="P60">
        <f t="shared" si="10"/>
        <v>1.2242647686755121</v>
      </c>
      <c r="Q60">
        <f t="shared" si="1"/>
        <v>478.15</v>
      </c>
      <c r="R60">
        <f t="shared" si="11"/>
        <v>0.63641246115389982</v>
      </c>
      <c r="S60">
        <f t="shared" si="2"/>
        <v>204.47507754724489</v>
      </c>
      <c r="U60">
        <f t="shared" si="3"/>
        <v>2.3384267937960375</v>
      </c>
      <c r="V60">
        <f t="shared" si="4"/>
        <v>11.176948906117691</v>
      </c>
    </row>
    <row r="61" spans="1:22">
      <c r="A61">
        <v>590</v>
      </c>
      <c r="B61">
        <f t="shared" si="5"/>
        <v>3404.452812299834</v>
      </c>
      <c r="C61">
        <f t="shared" si="6"/>
        <v>4.0233970259196741E-3</v>
      </c>
      <c r="D61">
        <f t="shared" si="7"/>
        <v>511.49901398582233</v>
      </c>
      <c r="F61">
        <f t="shared" si="8"/>
        <v>0.89736669120319712</v>
      </c>
      <c r="G61">
        <f t="shared" si="0"/>
        <v>124259.17081020381</v>
      </c>
      <c r="H61">
        <f t="shared" si="9"/>
        <v>118079929.00440322</v>
      </c>
      <c r="P61">
        <f t="shared" si="10"/>
        <v>1.2239834422111329</v>
      </c>
      <c r="Q61">
        <f t="shared" si="1"/>
        <v>478.15</v>
      </c>
      <c r="R61">
        <f t="shared" si="11"/>
        <v>0.63623298406306672</v>
      </c>
      <c r="S61">
        <f t="shared" si="2"/>
        <v>204.45124730137132</v>
      </c>
      <c r="U61">
        <f t="shared" si="3"/>
        <v>2.3386993540576597</v>
      </c>
      <c r="V61">
        <f t="shared" si="4"/>
        <v>11.17379685238445</v>
      </c>
    </row>
    <row r="62" spans="1:22">
      <c r="A62">
        <v>600</v>
      </c>
      <c r="B62">
        <f t="shared" si="5"/>
        <v>3404.2756856397282</v>
      </c>
      <c r="C62">
        <f t="shared" si="6"/>
        <v>4.0236063658625251E-3</v>
      </c>
      <c r="D62">
        <f t="shared" si="7"/>
        <v>511.3568995751877</v>
      </c>
      <c r="F62">
        <f t="shared" si="8"/>
        <v>0.89711736767576788</v>
      </c>
      <c r="G62">
        <f t="shared" si="0"/>
        <v>123768.90922905684</v>
      </c>
      <c r="H62">
        <f t="shared" si="9"/>
        <v>119317618.09669378</v>
      </c>
      <c r="P62">
        <f t="shared" si="10"/>
        <v>1.2237070387432132</v>
      </c>
      <c r="Q62">
        <f t="shared" si="1"/>
        <v>478.15</v>
      </c>
      <c r="R62">
        <f t="shared" si="11"/>
        <v>0.6360562136821194</v>
      </c>
      <c r="S62">
        <f t="shared" si="2"/>
        <v>204.42777394147623</v>
      </c>
      <c r="U62">
        <f t="shared" si="3"/>
        <v>2.338967894533182</v>
      </c>
      <c r="V62">
        <f t="shared" si="4"/>
        <v>11.170692335052435</v>
      </c>
    </row>
    <row r="63" spans="1:22">
      <c r="A63">
        <v>610</v>
      </c>
      <c r="B63">
        <f t="shared" si="5"/>
        <v>3404.0992578286173</v>
      </c>
      <c r="C63">
        <f t="shared" si="6"/>
        <v>4.0238149015161991E-3</v>
      </c>
      <c r="D63">
        <f t="shared" si="7"/>
        <v>511.21674435061072</v>
      </c>
      <c r="F63">
        <f t="shared" si="8"/>
        <v>0.8968714813168609</v>
      </c>
      <c r="G63">
        <f t="shared" si="0"/>
        <v>123285.39256488274</v>
      </c>
      <c r="H63">
        <f t="shared" si="9"/>
        <v>120550472.02234261</v>
      </c>
      <c r="P63">
        <f t="shared" si="10"/>
        <v>1.2234350440351998</v>
      </c>
      <c r="Q63">
        <f t="shared" si="1"/>
        <v>478.15</v>
      </c>
      <c r="R63">
        <f t="shared" si="11"/>
        <v>0.63588188025365433</v>
      </c>
      <c r="S63">
        <f t="shared" si="2"/>
        <v>204.40462175478842</v>
      </c>
      <c r="U63">
        <f t="shared" si="3"/>
        <v>2.3392328211326205</v>
      </c>
      <c r="V63">
        <f t="shared" si="4"/>
        <v>11.167630616526294</v>
      </c>
    </row>
    <row r="64" spans="1:22">
      <c r="A64">
        <v>620</v>
      </c>
      <c r="B64">
        <f t="shared" si="5"/>
        <v>3403.9235192518809</v>
      </c>
      <c r="C64">
        <f t="shared" si="6"/>
        <v>4.0240226439933269E-3</v>
      </c>
      <c r="D64">
        <f t="shared" si="7"/>
        <v>511.0783686806339</v>
      </c>
      <c r="F64">
        <f t="shared" si="8"/>
        <v>0.89662871698356827</v>
      </c>
      <c r="G64">
        <f t="shared" si="0"/>
        <v>122808.00768825019</v>
      </c>
      <c r="H64">
        <f t="shared" si="9"/>
        <v>121778552.0992251</v>
      </c>
      <c r="P64">
        <f t="shared" si="10"/>
        <v>1.2231670324819868</v>
      </c>
      <c r="Q64">
        <f t="shared" si="1"/>
        <v>478.15</v>
      </c>
      <c r="R64">
        <f t="shared" si="11"/>
        <v>0.63570976034134985</v>
      </c>
      <c r="S64">
        <f t="shared" si="2"/>
        <v>204.38176116465715</v>
      </c>
      <c r="U64">
        <f t="shared" si="3"/>
        <v>2.3394944699335745</v>
      </c>
      <c r="V64">
        <f t="shared" si="4"/>
        <v>11.164607772721405</v>
      </c>
    </row>
    <row r="65" spans="1:22">
      <c r="A65">
        <v>630</v>
      </c>
      <c r="B65">
        <f t="shared" si="5"/>
        <v>3403.7484611688906</v>
      </c>
      <c r="C65">
        <f t="shared" si="6"/>
        <v>4.0242296033788406E-3</v>
      </c>
      <c r="D65">
        <f t="shared" si="7"/>
        <v>510.94162348467262</v>
      </c>
      <c r="F65">
        <f t="shared" si="8"/>
        <v>0.8963888131310046</v>
      </c>
      <c r="G65">
        <f t="shared" si="0"/>
        <v>122336.24562786608</v>
      </c>
      <c r="H65">
        <f t="shared" si="9"/>
        <v>123001914.55550377</v>
      </c>
      <c r="P65">
        <f t="shared" si="10"/>
        <v>1.2229026511898518</v>
      </c>
      <c r="Q65">
        <f t="shared" si="1"/>
        <v>478.15</v>
      </c>
      <c r="R65">
        <f t="shared" si="11"/>
        <v>0.63553966850988219</v>
      </c>
      <c r="S65">
        <f t="shared" si="2"/>
        <v>204.35916762895027</v>
      </c>
      <c r="U65">
        <f t="shared" si="3"/>
        <v>2.3397531197042492</v>
      </c>
      <c r="V65">
        <f t="shared" si="4"/>
        <v>11.161620546942993</v>
      </c>
    </row>
    <row r="66" spans="1:22">
      <c r="A66">
        <v>640</v>
      </c>
      <c r="B66">
        <f t="shared" si="5"/>
        <v>3403.5740755645393</v>
      </c>
      <c r="C66">
        <f t="shared" si="6"/>
        <v>4.0244357889049533E-3</v>
      </c>
      <c r="D66">
        <f t="shared" si="7"/>
        <v>510.80638472378007</v>
      </c>
      <c r="F66">
        <f t="shared" si="8"/>
        <v>0.89615155214698261</v>
      </c>
      <c r="G66">
        <f t="shared" si="0"/>
        <v>121869.68278554799</v>
      </c>
      <c r="H66">
        <f t="shared" si="9"/>
        <v>124220611.38335925</v>
      </c>
      <c r="P66">
        <f t="shared" si="10"/>
        <v>1.2226416068630743</v>
      </c>
      <c r="Q66">
        <f t="shared" si="1"/>
        <v>478.15</v>
      </c>
      <c r="R66">
        <f t="shared" si="11"/>
        <v>0.63537145047221066</v>
      </c>
      <c r="S66">
        <f t="shared" si="2"/>
        <v>204.33682073257233</v>
      </c>
      <c r="U66">
        <f t="shared" si="3"/>
        <v>2.3400090022237507</v>
      </c>
      <c r="V66">
        <f t="shared" si="4"/>
        <v>11.158666229535797</v>
      </c>
    </row>
    <row r="67" spans="1:22">
      <c r="A67">
        <v>650</v>
      </c>
      <c r="B67">
        <f t="shared" si="5"/>
        <v>3403.4003550275429</v>
      </c>
      <c r="C67">
        <f t="shared" si="6"/>
        <v>4.0246412090945947E-3</v>
      </c>
      <c r="D67">
        <f t="shared" si="7"/>
        <v>510.67254887004691</v>
      </c>
      <c r="F67">
        <f t="shared" si="8"/>
        <v>0.89591675240359103</v>
      </c>
      <c r="G67">
        <f t="shared" si="0"/>
        <v>121407.96548905503</v>
      </c>
      <c r="H67">
        <f t="shared" si="9"/>
        <v>125434691.03824981</v>
      </c>
      <c r="P67">
        <f t="shared" si="10"/>
        <v>1.2223836550191409</v>
      </c>
      <c r="Q67">
        <f t="shared" si="1"/>
        <v>478.15</v>
      </c>
      <c r="R67">
        <f t="shared" si="11"/>
        <v>0.63520497745414606</v>
      </c>
      <c r="S67">
        <f t="shared" si="2"/>
        <v>204.31470344105884</v>
      </c>
      <c r="U67">
        <f t="shared" si="3"/>
        <v>2.3402623107736238</v>
      </c>
      <c r="V67">
        <f t="shared" si="4"/>
        <v>11.155742558912218</v>
      </c>
    </row>
    <row r="68" spans="1:22">
      <c r="A68">
        <v>660</v>
      </c>
      <c r="B68">
        <f t="shared" si="5"/>
        <v>3403.2272926507617</v>
      </c>
      <c r="C68">
        <f t="shared" si="6"/>
        <v>4.0248458718788998E-3</v>
      </c>
      <c r="D68">
        <f t="shared" si="7"/>
        <v>510.54002918613685</v>
      </c>
      <c r="F68">
        <f t="shared" si="8"/>
        <v>0.89568426173006466</v>
      </c>
      <c r="G68">
        <f t="shared" ref="G68:G102" si="12">$B68*((D68)-(E$3))</f>
        <v>120950.79730786556</v>
      </c>
      <c r="H68">
        <f t="shared" si="9"/>
        <v>126644199.01132846</v>
      </c>
      <c r="P68">
        <f t="shared" si="10"/>
        <v>1.2221285911317961</v>
      </c>
      <c r="Q68">
        <f t="shared" ref="Q68:Q102" si="13">205+273.15</f>
        <v>478.15</v>
      </c>
      <c r="R68">
        <f t="shared" si="11"/>
        <v>0.63504014156661581</v>
      </c>
      <c r="S68">
        <f t="shared" ref="S68:S102" si="14">103.9+183.3*R68-39.7*R68^2</f>
        <v>204.29280148754307</v>
      </c>
      <c r="U68">
        <f t="shared" ref="U68:U102" si="15">Q68/S68</f>
        <v>2.3405132071144248</v>
      </c>
      <c r="V68">
        <f t="shared" ref="V68:V102" si="16">D68/T$3</f>
        <v>11.152847640278036</v>
      </c>
    </row>
    <row r="69" spans="1:22">
      <c r="A69">
        <v>670</v>
      </c>
      <c r="B69">
        <f t="shared" ref="B69:B102" si="17">B$3*C$3/C69</f>
        <v>3403.0548819496098</v>
      </c>
      <c r="C69">
        <f t="shared" ref="C69:C102" si="18">1.01325/D69*Q68/288.15*P69</f>
        <v>4.0250497846933773E-3</v>
      </c>
      <c r="D69">
        <f t="shared" ref="D69:D102" si="19">P69*(D$3/P$3)*(1-H68/I$3)</f>
        <v>510.40875267417528</v>
      </c>
      <c r="F69">
        <f t="shared" ref="F69:F102" si="20">D69/D$3</f>
        <v>0.89545395205995659</v>
      </c>
      <c r="G69">
        <f t="shared" si="12"/>
        <v>120497.92865159847</v>
      </c>
      <c r="H69">
        <f t="shared" ref="H69:H102" si="21">H68+G69*(A69-A68)</f>
        <v>127849178.29784444</v>
      </c>
      <c r="P69">
        <f t="shared" ref="P69:P102" si="22">1-((3.52*V68)/(10^(0.9813*U68)))+((0.274*V68^2)/(10^(0.8157*U68)))</f>
        <v>1.2218762433670798</v>
      </c>
      <c r="Q69">
        <f t="shared" si="13"/>
        <v>478.15</v>
      </c>
      <c r="R69">
        <f t="shared" ref="R69:R102" si="23">0.709*F69</f>
        <v>0.63487685201050914</v>
      </c>
      <c r="S69">
        <f t="shared" si="14"/>
        <v>204.27110286994102</v>
      </c>
      <c r="U69">
        <f t="shared" si="15"/>
        <v>2.3407618272097794</v>
      </c>
      <c r="V69">
        <f t="shared" si="16"/>
        <v>11.149979878980282</v>
      </c>
    </row>
    <row r="70" spans="1:22">
      <c r="A70">
        <v>680</v>
      </c>
      <c r="B70">
        <f t="shared" si="17"/>
        <v>3402.8831167952744</v>
      </c>
      <c r="C70">
        <f t="shared" si="18"/>
        <v>4.0252529545566212E-3</v>
      </c>
      <c r="D70">
        <f t="shared" si="19"/>
        <v>510.27865757669161</v>
      </c>
      <c r="F70">
        <f t="shared" si="20"/>
        <v>0.89522571504682735</v>
      </c>
      <c r="G70">
        <f t="shared" si="12"/>
        <v>120049.14825092559</v>
      </c>
      <c r="H70">
        <f t="shared" si="21"/>
        <v>129049669.7803537</v>
      </c>
      <c r="P70">
        <f t="shared" si="22"/>
        <v>1.2216264666333163</v>
      </c>
      <c r="Q70">
        <f t="shared" si="13"/>
        <v>478.15</v>
      </c>
      <c r="R70">
        <f t="shared" si="23"/>
        <v>0.63471503196820056</v>
      </c>
      <c r="S70">
        <f t="shared" si="14"/>
        <v>204.24959743905731</v>
      </c>
      <c r="U70">
        <f t="shared" si="15"/>
        <v>2.3410082859167805</v>
      </c>
      <c r="V70">
        <f t="shared" si="16"/>
        <v>11.147137925914828</v>
      </c>
    </row>
    <row r="71" spans="1:22">
      <c r="A71">
        <v>690</v>
      </c>
      <c r="B71">
        <f t="shared" si="17"/>
        <v>3402.71199136011</v>
      </c>
      <c r="C71">
        <f t="shared" si="18"/>
        <v>4.0254553881346744E-3</v>
      </c>
      <c r="D71">
        <f t="shared" si="19"/>
        <v>510.14969133211423</v>
      </c>
      <c r="F71">
        <f t="shared" si="20"/>
        <v>0.89499945847739337</v>
      </c>
      <c r="G71">
        <f t="shared" si="12"/>
        <v>119604.27618839161</v>
      </c>
      <c r="H71">
        <f t="shared" si="21"/>
        <v>130245712.54223761</v>
      </c>
      <c r="P71">
        <f t="shared" si="22"/>
        <v>1.2213791377130818</v>
      </c>
      <c r="Q71">
        <f t="shared" si="13"/>
        <v>478.15</v>
      </c>
      <c r="R71">
        <f t="shared" si="23"/>
        <v>0.63455461606047192</v>
      </c>
      <c r="S71">
        <f t="shared" si="14"/>
        <v>204.22827656156747</v>
      </c>
      <c r="U71">
        <f t="shared" si="15"/>
        <v>2.3412526808248071</v>
      </c>
      <c r="V71">
        <f t="shared" si="16"/>
        <v>11.144320632863776</v>
      </c>
    </row>
    <row r="72" spans="1:22">
      <c r="A72">
        <v>700</v>
      </c>
      <c r="B72">
        <f t="shared" si="17"/>
        <v>3402.5415000729286</v>
      </c>
      <c r="C72">
        <f t="shared" si="18"/>
        <v>4.0256570917937187E-3</v>
      </c>
      <c r="D72">
        <f t="shared" si="19"/>
        <v>510.0218089039592</v>
      </c>
      <c r="F72">
        <f t="shared" si="20"/>
        <v>0.89477510334027932</v>
      </c>
      <c r="G72">
        <f t="shared" si="12"/>
        <v>119163.15820334478</v>
      </c>
      <c r="H72">
        <f t="shared" si="21"/>
        <v>131437344.12427105</v>
      </c>
      <c r="P72">
        <f t="shared" si="22"/>
        <v>1.221134151284766</v>
      </c>
      <c r="Q72">
        <f t="shared" si="13"/>
        <v>478.15</v>
      </c>
      <c r="R72">
        <f t="shared" si="23"/>
        <v>0.63439554826825806</v>
      </c>
      <c r="S72">
        <f t="shared" si="14"/>
        <v>204.20713284456713</v>
      </c>
      <c r="U72">
        <f t="shared" si="15"/>
        <v>2.3414950953938778</v>
      </c>
      <c r="V72">
        <f t="shared" si="16"/>
        <v>11.14152701599625</v>
      </c>
    </row>
    <row r="73" spans="1:22">
      <c r="A73">
        <v>710</v>
      </c>
      <c r="B73">
        <f t="shared" si="17"/>
        <v>3402.3716375824379</v>
      </c>
      <c r="C73">
        <f t="shared" si="18"/>
        <v>4.025858071643163E-3</v>
      </c>
      <c r="D73">
        <f t="shared" si="19"/>
        <v>509.89497141678237</v>
      </c>
      <c r="F73">
        <f t="shared" si="20"/>
        <v>0.89455258143295158</v>
      </c>
      <c r="G73">
        <f t="shared" si="12"/>
        <v>118725.66104271018</v>
      </c>
      <c r="H73">
        <f t="shared" si="21"/>
        <v>132624600.73469815</v>
      </c>
      <c r="P73">
        <f t="shared" si="22"/>
        <v>1.2208914166744511</v>
      </c>
      <c r="Q73">
        <f t="shared" si="13"/>
        <v>478.15</v>
      </c>
      <c r="R73">
        <f t="shared" si="23"/>
        <v>0.63423778023596267</v>
      </c>
      <c r="S73">
        <f t="shared" si="14"/>
        <v>204.18615991066991</v>
      </c>
      <c r="U73">
        <f t="shared" si="15"/>
        <v>2.3417356015176907</v>
      </c>
      <c r="V73">
        <f t="shared" si="16"/>
        <v>11.138756226070504</v>
      </c>
    </row>
    <row r="74" spans="1:22">
      <c r="A74">
        <v>720</v>
      </c>
      <c r="B74">
        <f t="shared" si="17"/>
        <v>3402.2023987272928</v>
      </c>
      <c r="C74">
        <f t="shared" si="18"/>
        <v>4.0260583335709295E-3</v>
      </c>
      <c r="D74">
        <f t="shared" si="19"/>
        <v>509.76914504360769</v>
      </c>
      <c r="F74">
        <f t="shared" si="20"/>
        <v>0.89433183340983802</v>
      </c>
      <c r="G74">
        <f t="shared" si="12"/>
        <v>118291.66866905926</v>
      </c>
      <c r="H74">
        <f t="shared" si="21"/>
        <v>133807517.42138875</v>
      </c>
      <c r="P74">
        <f t="shared" si="22"/>
        <v>1.2206508552065385</v>
      </c>
      <c r="Q74">
        <f t="shared" si="13"/>
        <v>478.15</v>
      </c>
      <c r="R74">
        <f t="shared" si="23"/>
        <v>0.63408126988757507</v>
      </c>
      <c r="S74">
        <f t="shared" si="14"/>
        <v>204.16535221454961</v>
      </c>
      <c r="U74">
        <f t="shared" si="15"/>
        <v>2.3419742616148223</v>
      </c>
      <c r="V74">
        <f t="shared" si="16"/>
        <v>11.136007524129575</v>
      </c>
    </row>
    <row r="75" spans="1:22">
      <c r="A75">
        <v>730</v>
      </c>
      <c r="B75">
        <f t="shared" si="17"/>
        <v>3402.033778511553</v>
      </c>
      <c r="C75">
        <f t="shared" si="18"/>
        <v>4.0262578832723685E-3</v>
      </c>
      <c r="D75">
        <f t="shared" si="19"/>
        <v>509.64430009923046</v>
      </c>
      <c r="F75">
        <f t="shared" si="20"/>
        <v>0.89411280719163244</v>
      </c>
      <c r="G75">
        <f t="shared" si="12"/>
        <v>117861.07917047318</v>
      </c>
      <c r="H75">
        <f t="shared" si="21"/>
        <v>134986128.21309349</v>
      </c>
      <c r="P75">
        <f t="shared" si="22"/>
        <v>1.220412398044586</v>
      </c>
      <c r="Q75">
        <f t="shared" si="13"/>
        <v>478.15</v>
      </c>
      <c r="R75">
        <f t="shared" si="23"/>
        <v>0.63392598029886738</v>
      </c>
      <c r="S75">
        <f t="shared" si="14"/>
        <v>204.14470489341656</v>
      </c>
      <c r="U75">
        <f t="shared" si="15"/>
        <v>2.3422111303334607</v>
      </c>
      <c r="V75">
        <f t="shared" si="16"/>
        <v>11.13328026169431</v>
      </c>
    </row>
    <row r="76" spans="1:22">
      <c r="A76">
        <v>740</v>
      </c>
      <c r="B76">
        <f t="shared" si="17"/>
        <v>3401.8657720845522</v>
      </c>
      <c r="C76">
        <f t="shared" si="18"/>
        <v>4.0264567262739658E-3</v>
      </c>
      <c r="D76">
        <f t="shared" si="19"/>
        <v>509.52041030185552</v>
      </c>
      <c r="F76">
        <f t="shared" si="20"/>
        <v>0.89389545666992198</v>
      </c>
      <c r="G76">
        <f t="shared" si="12"/>
        <v>117433.80224419726</v>
      </c>
      <c r="H76">
        <f t="shared" si="21"/>
        <v>136160466.23553547</v>
      </c>
      <c r="P76">
        <f t="shared" si="22"/>
        <v>1.2201759844329965</v>
      </c>
      <c r="Q76">
        <f t="shared" si="13"/>
        <v>478.15</v>
      </c>
      <c r="R76">
        <f t="shared" si="23"/>
        <v>0.63377187877897467</v>
      </c>
      <c r="S76">
        <f t="shared" si="14"/>
        <v>204.12421364524411</v>
      </c>
      <c r="U76">
        <f t="shared" si="15"/>
        <v>2.3424462559400063</v>
      </c>
      <c r="V76">
        <f t="shared" si="16"/>
        <v>11.13057386463371</v>
      </c>
    </row>
    <row r="77" spans="1:22">
      <c r="A77">
        <v>750</v>
      </c>
      <c r="B77">
        <f t="shared" si="17"/>
        <v>3401.6983747243476</v>
      </c>
      <c r="C77">
        <f t="shared" si="18"/>
        <v>4.0266548679528296E-3</v>
      </c>
      <c r="D77">
        <f t="shared" si="19"/>
        <v>509.39745217220337</v>
      </c>
      <c r="F77">
        <f t="shared" si="20"/>
        <v>0.89367974065298839</v>
      </c>
      <c r="G77">
        <f t="shared" si="12"/>
        <v>117009.75714884269</v>
      </c>
      <c r="H77">
        <f t="shared" si="21"/>
        <v>137330563.80702391</v>
      </c>
      <c r="P77">
        <f t="shared" si="22"/>
        <v>1.2199415602660846</v>
      </c>
      <c r="Q77">
        <f t="shared" si="13"/>
        <v>478.15</v>
      </c>
      <c r="R77">
        <f t="shared" si="23"/>
        <v>0.63361893612296871</v>
      </c>
      <c r="S77">
        <f t="shared" si="14"/>
        <v>204.10387462966017</v>
      </c>
      <c r="U77">
        <f t="shared" si="15"/>
        <v>2.3426796814493973</v>
      </c>
      <c r="V77">
        <f t="shared" si="16"/>
        <v>11.127887820038284</v>
      </c>
    </row>
    <row r="78" spans="1:22">
      <c r="A78">
        <v>760</v>
      </c>
      <c r="B78">
        <f t="shared" si="17"/>
        <v>3401.5315818240865</v>
      </c>
      <c r="C78">
        <f t="shared" si="18"/>
        <v>4.0268523135527368E-3</v>
      </c>
      <c r="D78">
        <f t="shared" si="19"/>
        <v>509.27540454475428</v>
      </c>
      <c r="F78">
        <f t="shared" si="20"/>
        <v>0.8934656220083409</v>
      </c>
      <c r="G78">
        <f t="shared" si="12"/>
        <v>116588.87103877851</v>
      </c>
      <c r="H78">
        <f t="shared" si="21"/>
        <v>138496452.51741171</v>
      </c>
      <c r="P78">
        <f t="shared" si="22"/>
        <v>1.2197090769242087</v>
      </c>
      <c r="Q78">
        <f t="shared" si="13"/>
        <v>478.15</v>
      </c>
      <c r="R78">
        <f t="shared" si="23"/>
        <v>0.63346712600391364</v>
      </c>
      <c r="S78">
        <f t="shared" si="14"/>
        <v>204.08368438732936</v>
      </c>
      <c r="U78">
        <f t="shared" si="15"/>
        <v>2.3429114455446696</v>
      </c>
      <c r="V78">
        <f t="shared" si="16"/>
        <v>11.125221665543078</v>
      </c>
    </row>
    <row r="79" spans="1:22">
      <c r="A79">
        <v>770</v>
      </c>
      <c r="B79">
        <f t="shared" si="17"/>
        <v>3401.365388880758</v>
      </c>
      <c r="C79">
        <f t="shared" si="18"/>
        <v>4.0270490681973648E-3</v>
      </c>
      <c r="D79">
        <f t="shared" si="19"/>
        <v>509.15424817035955</v>
      </c>
      <c r="F79">
        <f t="shared" si="20"/>
        <v>0.89325306696554307</v>
      </c>
      <c r="G79">
        <f t="shared" si="12"/>
        <v>116171.07760990494</v>
      </c>
      <c r="H79">
        <f t="shared" si="21"/>
        <v>139658163.29351076</v>
      </c>
      <c r="P79">
        <f t="shared" si="22"/>
        <v>1.2194784903275235</v>
      </c>
      <c r="Q79">
        <f t="shared" si="13"/>
        <v>478.15</v>
      </c>
      <c r="R79">
        <f t="shared" si="23"/>
        <v>0.63331642447857006</v>
      </c>
      <c r="S79">
        <f t="shared" si="14"/>
        <v>204.06363977440338</v>
      </c>
      <c r="U79">
        <f t="shared" si="15"/>
        <v>2.3431415833247158</v>
      </c>
      <c r="V79">
        <f t="shared" si="16"/>
        <v>11.122574980646643</v>
      </c>
    </row>
    <row r="80" spans="1:22">
      <c r="A80">
        <v>780</v>
      </c>
      <c r="B80">
        <f t="shared" si="17"/>
        <v>3401.1997914858644</v>
      </c>
      <c r="C80">
        <f t="shared" si="18"/>
        <v>4.027245136901259E-3</v>
      </c>
      <c r="D80">
        <f t="shared" si="19"/>
        <v>509.03396539322364</v>
      </c>
      <c r="F80">
        <f t="shared" si="20"/>
        <v>0.89304204454951519</v>
      </c>
      <c r="G80">
        <f t="shared" si="12"/>
        <v>115756.31599886937</v>
      </c>
      <c r="H80">
        <f t="shared" si="21"/>
        <v>140815726.45349947</v>
      </c>
      <c r="P80">
        <f t="shared" si="22"/>
        <v>1.2192497601668721</v>
      </c>
      <c r="Q80">
        <f t="shared" si="13"/>
        <v>478.15</v>
      </c>
      <c r="R80">
        <f t="shared" si="23"/>
        <v>0.63316680958560623</v>
      </c>
      <c r="S80">
        <f t="shared" si="14"/>
        <v>204.04373790923725</v>
      </c>
      <c r="U80">
        <f t="shared" si="15"/>
        <v>2.3433701269121561</v>
      </c>
      <c r="V80">
        <f t="shared" si="16"/>
        <v>11.11994737965464</v>
      </c>
    </row>
    <row r="81" spans="1:22">
      <c r="A81">
        <v>790</v>
      </c>
      <c r="B81">
        <f t="shared" si="17"/>
        <v>3401.0347853176654</v>
      </c>
      <c r="C81">
        <f t="shared" si="18"/>
        <v>4.0274405245789464E-3</v>
      </c>
      <c r="D81">
        <f t="shared" si="19"/>
        <v>508.91453988835735</v>
      </c>
      <c r="F81">
        <f t="shared" si="20"/>
        <v>0.89283252611992514</v>
      </c>
      <c r="G81">
        <f t="shared" si="12"/>
        <v>115344.52988834685</v>
      </c>
      <c r="H81">
        <f t="shared" si="21"/>
        <v>141969171.75238293</v>
      </c>
      <c r="P81">
        <f t="shared" si="22"/>
        <v>1.2190228492787289</v>
      </c>
      <c r="Q81">
        <f t="shared" si="13"/>
        <v>478.15</v>
      </c>
      <c r="R81">
        <f t="shared" si="23"/>
        <v>0.63301826101902692</v>
      </c>
      <c r="S81">
        <f t="shared" si="14"/>
        <v>204.02397612908061</v>
      </c>
      <c r="U81">
        <f t="shared" si="15"/>
        <v>2.3435971059474259</v>
      </c>
      <c r="V81">
        <f t="shared" si="16"/>
        <v>11.117338505944463</v>
      </c>
    </row>
    <row r="82" spans="1:22">
      <c r="A82">
        <v>800</v>
      </c>
      <c r="B82">
        <f t="shared" si="17"/>
        <v>3400.8703661347004</v>
      </c>
      <c r="C82">
        <f t="shared" si="18"/>
        <v>4.0276352360525403E-3</v>
      </c>
      <c r="D82">
        <f t="shared" si="19"/>
        <v>508.79595644815726</v>
      </c>
      <c r="F82">
        <f t="shared" si="20"/>
        <v>0.89262448499676716</v>
      </c>
      <c r="G82">
        <f t="shared" si="12"/>
        <v>114935.66677971695</v>
      </c>
      <c r="H82">
        <f t="shared" si="21"/>
        <v>143118528.42018011</v>
      </c>
      <c r="P82">
        <f t="shared" si="22"/>
        <v>1.2187977231371629</v>
      </c>
      <c r="Q82">
        <f t="shared" si="13"/>
        <v>478.15</v>
      </c>
      <c r="R82">
        <f t="shared" si="23"/>
        <v>0.63287075986270791</v>
      </c>
      <c r="S82">
        <f t="shared" si="14"/>
        <v>204.0043519548731</v>
      </c>
      <c r="U82">
        <f t="shared" si="15"/>
        <v>2.3438225479903951</v>
      </c>
      <c r="V82">
        <f t="shared" si="16"/>
        <v>11.114748027303014</v>
      </c>
    </row>
    <row r="83" spans="1:22">
      <c r="A83">
        <v>810</v>
      </c>
      <c r="B83">
        <f t="shared" si="17"/>
        <v>3400.706529770343</v>
      </c>
      <c r="C83">
        <f t="shared" si="18"/>
        <v>4.0278292760581261E-3</v>
      </c>
      <c r="D83">
        <f t="shared" si="19"/>
        <v>508.67820080885565</v>
      </c>
      <c r="F83">
        <f t="shared" si="20"/>
        <v>0.89241789615588707</v>
      </c>
      <c r="G83">
        <f t="shared" si="12"/>
        <v>114529.67740159226</v>
      </c>
      <c r="H83">
        <f t="shared" si="21"/>
        <v>144263825.19419605</v>
      </c>
      <c r="P83">
        <f t="shared" si="22"/>
        <v>1.2185743494407884</v>
      </c>
      <c r="Q83">
        <f t="shared" si="13"/>
        <v>478.15</v>
      </c>
      <c r="R83">
        <f t="shared" si="23"/>
        <v>0.63272428837452388</v>
      </c>
      <c r="S83">
        <f t="shared" si="14"/>
        <v>203.98486306261805</v>
      </c>
      <c r="U83">
        <f t="shared" si="15"/>
        <v>2.3440464788469151</v>
      </c>
      <c r="V83">
        <f t="shared" si="16"/>
        <v>11.112175632135473</v>
      </c>
    </row>
    <row r="84" spans="1:22">
      <c r="A84">
        <v>820</v>
      </c>
      <c r="B84">
        <f t="shared" si="17"/>
        <v>3400.5432721282009</v>
      </c>
      <c r="C84">
        <f t="shared" si="18"/>
        <v>4.0280226492511537E-3</v>
      </c>
      <c r="D84">
        <f t="shared" si="19"/>
        <v>508.5612595093047</v>
      </c>
      <c r="F84">
        <f t="shared" si="20"/>
        <v>0.89221273598123629</v>
      </c>
      <c r="G84">
        <f t="shared" si="12"/>
        <v>114126.51522851472</v>
      </c>
      <c r="H84">
        <f t="shared" si="21"/>
        <v>145405090.3464812</v>
      </c>
      <c r="P84">
        <f t="shared" si="22"/>
        <v>1.2183526977767423</v>
      </c>
      <c r="Q84">
        <f t="shared" si="13"/>
        <v>478.15</v>
      </c>
      <c r="R84">
        <f t="shared" si="23"/>
        <v>0.63257882981069646</v>
      </c>
      <c r="S84">
        <f t="shared" si="14"/>
        <v>203.96550726009124</v>
      </c>
      <c r="U84">
        <f t="shared" si="15"/>
        <v>2.344268922834468</v>
      </c>
      <c r="V84">
        <f t="shared" si="16"/>
        <v>11.109621026380411</v>
      </c>
    </row>
    <row r="85" spans="1:22">
      <c r="A85">
        <v>830</v>
      </c>
      <c r="B85">
        <f t="shared" si="17"/>
        <v>3400.3805891782017</v>
      </c>
      <c r="C85">
        <f t="shared" si="18"/>
        <v>4.0282153602110181E-3</v>
      </c>
      <c r="D85">
        <f t="shared" si="19"/>
        <v>508.4451197759638</v>
      </c>
      <c r="F85">
        <f t="shared" si="20"/>
        <v>0.89200898206309442</v>
      </c>
      <c r="G85">
        <f t="shared" si="12"/>
        <v>113726.13608892732</v>
      </c>
      <c r="H85">
        <f t="shared" si="21"/>
        <v>146542351.70737049</v>
      </c>
      <c r="P85">
        <f t="shared" si="22"/>
        <v>1.2181327393470913</v>
      </c>
      <c r="Q85">
        <f t="shared" si="13"/>
        <v>478.15</v>
      </c>
      <c r="R85">
        <f t="shared" si="23"/>
        <v>0.63243436828273392</v>
      </c>
      <c r="S85">
        <f t="shared" si="14"/>
        <v>203.94628246787346</v>
      </c>
      <c r="U85">
        <f t="shared" si="15"/>
        <v>2.3444899029984541</v>
      </c>
      <c r="V85">
        <f t="shared" si="16"/>
        <v>11.107083930997316</v>
      </c>
    </row>
    <row r="86" spans="1:22">
      <c r="A86">
        <v>840</v>
      </c>
      <c r="B86">
        <f t="shared" si="17"/>
        <v>3400.2184769532387</v>
      </c>
      <c r="C86">
        <f t="shared" si="18"/>
        <v>4.0284074134449791E-3</v>
      </c>
      <c r="D86">
        <f t="shared" si="19"/>
        <v>508.32976942910494</v>
      </c>
      <c r="F86">
        <f t="shared" si="20"/>
        <v>0.89180661303351749</v>
      </c>
      <c r="G86">
        <f t="shared" si="12"/>
        <v>113328.49784543383</v>
      </c>
      <c r="H86">
        <f t="shared" si="21"/>
        <v>147675636.68582484</v>
      </c>
      <c r="P86">
        <f t="shared" si="22"/>
        <v>1.2179144467457874</v>
      </c>
      <c r="Q86">
        <f t="shared" si="13"/>
        <v>478.15</v>
      </c>
      <c r="R86">
        <f t="shared" si="23"/>
        <v>0.63229088864076388</v>
      </c>
      <c r="S86">
        <f t="shared" si="14"/>
        <v>203.92718670388439</v>
      </c>
      <c r="U86">
        <f t="shared" si="15"/>
        <v>2.3447094412884981</v>
      </c>
      <c r="V86">
        <f t="shared" si="16"/>
        <v>11.104564079917626</v>
      </c>
    </row>
    <row r="87" spans="1:22">
      <c r="A87">
        <v>850</v>
      </c>
      <c r="B87">
        <f t="shared" si="17"/>
        <v>3400.0569315462699</v>
      </c>
      <c r="C87">
        <f t="shared" si="18"/>
        <v>4.0285988133915516E-3</v>
      </c>
      <c r="D87">
        <f t="shared" si="19"/>
        <v>508.21519680619019</v>
      </c>
      <c r="F87">
        <f t="shared" si="20"/>
        <v>0.89160560843191261</v>
      </c>
      <c r="G87">
        <f t="shared" si="12"/>
        <v>112933.56013356049</v>
      </c>
      <c r="H87">
        <f t="shared" si="21"/>
        <v>148804972.28716046</v>
      </c>
      <c r="P87">
        <f t="shared" si="22"/>
        <v>1.2176977937765368</v>
      </c>
      <c r="Q87">
        <f t="shared" si="13"/>
        <v>478.15</v>
      </c>
      <c r="R87">
        <f t="shared" si="23"/>
        <v>0.63214837637822596</v>
      </c>
      <c r="S87">
        <f t="shared" si="14"/>
        <v>203.90821807075102</v>
      </c>
      <c r="U87">
        <f t="shared" si="15"/>
        <v>2.3449275587023863</v>
      </c>
      <c r="V87">
        <f t="shared" si="16"/>
        <v>11.102061218370897</v>
      </c>
    </row>
    <row r="88" spans="1:22">
      <c r="A88">
        <v>860</v>
      </c>
      <c r="B88">
        <f t="shared" si="17"/>
        <v>3399.8959491077931</v>
      </c>
      <c r="C88">
        <f t="shared" si="18"/>
        <v>4.028789564423446E-3</v>
      </c>
      <c r="D88">
        <f t="shared" si="19"/>
        <v>508.10139069914226</v>
      </c>
      <c r="F88">
        <f t="shared" si="20"/>
        <v>0.89140594859498645</v>
      </c>
      <c r="G88">
        <f t="shared" si="12"/>
        <v>112541.28414784814</v>
      </c>
      <c r="H88">
        <f t="shared" si="21"/>
        <v>149930385.12863892</v>
      </c>
      <c r="P88">
        <f t="shared" si="22"/>
        <v>1.2174827553037655</v>
      </c>
      <c r="Q88">
        <f t="shared" si="13"/>
        <v>478.15</v>
      </c>
      <c r="R88">
        <f t="shared" si="23"/>
        <v>0.63200681755384536</v>
      </c>
      <c r="S88">
        <f t="shared" si="14"/>
        <v>203.88937474546864</v>
      </c>
      <c r="U88">
        <f t="shared" si="15"/>
        <v>2.3451442754038201</v>
      </c>
      <c r="V88">
        <f t="shared" si="16"/>
        <v>11.099575101514475</v>
      </c>
    </row>
    <row r="89" spans="1:22">
      <c r="A89">
        <v>870</v>
      </c>
      <c r="B89">
        <f t="shared" si="17"/>
        <v>3399.7355258436182</v>
      </c>
      <c r="C89">
        <f t="shared" si="18"/>
        <v>4.0289796708501621E-3</v>
      </c>
      <c r="D89">
        <f t="shared" si="19"/>
        <v>507.98834030284769</v>
      </c>
      <c r="F89">
        <f t="shared" si="20"/>
        <v>0.89120761456639941</v>
      </c>
      <c r="G89">
        <f t="shared" si="12"/>
        <v>112151.63246621011</v>
      </c>
      <c r="H89">
        <f t="shared" si="21"/>
        <v>151051901.45330101</v>
      </c>
      <c r="P89">
        <f t="shared" si="22"/>
        <v>1.2172693071303473</v>
      </c>
      <c r="Q89">
        <f t="shared" si="13"/>
        <v>478.15</v>
      </c>
      <c r="R89">
        <f t="shared" si="23"/>
        <v>0.6318661987275771</v>
      </c>
      <c r="S89">
        <f t="shared" si="14"/>
        <v>203.87065497091572</v>
      </c>
      <c r="U89">
        <f t="shared" si="15"/>
        <v>2.3453596108189925</v>
      </c>
      <c r="V89">
        <f t="shared" si="16"/>
        <v>11.09710549330852</v>
      </c>
    </row>
    <row r="90" spans="1:22">
      <c r="A90">
        <v>880</v>
      </c>
      <c r="B90">
        <f t="shared" si="17"/>
        <v>3399.5756580129023</v>
      </c>
      <c r="C90">
        <f t="shared" si="18"/>
        <v>4.0291691369202754E-3</v>
      </c>
      <c r="D90">
        <f t="shared" si="19"/>
        <v>507.87603517274414</v>
      </c>
      <c r="F90">
        <f t="shared" si="20"/>
        <v>0.89101058802235811</v>
      </c>
      <c r="G90">
        <f t="shared" si="12"/>
        <v>111764.56890523697</v>
      </c>
      <c r="H90">
        <f t="shared" si="21"/>
        <v>152169547.14235339</v>
      </c>
      <c r="P90">
        <f t="shared" si="22"/>
        <v>1.21705742589697</v>
      </c>
      <c r="Q90">
        <f t="shared" si="13"/>
        <v>478.15</v>
      </c>
      <c r="R90">
        <f t="shared" si="23"/>
        <v>0.63172650690785181</v>
      </c>
      <c r="S90">
        <f t="shared" si="14"/>
        <v>203.85205704886837</v>
      </c>
      <c r="U90">
        <f t="shared" si="15"/>
        <v>2.3455735837160359</v>
      </c>
      <c r="V90">
        <f t="shared" si="16"/>
        <v>11.09465216558951</v>
      </c>
    </row>
    <row r="91" spans="1:22">
      <c r="A91">
        <v>890</v>
      </c>
      <c r="B91">
        <f t="shared" si="17"/>
        <v>3399.4163419263768</v>
      </c>
      <c r="C91">
        <f t="shared" si="18"/>
        <v>4.0293579668234936E-3</v>
      </c>
      <c r="D91">
        <f t="shared" si="19"/>
        <v>507.76446518974859</v>
      </c>
      <c r="F91">
        <f t="shared" si="20"/>
        <v>0.8908148512100853</v>
      </c>
      <c r="G91">
        <f t="shared" si="12"/>
        <v>111380.05840050927</v>
      </c>
      <c r="H91">
        <f t="shared" si="21"/>
        <v>153283347.72635847</v>
      </c>
      <c r="P91">
        <f t="shared" si="22"/>
        <v>1.2168470889989893</v>
      </c>
      <c r="Q91">
        <f t="shared" si="13"/>
        <v>478.15</v>
      </c>
      <c r="R91">
        <f t="shared" si="23"/>
        <v>0.63158772950795039</v>
      </c>
      <c r="S91">
        <f t="shared" si="14"/>
        <v>203.83357933422653</v>
      </c>
      <c r="U91">
        <f t="shared" si="15"/>
        <v>2.345786212270629</v>
      </c>
      <c r="V91">
        <f t="shared" si="16"/>
        <v>11.09221489730408</v>
      </c>
    </row>
    <row r="92" spans="1:22">
      <c r="A92">
        <v>900</v>
      </c>
      <c r="B92">
        <f t="shared" si="17"/>
        <v>3399.2575739447616</v>
      </c>
      <c r="C92">
        <f t="shared" si="18"/>
        <v>4.0295461646924933E-3</v>
      </c>
      <c r="D92">
        <f t="shared" si="19"/>
        <v>507.65362053112437</v>
      </c>
      <c r="F92">
        <f t="shared" si="20"/>
        <v>0.89062038689670942</v>
      </c>
      <c r="G92">
        <f t="shared" si="12"/>
        <v>110998.0669071427</v>
      </c>
      <c r="H92">
        <f t="shared" si="21"/>
        <v>154393328.39542991</v>
      </c>
      <c r="P92">
        <f t="shared" si="22"/>
        <v>1.2166382745174267</v>
      </c>
      <c r="Q92">
        <f t="shared" si="13"/>
        <v>478.15</v>
      </c>
      <c r="R92">
        <f t="shared" si="23"/>
        <v>0.63144985430976697</v>
      </c>
      <c r="S92">
        <f t="shared" si="14"/>
        <v>203.81522023021961</v>
      </c>
      <c r="U92">
        <f t="shared" si="15"/>
        <v>2.3459975141204144</v>
      </c>
      <c r="V92">
        <f t="shared" si="16"/>
        <v>11.089793473872611</v>
      </c>
    </row>
    <row r="93" spans="1:22">
      <c r="A93">
        <v>910</v>
      </c>
      <c r="B93">
        <f t="shared" si="17"/>
        <v>3399.099350477301</v>
      </c>
      <c r="C93">
        <f t="shared" si="18"/>
        <v>4.0297337346046173E-3</v>
      </c>
      <c r="D93">
        <f t="shared" si="19"/>
        <v>507.54349164614894</v>
      </c>
      <c r="F93">
        <f t="shared" si="20"/>
        <v>0.89042717832657703</v>
      </c>
      <c r="G93">
        <f t="shared" si="12"/>
        <v>110618.56131668833</v>
      </c>
      <c r="H93">
        <f t="shared" si="21"/>
        <v>155499514.00859678</v>
      </c>
      <c r="P93">
        <f t="shared" si="22"/>
        <v>1.2164309611614006</v>
      </c>
      <c r="Q93">
        <f t="shared" si="13"/>
        <v>478.15</v>
      </c>
      <c r="R93">
        <f t="shared" si="23"/>
        <v>0.63131286943354303</v>
      </c>
      <c r="S93">
        <f t="shared" si="14"/>
        <v>203.79697818440562</v>
      </c>
      <c r="U93">
        <f t="shared" si="15"/>
        <v>2.3462075064103556</v>
      </c>
      <c r="V93">
        <f t="shared" si="16"/>
        <v>11.087387686657683</v>
      </c>
    </row>
    <row r="94" spans="1:22">
      <c r="A94">
        <v>920</v>
      </c>
      <c r="B94">
        <f t="shared" si="17"/>
        <v>3398.9416679804367</v>
      </c>
      <c r="C94">
        <f t="shared" si="18"/>
        <v>4.0299206805834075E-3</v>
      </c>
      <c r="D94">
        <f t="shared" si="19"/>
        <v>507.43406923567051</v>
      </c>
      <c r="F94">
        <f t="shared" si="20"/>
        <v>0.8902352091853869</v>
      </c>
      <c r="G94">
        <f t="shared" si="12"/>
        <v>110241.50938728287</v>
      </c>
      <c r="H94">
        <f t="shared" si="21"/>
        <v>156601929.10246959</v>
      </c>
      <c r="P94">
        <f t="shared" si="22"/>
        <v>1.2162251282198171</v>
      </c>
      <c r="Q94">
        <f t="shared" si="13"/>
        <v>478.15</v>
      </c>
      <c r="R94">
        <f t="shared" si="23"/>
        <v>0.63117676331243933</v>
      </c>
      <c r="S94">
        <f t="shared" si="14"/>
        <v>203.77885168531114</v>
      </c>
      <c r="U94">
        <f t="shared" si="15"/>
        <v>2.3464162058307751</v>
      </c>
      <c r="V94">
        <f t="shared" si="16"/>
        <v>11.084997332517492</v>
      </c>
    </row>
    <row r="95" spans="1:22">
      <c r="A95">
        <v>930</v>
      </c>
      <c r="B95">
        <f t="shared" si="17"/>
        <v>3398.7845229565692</v>
      </c>
      <c r="C95">
        <f t="shared" si="18"/>
        <v>4.0301070066000337E-3</v>
      </c>
      <c r="D95">
        <f t="shared" si="19"/>
        <v>507.32534423481258</v>
      </c>
      <c r="F95">
        <f t="shared" si="20"/>
        <v>0.89004446356984668</v>
      </c>
      <c r="G95">
        <f t="shared" si="12"/>
        <v>109866.87968452435</v>
      </c>
      <c r="H95">
        <f t="shared" si="21"/>
        <v>157700597.89931485</v>
      </c>
      <c r="P95">
        <f t="shared" si="22"/>
        <v>1.2160207555205536</v>
      </c>
      <c r="Q95">
        <f t="shared" si="13"/>
        <v>478.15</v>
      </c>
      <c r="R95">
        <f t="shared" si="23"/>
        <v>0.63104152467102126</v>
      </c>
      <c r="S95">
        <f t="shared" si="14"/>
        <v>203.76083925959085</v>
      </c>
      <c r="U95">
        <f t="shared" si="15"/>
        <v>2.3466236286494579</v>
      </c>
      <c r="V95">
        <f t="shared" si="16"/>
        <v>11.082622213428024</v>
      </c>
    </row>
    <row r="96" spans="1:22">
      <c r="A96">
        <v>940</v>
      </c>
      <c r="B96">
        <f t="shared" si="17"/>
        <v>3398.6279119529077</v>
      </c>
      <c r="C96">
        <f t="shared" si="18"/>
        <v>4.030292716574623E-3</v>
      </c>
      <c r="D96">
        <f t="shared" si="19"/>
        <v>507.21730779823343</v>
      </c>
      <c r="F96">
        <f t="shared" si="20"/>
        <v>0.88985492596181304</v>
      </c>
      <c r="G96">
        <f t="shared" si="12"/>
        <v>109494.64153105422</v>
      </c>
      <c r="H96">
        <f t="shared" si="21"/>
        <v>158795544.31462538</v>
      </c>
      <c r="P96">
        <f t="shared" si="22"/>
        <v>1.2158178233957233</v>
      </c>
      <c r="Q96">
        <f t="shared" si="13"/>
        <v>478.15</v>
      </c>
      <c r="R96">
        <f t="shared" si="23"/>
        <v>0.63090714250692537</v>
      </c>
      <c r="S96">
        <f t="shared" si="14"/>
        <v>203.74293946960915</v>
      </c>
      <c r="U96">
        <f t="shared" si="15"/>
        <v>2.3468297907389428</v>
      </c>
      <c r="V96">
        <f t="shared" si="16"/>
        <v>11.080262136161044</v>
      </c>
    </row>
    <row r="97" spans="1:22">
      <c r="A97">
        <v>950</v>
      </c>
      <c r="B97">
        <f t="shared" si="17"/>
        <v>3398.4718315603918</v>
      </c>
      <c r="C97">
        <f t="shared" si="18"/>
        <v>4.0304778143774988E-3</v>
      </c>
      <c r="D97">
        <f t="shared" si="19"/>
        <v>507.1099512874618</v>
      </c>
      <c r="F97">
        <f t="shared" si="20"/>
        <v>0.88966658120607334</v>
      </c>
      <c r="G97">
        <f t="shared" si="12"/>
        <v>109124.76496321526</v>
      </c>
      <c r="H97">
        <f t="shared" si="21"/>
        <v>159886791.96425754</v>
      </c>
      <c r="P97">
        <f t="shared" si="22"/>
        <v>1.2156163126518784</v>
      </c>
      <c r="Q97">
        <f t="shared" si="13"/>
        <v>478.15</v>
      </c>
      <c r="R97">
        <f t="shared" si="23"/>
        <v>0.63077360607510591</v>
      </c>
      <c r="S97">
        <f t="shared" si="14"/>
        <v>203.7251509113635</v>
      </c>
      <c r="U97">
        <f t="shared" si="15"/>
        <v>2.3470347075999118</v>
      </c>
      <c r="V97">
        <f t="shared" si="16"/>
        <v>11.077916912007442</v>
      </c>
    </row>
    <row r="98" spans="1:22">
      <c r="A98">
        <v>960</v>
      </c>
      <c r="B98">
        <f t="shared" si="17"/>
        <v>3398.3162784126712</v>
      </c>
      <c r="C98">
        <f t="shared" si="18"/>
        <v>4.0306623038303575E-3</v>
      </c>
      <c r="D98">
        <f t="shared" si="19"/>
        <v>507.0032662599225</v>
      </c>
      <c r="F98">
        <f t="shared" si="20"/>
        <v>0.88947941449109214</v>
      </c>
      <c r="G98">
        <f t="shared" si="12"/>
        <v>108757.22069346963</v>
      </c>
      <c r="H98">
        <f t="shared" si="21"/>
        <v>160974364.17119223</v>
      </c>
      <c r="P98">
        <f t="shared" si="22"/>
        <v>1.2154162045442334</v>
      </c>
      <c r="Q98">
        <f t="shared" si="13"/>
        <v>478.15</v>
      </c>
      <c r="R98">
        <f t="shared" si="23"/>
        <v>0.63064090487418434</v>
      </c>
      <c r="S98">
        <f t="shared" si="14"/>
        <v>203.70747221268695</v>
      </c>
      <c r="U98">
        <f t="shared" si="15"/>
        <v>2.347238394381395</v>
      </c>
      <c r="V98">
        <f t="shared" si="16"/>
        <v>11.075586356537499</v>
      </c>
    </row>
    <row r="99" spans="1:22">
      <c r="A99">
        <v>970</v>
      </c>
      <c r="B99">
        <f t="shared" si="17"/>
        <v>3398.1612491851456</v>
      </c>
      <c r="C99">
        <f t="shared" si="18"/>
        <v>4.0308461887073712E-3</v>
      </c>
      <c r="D99">
        <f t="shared" si="19"/>
        <v>506.89724445934303</v>
      </c>
      <c r="F99">
        <f t="shared" si="20"/>
        <v>0.88929341133218076</v>
      </c>
      <c r="G99">
        <f t="shared" si="12"/>
        <v>108391.98007752506</v>
      </c>
      <c r="H99">
        <f t="shared" si="21"/>
        <v>162058283.97196749</v>
      </c>
      <c r="P99">
        <f t="shared" si="22"/>
        <v>1.2152174807541685</v>
      </c>
      <c r="Q99">
        <f t="shared" si="13"/>
        <v>478.15</v>
      </c>
      <c r="R99">
        <f t="shared" si="23"/>
        <v>0.63050902863451608</v>
      </c>
      <c r="S99">
        <f t="shared" si="14"/>
        <v>203.68990203167806</v>
      </c>
      <c r="U99">
        <f t="shared" si="15"/>
        <v>2.347440865898387</v>
      </c>
      <c r="V99">
        <f t="shared" si="16"/>
        <v>11.073270289391314</v>
      </c>
    </row>
    <row r="100" spans="1:22">
      <c r="A100">
        <v>980</v>
      </c>
      <c r="B100">
        <f t="shared" si="17"/>
        <v>3398.006740594044</v>
      </c>
      <c r="C100">
        <f t="shared" si="18"/>
        <v>4.0310294727362471E-3</v>
      </c>
      <c r="D100">
        <f t="shared" si="19"/>
        <v>506.7918778072895</v>
      </c>
      <c r="F100">
        <f t="shared" si="20"/>
        <v>0.88910855755664819</v>
      </c>
      <c r="G100">
        <f t="shared" si="12"/>
        <v>108029.0150853119</v>
      </c>
      <c r="H100">
        <f t="shared" si="21"/>
        <v>163138574.12282062</v>
      </c>
      <c r="P100">
        <f t="shared" si="22"/>
        <v>1.2150201233694178</v>
      </c>
      <c r="Q100">
        <f t="shared" si="13"/>
        <v>478.15</v>
      </c>
      <c r="R100">
        <f t="shared" si="23"/>
        <v>0.63037796730766349</v>
      </c>
      <c r="S100">
        <f t="shared" si="14"/>
        <v>203.67243905531714</v>
      </c>
      <c r="U100">
        <f t="shared" si="15"/>
        <v>2.3476421366473406</v>
      </c>
      <c r="V100">
        <f t="shared" si="16"/>
        <v>11.070968534093902</v>
      </c>
    </row>
    <row r="101" spans="1:22">
      <c r="A101">
        <v>990</v>
      </c>
      <c r="B101">
        <f t="shared" si="17"/>
        <v>3397.8527493955539</v>
      </c>
      <c r="C101">
        <f t="shared" si="18"/>
        <v>4.0312121595992272E-3</v>
      </c>
      <c r="D101">
        <f t="shared" si="19"/>
        <v>506.68715839563447</v>
      </c>
      <c r="F101">
        <f t="shared" si="20"/>
        <v>0.88892483929058674</v>
      </c>
      <c r="G101">
        <f t="shared" si="12"/>
        <v>107668.29827513899</v>
      </c>
      <c r="H101">
        <f t="shared" si="21"/>
        <v>164215257.10557202</v>
      </c>
      <c r="P101">
        <f t="shared" si="22"/>
        <v>1.2148241148664682</v>
      </c>
      <c r="Q101">
        <f t="shared" si="13"/>
        <v>478.15</v>
      </c>
      <c r="R101">
        <f t="shared" si="23"/>
        <v>0.63024771105702593</v>
      </c>
      <c r="S101">
        <f t="shared" si="14"/>
        <v>203.65508199823583</v>
      </c>
      <c r="U101">
        <f t="shared" si="15"/>
        <v>2.3478422208199152</v>
      </c>
      <c r="V101">
        <f t="shared" si="16"/>
        <v>11.068680917890664</v>
      </c>
    </row>
    <row r="102" spans="1:22">
      <c r="A102">
        <v>1000</v>
      </c>
      <c r="B102">
        <f t="shared" si="17"/>
        <v>3397.6992723849767</v>
      </c>
      <c r="C102">
        <f t="shared" si="18"/>
        <v>4.0313942529340572E-3</v>
      </c>
      <c r="D102">
        <f t="shared" si="19"/>
        <v>506.58307847979114</v>
      </c>
      <c r="F102">
        <f t="shared" si="20"/>
        <v>0.88874224294700199</v>
      </c>
      <c r="G102">
        <f t="shared" si="12"/>
        <v>107309.80277046397</v>
      </c>
      <c r="H102">
        <f t="shared" si="21"/>
        <v>165288355.13327664</v>
      </c>
      <c r="P102">
        <f t="shared" si="22"/>
        <v>1.2146294380947775</v>
      </c>
      <c r="Q102">
        <f t="shared" si="13"/>
        <v>478.15</v>
      </c>
      <c r="R102">
        <f t="shared" si="23"/>
        <v>0.63011825024942436</v>
      </c>
      <c r="S102">
        <f t="shared" si="14"/>
        <v>203.63782960161285</v>
      </c>
      <c r="U102">
        <f t="shared" si="15"/>
        <v>2.3480411323152941</v>
      </c>
      <c r="V102">
        <f t="shared" si="16"/>
        <v>11.066407271599571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C103" sqref="C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munkalap'!V31</f>
        <v>3454.4621300230497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328173.9023521897</v>
      </c>
      <c r="H3">
        <f>G3*A3</f>
        <v>3281739.0235218969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3453.9897698906598</v>
      </c>
      <c r="C4">
        <f>1.01325/D4*Q3/288.15*P4</f>
        <v>4.0043577868287931E-3</v>
      </c>
      <c r="D4">
        <f>P4*(D$3/P$3)*(1-H3/I$3)</f>
        <v>569.92205869819134</v>
      </c>
      <c r="F4">
        <f>D4/D$3</f>
        <v>0.99986326087401989</v>
      </c>
      <c r="G4">
        <f t="shared" ref="G4:G67" si="0">$B4*((D4)-(E$3))</f>
        <v>327859.81968051358</v>
      </c>
      <c r="H4">
        <f>H3+G4*(A4-A3)</f>
        <v>6560337.2203270327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0.70890305195968006</v>
      </c>
      <c r="S4">
        <f t="shared" ref="S4:S67" si="2">103.9+183.3*R4-39.7*R4^2</f>
        <v>213.89095100222275</v>
      </c>
      <c r="U4">
        <f t="shared" ref="U4:U67" si="3">Q4/S4</f>
        <v>2.2354849410858484</v>
      </c>
      <c r="V4">
        <f t="shared" ref="V4:V67" si="4">D4/T$3</f>
        <v>12.450059787921369</v>
      </c>
    </row>
    <row r="5" spans="1:22">
      <c r="A5">
        <v>30</v>
      </c>
      <c r="B5">
        <f t="shared" ref="B5:B68" si="5">B$3*C$3/C5</f>
        <v>3453.5178618360587</v>
      </c>
      <c r="C5">
        <f t="shared" ref="C5:C68" si="6">1.01325/D5*Q4/288.15*P5</f>
        <v>4.0049049647409131E-3</v>
      </c>
      <c r="D5">
        <f t="shared" ref="D5:D68" si="7">P5*(D$3/P$3)*(1-H4/I$3)</f>
        <v>569.75659622206092</v>
      </c>
      <c r="F5">
        <f t="shared" ref="F5:F68" si="8">D5/D$3</f>
        <v>0.99957297582817706</v>
      </c>
      <c r="G5">
        <f t="shared" si="0"/>
        <v>327243.59757967456</v>
      </c>
      <c r="H5">
        <f t="shared" ref="H5:H68" si="9">H4+G5*(A5-A4)</f>
        <v>9832773.1961237788</v>
      </c>
      <c r="P5">
        <f t="shared" ref="P5:P68" si="10">1-((3.52*V4)/(10^(0.9813*U4)))+((0.274*V4^2)/(10^(0.8157*U4)))</f>
        <v>1.3571236789076719</v>
      </c>
      <c r="Q5">
        <f t="shared" si="1"/>
        <v>478.15</v>
      </c>
      <c r="R5">
        <f t="shared" ref="R5:R68" si="11">0.709*F5</f>
        <v>0.70869723986217747</v>
      </c>
      <c r="S5">
        <f t="shared" si="2"/>
        <v>213.86480848854288</v>
      </c>
      <c r="U5">
        <f t="shared" si="3"/>
        <v>2.2357582034148238</v>
      </c>
      <c r="V5">
        <f t="shared" si="4"/>
        <v>12.446445227493252</v>
      </c>
    </row>
    <row r="6" spans="1:22">
      <c r="A6">
        <v>40</v>
      </c>
      <c r="B6">
        <f t="shared" si="5"/>
        <v>3453.0468407464205</v>
      </c>
      <c r="C6">
        <f t="shared" si="6"/>
        <v>4.005451263354106E-3</v>
      </c>
      <c r="D6">
        <f t="shared" si="7"/>
        <v>569.49307567158155</v>
      </c>
      <c r="F6">
        <f t="shared" si="8"/>
        <v>0.99911065907295005</v>
      </c>
      <c r="G6">
        <f t="shared" si="0"/>
        <v>326289.01642016711</v>
      </c>
      <c r="H6">
        <f t="shared" si="9"/>
        <v>13095663.36032545</v>
      </c>
      <c r="P6">
        <f t="shared" si="10"/>
        <v>1.3566810259242632</v>
      </c>
      <c r="Q6">
        <f t="shared" si="1"/>
        <v>478.15</v>
      </c>
      <c r="R6">
        <f t="shared" si="11"/>
        <v>0.70836945728272149</v>
      </c>
      <c r="S6">
        <f t="shared" si="2"/>
        <v>213.82316618588547</v>
      </c>
      <c r="U6">
        <f t="shared" si="3"/>
        <v>2.2361936198453076</v>
      </c>
      <c r="V6">
        <f t="shared" si="4"/>
        <v>12.440688569089279</v>
      </c>
    </row>
    <row r="7" spans="1:22">
      <c r="A7">
        <v>50</v>
      </c>
      <c r="B7">
        <f t="shared" si="5"/>
        <v>3452.5771936419756</v>
      </c>
      <c r="C7">
        <f t="shared" si="6"/>
        <v>4.0059961168019288E-3</v>
      </c>
      <c r="D7">
        <f t="shared" si="7"/>
        <v>569.12006757274992</v>
      </c>
      <c r="F7">
        <f t="shared" si="8"/>
        <v>0.99845625889956124</v>
      </c>
      <c r="G7">
        <f t="shared" si="0"/>
        <v>324956.79876571801</v>
      </c>
      <c r="H7">
        <f t="shared" si="9"/>
        <v>16345231.34798263</v>
      </c>
      <c r="P7">
        <f t="shared" si="10"/>
        <v>1.3559768490608586</v>
      </c>
      <c r="Q7">
        <f t="shared" si="1"/>
        <v>478.15</v>
      </c>
      <c r="R7">
        <f t="shared" si="11"/>
        <v>0.70790548755978888</v>
      </c>
      <c r="S7">
        <f t="shared" si="2"/>
        <v>213.76420775081399</v>
      </c>
      <c r="U7">
        <f t="shared" si="3"/>
        <v>2.2368103857563555</v>
      </c>
      <c r="V7">
        <f t="shared" si="4"/>
        <v>12.432540133595415</v>
      </c>
    </row>
    <row r="8" spans="1:22">
      <c r="A8">
        <v>60</v>
      </c>
      <c r="B8">
        <f t="shared" si="5"/>
        <v>3452.1094640772967</v>
      </c>
      <c r="C8">
        <f t="shared" si="6"/>
        <v>4.0065388929911875E-3</v>
      </c>
      <c r="D8">
        <f t="shared" si="7"/>
        <v>568.62538618455676</v>
      </c>
      <c r="F8">
        <f t="shared" si="8"/>
        <v>0.99758839681501188</v>
      </c>
      <c r="G8">
        <f t="shared" si="0"/>
        <v>323205.08172560018</v>
      </c>
      <c r="H8">
        <f t="shared" si="9"/>
        <v>19577282.165238634</v>
      </c>
      <c r="P8">
        <f t="shared" si="10"/>
        <v>1.3549817915701241</v>
      </c>
      <c r="Q8">
        <f t="shared" si="1"/>
        <v>478.15</v>
      </c>
      <c r="R8">
        <f t="shared" si="11"/>
        <v>0.70729017334184341</v>
      </c>
      <c r="S8">
        <f t="shared" si="2"/>
        <v>213.68599101811429</v>
      </c>
      <c r="U8">
        <f t="shared" si="3"/>
        <v>2.2376291385403309</v>
      </c>
      <c r="V8">
        <f t="shared" si="4"/>
        <v>12.421733721095704</v>
      </c>
    </row>
    <row r="9" spans="1:22">
      <c r="A9">
        <v>70</v>
      </c>
      <c r="B9">
        <f t="shared" si="5"/>
        <v>3451.6442558626914</v>
      </c>
      <c r="C9">
        <f t="shared" si="6"/>
        <v>4.00707888919792E-3</v>
      </c>
      <c r="D9">
        <f t="shared" si="7"/>
        <v>567.99631970348082</v>
      </c>
      <c r="F9">
        <f t="shared" si="8"/>
        <v>0.99648477140961544</v>
      </c>
      <c r="G9">
        <f t="shared" si="0"/>
        <v>320990.21272089001</v>
      </c>
      <c r="H9">
        <f t="shared" si="9"/>
        <v>22787184.292447533</v>
      </c>
      <c r="P9">
        <f t="shared" si="10"/>
        <v>1.3536652049152285</v>
      </c>
      <c r="Q9">
        <f t="shared" si="1"/>
        <v>478.15</v>
      </c>
      <c r="R9">
        <f t="shared" si="11"/>
        <v>0.70650770292941734</v>
      </c>
      <c r="S9">
        <f t="shared" si="2"/>
        <v>213.58648251530772</v>
      </c>
      <c r="U9">
        <f t="shared" si="3"/>
        <v>2.2386716348761961</v>
      </c>
      <c r="V9">
        <f t="shared" si="4"/>
        <v>12.407991639734856</v>
      </c>
    </row>
    <row r="10" spans="1:22">
      <c r="A10">
        <v>80</v>
      </c>
      <c r="B10">
        <f t="shared" si="5"/>
        <v>3451.1822356402117</v>
      </c>
      <c r="C10">
        <f t="shared" si="6"/>
        <v>4.0076153289897E-3</v>
      </c>
      <c r="D10">
        <f t="shared" si="7"/>
        <v>567.21997769542361</v>
      </c>
      <c r="F10">
        <f t="shared" si="8"/>
        <v>0.99512276788670806</v>
      </c>
      <c r="G10">
        <f t="shared" si="0"/>
        <v>318267.9487935825</v>
      </c>
      <c r="H10">
        <f t="shared" si="9"/>
        <v>25969863.78038336</v>
      </c>
      <c r="P10">
        <f t="shared" si="10"/>
        <v>1.3519959758294808</v>
      </c>
      <c r="Q10">
        <f t="shared" si="1"/>
        <v>478.15</v>
      </c>
      <c r="R10">
        <f t="shared" si="11"/>
        <v>0.70554204243167595</v>
      </c>
      <c r="S10">
        <f t="shared" si="2"/>
        <v>213.46361030427138</v>
      </c>
      <c r="U10">
        <f t="shared" si="3"/>
        <v>2.2399602410848583</v>
      </c>
      <c r="V10">
        <f t="shared" si="4"/>
        <v>12.391032295437382</v>
      </c>
    </row>
    <row r="11" spans="1:22">
      <c r="A11">
        <v>90</v>
      </c>
      <c r="B11">
        <f t="shared" si="5"/>
        <v>3450.7241337334171</v>
      </c>
      <c r="C11">
        <f t="shared" si="6"/>
        <v>4.0081473611524457E-3</v>
      </c>
      <c r="D11">
        <f t="shared" si="7"/>
        <v>566.28377766854453</v>
      </c>
      <c r="F11">
        <f t="shared" si="8"/>
        <v>0.99348031169920092</v>
      </c>
      <c r="G11">
        <f t="shared" si="0"/>
        <v>314995.13461920217</v>
      </c>
      <c r="H11">
        <f t="shared" si="9"/>
        <v>29119815.126575381</v>
      </c>
      <c r="P11">
        <f t="shared" si="10"/>
        <v>1.3499436866260024</v>
      </c>
      <c r="Q11">
        <f t="shared" si="1"/>
        <v>478.15</v>
      </c>
      <c r="R11">
        <f t="shared" si="11"/>
        <v>0.70437754099473338</v>
      </c>
      <c r="S11">
        <f t="shared" si="2"/>
        <v>213.31533877010048</v>
      </c>
      <c r="U11">
        <f t="shared" si="3"/>
        <v>2.2415171958886826</v>
      </c>
      <c r="V11">
        <f t="shared" si="4"/>
        <v>12.370580821187163</v>
      </c>
    </row>
    <row r="12" spans="1:22">
      <c r="A12">
        <v>100</v>
      </c>
      <c r="B12">
        <f t="shared" si="5"/>
        <v>3450.2707425818826</v>
      </c>
      <c r="C12">
        <f t="shared" si="6"/>
        <v>4.0086740614270547E-3</v>
      </c>
      <c r="D12">
        <f t="shared" si="7"/>
        <v>565.17608699216055</v>
      </c>
      <c r="F12">
        <f t="shared" si="8"/>
        <v>0.99153699472308865</v>
      </c>
      <c r="G12">
        <f t="shared" si="0"/>
        <v>311131.91462957021</v>
      </c>
      <c r="H12">
        <f t="shared" si="9"/>
        <v>32231134.272871085</v>
      </c>
      <c r="P12">
        <f t="shared" si="10"/>
        <v>1.3474801479714751</v>
      </c>
      <c r="Q12">
        <f t="shared" si="1"/>
        <v>478.15</v>
      </c>
      <c r="R12">
        <f t="shared" si="11"/>
        <v>0.70299972925866983</v>
      </c>
      <c r="S12">
        <f t="shared" si="2"/>
        <v>213.13976818540502</v>
      </c>
      <c r="U12">
        <f t="shared" si="3"/>
        <v>2.243363610980702</v>
      </c>
      <c r="V12">
        <f t="shared" si="4"/>
        <v>12.346383099872421</v>
      </c>
    </row>
    <row r="13" spans="1:22">
      <c r="A13">
        <v>110</v>
      </c>
      <c r="B13">
        <f t="shared" si="5"/>
        <v>3449.8229119916609</v>
      </c>
      <c r="C13">
        <f t="shared" si="6"/>
        <v>4.00919443795557E-3</v>
      </c>
      <c r="D13">
        <f t="shared" si="7"/>
        <v>563.88702462197023</v>
      </c>
      <c r="F13">
        <f t="shared" si="8"/>
        <v>0.98927548179293023</v>
      </c>
      <c r="G13">
        <f t="shared" si="0"/>
        <v>306644.4941196398</v>
      </c>
      <c r="H13">
        <f t="shared" si="9"/>
        <v>35297579.214067481</v>
      </c>
      <c r="P13">
        <f t="shared" si="10"/>
        <v>1.3445813153698052</v>
      </c>
      <c r="Q13">
        <f t="shared" si="1"/>
        <v>478.15</v>
      </c>
      <c r="R13">
        <f t="shared" si="11"/>
        <v>0.70139631659118751</v>
      </c>
      <c r="S13">
        <f t="shared" si="2"/>
        <v>212.93526015193555</v>
      </c>
      <c r="U13">
        <f t="shared" si="3"/>
        <v>2.2455181901711625</v>
      </c>
      <c r="V13">
        <f t="shared" si="4"/>
        <v>12.318223278131377</v>
      </c>
    </row>
    <row r="14" spans="1:22">
      <c r="A14">
        <v>120</v>
      </c>
      <c r="B14">
        <f t="shared" si="5"/>
        <v>3449.3815404115298</v>
      </c>
      <c r="C14">
        <f t="shared" si="6"/>
        <v>4.0097074413631088E-3</v>
      </c>
      <c r="D14">
        <f t="shared" si="7"/>
        <v>562.4094078241834</v>
      </c>
      <c r="F14">
        <f t="shared" si="8"/>
        <v>0.98668317162137442</v>
      </c>
      <c r="G14">
        <f t="shared" si="0"/>
        <v>301508.39780704136</v>
      </c>
      <c r="H14">
        <f t="shared" si="9"/>
        <v>38312663.192137897</v>
      </c>
      <c r="P14">
        <f t="shared" si="10"/>
        <v>1.3412295546210311</v>
      </c>
      <c r="Q14">
        <f t="shared" si="1"/>
        <v>478.15</v>
      </c>
      <c r="R14">
        <f t="shared" si="11"/>
        <v>0.69955836867955445</v>
      </c>
      <c r="S14">
        <f t="shared" si="2"/>
        <v>212.70058710473523</v>
      </c>
      <c r="U14">
        <f t="shared" si="3"/>
        <v>2.247995675557565</v>
      </c>
      <c r="V14">
        <f t="shared" si="4"/>
        <v>12.285944447727614</v>
      </c>
    </row>
    <row r="15" spans="1:22">
      <c r="A15">
        <v>130</v>
      </c>
      <c r="B15">
        <f t="shared" si="5"/>
        <v>3448.9475615189845</v>
      </c>
      <c r="C15">
        <f t="shared" si="6"/>
        <v>4.0102119803170347E-3</v>
      </c>
      <c r="D15">
        <f t="shared" si="7"/>
        <v>560.7398017740644</v>
      </c>
      <c r="F15">
        <f t="shared" si="8"/>
        <v>0.98375403820011298</v>
      </c>
      <c r="G15">
        <f t="shared" si="0"/>
        <v>295712.08025378053</v>
      </c>
      <c r="H15">
        <f t="shared" si="9"/>
        <v>41269783.994675703</v>
      </c>
      <c r="P15">
        <f t="shared" si="10"/>
        <v>1.3374161562355229</v>
      </c>
      <c r="Q15">
        <f t="shared" si="1"/>
        <v>478.15</v>
      </c>
      <c r="R15">
        <f t="shared" si="11"/>
        <v>0.69748161308388001</v>
      </c>
      <c r="S15">
        <f t="shared" si="2"/>
        <v>212.43509983484861</v>
      </c>
      <c r="U15">
        <f t="shared" si="3"/>
        <v>2.2508050711569019</v>
      </c>
      <c r="V15">
        <f t="shared" si="4"/>
        <v>12.249471574237267</v>
      </c>
    </row>
    <row r="16" spans="1:22">
      <c r="A16">
        <v>140</v>
      </c>
      <c r="B16">
        <f t="shared" si="5"/>
        <v>3448.521925609557</v>
      </c>
      <c r="C16">
        <f t="shared" si="6"/>
        <v>4.0107069431620044E-3</v>
      </c>
      <c r="D16">
        <f t="shared" si="7"/>
        <v>558.8795959235938</v>
      </c>
      <c r="F16">
        <f t="shared" si="8"/>
        <v>0.9804905191641996</v>
      </c>
      <c r="G16">
        <f t="shared" si="0"/>
        <v>289260.62565378321</v>
      </c>
      <c r="H16">
        <f t="shared" si="9"/>
        <v>44162390.251213536</v>
      </c>
      <c r="P16">
        <f t="shared" si="10"/>
        <v>1.3331439174654665</v>
      </c>
      <c r="Q16">
        <f t="shared" si="1"/>
        <v>478.15</v>
      </c>
      <c r="R16">
        <f t="shared" si="11"/>
        <v>0.69516777808741748</v>
      </c>
      <c r="S16">
        <f t="shared" si="2"/>
        <v>212.13890160769105</v>
      </c>
      <c r="U16">
        <f t="shared" si="3"/>
        <v>2.2539477501596754</v>
      </c>
      <c r="V16">
        <f t="shared" si="4"/>
        <v>12.208835010512921</v>
      </c>
    </row>
    <row r="17" spans="1:22">
      <c r="A17">
        <v>150</v>
      </c>
      <c r="B17">
        <f t="shared" si="5"/>
        <v>3448.1055756607948</v>
      </c>
      <c r="C17">
        <f t="shared" si="6"/>
        <v>4.0111912257901443E-3</v>
      </c>
      <c r="D17">
        <f t="shared" si="7"/>
        <v>556.83599467583372</v>
      </c>
      <c r="F17">
        <f t="shared" si="8"/>
        <v>0.97690525381725213</v>
      </c>
      <c r="G17">
        <f t="shared" si="0"/>
        <v>282179.14953148935</v>
      </c>
      <c r="H17">
        <f t="shared" si="9"/>
        <v>46984181.746528432</v>
      </c>
      <c r="P17">
        <f t="shared" si="10"/>
        <v>1.3284295234750096</v>
      </c>
      <c r="Q17">
        <f t="shared" si="1"/>
        <v>478.15</v>
      </c>
      <c r="R17">
        <f t="shared" si="11"/>
        <v>0.69262582495643177</v>
      </c>
      <c r="S17">
        <f t="shared" si="2"/>
        <v>211.8130115386698</v>
      </c>
      <c r="U17">
        <f t="shared" si="3"/>
        <v>2.2574156163806123</v>
      </c>
      <c r="V17">
        <f t="shared" si="4"/>
        <v>12.164192138160514</v>
      </c>
    </row>
    <row r="18" spans="1:22">
      <c r="A18">
        <v>160</v>
      </c>
      <c r="B18">
        <f t="shared" si="5"/>
        <v>3447.6994184999876</v>
      </c>
      <c r="C18">
        <f t="shared" si="6"/>
        <v>4.011663765255441E-3</v>
      </c>
      <c r="D18">
        <f t="shared" si="7"/>
        <v>554.62277892456746</v>
      </c>
      <c r="F18">
        <f t="shared" si="8"/>
        <v>0.97302241916590781</v>
      </c>
      <c r="G18">
        <f t="shared" si="0"/>
        <v>274515.40859758429</v>
      </c>
      <c r="H18">
        <f t="shared" si="9"/>
        <v>49729335.832504272</v>
      </c>
      <c r="P18">
        <f t="shared" si="10"/>
        <v>1.3233053847206637</v>
      </c>
      <c r="Q18">
        <f t="shared" si="1"/>
        <v>478.15</v>
      </c>
      <c r="R18">
        <f t="shared" si="11"/>
        <v>0.6898728951886286</v>
      </c>
      <c r="S18">
        <f t="shared" si="2"/>
        <v>211.45949461089279</v>
      </c>
      <c r="U18">
        <f t="shared" si="3"/>
        <v>2.261189552542179</v>
      </c>
      <c r="V18">
        <f t="shared" si="4"/>
        <v>12.115844003522993</v>
      </c>
    </row>
    <row r="19" spans="1:22">
      <c r="A19">
        <v>170</v>
      </c>
      <c r="B19">
        <f t="shared" si="5"/>
        <v>3447.3042922153586</v>
      </c>
      <c r="C19">
        <f t="shared" si="6"/>
        <v>4.0121235778116824E-3</v>
      </c>
      <c r="D19">
        <f t="shared" si="7"/>
        <v>552.26068011365021</v>
      </c>
      <c r="F19">
        <f t="shared" si="8"/>
        <v>0.96887838616429867</v>
      </c>
      <c r="G19">
        <f t="shared" si="0"/>
        <v>266341.07417526416</v>
      </c>
      <c r="H19">
        <f t="shared" si="9"/>
        <v>52392746.574256912</v>
      </c>
      <c r="P19">
        <f t="shared" si="10"/>
        <v>1.3178205514353354</v>
      </c>
      <c r="Q19">
        <f t="shared" si="1"/>
        <v>478.15</v>
      </c>
      <c r="R19">
        <f t="shared" si="11"/>
        <v>0.68693477579048767</v>
      </c>
      <c r="S19">
        <f t="shared" si="2"/>
        <v>211.08153277064042</v>
      </c>
      <c r="U19">
        <f t="shared" si="3"/>
        <v>2.2652384304957369</v>
      </c>
      <c r="V19">
        <f t="shared" si="4"/>
        <v>12.064243489080592</v>
      </c>
    </row>
    <row r="20" spans="1:22">
      <c r="A20">
        <v>180</v>
      </c>
      <c r="B20">
        <f t="shared" si="5"/>
        <v>3446.9209317343557</v>
      </c>
      <c r="C20">
        <f t="shared" si="6"/>
        <v>4.0125697991364806E-3</v>
      </c>
      <c r="D20">
        <f t="shared" si="7"/>
        <v>549.77722104278473</v>
      </c>
      <c r="F20">
        <f t="shared" si="8"/>
        <v>0.96452144042593813</v>
      </c>
      <c r="G20">
        <f t="shared" si="0"/>
        <v>257751.16842930141</v>
      </c>
      <c r="H20">
        <f t="shared" si="9"/>
        <v>54970258.258549929</v>
      </c>
      <c r="P20">
        <f t="shared" si="10"/>
        <v>1.3120403555182563</v>
      </c>
      <c r="Q20">
        <f t="shared" si="1"/>
        <v>478.15</v>
      </c>
      <c r="R20">
        <f t="shared" si="11"/>
        <v>0.68384570126199007</v>
      </c>
      <c r="S20">
        <f t="shared" si="2"/>
        <v>210.68341279888301</v>
      </c>
      <c r="U20">
        <f t="shared" si="3"/>
        <v>2.2695189604529467</v>
      </c>
      <c r="V20">
        <f t="shared" si="4"/>
        <v>12.009991835821626</v>
      </c>
    </row>
    <row r="21" spans="1:22">
      <c r="A21">
        <v>190</v>
      </c>
      <c r="B21">
        <f t="shared" si="5"/>
        <v>3446.5499352133943</v>
      </c>
      <c r="C21">
        <f t="shared" si="6"/>
        <v>4.0130017236591417E-3</v>
      </c>
      <c r="D21">
        <f t="shared" si="7"/>
        <v>547.20592575244052</v>
      </c>
      <c r="F21">
        <f t="shared" si="8"/>
        <v>0.96001039605691318</v>
      </c>
      <c r="G21">
        <f t="shared" si="0"/>
        <v>248861.32872409702</v>
      </c>
      <c r="H21">
        <f t="shared" si="9"/>
        <v>57458871.545790896</v>
      </c>
      <c r="P21">
        <f t="shared" si="10"/>
        <v>1.3060445445064146</v>
      </c>
      <c r="Q21">
        <f t="shared" si="1"/>
        <v>478.15</v>
      </c>
      <c r="R21">
        <f t="shared" si="11"/>
        <v>0.68064737080435145</v>
      </c>
      <c r="S21">
        <f t="shared" si="2"/>
        <v>210.27041358613744</v>
      </c>
      <c r="U21">
        <f t="shared" si="3"/>
        <v>2.2739765992048397</v>
      </c>
      <c r="V21">
        <f t="shared" si="4"/>
        <v>11.953821383022678</v>
      </c>
    </row>
    <row r="22" spans="1:22">
      <c r="A22">
        <v>200</v>
      </c>
      <c r="B22">
        <f t="shared" si="5"/>
        <v>3446.1917343651839</v>
      </c>
      <c r="C22">
        <f t="shared" si="6"/>
        <v>4.0134188393427962E-3</v>
      </c>
      <c r="D22">
        <f t="shared" si="7"/>
        <v>544.58488427452062</v>
      </c>
      <c r="F22">
        <f t="shared" si="8"/>
        <v>0.95541207767459757</v>
      </c>
      <c r="G22">
        <f t="shared" si="0"/>
        <v>239802.85302361083</v>
      </c>
      <c r="H22">
        <f t="shared" si="9"/>
        <v>59856900.076027006</v>
      </c>
      <c r="P22">
        <f t="shared" si="10"/>
        <v>1.2999238713537409</v>
      </c>
      <c r="Q22">
        <f t="shared" si="1"/>
        <v>478.15</v>
      </c>
      <c r="R22">
        <f t="shared" si="11"/>
        <v>0.67738716307128966</v>
      </c>
      <c r="S22">
        <f t="shared" si="2"/>
        <v>209.84858825382474</v>
      </c>
      <c r="U22">
        <f t="shared" si="3"/>
        <v>2.2785476136806229</v>
      </c>
      <c r="V22">
        <f t="shared" si="4"/>
        <v>11.896564214943831</v>
      </c>
    </row>
    <row r="23" spans="1:22">
      <c r="A23">
        <v>210</v>
      </c>
      <c r="B23">
        <f t="shared" si="5"/>
        <v>3445.8465719175001</v>
      </c>
      <c r="C23">
        <f t="shared" si="6"/>
        <v>4.0138208541862482E-3</v>
      </c>
      <c r="D23">
        <f t="shared" si="7"/>
        <v>541.95476482821982</v>
      </c>
      <c r="F23">
        <f t="shared" si="8"/>
        <v>0.95079783303196463</v>
      </c>
      <c r="G23">
        <f t="shared" si="0"/>
        <v>230715.84685686367</v>
      </c>
      <c r="H23">
        <f t="shared" si="9"/>
        <v>62164058.544595644</v>
      </c>
      <c r="P23">
        <f t="shared" si="10"/>
        <v>1.2937753589231717</v>
      </c>
      <c r="Q23">
        <f t="shared" si="1"/>
        <v>478.15</v>
      </c>
      <c r="R23">
        <f t="shared" si="11"/>
        <v>0.67411566361966291</v>
      </c>
      <c r="S23">
        <f t="shared" si="2"/>
        <v>209.42445360237031</v>
      </c>
      <c r="U23">
        <f t="shared" si="3"/>
        <v>2.2831622180466713</v>
      </c>
      <c r="V23">
        <f t="shared" si="4"/>
        <v>11.839108736855099</v>
      </c>
    </row>
    <row r="24" spans="1:22">
      <c r="A24">
        <v>220</v>
      </c>
      <c r="B24">
        <f t="shared" si="5"/>
        <v>3445.5144889359321</v>
      </c>
      <c r="C24">
        <f t="shared" si="6"/>
        <v>4.0142077112437407E-3</v>
      </c>
      <c r="D24">
        <f t="shared" si="7"/>
        <v>539.35647273882421</v>
      </c>
      <c r="F24">
        <f t="shared" si="8"/>
        <v>0.94623942585758636</v>
      </c>
      <c r="G24">
        <f t="shared" si="0"/>
        <v>221741.15927842914</v>
      </c>
      <c r="H24">
        <f t="shared" si="9"/>
        <v>64381470.137379937</v>
      </c>
      <c r="P24">
        <f t="shared" si="10"/>
        <v>1.2876967134878141</v>
      </c>
      <c r="Q24">
        <f t="shared" si="1"/>
        <v>478.15</v>
      </c>
      <c r="R24">
        <f t="shared" si="11"/>
        <v>0.67088375293302871</v>
      </c>
      <c r="S24">
        <f t="shared" si="2"/>
        <v>209.00461701762882</v>
      </c>
      <c r="U24">
        <f t="shared" si="3"/>
        <v>2.2877485044249988</v>
      </c>
      <c r="V24">
        <f t="shared" si="4"/>
        <v>11.782348533655824</v>
      </c>
    </row>
    <row r="25" spans="1:22">
      <c r="A25">
        <v>230</v>
      </c>
      <c r="B25">
        <f t="shared" si="5"/>
        <v>3445.1953237536836</v>
      </c>
      <c r="C25">
        <f t="shared" si="6"/>
        <v>4.014579590111365E-3</v>
      </c>
      <c r="D25">
        <f t="shared" si="7"/>
        <v>536.82873300703022</v>
      </c>
      <c r="F25">
        <f t="shared" si="8"/>
        <v>0.94180479474917578</v>
      </c>
      <c r="G25">
        <f t="shared" si="0"/>
        <v>213012.06182943555</v>
      </c>
      <c r="H25">
        <f t="shared" si="9"/>
        <v>66511590.755674295</v>
      </c>
      <c r="P25">
        <f t="shared" si="10"/>
        <v>1.281780547919638</v>
      </c>
      <c r="Q25">
        <f t="shared" si="1"/>
        <v>478.15</v>
      </c>
      <c r="R25">
        <f t="shared" si="11"/>
        <v>0.66773959947716555</v>
      </c>
      <c r="S25">
        <f t="shared" si="2"/>
        <v>208.59538452758045</v>
      </c>
      <c r="U25">
        <f t="shared" si="3"/>
        <v>2.2922367198243498</v>
      </c>
      <c r="V25">
        <f t="shared" si="4"/>
        <v>11.727129560624627</v>
      </c>
    </row>
    <row r="26" spans="1:22">
      <c r="A26">
        <v>240</v>
      </c>
      <c r="B26">
        <f t="shared" si="5"/>
        <v>3444.8887228783387</v>
      </c>
      <c r="C26">
        <f t="shared" si="6"/>
        <v>4.0149368944295844E-3</v>
      </c>
      <c r="D26">
        <f t="shared" si="7"/>
        <v>534.40589773140653</v>
      </c>
      <c r="F26">
        <f t="shared" si="8"/>
        <v>0.93755420654632726</v>
      </c>
      <c r="G26">
        <f t="shared" si="0"/>
        <v>204646.70716738622</v>
      </c>
      <c r="H26">
        <f t="shared" si="9"/>
        <v>68558057.827348158</v>
      </c>
      <c r="P26">
        <f t="shared" si="10"/>
        <v>1.2761091343303768</v>
      </c>
      <c r="Q26">
        <f t="shared" si="1"/>
        <v>478.15</v>
      </c>
      <c r="R26">
        <f t="shared" si="11"/>
        <v>0.66472593244134603</v>
      </c>
      <c r="S26">
        <f t="shared" si="2"/>
        <v>208.20239897567606</v>
      </c>
      <c r="U26">
        <f t="shared" si="3"/>
        <v>2.2965633554292593</v>
      </c>
      <c r="V26">
        <f t="shared" si="4"/>
        <v>11.674202246130605</v>
      </c>
    </row>
    <row r="27" spans="1:22">
      <c r="A27">
        <v>250</v>
      </c>
      <c r="B27">
        <f t="shared" si="5"/>
        <v>3444.5941627533621</v>
      </c>
      <c r="C27">
        <f t="shared" si="6"/>
        <v>4.0152802266938568E-3</v>
      </c>
      <c r="D27">
        <f t="shared" si="7"/>
        <v>532.11624089201712</v>
      </c>
      <c r="F27">
        <f t="shared" si="8"/>
        <v>0.93353726472283705</v>
      </c>
      <c r="G27">
        <f t="shared" si="0"/>
        <v>196742.26997505705</v>
      </c>
      <c r="H27">
        <f t="shared" si="9"/>
        <v>70525480.52709873</v>
      </c>
      <c r="P27">
        <f t="shared" si="10"/>
        <v>1.2707503145503223</v>
      </c>
      <c r="Q27">
        <f t="shared" si="1"/>
        <v>478.15</v>
      </c>
      <c r="R27">
        <f t="shared" si="11"/>
        <v>0.66187792068849138</v>
      </c>
      <c r="S27">
        <f t="shared" si="2"/>
        <v>207.83035230097212</v>
      </c>
      <c r="U27">
        <f t="shared" si="3"/>
        <v>2.3006745391431616</v>
      </c>
      <c r="V27">
        <f t="shared" si="4"/>
        <v>11.624184240845224</v>
      </c>
    </row>
    <row r="28" spans="1:22">
      <c r="A28">
        <v>260</v>
      </c>
      <c r="B28">
        <f t="shared" si="5"/>
        <v>3444.3109799529439</v>
      </c>
      <c r="C28">
        <f t="shared" si="6"/>
        <v>4.0156103531852443E-3</v>
      </c>
      <c r="D28">
        <f t="shared" si="7"/>
        <v>529.980911254837</v>
      </c>
      <c r="F28">
        <f t="shared" si="8"/>
        <v>0.92979107237690706</v>
      </c>
      <c r="G28">
        <f t="shared" si="0"/>
        <v>189371.35632285345</v>
      </c>
      <c r="H28">
        <f t="shared" si="9"/>
        <v>72419194.090327263</v>
      </c>
      <c r="P28">
        <f t="shared" si="10"/>
        <v>1.2657549784338384</v>
      </c>
      <c r="Q28">
        <f t="shared" si="1"/>
        <v>478.15</v>
      </c>
      <c r="R28">
        <f t="shared" si="11"/>
        <v>0.65922187031522705</v>
      </c>
      <c r="S28">
        <f t="shared" si="2"/>
        <v>207.48280189899546</v>
      </c>
      <c r="U28">
        <f t="shared" si="3"/>
        <v>2.3045283542718291</v>
      </c>
      <c r="V28">
        <f t="shared" si="4"/>
        <v>11.577537543732749</v>
      </c>
    </row>
    <row r="29" spans="1:22">
      <c r="A29">
        <v>270</v>
      </c>
      <c r="B29">
        <f t="shared" si="5"/>
        <v>3444.0384065450571</v>
      </c>
      <c r="C29">
        <f t="shared" si="6"/>
        <v>4.0159281628230903E-3</v>
      </c>
      <c r="D29">
        <f t="shared" si="7"/>
        <v>528.01359529785623</v>
      </c>
      <c r="F29">
        <f t="shared" si="8"/>
        <v>0.92633964087343201</v>
      </c>
      <c r="G29">
        <f t="shared" si="0"/>
        <v>182580.85827485329</v>
      </c>
      <c r="H29">
        <f t="shared" si="9"/>
        <v>74245002.673075795</v>
      </c>
      <c r="P29">
        <f t="shared" si="10"/>
        <v>1.2611562363891762</v>
      </c>
      <c r="Q29">
        <f t="shared" si="1"/>
        <v>478.15</v>
      </c>
      <c r="R29">
        <f t="shared" si="11"/>
        <v>0.65677480537926325</v>
      </c>
      <c r="S29">
        <f t="shared" si="2"/>
        <v>207.16210197027451</v>
      </c>
      <c r="U29">
        <f t="shared" si="3"/>
        <v>2.3080959087227706</v>
      </c>
      <c r="V29">
        <f t="shared" si="4"/>
        <v>11.534561138604493</v>
      </c>
    </row>
    <row r="30" spans="1:22">
      <c r="A30">
        <v>280</v>
      </c>
      <c r="B30">
        <f t="shared" si="5"/>
        <v>3443.7756071031499</v>
      </c>
      <c r="C30">
        <f t="shared" si="6"/>
        <v>4.0162346240448241E-3</v>
      </c>
      <c r="D30">
        <f t="shared" si="7"/>
        <v>526.22082789306012</v>
      </c>
      <c r="F30">
        <f t="shared" si="8"/>
        <v>0.92319443490010544</v>
      </c>
      <c r="G30">
        <f t="shared" si="0"/>
        <v>176393.03767374906</v>
      </c>
      <c r="H30">
        <f t="shared" si="9"/>
        <v>76008933.049813285</v>
      </c>
      <c r="P30">
        <f t="shared" si="10"/>
        <v>1.2569701396950348</v>
      </c>
      <c r="Q30">
        <f t="shared" si="1"/>
        <v>478.15</v>
      </c>
      <c r="R30">
        <f t="shared" si="11"/>
        <v>0.65454485434417475</v>
      </c>
      <c r="S30">
        <f t="shared" si="2"/>
        <v>206.86944183725433</v>
      </c>
      <c r="U30">
        <f t="shared" si="3"/>
        <v>2.3113611935791076</v>
      </c>
      <c r="V30">
        <f t="shared" si="4"/>
        <v>11.495397781027966</v>
      </c>
    </row>
    <row r="31" spans="1:22">
      <c r="A31">
        <v>290</v>
      </c>
      <c r="B31">
        <f t="shared" si="5"/>
        <v>3443.5217141578823</v>
      </c>
      <c r="C31">
        <f t="shared" si="6"/>
        <v>4.016530743460419E-3</v>
      </c>
      <c r="D31">
        <f t="shared" si="7"/>
        <v>524.60280502620856</v>
      </c>
      <c r="F31">
        <f t="shared" si="8"/>
        <v>0.92035579829159397</v>
      </c>
      <c r="G31">
        <f t="shared" si="0"/>
        <v>170808.33619088892</v>
      </c>
      <c r="H31">
        <f t="shared" si="9"/>
        <v>77717016.411722168</v>
      </c>
      <c r="P31">
        <f t="shared" si="10"/>
        <v>1.253197602349762</v>
      </c>
      <c r="Q31">
        <f t="shared" si="1"/>
        <v>478.15</v>
      </c>
      <c r="R31">
        <f t="shared" si="11"/>
        <v>0.65253226098874006</v>
      </c>
      <c r="S31">
        <f t="shared" si="2"/>
        <v>206.6049688794823</v>
      </c>
      <c r="U31">
        <f t="shared" si="3"/>
        <v>2.3143199439647382</v>
      </c>
      <c r="V31">
        <f t="shared" si="4"/>
        <v>11.460051752350747</v>
      </c>
    </row>
    <row r="32" spans="1:22">
      <c r="A32">
        <v>300</v>
      </c>
      <c r="B32">
        <f t="shared" si="5"/>
        <v>3443.2758596041886</v>
      </c>
      <c r="C32">
        <f t="shared" si="6"/>
        <v>4.0168175291881948E-3</v>
      </c>
      <c r="D32">
        <f t="shared" si="7"/>
        <v>523.15451273376141</v>
      </c>
      <c r="F32">
        <f t="shared" si="8"/>
        <v>0.91781493462063402</v>
      </c>
      <c r="G32">
        <f t="shared" si="0"/>
        <v>165809.27122716315</v>
      </c>
      <c r="H32">
        <f t="shared" si="9"/>
        <v>79375109.123993799</v>
      </c>
      <c r="P32">
        <f t="shared" si="10"/>
        <v>1.2498270817508714</v>
      </c>
      <c r="Q32">
        <f t="shared" si="1"/>
        <v>478.15</v>
      </c>
      <c r="R32">
        <f t="shared" si="11"/>
        <v>0.65073078864602951</v>
      </c>
      <c r="S32">
        <f t="shared" si="2"/>
        <v>206.36796635492945</v>
      </c>
      <c r="U32">
        <f t="shared" si="3"/>
        <v>2.3169778161094845</v>
      </c>
      <c r="V32">
        <f t="shared" si="4"/>
        <v>11.428413521550311</v>
      </c>
    </row>
    <row r="33" spans="1:22">
      <c r="A33">
        <v>310</v>
      </c>
      <c r="B33">
        <f t="shared" si="5"/>
        <v>3443.0372005007466</v>
      </c>
      <c r="C33">
        <f t="shared" si="6"/>
        <v>4.0170959607050156E-3</v>
      </c>
      <c r="D33">
        <f t="shared" si="7"/>
        <v>521.86698792761774</v>
      </c>
      <c r="F33">
        <f t="shared" si="8"/>
        <v>0.91555611917125923</v>
      </c>
      <c r="G33">
        <f t="shared" si="0"/>
        <v>161364.78291020729</v>
      </c>
      <c r="H33">
        <f t="shared" si="9"/>
        <v>80988756.953095868</v>
      </c>
      <c r="P33">
        <f t="shared" si="10"/>
        <v>1.2468375783979091</v>
      </c>
      <c r="Q33">
        <f t="shared" si="1"/>
        <v>478.15</v>
      </c>
      <c r="R33">
        <f t="shared" si="11"/>
        <v>0.6491292884924228</v>
      </c>
      <c r="S33">
        <f t="shared" si="2"/>
        <v>206.15705590346755</v>
      </c>
      <c r="U33">
        <f t="shared" si="3"/>
        <v>2.3193482168463464</v>
      </c>
      <c r="V33">
        <f t="shared" si="4"/>
        <v>11.400287288199149</v>
      </c>
    </row>
    <row r="34" spans="1:22">
      <c r="A34">
        <v>320</v>
      </c>
      <c r="B34">
        <f t="shared" si="5"/>
        <v>3442.8049386125449</v>
      </c>
      <c r="C34">
        <f t="shared" si="6"/>
        <v>4.0173669659782033E-3</v>
      </c>
      <c r="D34">
        <f t="shared" si="7"/>
        <v>520.72855812278658</v>
      </c>
      <c r="F34">
        <f t="shared" si="8"/>
        <v>0.91355887389962553</v>
      </c>
      <c r="G34">
        <f t="shared" si="0"/>
        <v>157434.50574076045</v>
      </c>
      <c r="H34">
        <f t="shared" si="9"/>
        <v>82563102.010503471</v>
      </c>
      <c r="P34">
        <f t="shared" si="10"/>
        <v>1.2442015891293385</v>
      </c>
      <c r="Q34">
        <f t="shared" si="1"/>
        <v>478.15</v>
      </c>
      <c r="R34">
        <f t="shared" si="11"/>
        <v>0.64771324159483445</v>
      </c>
      <c r="S34">
        <f t="shared" si="2"/>
        <v>205.9703991838428</v>
      </c>
      <c r="U34">
        <f t="shared" si="3"/>
        <v>2.3214500816363333</v>
      </c>
      <c r="V34">
        <f t="shared" si="4"/>
        <v>11.375418064560263</v>
      </c>
    </row>
    <row r="35" spans="1:22">
      <c r="A35">
        <v>330</v>
      </c>
      <c r="B35">
        <f t="shared" si="5"/>
        <v>3442.5783338050283</v>
      </c>
      <c r="C35">
        <f t="shared" si="6"/>
        <v>4.0176314057613479E-3</v>
      </c>
      <c r="D35">
        <f t="shared" si="7"/>
        <v>519.72595302431557</v>
      </c>
      <c r="F35">
        <f t="shared" si="8"/>
        <v>0.91179991758651857</v>
      </c>
      <c r="G35">
        <f t="shared" si="0"/>
        <v>153972.59684029027</v>
      </c>
      <c r="H35">
        <f t="shared" si="9"/>
        <v>84102827.978906378</v>
      </c>
      <c r="P35">
        <f t="shared" si="10"/>
        <v>1.2418877577617704</v>
      </c>
      <c r="Q35">
        <f t="shared" si="1"/>
        <v>478.15</v>
      </c>
      <c r="R35">
        <f t="shared" si="11"/>
        <v>0.64646614156884163</v>
      </c>
      <c r="S35">
        <f t="shared" si="2"/>
        <v>205.80588040343093</v>
      </c>
      <c r="U35">
        <f t="shared" si="3"/>
        <v>2.3233058213045541</v>
      </c>
      <c r="V35">
        <f t="shared" si="4"/>
        <v>11.353515958422888</v>
      </c>
    </row>
    <row r="36" spans="1:22">
      <c r="A36">
        <v>340</v>
      </c>
      <c r="B36">
        <f t="shared" si="5"/>
        <v>3442.3567119280096</v>
      </c>
      <c r="C36">
        <f t="shared" si="6"/>
        <v>4.0178900643164676E-3</v>
      </c>
      <c r="D36">
        <f t="shared" si="7"/>
        <v>518.84522808097165</v>
      </c>
      <c r="F36">
        <f t="shared" si="8"/>
        <v>0.91025478610696786</v>
      </c>
      <c r="G36">
        <f t="shared" si="0"/>
        <v>150930.9151705472</v>
      </c>
      <c r="H36">
        <f t="shared" si="9"/>
        <v>85612137.130611852</v>
      </c>
      <c r="P36">
        <f t="shared" si="10"/>
        <v>1.2398630794250434</v>
      </c>
      <c r="Q36">
        <f t="shared" si="1"/>
        <v>478.15</v>
      </c>
      <c r="R36">
        <f t="shared" si="11"/>
        <v>0.64537064334984018</v>
      </c>
      <c r="S36">
        <f t="shared" si="2"/>
        <v>205.66125921430361</v>
      </c>
      <c r="U36">
        <f t="shared" si="3"/>
        <v>2.3249395721230952</v>
      </c>
      <c r="V36">
        <f t="shared" si="4"/>
        <v>11.334276348314811</v>
      </c>
    </row>
    <row r="37" spans="1:22">
      <c r="A37">
        <v>350</v>
      </c>
      <c r="B37">
        <f t="shared" si="5"/>
        <v>3442.1394681235488</v>
      </c>
      <c r="C37">
        <f t="shared" si="6"/>
        <v>4.0181436454777078E-3</v>
      </c>
      <c r="D37">
        <f t="shared" si="7"/>
        <v>518.07247973291385</v>
      </c>
      <c r="F37">
        <f t="shared" si="8"/>
        <v>0.9088990872507261</v>
      </c>
      <c r="G37">
        <f t="shared" si="0"/>
        <v>148261.4824786144</v>
      </c>
      <c r="H37">
        <f t="shared" si="9"/>
        <v>87094751.955397993</v>
      </c>
      <c r="P37">
        <f t="shared" si="10"/>
        <v>1.2380946094675913</v>
      </c>
      <c r="Q37">
        <f t="shared" si="1"/>
        <v>478.15</v>
      </c>
      <c r="R37">
        <f t="shared" si="11"/>
        <v>0.64440945286076479</v>
      </c>
      <c r="S37">
        <f t="shared" si="2"/>
        <v>205.53429005480669</v>
      </c>
      <c r="U37">
        <f t="shared" si="3"/>
        <v>2.3263758075234016</v>
      </c>
      <c r="V37">
        <f t="shared" si="4"/>
        <v>11.317395508228866</v>
      </c>
    </row>
    <row r="38" spans="1:22">
      <c r="A38">
        <v>360</v>
      </c>
      <c r="B38">
        <f t="shared" si="5"/>
        <v>3441.9260665916458</v>
      </c>
      <c r="C38">
        <f t="shared" si="6"/>
        <v>4.0183927728537064E-3</v>
      </c>
      <c r="D38">
        <f t="shared" si="7"/>
        <v>517.39436036554514</v>
      </c>
      <c r="F38">
        <f t="shared" si="8"/>
        <v>0.90770940415007917</v>
      </c>
      <c r="G38">
        <f t="shared" si="0"/>
        <v>145918.25401864955</v>
      </c>
      <c r="H38">
        <f t="shared" si="9"/>
        <v>88553934.495584488</v>
      </c>
      <c r="P38">
        <f t="shared" si="10"/>
        <v>1.2365506954123469</v>
      </c>
      <c r="Q38">
        <f t="shared" si="1"/>
        <v>478.15</v>
      </c>
      <c r="R38">
        <f t="shared" si="11"/>
        <v>0.64356596754240614</v>
      </c>
      <c r="S38">
        <f t="shared" si="2"/>
        <v>205.42280881374495</v>
      </c>
      <c r="U38">
        <f t="shared" si="3"/>
        <v>2.3276383122262452</v>
      </c>
      <c r="V38">
        <f t="shared" si="4"/>
        <v>11.302581856891397</v>
      </c>
    </row>
    <row r="39" spans="1:22">
      <c r="A39">
        <v>370</v>
      </c>
      <c r="B39">
        <f t="shared" si="5"/>
        <v>3441.7160378072363</v>
      </c>
      <c r="C39">
        <f t="shared" si="6"/>
        <v>4.0186379930113522E-3</v>
      </c>
      <c r="D39">
        <f t="shared" si="7"/>
        <v>516.79841787105897</v>
      </c>
      <c r="F39">
        <f t="shared" si="8"/>
        <v>0.90666389100185785</v>
      </c>
      <c r="G39">
        <f t="shared" si="0"/>
        <v>143858.28514179226</v>
      </c>
      <c r="H39">
        <f t="shared" si="9"/>
        <v>89992517.347002417</v>
      </c>
      <c r="P39">
        <f t="shared" si="10"/>
        <v>1.2352017908844763</v>
      </c>
      <c r="Q39">
        <f t="shared" si="1"/>
        <v>478.15</v>
      </c>
      <c r="R39">
        <f t="shared" si="11"/>
        <v>0.64282469872031722</v>
      </c>
      <c r="S39">
        <f t="shared" si="2"/>
        <v>205.32479062202492</v>
      </c>
      <c r="U39">
        <f t="shared" si="3"/>
        <v>2.3287494829604345</v>
      </c>
      <c r="V39">
        <f t="shared" si="4"/>
        <v>11.289563375551223</v>
      </c>
    </row>
    <row r="40" spans="1:22">
      <c r="A40">
        <v>380</v>
      </c>
      <c r="B40">
        <f t="shared" si="5"/>
        <v>3441.5089740580224</v>
      </c>
      <c r="C40">
        <f t="shared" si="6"/>
        <v>4.0188797806271449E-3</v>
      </c>
      <c r="D40">
        <f t="shared" si="7"/>
        <v>516.27329226427355</v>
      </c>
      <c r="F40">
        <f t="shared" si="8"/>
        <v>0.90574261800749745</v>
      </c>
      <c r="G40">
        <f t="shared" si="0"/>
        <v>142042.40571641698</v>
      </c>
      <c r="H40">
        <f t="shared" si="9"/>
        <v>91412941.404166579</v>
      </c>
      <c r="P40">
        <f t="shared" si="10"/>
        <v>1.2340209285737143</v>
      </c>
      <c r="Q40">
        <f t="shared" si="1"/>
        <v>478.15</v>
      </c>
      <c r="R40">
        <f t="shared" si="11"/>
        <v>0.6421715161673156</v>
      </c>
      <c r="S40">
        <f t="shared" si="2"/>
        <v>205.23838394325679</v>
      </c>
      <c r="U40">
        <f t="shared" si="3"/>
        <v>2.329729901460325</v>
      </c>
      <c r="V40">
        <f t="shared" si="4"/>
        <v>11.278091903091321</v>
      </c>
    </row>
    <row r="41" spans="1:22">
      <c r="A41">
        <v>390</v>
      </c>
      <c r="B41">
        <f t="shared" si="5"/>
        <v>3441.3045240116035</v>
      </c>
      <c r="C41">
        <f t="shared" si="6"/>
        <v>4.0191185447795083E-3</v>
      </c>
      <c r="D41">
        <f t="shared" si="7"/>
        <v>515.8088027782693</v>
      </c>
      <c r="F41">
        <f t="shared" si="8"/>
        <v>0.9049277241724023</v>
      </c>
      <c r="G41">
        <f t="shared" si="0"/>
        <v>140435.51762035541</v>
      </c>
      <c r="H41">
        <f t="shared" si="9"/>
        <v>92817296.580370128</v>
      </c>
      <c r="P41">
        <f t="shared" si="10"/>
        <v>1.2329839317489124</v>
      </c>
      <c r="Q41">
        <f t="shared" si="1"/>
        <v>478.15</v>
      </c>
      <c r="R41">
        <f t="shared" si="11"/>
        <v>0.64159375643823324</v>
      </c>
      <c r="S41">
        <f t="shared" si="2"/>
        <v>205.16192638759742</v>
      </c>
      <c r="U41">
        <f t="shared" si="3"/>
        <v>2.330598120319197</v>
      </c>
      <c r="V41">
        <f t="shared" si="4"/>
        <v>11.267945038650202</v>
      </c>
    </row>
    <row r="42" spans="1:22">
      <c r="A42">
        <v>400</v>
      </c>
      <c r="B42">
        <f t="shared" si="5"/>
        <v>3441.1023868543834</v>
      </c>
      <c r="C42">
        <f t="shared" si="6"/>
        <v>4.0193546357485755E-3</v>
      </c>
      <c r="D42">
        <f t="shared" si="7"/>
        <v>515.39595589800319</v>
      </c>
      <c r="F42">
        <f t="shared" si="8"/>
        <v>0.90420343140000559</v>
      </c>
      <c r="G42">
        <f t="shared" si="0"/>
        <v>139006.6202598832</v>
      </c>
      <c r="H42">
        <f t="shared" si="9"/>
        <v>94207362.782968953</v>
      </c>
      <c r="P42">
        <f t="shared" si="10"/>
        <v>1.2320694368561111</v>
      </c>
      <c r="Q42">
        <f t="shared" si="1"/>
        <v>478.15</v>
      </c>
      <c r="R42">
        <f t="shared" si="11"/>
        <v>0.64108023286260396</v>
      </c>
      <c r="S42">
        <f t="shared" si="2"/>
        <v>205.09394724451866</v>
      </c>
      <c r="U42">
        <f t="shared" si="3"/>
        <v>2.3313706056373098</v>
      </c>
      <c r="V42">
        <f t="shared" si="4"/>
        <v>11.258926317117805</v>
      </c>
    </row>
    <row r="43" spans="1:22">
      <c r="A43">
        <v>410</v>
      </c>
      <c r="B43">
        <f t="shared" si="5"/>
        <v>3440.9023063937534</v>
      </c>
      <c r="C43">
        <f t="shared" si="6"/>
        <v>4.0195883518658456E-3</v>
      </c>
      <c r="D43">
        <f t="shared" si="7"/>
        <v>515.02689992572016</v>
      </c>
      <c r="F43">
        <f t="shared" si="8"/>
        <v>0.9035559647819652</v>
      </c>
      <c r="G43">
        <f t="shared" si="0"/>
        <v>137728.65227220245</v>
      </c>
      <c r="H43">
        <f t="shared" si="9"/>
        <v>95584649.305690974</v>
      </c>
      <c r="P43">
        <f t="shared" si="10"/>
        <v>1.2312587881939565</v>
      </c>
      <c r="Q43">
        <f t="shared" si="1"/>
        <v>478.15</v>
      </c>
      <c r="R43">
        <f t="shared" si="11"/>
        <v>0.64062117903041327</v>
      </c>
      <c r="S43">
        <f t="shared" si="2"/>
        <v>205.0331609638888</v>
      </c>
      <c r="U43">
        <f t="shared" si="3"/>
        <v>2.3320617882109982</v>
      </c>
      <c r="V43">
        <f t="shared" si="4"/>
        <v>11.25086421660794</v>
      </c>
    </row>
    <row r="44" spans="1:22">
      <c r="A44">
        <v>420</v>
      </c>
      <c r="B44">
        <f t="shared" si="5"/>
        <v>3440.7040653881318</v>
      </c>
      <c r="C44">
        <f t="shared" si="6"/>
        <v>4.0198199461040935E-3</v>
      </c>
      <c r="D44">
        <f t="shared" si="7"/>
        <v>514.69484630303259</v>
      </c>
      <c r="F44">
        <f t="shared" si="8"/>
        <v>0.90297341456672386</v>
      </c>
      <c r="G44">
        <f t="shared" si="0"/>
        <v>136578.21904980129</v>
      </c>
      <c r="H44">
        <f t="shared" si="9"/>
        <v>96950431.496188983</v>
      </c>
      <c r="P44">
        <f t="shared" si="10"/>
        <v>1.2305358528974746</v>
      </c>
      <c r="Q44">
        <f t="shared" si="1"/>
        <v>478.15</v>
      </c>
      <c r="R44">
        <f t="shared" si="11"/>
        <v>0.64020815092780714</v>
      </c>
      <c r="S44">
        <f t="shared" si="2"/>
        <v>204.97845494744533</v>
      </c>
      <c r="U44">
        <f t="shared" si="3"/>
        <v>2.3326841844065682</v>
      </c>
      <c r="V44">
        <f t="shared" si="4"/>
        <v>11.243610439723607</v>
      </c>
    </row>
    <row r="45" spans="1:22">
      <c r="A45">
        <v>430</v>
      </c>
      <c r="B45">
        <f t="shared" si="5"/>
        <v>3440.5074802691765</v>
      </c>
      <c r="C45">
        <f t="shared" si="6"/>
        <v>4.0200496322148824E-3</v>
      </c>
      <c r="D45">
        <f t="shared" si="7"/>
        <v>514.39397286378949</v>
      </c>
      <c r="F45">
        <f t="shared" si="8"/>
        <v>0.90244556642770091</v>
      </c>
      <c r="G45">
        <f t="shared" si="0"/>
        <v>135535.2583153887</v>
      </c>
      <c r="H45">
        <f t="shared" si="9"/>
        <v>98305784.079342872</v>
      </c>
      <c r="P45">
        <f t="shared" si="10"/>
        <v>1.2298867924408301</v>
      </c>
      <c r="Q45">
        <f t="shared" si="1"/>
        <v>478.15</v>
      </c>
      <c r="R45">
        <f t="shared" si="11"/>
        <v>0.63983390659723993</v>
      </c>
      <c r="S45">
        <f t="shared" si="2"/>
        <v>204.92887418642411</v>
      </c>
      <c r="U45">
        <f t="shared" si="3"/>
        <v>2.3332485570824257</v>
      </c>
      <c r="V45">
        <f t="shared" si="4"/>
        <v>11.237037800096831</v>
      </c>
    </row>
    <row r="46" spans="1:22">
      <c r="A46">
        <v>440</v>
      </c>
      <c r="B46">
        <f t="shared" si="5"/>
        <v>3440.3123963453709</v>
      </c>
      <c r="C46">
        <f t="shared" si="6"/>
        <v>4.0202775903087403E-3</v>
      </c>
      <c r="D46">
        <f t="shared" si="7"/>
        <v>514.11931986118191</v>
      </c>
      <c r="F46">
        <f t="shared" si="8"/>
        <v>0.90196371905470507</v>
      </c>
      <c r="G46">
        <f t="shared" si="0"/>
        <v>134582.6810550238</v>
      </c>
      <c r="H46">
        <f t="shared" si="9"/>
        <v>99651610.889893115</v>
      </c>
      <c r="P46">
        <f t="shared" si="10"/>
        <v>1.2292998165549172</v>
      </c>
      <c r="Q46">
        <f t="shared" si="1"/>
        <v>478.15</v>
      </c>
      <c r="R46">
        <f t="shared" si="11"/>
        <v>0.63949227680978582</v>
      </c>
      <c r="S46">
        <f t="shared" si="2"/>
        <v>204.88360456688901</v>
      </c>
      <c r="U46">
        <f t="shared" si="3"/>
        <v>2.3337640950371741</v>
      </c>
      <c r="V46">
        <f t="shared" si="4"/>
        <v>11.231037951080271</v>
      </c>
    </row>
    <row r="47" spans="1:22">
      <c r="A47">
        <v>450</v>
      </c>
      <c r="B47">
        <f t="shared" si="5"/>
        <v>3440.1186835224275</v>
      </c>
      <c r="C47">
        <f t="shared" si="6"/>
        <v>4.0205039718358556E-3</v>
      </c>
      <c r="D47">
        <f t="shared" si="7"/>
        <v>513.86668612917447</v>
      </c>
      <c r="F47">
        <f t="shared" si="8"/>
        <v>0.90152050198100786</v>
      </c>
      <c r="G47">
        <f t="shared" si="0"/>
        <v>133706.01311957507</v>
      </c>
      <c r="H47">
        <f t="shared" si="9"/>
        <v>100988671.02108887</v>
      </c>
      <c r="P47">
        <f t="shared" si="10"/>
        <v>1.228764937153894</v>
      </c>
      <c r="Q47">
        <f t="shared" si="1"/>
        <v>478.15</v>
      </c>
      <c r="R47">
        <f t="shared" si="11"/>
        <v>0.63917803590453459</v>
      </c>
      <c r="S47">
        <f t="shared" si="2"/>
        <v>204.8419560864649</v>
      </c>
      <c r="U47">
        <f t="shared" si="3"/>
        <v>2.3342385961114833</v>
      </c>
      <c r="V47">
        <f t="shared" si="4"/>
        <v>11.225519117373214</v>
      </c>
    </row>
    <row r="48" spans="1:22">
      <c r="A48">
        <v>460</v>
      </c>
      <c r="B48">
        <f t="shared" si="5"/>
        <v>3439.9262325395621</v>
      </c>
      <c r="C48">
        <f t="shared" si="6"/>
        <v>4.0207289039677352E-3</v>
      </c>
      <c r="D48">
        <f t="shared" si="7"/>
        <v>513.63253007155993</v>
      </c>
      <c r="F48">
        <f t="shared" si="8"/>
        <v>0.90110970187992967</v>
      </c>
      <c r="G48">
        <f t="shared" si="0"/>
        <v>132893.05362253249</v>
      </c>
      <c r="H48">
        <f t="shared" si="9"/>
        <v>102317601.55731419</v>
      </c>
      <c r="P48">
        <f t="shared" si="10"/>
        <v>1.2282737335055249</v>
      </c>
      <c r="Q48">
        <f t="shared" si="1"/>
        <v>478.15</v>
      </c>
      <c r="R48">
        <f t="shared" si="11"/>
        <v>0.63888677863287013</v>
      </c>
      <c r="S48">
        <f t="shared" si="2"/>
        <v>204.80334678170323</v>
      </c>
      <c r="U48">
        <f t="shared" si="3"/>
        <v>2.334678644239407</v>
      </c>
      <c r="V48">
        <f t="shared" si="4"/>
        <v>11.220403932107946</v>
      </c>
    </row>
    <row r="49" spans="1:22">
      <c r="A49">
        <v>470</v>
      </c>
      <c r="B49">
        <f t="shared" si="5"/>
        <v>3439.7349516974455</v>
      </c>
      <c r="C49">
        <f t="shared" si="6"/>
        <v>4.0209524934074663E-3</v>
      </c>
      <c r="D49">
        <f t="shared" si="7"/>
        <v>513.41387821441958</v>
      </c>
      <c r="F49">
        <f t="shared" si="8"/>
        <v>0.9007261021305607</v>
      </c>
      <c r="G49">
        <f t="shared" si="0"/>
        <v>132133.55952438811</v>
      </c>
      <c r="H49">
        <f t="shared" si="9"/>
        <v>103638937.15255807</v>
      </c>
      <c r="P49">
        <f t="shared" si="10"/>
        <v>1.2278191352096355</v>
      </c>
      <c r="Q49">
        <f t="shared" si="1"/>
        <v>478.15</v>
      </c>
      <c r="R49">
        <f t="shared" si="11"/>
        <v>0.63861480641056756</v>
      </c>
      <c r="S49">
        <f t="shared" si="2"/>
        <v>204.76728783767481</v>
      </c>
      <c r="U49">
        <f t="shared" si="3"/>
        <v>2.3350897745886239</v>
      </c>
      <c r="V49">
        <f t="shared" si="4"/>
        <v>11.215627439160198</v>
      </c>
    </row>
    <row r="50" spans="1:22">
      <c r="A50">
        <v>480</v>
      </c>
      <c r="B50">
        <f t="shared" si="5"/>
        <v>3439.5447640401599</v>
      </c>
      <c r="C50">
        <f t="shared" si="6"/>
        <v>4.0211748296720713E-3</v>
      </c>
      <c r="D50">
        <f t="shared" si="7"/>
        <v>513.208242676532</v>
      </c>
      <c r="F50">
        <f t="shared" si="8"/>
        <v>0.90036533802900354</v>
      </c>
      <c r="G50">
        <f t="shared" si="0"/>
        <v>131418.96104124142</v>
      </c>
      <c r="H50">
        <f t="shared" si="9"/>
        <v>104953126.76297049</v>
      </c>
      <c r="P50">
        <f t="shared" si="10"/>
        <v>1.2273952262512988</v>
      </c>
      <c r="Q50">
        <f t="shared" si="1"/>
        <v>478.15</v>
      </c>
      <c r="R50">
        <f t="shared" si="11"/>
        <v>0.63835902466256345</v>
      </c>
      <c r="S50">
        <f t="shared" si="2"/>
        <v>204.73337011923275</v>
      </c>
      <c r="U50">
        <f t="shared" si="3"/>
        <v>2.3354766236766125</v>
      </c>
      <c r="V50">
        <f t="shared" si="4"/>
        <v>11.211135290273964</v>
      </c>
    </row>
    <row r="51" spans="1:22">
      <c r="A51">
        <v>490</v>
      </c>
      <c r="B51">
        <f t="shared" si="5"/>
        <v>3439.3556049467925</v>
      </c>
      <c r="C51">
        <f t="shared" si="6"/>
        <v>4.021395987898327E-3</v>
      </c>
      <c r="D51">
        <f t="shared" si="7"/>
        <v>513.01354797716829</v>
      </c>
      <c r="F51">
        <f t="shared" si="8"/>
        <v>0.90002376838099696</v>
      </c>
      <c r="G51">
        <f t="shared" si="0"/>
        <v>130742.10929918755</v>
      </c>
      <c r="H51">
        <f t="shared" si="9"/>
        <v>106260547.85596237</v>
      </c>
      <c r="P51">
        <f t="shared" si="10"/>
        <v>1.2269970711610276</v>
      </c>
      <c r="Q51">
        <f t="shared" si="1"/>
        <v>478.15</v>
      </c>
      <c r="R51">
        <f t="shared" si="11"/>
        <v>0.63811685178212685</v>
      </c>
      <c r="S51">
        <f t="shared" si="2"/>
        <v>204.70125220548903</v>
      </c>
      <c r="U51">
        <f t="shared" si="3"/>
        <v>2.3358430632364175</v>
      </c>
      <c r="V51">
        <f t="shared" si="4"/>
        <v>11.206882146163334</v>
      </c>
    </row>
    <row r="52" spans="1:22">
      <c r="A52">
        <v>500</v>
      </c>
      <c r="B52">
        <f t="shared" si="5"/>
        <v>3439.167420086219</v>
      </c>
      <c r="C52">
        <f t="shared" si="6"/>
        <v>4.0216160312259285E-3</v>
      </c>
      <c r="D52">
        <f t="shared" si="7"/>
        <v>512.82806699787375</v>
      </c>
      <c r="F52">
        <f t="shared" si="8"/>
        <v>0.89969836315416452</v>
      </c>
      <c r="G52">
        <f t="shared" si="0"/>
        <v>130097.05558392609</v>
      </c>
      <c r="H52">
        <f t="shared" si="9"/>
        <v>107561518.41180162</v>
      </c>
      <c r="P52">
        <f t="shared" si="10"/>
        <v>1.2266205628722493</v>
      </c>
      <c r="Q52">
        <f t="shared" si="1"/>
        <v>478.15</v>
      </c>
      <c r="R52">
        <f t="shared" si="11"/>
        <v>0.63788613947630257</v>
      </c>
      <c r="S52">
        <f t="shared" si="2"/>
        <v>204.67064990664784</v>
      </c>
      <c r="U52">
        <f t="shared" si="3"/>
        <v>2.336192317843758</v>
      </c>
      <c r="V52">
        <f t="shared" si="4"/>
        <v>11.202830277584999</v>
      </c>
    </row>
    <row r="53" spans="1:22">
      <c r="A53">
        <v>510</v>
      </c>
      <c r="B53">
        <f t="shared" si="5"/>
        <v>3438.98016368966</v>
      </c>
      <c r="C53">
        <f t="shared" si="6"/>
        <v>4.0218350128107313E-3</v>
      </c>
      <c r="D53">
        <f t="shared" si="7"/>
        <v>512.65036555131041</v>
      </c>
      <c r="F53">
        <f t="shared" si="8"/>
        <v>0.89938660623036915</v>
      </c>
      <c r="G53">
        <f t="shared" si="0"/>
        <v>129478.86028662103</v>
      </c>
      <c r="H53">
        <f t="shared" si="9"/>
        <v>108856307.01466784</v>
      </c>
      <c r="P53">
        <f t="shared" si="10"/>
        <v>1.2262622909952818</v>
      </c>
      <c r="Q53">
        <f t="shared" si="1"/>
        <v>478.15</v>
      </c>
      <c r="R53">
        <f t="shared" si="11"/>
        <v>0.63766510381733166</v>
      </c>
      <c r="S53">
        <f t="shared" si="2"/>
        <v>204.64132718005007</v>
      </c>
      <c r="U53">
        <f t="shared" si="3"/>
        <v>2.336527067083122</v>
      </c>
      <c r="V53">
        <f t="shared" si="4"/>
        <v>11.19894835443367</v>
      </c>
    </row>
    <row r="54" spans="1:22">
      <c r="A54">
        <v>520</v>
      </c>
      <c r="B54">
        <f t="shared" si="5"/>
        <v>3438.793797098202</v>
      </c>
      <c r="C54">
        <f t="shared" si="6"/>
        <v>4.0220529775178262E-3</v>
      </c>
      <c r="D54">
        <f t="shared" si="7"/>
        <v>512.47925481364393</v>
      </c>
      <c r="F54">
        <f t="shared" si="8"/>
        <v>0.89908641195376127</v>
      </c>
      <c r="G54">
        <f t="shared" si="0"/>
        <v>128883.42897302168</v>
      </c>
      <c r="H54">
        <f t="shared" si="9"/>
        <v>110145141.30439806</v>
      </c>
      <c r="P54">
        <f t="shared" si="10"/>
        <v>1.2259194287544863</v>
      </c>
      <c r="Q54">
        <f t="shared" si="1"/>
        <v>478.15</v>
      </c>
      <c r="R54">
        <f t="shared" si="11"/>
        <v>0.63745226607521666</v>
      </c>
      <c r="S54">
        <f t="shared" si="2"/>
        <v>204.61308832806739</v>
      </c>
      <c r="U54">
        <f t="shared" si="3"/>
        <v>2.3368495334636457</v>
      </c>
      <c r="V54">
        <f t="shared" si="4"/>
        <v>11.195210406618193</v>
      </c>
    </row>
    <row r="55" spans="1:22">
      <c r="A55">
        <v>530</v>
      </c>
      <c r="B55">
        <f t="shared" si="5"/>
        <v>3438.6082875462976</v>
      </c>
      <c r="C55">
        <f t="shared" si="6"/>
        <v>4.0222699633397641E-3</v>
      </c>
      <c r="D55">
        <f t="shared" si="7"/>
        <v>512.31375079296765</v>
      </c>
      <c r="F55">
        <f t="shared" si="8"/>
        <v>0.89879605402275031</v>
      </c>
      <c r="G55">
        <f t="shared" si="0"/>
        <v>128307.37271613581</v>
      </c>
      <c r="H55">
        <f t="shared" si="9"/>
        <v>111428215.03155942</v>
      </c>
      <c r="P55">
        <f t="shared" si="10"/>
        <v>1.2255896366316719</v>
      </c>
      <c r="Q55">
        <f t="shared" si="1"/>
        <v>478.15</v>
      </c>
      <c r="R55">
        <f t="shared" si="11"/>
        <v>0.63724640230212992</v>
      </c>
      <c r="S55">
        <f t="shared" si="2"/>
        <v>204.58577134527422</v>
      </c>
      <c r="U55">
        <f t="shared" si="3"/>
        <v>2.3371615575016618</v>
      </c>
      <c r="V55">
        <f t="shared" si="4"/>
        <v>11.191594938641279</v>
      </c>
    </row>
    <row r="56" spans="1:22">
      <c r="A56">
        <v>540</v>
      </c>
      <c r="B56">
        <f t="shared" si="5"/>
        <v>3438.4236071462751</v>
      </c>
      <c r="C56">
        <f t="shared" si="6"/>
        <v>4.0224860025806193E-3</v>
      </c>
      <c r="D56">
        <f t="shared" si="7"/>
        <v>512.15303999527498</v>
      </c>
      <c r="F56">
        <f t="shared" si="8"/>
        <v>0.89851410525486841</v>
      </c>
      <c r="G56">
        <f t="shared" si="0"/>
        <v>127747.88979700323</v>
      </c>
      <c r="H56">
        <f t="shared" si="9"/>
        <v>112705693.92952946</v>
      </c>
      <c r="P56">
        <f t="shared" si="10"/>
        <v>1.2252709807298292</v>
      </c>
      <c r="Q56">
        <f t="shared" si="1"/>
        <v>478.15</v>
      </c>
      <c r="R56">
        <f t="shared" si="11"/>
        <v>0.63704650062570167</v>
      </c>
      <c r="S56">
        <f t="shared" si="2"/>
        <v>204.55924227950089</v>
      </c>
      <c r="U56">
        <f t="shared" si="3"/>
        <v>2.337464661443537</v>
      </c>
      <c r="V56">
        <f t="shared" si="4"/>
        <v>11.188084179565891</v>
      </c>
    </row>
    <row r="57" spans="1:22">
      <c r="A57">
        <v>550</v>
      </c>
      <c r="B57">
        <f t="shared" si="5"/>
        <v>3438.2397320431519</v>
      </c>
      <c r="C57">
        <f t="shared" si="6"/>
        <v>4.0227011228416189E-3</v>
      </c>
      <c r="D57">
        <f t="shared" si="7"/>
        <v>511.99645048344564</v>
      </c>
      <c r="F57">
        <f t="shared" si="8"/>
        <v>0.89823938681306248</v>
      </c>
      <c r="G57">
        <f t="shared" si="0"/>
        <v>127202.66599674989</v>
      </c>
      <c r="H57">
        <f t="shared" si="9"/>
        <v>113977720.58949696</v>
      </c>
      <c r="P57">
        <f t="shared" si="10"/>
        <v>1.2249618639498121</v>
      </c>
      <c r="Q57">
        <f t="shared" si="1"/>
        <v>478.15</v>
      </c>
      <c r="R57">
        <f t="shared" si="11"/>
        <v>0.6368517252504613</v>
      </c>
      <c r="S57">
        <f t="shared" si="2"/>
        <v>204.53339047621634</v>
      </c>
      <c r="U57">
        <f t="shared" si="3"/>
        <v>2.3377601030654231</v>
      </c>
      <c r="V57">
        <f t="shared" si="4"/>
        <v>11.184663450793099</v>
      </c>
    </row>
    <row r="58" spans="1:22">
      <c r="A58">
        <v>560</v>
      </c>
      <c r="B58">
        <f t="shared" si="5"/>
        <v>3438.0566417129348</v>
      </c>
      <c r="C58">
        <f t="shared" si="6"/>
        <v>4.0229153478395464E-3</v>
      </c>
      <c r="D58">
        <f t="shared" si="7"/>
        <v>511.84342758417756</v>
      </c>
      <c r="F58">
        <f t="shared" si="8"/>
        <v>0.89797092558627645</v>
      </c>
      <c r="G58">
        <f t="shared" si="0"/>
        <v>126669.79090925121</v>
      </c>
      <c r="H58">
        <f t="shared" si="9"/>
        <v>115244418.49858947</v>
      </c>
      <c r="P58">
        <f t="shared" si="10"/>
        <v>1.2246609682123943</v>
      </c>
      <c r="Q58">
        <f t="shared" si="1"/>
        <v>478.15</v>
      </c>
      <c r="R58">
        <f t="shared" si="11"/>
        <v>0.63666138624066992</v>
      </c>
      <c r="S58">
        <f t="shared" si="2"/>
        <v>204.50812458493812</v>
      </c>
      <c r="U58">
        <f t="shared" si="3"/>
        <v>2.338048920894634</v>
      </c>
      <c r="V58">
        <f t="shared" si="4"/>
        <v>11.181320635375215</v>
      </c>
    </row>
    <row r="59" spans="1:22">
      <c r="A59">
        <v>570</v>
      </c>
      <c r="B59">
        <f t="shared" si="5"/>
        <v>3437.8743183813876</v>
      </c>
      <c r="C59">
        <f t="shared" si="6"/>
        <v>4.0231286980847341E-3</v>
      </c>
      <c r="D59">
        <f t="shared" si="7"/>
        <v>511.69351356972754</v>
      </c>
      <c r="F59">
        <f t="shared" si="8"/>
        <v>0.89770791854338161</v>
      </c>
      <c r="G59">
        <f t="shared" si="0"/>
        <v>126147.68795254527</v>
      </c>
      <c r="H59">
        <f t="shared" si="9"/>
        <v>116505895.37811492</v>
      </c>
      <c r="P59">
        <f t="shared" si="10"/>
        <v>1.2243672061279651</v>
      </c>
      <c r="Q59">
        <f t="shared" si="1"/>
        <v>478.15</v>
      </c>
      <c r="R59">
        <f t="shared" si="11"/>
        <v>0.63647491424725755</v>
      </c>
      <c r="S59">
        <f t="shared" si="2"/>
        <v>204.48336921781998</v>
      </c>
      <c r="U59">
        <f t="shared" si="3"/>
        <v>2.3383319720767344</v>
      </c>
      <c r="V59">
        <f t="shared" si="4"/>
        <v>11.178045734159401</v>
      </c>
    </row>
    <row r="60" spans="1:22">
      <c r="A60">
        <v>580</v>
      </c>
      <c r="B60">
        <f t="shared" si="5"/>
        <v>3437.6927465435438</v>
      </c>
      <c r="C60">
        <f t="shared" si="6"/>
        <v>4.0233411914416019E-3</v>
      </c>
      <c r="D60">
        <f t="shared" si="7"/>
        <v>511.54633071722833</v>
      </c>
      <c r="F60">
        <f t="shared" si="8"/>
        <v>0.89744970301268123</v>
      </c>
      <c r="G60">
        <f t="shared" si="0"/>
        <v>125635.05601939734</v>
      </c>
      <c r="H60">
        <f t="shared" si="9"/>
        <v>117762245.93830889</v>
      </c>
      <c r="P60">
        <f t="shared" si="10"/>
        <v>1.224079680695741</v>
      </c>
      <c r="Q60">
        <f t="shared" si="1"/>
        <v>478.15</v>
      </c>
      <c r="R60">
        <f t="shared" si="11"/>
        <v>0.63629183943599099</v>
      </c>
      <c r="S60">
        <f t="shared" si="2"/>
        <v>204.45906216278354</v>
      </c>
      <c r="U60">
        <f t="shared" si="3"/>
        <v>2.3386099639805291</v>
      </c>
      <c r="V60">
        <f t="shared" si="4"/>
        <v>11.174830495715117</v>
      </c>
    </row>
    <row r="61" spans="1:22">
      <c r="A61">
        <v>590</v>
      </c>
      <c r="B61">
        <f t="shared" si="5"/>
        <v>3437.5119125672018</v>
      </c>
      <c r="C61">
        <f t="shared" si="6"/>
        <v>4.0235528435912772E-3</v>
      </c>
      <c r="D61">
        <f t="shared" si="7"/>
        <v>511.40156722290749</v>
      </c>
      <c r="F61">
        <f t="shared" si="8"/>
        <v>0.89719573197001312</v>
      </c>
      <c r="G61">
        <f t="shared" si="0"/>
        <v>125130.82096486028</v>
      </c>
      <c r="H61">
        <f t="shared" si="9"/>
        <v>119013554.1479575</v>
      </c>
      <c r="P61">
        <f t="shared" si="10"/>
        <v>1.2237976517910267</v>
      </c>
      <c r="Q61">
        <f t="shared" si="1"/>
        <v>478.15</v>
      </c>
      <c r="R61">
        <f t="shared" si="11"/>
        <v>0.63611177396673924</v>
      </c>
      <c r="S61">
        <f t="shared" si="2"/>
        <v>204.43515206563256</v>
      </c>
      <c r="U61">
        <f t="shared" si="3"/>
        <v>2.3388834805009124</v>
      </c>
      <c r="V61">
        <f t="shared" si="4"/>
        <v>11.171668108627452</v>
      </c>
    </row>
    <row r="62" spans="1:22">
      <c r="A62">
        <v>600</v>
      </c>
      <c r="B62">
        <f t="shared" si="5"/>
        <v>3437.3318043662343</v>
      </c>
      <c r="C62">
        <f t="shared" si="6"/>
        <v>4.0237636684127961E-3</v>
      </c>
      <c r="D62">
        <f t="shared" si="7"/>
        <v>511.25896551864673</v>
      </c>
      <c r="F62">
        <f t="shared" si="8"/>
        <v>0.89694555354148553</v>
      </c>
      <c r="G62">
        <f t="shared" si="0"/>
        <v>124634.09537066305</v>
      </c>
      <c r="H62">
        <f t="shared" si="9"/>
        <v>120259895.10166414</v>
      </c>
      <c r="P62">
        <f t="shared" si="10"/>
        <v>1.2235205083653038</v>
      </c>
      <c r="Q62">
        <f t="shared" si="1"/>
        <v>478.15</v>
      </c>
      <c r="R62">
        <f t="shared" si="11"/>
        <v>0.63593439746091318</v>
      </c>
      <c r="S62">
        <f t="shared" si="2"/>
        <v>204.41159650698862</v>
      </c>
      <c r="U62">
        <f t="shared" si="3"/>
        <v>2.3391530038935562</v>
      </c>
      <c r="V62">
        <f t="shared" si="4"/>
        <v>11.168552946270056</v>
      </c>
    </row>
    <row r="63" spans="1:22">
      <c r="A63">
        <v>610</v>
      </c>
      <c r="B63">
        <f t="shared" si="5"/>
        <v>3437.1524111318313</v>
      </c>
      <c r="C63">
        <f t="shared" si="6"/>
        <v>4.0239736782967375E-3</v>
      </c>
      <c r="D63">
        <f t="shared" si="7"/>
        <v>511.11831260234896</v>
      </c>
      <c r="F63">
        <f t="shared" si="8"/>
        <v>0.89669879403920871</v>
      </c>
      <c r="G63">
        <f t="shared" si="0"/>
        <v>124144.14524717696</v>
      </c>
      <c r="H63">
        <f t="shared" si="9"/>
        <v>121501336.5541359</v>
      </c>
      <c r="P63">
        <f t="shared" si="10"/>
        <v>1.223247745435847</v>
      </c>
      <c r="Q63">
        <f t="shared" si="1"/>
        <v>478.15</v>
      </c>
      <c r="R63">
        <f t="shared" si="11"/>
        <v>0.63575944497379899</v>
      </c>
      <c r="S63">
        <f t="shared" si="2"/>
        <v>204.38836041032366</v>
      </c>
      <c r="U63">
        <f t="shared" si="3"/>
        <v>2.3394189328593908</v>
      </c>
      <c r="V63">
        <f t="shared" si="4"/>
        <v>11.165480355570105</v>
      </c>
    </row>
    <row r="64" spans="1:22">
      <c r="A64">
        <v>620</v>
      </c>
      <c r="B64">
        <f t="shared" si="5"/>
        <v>3436.9737231116565</v>
      </c>
      <c r="C64">
        <f t="shared" si="6"/>
        <v>4.0241828844029626E-3</v>
      </c>
      <c r="D64">
        <f t="shared" si="7"/>
        <v>510.97943205083561</v>
      </c>
      <c r="F64">
        <f t="shared" si="8"/>
        <v>0.89645514394883441</v>
      </c>
      <c r="G64">
        <f t="shared" si="0"/>
        <v>123660.36253120334</v>
      </c>
      <c r="H64">
        <f t="shared" si="9"/>
        <v>122737940.17944793</v>
      </c>
      <c r="P64">
        <f t="shared" si="10"/>
        <v>1.2229789450774744</v>
      </c>
      <c r="Q64">
        <f t="shared" si="1"/>
        <v>478.15</v>
      </c>
      <c r="R64">
        <f t="shared" si="11"/>
        <v>0.63558669705972359</v>
      </c>
      <c r="S64">
        <f t="shared" si="2"/>
        <v>204.36541472671959</v>
      </c>
      <c r="U64">
        <f t="shared" si="3"/>
        <v>2.3396815974923602</v>
      </c>
      <c r="V64">
        <f t="shared" si="4"/>
        <v>11.162446482528466</v>
      </c>
    </row>
    <row r="65" spans="1:22">
      <c r="A65">
        <v>630</v>
      </c>
      <c r="B65">
        <f t="shared" si="5"/>
        <v>3436.7957314285945</v>
      </c>
      <c r="C65">
        <f t="shared" si="6"/>
        <v>4.0243912968721688E-3</v>
      </c>
      <c r="D65">
        <f t="shared" si="7"/>
        <v>510.8421774344211</v>
      </c>
      <c r="F65">
        <f t="shared" si="8"/>
        <v>0.89621434637617736</v>
      </c>
      <c r="G65">
        <f t="shared" si="0"/>
        <v>123182.24241172474</v>
      </c>
      <c r="H65">
        <f t="shared" si="9"/>
        <v>123969762.60356519</v>
      </c>
      <c r="P65">
        <f t="shared" si="10"/>
        <v>1.2227137607487724</v>
      </c>
      <c r="Q65">
        <f t="shared" si="1"/>
        <v>478.15</v>
      </c>
      <c r="R65">
        <f t="shared" si="11"/>
        <v>0.63541597158070973</v>
      </c>
      <c r="S65">
        <f t="shared" si="2"/>
        <v>204.34273535023178</v>
      </c>
      <c r="U65">
        <f t="shared" si="3"/>
        <v>2.3399412716115315</v>
      </c>
      <c r="V65">
        <f t="shared" si="4"/>
        <v>11.15944812835977</v>
      </c>
    </row>
    <row r="66" spans="1:22">
      <c r="A66">
        <v>640</v>
      </c>
      <c r="B66">
        <f t="shared" si="5"/>
        <v>3436.6184279321351</v>
      </c>
      <c r="C66">
        <f t="shared" si="6"/>
        <v>4.0245989249993583E-3</v>
      </c>
      <c r="D66">
        <f t="shared" si="7"/>
        <v>510.70642689619109</v>
      </c>
      <c r="F66">
        <f t="shared" si="8"/>
        <v>0.89597618753717734</v>
      </c>
      <c r="G66">
        <f t="shared" si="0"/>
        <v>122709.36466706193</v>
      </c>
      <c r="H66">
        <f t="shared" si="9"/>
        <v>125196856.25023581</v>
      </c>
      <c r="P66">
        <f t="shared" si="10"/>
        <v>1.2224519043893625</v>
      </c>
      <c r="Q66">
        <f t="shared" si="1"/>
        <v>478.15</v>
      </c>
      <c r="R66">
        <f t="shared" si="11"/>
        <v>0.63524711696385872</v>
      </c>
      <c r="S66">
        <f t="shared" si="2"/>
        <v>204.32030222492281</v>
      </c>
      <c r="U66">
        <f t="shared" si="3"/>
        <v>2.3401981829178973</v>
      </c>
      <c r="V66">
        <f t="shared" si="4"/>
        <v>11.156482631075692</v>
      </c>
    </row>
    <row r="67" spans="1:22">
      <c r="A67">
        <v>650</v>
      </c>
      <c r="B67">
        <f t="shared" si="5"/>
        <v>3436.4418050766176</v>
      </c>
      <c r="C67">
        <f t="shared" si="6"/>
        <v>4.0248057773759633E-3</v>
      </c>
      <c r="D67">
        <f t="shared" si="7"/>
        <v>510.5720786968418</v>
      </c>
      <c r="F67">
        <f t="shared" si="8"/>
        <v>0.89574048894182767</v>
      </c>
      <c r="G67">
        <f t="shared" si="0"/>
        <v>122241.37832730253</v>
      </c>
      <c r="H67">
        <f t="shared" si="9"/>
        <v>126419270.03350884</v>
      </c>
      <c r="P67">
        <f t="shared" si="10"/>
        <v>1.2221931358146536</v>
      </c>
      <c r="Q67">
        <f t="shared" si="1"/>
        <v>478.15</v>
      </c>
      <c r="R67">
        <f t="shared" si="11"/>
        <v>0.63508000665975584</v>
      </c>
      <c r="S67">
        <f t="shared" si="2"/>
        <v>204.29809861083274</v>
      </c>
      <c r="U67">
        <f t="shared" si="3"/>
        <v>2.3404525213464051</v>
      </c>
      <c r="V67">
        <f t="shared" si="4"/>
        <v>11.15354776816107</v>
      </c>
    </row>
    <row r="68" spans="1:22">
      <c r="A68">
        <v>660</v>
      </c>
      <c r="B68">
        <f t="shared" si="5"/>
        <v>3436.2658558215535</v>
      </c>
      <c r="C68">
        <f t="shared" si="6"/>
        <v>4.0250118620062045E-3</v>
      </c>
      <c r="D68">
        <f t="shared" si="7"/>
        <v>510.43904755831221</v>
      </c>
      <c r="F68">
        <f t="shared" si="8"/>
        <v>0.89550710097949515</v>
      </c>
      <c r="G68">
        <f t="shared" ref="G68:G102" si="12">$B68*((D68)-(E$3))</f>
        <v>121777.98908746445</v>
      </c>
      <c r="H68">
        <f t="shared" si="9"/>
        <v>127637049.92438348</v>
      </c>
      <c r="P68">
        <f t="shared" si="10"/>
        <v>1.2219372540114619</v>
      </c>
      <c r="Q68">
        <f t="shared" ref="Q68:Q102" si="13">205+273.15</f>
        <v>478.15</v>
      </c>
      <c r="R68">
        <f t="shared" si="11"/>
        <v>0.63491453459446201</v>
      </c>
      <c r="S68">
        <f t="shared" ref="S68:S102" si="14">103.9+183.3*R68-39.7*R68^2</f>
        <v>204.2761104814646</v>
      </c>
      <c r="U68">
        <f t="shared" ref="U68:U102" si="15">Q68/S68</f>
        <v>2.3407044459238708</v>
      </c>
      <c r="V68">
        <f t="shared" ref="V68:V102" si="16">D68/T$3</f>
        <v>11.150641676699841</v>
      </c>
    </row>
    <row r="69" spans="1:22">
      <c r="A69">
        <v>670</v>
      </c>
      <c r="B69">
        <f t="shared" ref="B69:B102" si="17">B$3*C$3/C69</f>
        <v>3436.0905735500651</v>
      </c>
      <c r="C69">
        <f t="shared" ref="C69:C102" si="18">1.01325/D69*Q68/288.15*P69</f>
        <v>4.0252171864022992E-3</v>
      </c>
      <c r="D69">
        <f t="shared" ref="D69:D102" si="19">P69*(D$3/P$3)*(1-H68/I$3)</f>
        <v>510.30726166698162</v>
      </c>
      <c r="F69">
        <f t="shared" ref="F69:F102" si="20">D69/D$3</f>
        <v>0.89527589766137128</v>
      </c>
      <c r="G69">
        <f t="shared" si="12"/>
        <v>121318.94899178109</v>
      </c>
      <c r="H69">
        <f t="shared" ref="H69:H102" si="21">H68+G69*(A69-A68)</f>
        <v>128850239.41430129</v>
      </c>
      <c r="P69">
        <f t="shared" ref="P69:P102" si="22">1-((3.52*V68)/(10^(0.9813*U68)))+((0.274*V68^2)/(10^(0.8157*U68)))</f>
        <v>1.2216840900033277</v>
      </c>
      <c r="Q69">
        <f t="shared" si="13"/>
        <v>478.15</v>
      </c>
      <c r="R69">
        <f t="shared" ref="R69:R102" si="23">0.709*F69</f>
        <v>0.63475061144191225</v>
      </c>
      <c r="S69">
        <f t="shared" si="14"/>
        <v>204.25432602988502</v>
      </c>
      <c r="U69">
        <f t="shared" si="15"/>
        <v>2.3409540903923891</v>
      </c>
      <c r="V69">
        <f t="shared" si="16"/>
        <v>11.147762787909297</v>
      </c>
    </row>
    <row r="70" spans="1:22">
      <c r="A70">
        <v>680</v>
      </c>
      <c r="B70">
        <f t="shared" si="17"/>
        <v>3435.9159520021699</v>
      </c>
      <c r="C70">
        <f t="shared" si="18"/>
        <v>4.0254217576623421E-3</v>
      </c>
      <c r="D70">
        <f t="shared" si="19"/>
        <v>510.17666022050292</v>
      </c>
      <c r="F70">
        <f t="shared" si="20"/>
        <v>0.89504677231667185</v>
      </c>
      <c r="G70">
        <f t="shared" si="12"/>
        <v>120864.04798978617</v>
      </c>
      <c r="H70">
        <f t="shared" si="21"/>
        <v>130058879.89419915</v>
      </c>
      <c r="P70">
        <f t="shared" si="22"/>
        <v>1.2214335010097574</v>
      </c>
      <c r="Q70">
        <f t="shared" si="13"/>
        <v>478.15</v>
      </c>
      <c r="R70">
        <f t="shared" si="23"/>
        <v>0.63458816157252029</v>
      </c>
      <c r="S70">
        <f t="shared" si="14"/>
        <v>204.23273526436574</v>
      </c>
      <c r="U70">
        <f t="shared" si="15"/>
        <v>2.3412015678146134</v>
      </c>
      <c r="V70">
        <f t="shared" si="16"/>
        <v>11.14490977355017</v>
      </c>
    </row>
    <row r="71" spans="1:22">
      <c r="A71">
        <v>690</v>
      </c>
      <c r="B71">
        <f t="shared" si="17"/>
        <v>3435.7419852202274</v>
      </c>
      <c r="C71">
        <f t="shared" si="18"/>
        <v>4.0256255825339869E-3</v>
      </c>
      <c r="D71">
        <f t="shared" si="19"/>
        <v>510.0471914219836</v>
      </c>
      <c r="F71">
        <f t="shared" si="20"/>
        <v>0.89481963407365539</v>
      </c>
      <c r="G71">
        <f t="shared" si="12"/>
        <v>120413.10703255926</v>
      </c>
      <c r="H71">
        <f t="shared" si="21"/>
        <v>131263010.96452475</v>
      </c>
      <c r="P71">
        <f t="shared" si="22"/>
        <v>1.2211853656703016</v>
      </c>
      <c r="Q71">
        <f t="shared" si="13"/>
        <v>478.15</v>
      </c>
      <c r="R71">
        <f t="shared" si="23"/>
        <v>0.63442712055822159</v>
      </c>
      <c r="S71">
        <f t="shared" si="14"/>
        <v>204.21132967772013</v>
      </c>
      <c r="U71">
        <f t="shared" si="15"/>
        <v>2.3414469743407538</v>
      </c>
      <c r="V71">
        <f t="shared" si="16"/>
        <v>11.142081502109129</v>
      </c>
    </row>
    <row r="72" spans="1:22">
      <c r="A72">
        <v>700</v>
      </c>
      <c r="B72">
        <f t="shared" si="17"/>
        <v>3435.5686675043103</v>
      </c>
      <c r="C72">
        <f t="shared" si="18"/>
        <v>4.0258286674665347E-3</v>
      </c>
      <c r="D72">
        <f t="shared" si="19"/>
        <v>509.91881084170689</v>
      </c>
      <c r="F72">
        <f t="shared" si="20"/>
        <v>0.89459440498545073</v>
      </c>
      <c r="G72">
        <f t="shared" si="12"/>
        <v>119965.972434278</v>
      </c>
      <c r="H72">
        <f t="shared" si="21"/>
        <v>132462670.68886752</v>
      </c>
      <c r="P72">
        <f t="shared" si="22"/>
        <v>1.2209395801435803</v>
      </c>
      <c r="Q72">
        <f t="shared" si="13"/>
        <v>478.15</v>
      </c>
      <c r="R72">
        <f t="shared" si="23"/>
        <v>0.63426743313468459</v>
      </c>
      <c r="S72">
        <f t="shared" si="14"/>
        <v>204.1901019771978</v>
      </c>
      <c r="U72">
        <f t="shared" si="15"/>
        <v>2.3416903922864765</v>
      </c>
      <c r="V72">
        <f t="shared" si="16"/>
        <v>11.139277003010244</v>
      </c>
    </row>
    <row r="73" spans="1:22">
      <c r="A73">
        <v>710</v>
      </c>
      <c r="B73">
        <f t="shared" si="17"/>
        <v>3435.3959933756992</v>
      </c>
      <c r="C73">
        <f t="shared" si="18"/>
        <v>4.0260310186535399E-3</v>
      </c>
      <c r="D73">
        <f t="shared" si="19"/>
        <v>509.79148008038288</v>
      </c>
      <c r="F73">
        <f t="shared" si="20"/>
        <v>0.89437101768488225</v>
      </c>
      <c r="G73">
        <f t="shared" si="12"/>
        <v>119522.5112717578</v>
      </c>
      <c r="H73">
        <f t="shared" si="21"/>
        <v>133657895.80158511</v>
      </c>
      <c r="P73">
        <f t="shared" si="22"/>
        <v>1.2206960549241759</v>
      </c>
      <c r="Q73">
        <f t="shared" si="13"/>
        <v>478.15</v>
      </c>
      <c r="R73">
        <f t="shared" si="23"/>
        <v>0.63410905153858144</v>
      </c>
      <c r="S73">
        <f t="shared" si="14"/>
        <v>204.16904586406855</v>
      </c>
      <c r="U73">
        <f t="shared" si="15"/>
        <v>2.3419318926451869</v>
      </c>
      <c r="V73">
        <f t="shared" si="16"/>
        <v>11.136495437413457</v>
      </c>
    </row>
    <row r="74" spans="1:22">
      <c r="A74">
        <v>720</v>
      </c>
      <c r="B74">
        <f t="shared" si="17"/>
        <v>3435.2239575470021</v>
      </c>
      <c r="C74">
        <f t="shared" si="18"/>
        <v>4.0262326420676788E-3</v>
      </c>
      <c r="D74">
        <f t="shared" si="19"/>
        <v>509.66516567943415</v>
      </c>
      <c r="F74">
        <f t="shared" si="20"/>
        <v>0.8941494134726915</v>
      </c>
      <c r="G74">
        <f t="shared" si="12"/>
        <v>119082.60763432831</v>
      </c>
      <c r="H74">
        <f t="shared" si="21"/>
        <v>134848721.87792838</v>
      </c>
      <c r="P74">
        <f t="shared" si="22"/>
        <v>1.2204547122476974</v>
      </c>
      <c r="Q74">
        <f t="shared" si="13"/>
        <v>478.15</v>
      </c>
      <c r="R74">
        <f t="shared" si="23"/>
        <v>0.63395193415213824</v>
      </c>
      <c r="S74">
        <f t="shared" si="14"/>
        <v>204.14815585392205</v>
      </c>
      <c r="U74">
        <f t="shared" si="15"/>
        <v>2.342171537136684</v>
      </c>
      <c r="V74">
        <f t="shared" si="16"/>
        <v>11.133736074409541</v>
      </c>
    </row>
    <row r="75" spans="1:22">
      <c r="A75">
        <v>730</v>
      </c>
      <c r="B75">
        <f t="shared" si="17"/>
        <v>3435.052554897662</v>
      </c>
      <c r="C75">
        <f t="shared" si="18"/>
        <v>4.0264335434893259E-3</v>
      </c>
      <c r="D75">
        <f t="shared" si="19"/>
        <v>509.5398382333978</v>
      </c>
      <c r="F75">
        <f t="shared" si="20"/>
        <v>0.89392954076034703</v>
      </c>
      <c r="G75">
        <f t="shared" si="12"/>
        <v>118646.15956938507</v>
      </c>
      <c r="H75">
        <f t="shared" si="21"/>
        <v>136035183.47362223</v>
      </c>
      <c r="P75">
        <f t="shared" si="22"/>
        <v>1.2202154839771118</v>
      </c>
      <c r="Q75">
        <f t="shared" si="13"/>
        <v>478.15</v>
      </c>
      <c r="R75">
        <f t="shared" si="23"/>
        <v>0.63379604439908599</v>
      </c>
      <c r="S75">
        <f t="shared" si="14"/>
        <v>204.1274271302841</v>
      </c>
      <c r="U75">
        <f t="shared" si="15"/>
        <v>2.3424093798763321</v>
      </c>
      <c r="V75">
        <f t="shared" si="16"/>
        <v>11.130998271630361</v>
      </c>
    </row>
    <row r="76" spans="1:22">
      <c r="A76">
        <v>740</v>
      </c>
      <c r="B76">
        <f t="shared" si="17"/>
        <v>3434.881780453868</v>
      </c>
      <c r="C76">
        <f t="shared" si="18"/>
        <v>4.0266337285299802E-3</v>
      </c>
      <c r="D76">
        <f t="shared" si="19"/>
        <v>509.41547166748666</v>
      </c>
      <c r="F76">
        <f t="shared" si="20"/>
        <v>0.89371135380260813</v>
      </c>
      <c r="G76">
        <f t="shared" si="12"/>
        <v>118213.07659637621</v>
      </c>
      <c r="H76">
        <f t="shared" si="21"/>
        <v>137217314.239586</v>
      </c>
      <c r="P76">
        <f t="shared" si="22"/>
        <v>1.2199783098823678</v>
      </c>
      <c r="Q76">
        <f t="shared" si="13"/>
        <v>478.15</v>
      </c>
      <c r="R76">
        <f t="shared" si="23"/>
        <v>0.63364134984604914</v>
      </c>
      <c r="S76">
        <f t="shared" si="14"/>
        <v>204.1068554254623</v>
      </c>
      <c r="U76">
        <f t="shared" si="15"/>
        <v>2.3426454687339757</v>
      </c>
      <c r="V76">
        <f t="shared" si="16"/>
        <v>11.128281459467047</v>
      </c>
    </row>
    <row r="77" spans="1:22">
      <c r="A77">
        <v>750</v>
      </c>
      <c r="B77">
        <f t="shared" si="17"/>
        <v>3434.7116293720437</v>
      </c>
      <c r="C77">
        <f t="shared" si="18"/>
        <v>4.0268332026515219E-3</v>
      </c>
      <c r="D77">
        <f t="shared" si="19"/>
        <v>509.2920426499486</v>
      </c>
      <c r="F77">
        <f t="shared" si="20"/>
        <v>0.89349481166657652</v>
      </c>
      <c r="G77">
        <f t="shared" si="12"/>
        <v>117783.27768470057</v>
      </c>
      <c r="H77">
        <f t="shared" si="21"/>
        <v>138395147.016433</v>
      </c>
      <c r="P77">
        <f t="shared" si="22"/>
        <v>1.2197431362410383</v>
      </c>
      <c r="Q77">
        <f t="shared" si="13"/>
        <v>478.15</v>
      </c>
      <c r="R77">
        <f t="shared" si="23"/>
        <v>0.63348782147160276</v>
      </c>
      <c r="S77">
        <f t="shared" si="14"/>
        <v>204.08643692361716</v>
      </c>
      <c r="U77">
        <f t="shared" si="15"/>
        <v>2.3428798464395544</v>
      </c>
      <c r="V77">
        <f t="shared" si="16"/>
        <v>11.125585128232872</v>
      </c>
    </row>
    <row r="78" spans="1:22">
      <c r="A78">
        <v>760</v>
      </c>
      <c r="B78">
        <f t="shared" si="17"/>
        <v>3434.5420969252473</v>
      </c>
      <c r="C78">
        <f t="shared" si="18"/>
        <v>4.0270319711820631E-3</v>
      </c>
      <c r="D78">
        <f t="shared" si="19"/>
        <v>509.16953011431559</v>
      </c>
      <c r="F78">
        <f t="shared" si="20"/>
        <v>0.89327987739353609</v>
      </c>
      <c r="G78">
        <f t="shared" si="12"/>
        <v>117356.68960977186</v>
      </c>
      <c r="H78">
        <f t="shared" si="21"/>
        <v>139568713.91253072</v>
      </c>
      <c r="P78">
        <f t="shared" si="22"/>
        <v>1.2195099147006796</v>
      </c>
      <c r="Q78">
        <f t="shared" si="13"/>
        <v>478.15</v>
      </c>
      <c r="R78">
        <f t="shared" si="23"/>
        <v>0.63333543307201701</v>
      </c>
      <c r="S78">
        <f t="shared" si="14"/>
        <v>204.06616818195531</v>
      </c>
      <c r="U78">
        <f t="shared" si="15"/>
        <v>2.3431125514821165</v>
      </c>
      <c r="V78">
        <f t="shared" si="16"/>
        <v>11.122908817726687</v>
      </c>
    </row>
    <row r="79" spans="1:22">
      <c r="A79">
        <v>770</v>
      </c>
      <c r="B79">
        <f t="shared" si="17"/>
        <v>3434.373178491931</v>
      </c>
      <c r="C79">
        <f t="shared" si="18"/>
        <v>4.0272300393290389E-3</v>
      </c>
      <c r="D79">
        <f t="shared" si="19"/>
        <v>509.04791487113539</v>
      </c>
      <c r="F79">
        <f t="shared" si="20"/>
        <v>0.89306651731778142</v>
      </c>
      <c r="G79">
        <f t="shared" si="12"/>
        <v>116933.24561700394</v>
      </c>
      <c r="H79">
        <f t="shared" si="21"/>
        <v>140738046.36870077</v>
      </c>
      <c r="P79">
        <f t="shared" si="22"/>
        <v>1.2192786013543206</v>
      </c>
      <c r="Q79">
        <f t="shared" si="13"/>
        <v>478.15</v>
      </c>
      <c r="R79">
        <f t="shared" si="23"/>
        <v>0.63318416077830697</v>
      </c>
      <c r="S79">
        <f t="shared" si="14"/>
        <v>204.04604606668067</v>
      </c>
      <c r="U79">
        <f t="shared" si="15"/>
        <v>2.3433436188405445</v>
      </c>
      <c r="V79">
        <f t="shared" si="16"/>
        <v>11.120252108751121</v>
      </c>
    </row>
    <row r="80" spans="1:22">
      <c r="A80">
        <v>780</v>
      </c>
      <c r="B80">
        <f t="shared" si="17"/>
        <v>3434.2048695466297</v>
      </c>
      <c r="C80">
        <f t="shared" si="18"/>
        <v>4.0274274121900513E-3</v>
      </c>
      <c r="D80">
        <f t="shared" si="19"/>
        <v>508.92717929249864</v>
      </c>
      <c r="F80">
        <f t="shared" si="20"/>
        <v>0.89285470051315552</v>
      </c>
      <c r="G80">
        <f t="shared" si="12"/>
        <v>116512.88433628039</v>
      </c>
      <c r="H80">
        <f t="shared" si="21"/>
        <v>141903175.21206358</v>
      </c>
      <c r="P80">
        <f t="shared" si="22"/>
        <v>1.2190491559893437</v>
      </c>
      <c r="Q80">
        <f t="shared" si="13"/>
        <v>478.15</v>
      </c>
      <c r="R80">
        <f t="shared" si="23"/>
        <v>0.63303398266382727</v>
      </c>
      <c r="S80">
        <f t="shared" si="14"/>
        <v>204.02606770095267</v>
      </c>
      <c r="U80">
        <f t="shared" si="15"/>
        <v>2.3435730805773272</v>
      </c>
      <c r="V80">
        <f t="shared" si="16"/>
        <v>11.117614616221019</v>
      </c>
    </row>
    <row r="81" spans="1:22">
      <c r="A81">
        <v>790</v>
      </c>
      <c r="B81">
        <f t="shared" si="17"/>
        <v>3434.037165652212</v>
      </c>
      <c r="C81">
        <f t="shared" si="18"/>
        <v>4.0276240947618837E-3</v>
      </c>
      <c r="D81">
        <f t="shared" si="19"/>
        <v>508.80730705571938</v>
      </c>
      <c r="F81">
        <f t="shared" si="20"/>
        <v>0.89264439834336728</v>
      </c>
      <c r="G81">
        <f t="shared" si="12"/>
        <v>116095.5488999566</v>
      </c>
      <c r="H81">
        <f t="shared" si="21"/>
        <v>143064130.70106316</v>
      </c>
      <c r="P81">
        <f t="shared" si="22"/>
        <v>1.2188215414772727</v>
      </c>
      <c r="Q81">
        <f t="shared" si="13"/>
        <v>478.15</v>
      </c>
      <c r="R81">
        <f t="shared" si="23"/>
        <v>0.63288487842544738</v>
      </c>
      <c r="S81">
        <f t="shared" si="14"/>
        <v>204.00623042260264</v>
      </c>
      <c r="U81">
        <f t="shared" si="15"/>
        <v>2.3438009663209964</v>
      </c>
      <c r="V81">
        <f t="shared" si="16"/>
        <v>11.114995983564086</v>
      </c>
    </row>
    <row r="82" spans="1:22">
      <c r="A82">
        <v>800</v>
      </c>
      <c r="B82">
        <f t="shared" si="17"/>
        <v>3433.8700624534044</v>
      </c>
      <c r="C82">
        <f t="shared" si="18"/>
        <v>4.0278200919480287E-3</v>
      </c>
      <c r="D82">
        <f t="shared" si="19"/>
        <v>508.68828293504384</v>
      </c>
      <c r="F82">
        <f t="shared" si="20"/>
        <v>0.8924355840965682</v>
      </c>
      <c r="G82">
        <f t="shared" si="12"/>
        <v>115681.18622610696</v>
      </c>
      <c r="H82">
        <f t="shared" si="21"/>
        <v>144220942.56332421</v>
      </c>
      <c r="P82">
        <f t="shared" si="22"/>
        <v>1.2185957232779729</v>
      </c>
      <c r="Q82">
        <f t="shared" si="13"/>
        <v>478.15</v>
      </c>
      <c r="R82">
        <f t="shared" si="23"/>
        <v>0.63273682912446683</v>
      </c>
      <c r="S82">
        <f t="shared" si="14"/>
        <v>203.98653174977451</v>
      </c>
      <c r="U82">
        <f t="shared" si="15"/>
        <v>2.3440273036581423</v>
      </c>
      <c r="V82">
        <f t="shared" si="16"/>
        <v>11.112395878170727</v>
      </c>
    </row>
    <row r="83" spans="1:22">
      <c r="A83">
        <v>810</v>
      </c>
      <c r="B83">
        <f t="shared" si="17"/>
        <v>3433.7035556713313</v>
      </c>
      <c r="C83">
        <f t="shared" si="18"/>
        <v>4.0280154085650301E-3</v>
      </c>
      <c r="D83">
        <f t="shared" si="19"/>
        <v>508.57009263231583</v>
      </c>
      <c r="F83">
        <f t="shared" si="20"/>
        <v>0.89222823268827345</v>
      </c>
      <c r="G83">
        <f t="shared" si="12"/>
        <v>115269.74643579884</v>
      </c>
      <c r="H83">
        <f t="shared" si="21"/>
        <v>145373640.02768221</v>
      </c>
      <c r="P83">
        <f t="shared" si="22"/>
        <v>1.2183716690366557</v>
      </c>
      <c r="Q83">
        <f t="shared" si="13"/>
        <v>478.15</v>
      </c>
      <c r="R83">
        <f t="shared" si="23"/>
        <v>0.63258981697598582</v>
      </c>
      <c r="S83">
        <f t="shared" si="14"/>
        <v>203.96696935299227</v>
      </c>
      <c r="U83">
        <f t="shared" si="15"/>
        <v>2.3442521184520673</v>
      </c>
      <c r="V83">
        <f t="shared" si="16"/>
        <v>11.109813987694901</v>
      </c>
    </row>
    <row r="84" spans="1:22">
      <c r="A84">
        <v>820</v>
      </c>
      <c r="B84">
        <f t="shared" si="17"/>
        <v>3433.5376410989147</v>
      </c>
      <c r="C84">
        <f t="shared" si="18"/>
        <v>4.0282100493478192E-3</v>
      </c>
      <c r="D84">
        <f t="shared" si="19"/>
        <v>508.45272263921919</v>
      </c>
      <c r="F84">
        <f t="shared" si="20"/>
        <v>0.89202232041968277</v>
      </c>
      <c r="G84">
        <f t="shared" si="12"/>
        <v>114861.18237900092</v>
      </c>
      <c r="H84">
        <f t="shared" si="21"/>
        <v>146522251.85147223</v>
      </c>
      <c r="P84">
        <f t="shared" si="22"/>
        <v>1.2181493482561103</v>
      </c>
      <c r="Q84">
        <f t="shared" si="13"/>
        <v>478.15</v>
      </c>
      <c r="R84">
        <f t="shared" si="23"/>
        <v>0.63244382517755504</v>
      </c>
      <c r="S84">
        <f t="shared" si="14"/>
        <v>203.94754103243872</v>
      </c>
      <c r="U84">
        <f t="shared" si="15"/>
        <v>2.3444754351019519</v>
      </c>
      <c r="V84">
        <f t="shared" si="16"/>
        <v>11.107250017044775</v>
      </c>
    </row>
    <row r="85" spans="1:22">
      <c r="A85">
        <v>830</v>
      </c>
      <c r="B85">
        <f t="shared" si="17"/>
        <v>3433.3723145969416</v>
      </c>
      <c r="C85">
        <f t="shared" si="18"/>
        <v>4.0284040189542732E-3</v>
      </c>
      <c r="D85">
        <f t="shared" si="19"/>
        <v>508.33616012509236</v>
      </c>
      <c r="F85">
        <f t="shared" si="20"/>
        <v>0.8918178247808638</v>
      </c>
      <c r="G85">
        <f t="shared" si="12"/>
        <v>114455.44924846264</v>
      </c>
      <c r="H85">
        <f t="shared" si="21"/>
        <v>147666806.34395686</v>
      </c>
      <c r="P85">
        <f t="shared" si="22"/>
        <v>1.2179287320298593</v>
      </c>
      <c r="Q85">
        <f t="shared" si="13"/>
        <v>478.15</v>
      </c>
      <c r="R85">
        <f t="shared" si="23"/>
        <v>0.63229883776963236</v>
      </c>
      <c r="S85">
        <f t="shared" si="14"/>
        <v>203.92824469945396</v>
      </c>
      <c r="U85">
        <f t="shared" si="15"/>
        <v>2.3446972767538381</v>
      </c>
      <c r="V85">
        <f t="shared" si="16"/>
        <v>11.104703685932019</v>
      </c>
    </row>
    <row r="86" spans="1:22">
      <c r="A86">
        <v>840</v>
      </c>
      <c r="B86">
        <f t="shared" si="17"/>
        <v>3433.2075720906892</v>
      </c>
      <c r="C86">
        <f t="shared" si="18"/>
        <v>4.0285973219691198E-3</v>
      </c>
      <c r="D86">
        <f t="shared" si="19"/>
        <v>508.22039284544087</v>
      </c>
      <c r="F86">
        <f t="shared" si="20"/>
        <v>0.89161472429024713</v>
      </c>
      <c r="G86">
        <f t="shared" si="12"/>
        <v>114052.50426479494</v>
      </c>
      <c r="H86">
        <f t="shared" si="21"/>
        <v>148807331.38660482</v>
      </c>
      <c r="P86">
        <f t="shared" si="22"/>
        <v>1.2177097928246248</v>
      </c>
      <c r="Q86">
        <f t="shared" si="13"/>
        <v>478.15</v>
      </c>
      <c r="R86">
        <f t="shared" si="23"/>
        <v>0.63215483952178519</v>
      </c>
      <c r="S86">
        <f t="shared" si="14"/>
        <v>203.90907836144993</v>
      </c>
      <c r="U86">
        <f t="shared" si="15"/>
        <v>2.3449176654725967</v>
      </c>
      <c r="V86">
        <f t="shared" si="16"/>
        <v>11.102174726873235</v>
      </c>
    </row>
    <row r="87" spans="1:22">
      <c r="A87">
        <v>850</v>
      </c>
      <c r="B87">
        <f t="shared" si="17"/>
        <v>3433.0434095670157</v>
      </c>
      <c r="C87">
        <f t="shared" si="18"/>
        <v>4.0287899629073021E-3</v>
      </c>
      <c r="D87">
        <f t="shared" si="19"/>
        <v>508.1054090671945</v>
      </c>
      <c r="F87">
        <f t="shared" si="20"/>
        <v>0.89141299836349908</v>
      </c>
      <c r="G87">
        <f t="shared" si="12"/>
        <v>113652.3064191522</v>
      </c>
      <c r="H87">
        <f t="shared" si="21"/>
        <v>149943854.45079634</v>
      </c>
      <c r="P87">
        <f t="shared" si="22"/>
        <v>1.2174925043026867</v>
      </c>
      <c r="Q87">
        <f t="shared" si="13"/>
        <v>478.15</v>
      </c>
      <c r="R87">
        <f t="shared" si="23"/>
        <v>0.63201181583972077</v>
      </c>
      <c r="S87">
        <f t="shared" si="14"/>
        <v>203.89004010958831</v>
      </c>
      <c r="U87">
        <f t="shared" si="15"/>
        <v>2.3451366223823409</v>
      </c>
      <c r="V87">
        <f t="shared" si="16"/>
        <v>11.099662883557189</v>
      </c>
    </row>
    <row r="88" spans="1:22">
      <c r="A88">
        <v>860</v>
      </c>
      <c r="B88">
        <f t="shared" si="17"/>
        <v>3432.8798230718012</v>
      </c>
      <c r="C88">
        <f t="shared" si="18"/>
        <v>4.0289819462169295E-3</v>
      </c>
      <c r="D88">
        <f t="shared" si="19"/>
        <v>507.99119750749963</v>
      </c>
      <c r="F88">
        <f t="shared" si="20"/>
        <v>0.8912126272061397</v>
      </c>
      <c r="G88">
        <f t="shared" si="12"/>
        <v>113254.81626247219</v>
      </c>
      <c r="H88">
        <f t="shared" si="21"/>
        <v>151076402.61342105</v>
      </c>
      <c r="P88">
        <f t="shared" si="22"/>
        <v>1.2172768411764894</v>
      </c>
      <c r="Q88">
        <f t="shared" si="13"/>
        <v>478.15</v>
      </c>
      <c r="R88">
        <f t="shared" si="23"/>
        <v>0.63186975268915302</v>
      </c>
      <c r="S88">
        <f t="shared" si="14"/>
        <v>203.87112810869274</v>
      </c>
      <c r="U88">
        <f t="shared" si="15"/>
        <v>2.3453541677813106</v>
      </c>
      <c r="V88">
        <f t="shared" si="16"/>
        <v>11.097167909507718</v>
      </c>
    </row>
    <row r="89" spans="1:22">
      <c r="A89">
        <v>870</v>
      </c>
      <c r="B89">
        <f t="shared" si="17"/>
        <v>3432.7168087077093</v>
      </c>
      <c r="C89">
        <f t="shared" si="18"/>
        <v>4.0291732762818607E-3</v>
      </c>
      <c r="D89">
        <f t="shared" si="19"/>
        <v>507.87774728345568</v>
      </c>
      <c r="F89">
        <f t="shared" si="20"/>
        <v>0.89101359172536088</v>
      </c>
      <c r="G89">
        <f t="shared" si="12"/>
        <v>112859.99573236253</v>
      </c>
      <c r="H89">
        <f t="shared" si="21"/>
        <v>152205002.57074466</v>
      </c>
      <c r="P89">
        <f t="shared" si="22"/>
        <v>1.2170627790893174</v>
      </c>
      <c r="Q89">
        <f t="shared" si="13"/>
        <v>478.15</v>
      </c>
      <c r="R89">
        <f t="shared" si="23"/>
        <v>0.63172863653328082</v>
      </c>
      <c r="S89">
        <f t="shared" si="14"/>
        <v>203.85234058896734</v>
      </c>
      <c r="U89">
        <f t="shared" si="15"/>
        <v>2.3455703212361243</v>
      </c>
      <c r="V89">
        <f t="shared" si="16"/>
        <v>11.094689566985712</v>
      </c>
    </row>
    <row r="90" spans="1:22">
      <c r="A90">
        <v>880</v>
      </c>
      <c r="B90">
        <f t="shared" si="17"/>
        <v>3432.5543626321873</v>
      </c>
      <c r="C90">
        <f t="shared" si="18"/>
        <v>4.0293639574240023E-3</v>
      </c>
      <c r="D90">
        <f t="shared" si="19"/>
        <v>507.76504787069325</v>
      </c>
      <c r="F90">
        <f t="shared" si="20"/>
        <v>0.89081587345735658</v>
      </c>
      <c r="G90">
        <f t="shared" si="12"/>
        <v>112467.80801040058</v>
      </c>
      <c r="H90">
        <f t="shared" si="21"/>
        <v>153329680.65084866</v>
      </c>
      <c r="P90">
        <f t="shared" si="22"/>
        <v>1.2168502945170359</v>
      </c>
      <c r="Q90">
        <f t="shared" si="13"/>
        <v>478.15</v>
      </c>
      <c r="R90">
        <f t="shared" si="23"/>
        <v>0.63158845428126575</v>
      </c>
      <c r="S90">
        <f t="shared" si="14"/>
        <v>203.8336758391745</v>
      </c>
      <c r="U90">
        <f t="shared" si="15"/>
        <v>2.3457851016593647</v>
      </c>
      <c r="V90">
        <f t="shared" si="16"/>
        <v>11.092227626084249</v>
      </c>
    </row>
    <row r="91" spans="1:22">
      <c r="A91">
        <v>890</v>
      </c>
      <c r="B91">
        <f t="shared" si="17"/>
        <v>3432.39248105568</v>
      </c>
      <c r="C91">
        <f t="shared" si="18"/>
        <v>4.0295539939053633E-3</v>
      </c>
      <c r="D91">
        <f t="shared" si="19"/>
        <v>507.65308906909968</v>
      </c>
      <c r="F91">
        <f t="shared" si="20"/>
        <v>0.89061945450719238</v>
      </c>
      <c r="G91">
        <f t="shared" si="12"/>
        <v>112078.21740401915</v>
      </c>
      <c r="H91">
        <f t="shared" si="21"/>
        <v>154450462.82488886</v>
      </c>
      <c r="P91">
        <f t="shared" si="22"/>
        <v>1.2166393646868543</v>
      </c>
      <c r="Q91">
        <f t="shared" si="13"/>
        <v>478.15</v>
      </c>
      <c r="R91">
        <f t="shared" si="23"/>
        <v>0.63144919324559934</v>
      </c>
      <c r="S91">
        <f t="shared" si="14"/>
        <v>203.81513220099279</v>
      </c>
      <c r="U91">
        <f t="shared" si="15"/>
        <v>2.3459985273736752</v>
      </c>
      <c r="V91">
        <f t="shared" si="16"/>
        <v>11.089781863979852</v>
      </c>
    </row>
    <row r="92" spans="1:22">
      <c r="A92">
        <v>900</v>
      </c>
      <c r="B92">
        <f t="shared" si="17"/>
        <v>3432.2311602400041</v>
      </c>
      <c r="C92">
        <f t="shared" si="18"/>
        <v>4.0297433899299196E-3</v>
      </c>
      <c r="D92">
        <f t="shared" si="19"/>
        <v>507.54186097432034</v>
      </c>
      <c r="F92">
        <f t="shared" si="20"/>
        <v>0.89042431749880757</v>
      </c>
      <c r="G92">
        <f t="shared" si="12"/>
        <v>111691.18924826042</v>
      </c>
      <c r="H92">
        <f t="shared" si="21"/>
        <v>155567374.71737146</v>
      </c>
      <c r="P92">
        <f t="shared" si="22"/>
        <v>1.2164299675098471</v>
      </c>
      <c r="Q92">
        <f t="shared" si="13"/>
        <v>478.15</v>
      </c>
      <c r="R92">
        <f t="shared" si="23"/>
        <v>0.63131084110665459</v>
      </c>
      <c r="S92">
        <f t="shared" si="14"/>
        <v>203.79670806432776</v>
      </c>
      <c r="U92">
        <f t="shared" si="15"/>
        <v>2.3462106161649752</v>
      </c>
      <c r="V92">
        <f t="shared" si="16"/>
        <v>11.087352064309941</v>
      </c>
    </row>
    <row r="93" spans="1:22">
      <c r="A93">
        <v>910</v>
      </c>
      <c r="B93">
        <f t="shared" si="17"/>
        <v>3432.0703964968725</v>
      </c>
      <c r="C93">
        <f t="shared" si="18"/>
        <v>4.0299321496453048E-3</v>
      </c>
      <c r="D93">
        <f t="shared" si="19"/>
        <v>507.43135395393142</v>
      </c>
      <c r="F93">
        <f t="shared" si="20"/>
        <v>0.89023044553321307</v>
      </c>
      <c r="G93">
        <f t="shared" si="12"/>
        <v>111306.68982359982</v>
      </c>
      <c r="H93">
        <f t="shared" si="21"/>
        <v>156680441.61560747</v>
      </c>
      <c r="P93">
        <f t="shared" si="22"/>
        <v>1.2162220815245988</v>
      </c>
      <c r="Q93">
        <f t="shared" si="13"/>
        <v>478.15</v>
      </c>
      <c r="R93">
        <f t="shared" si="23"/>
        <v>0.63117338588304805</v>
      </c>
      <c r="S93">
        <f t="shared" si="14"/>
        <v>203.77840186339398</v>
      </c>
      <c r="U93">
        <f t="shared" si="15"/>
        <v>2.3464213853268672</v>
      </c>
      <c r="V93">
        <f t="shared" si="16"/>
        <v>11.08493801665232</v>
      </c>
    </row>
    <row r="94" spans="1:22">
      <c r="A94">
        <v>920</v>
      </c>
      <c r="B94">
        <f t="shared" si="17"/>
        <v>3431.9101861865333</v>
      </c>
      <c r="C94">
        <f t="shared" si="18"/>
        <v>4.030120277144369E-3</v>
      </c>
      <c r="D94">
        <f t="shared" si="19"/>
        <v>507.32155862739307</v>
      </c>
      <c r="F94">
        <f t="shared" si="20"/>
        <v>0.89003782215332117</v>
      </c>
      <c r="G94">
        <f t="shared" si="12"/>
        <v>110924.68628677551</v>
      </c>
      <c r="H94">
        <f t="shared" si="21"/>
        <v>157789688.47847521</v>
      </c>
      <c r="P94">
        <f t="shared" si="22"/>
        <v>1.2160156858498479</v>
      </c>
      <c r="Q94">
        <f t="shared" si="13"/>
        <v>478.15</v>
      </c>
      <c r="R94">
        <f t="shared" si="23"/>
        <v>0.63103681590670468</v>
      </c>
      <c r="S94">
        <f t="shared" si="14"/>
        <v>203.760212073421</v>
      </c>
      <c r="U94">
        <f t="shared" si="15"/>
        <v>2.3466308516979164</v>
      </c>
      <c r="V94">
        <f t="shared" si="16"/>
        <v>11.082539516087245</v>
      </c>
    </row>
    <row r="95" spans="1:22">
      <c r="A95">
        <v>930</v>
      </c>
      <c r="B95">
        <f t="shared" si="17"/>
        <v>3431.7505257165071</v>
      </c>
      <c r="C95">
        <f t="shared" si="18"/>
        <v>4.0303077764666214E-3</v>
      </c>
      <c r="D95">
        <f t="shared" si="19"/>
        <v>507.21246584906493</v>
      </c>
      <c r="F95">
        <f t="shared" si="20"/>
        <v>0.88984643131414898</v>
      </c>
      <c r="G95">
        <f t="shared" si="12"/>
        <v>110545.14661215359</v>
      </c>
      <c r="H95">
        <f t="shared" si="21"/>
        <v>158895139.94459674</v>
      </c>
      <c r="P95">
        <f t="shared" si="22"/>
        <v>1.215810760144423</v>
      </c>
      <c r="Q95">
        <f t="shared" si="13"/>
        <v>478.15</v>
      </c>
      <c r="R95">
        <f t="shared" si="23"/>
        <v>0.63090111980173158</v>
      </c>
      <c r="S95">
        <f t="shared" si="14"/>
        <v>203.74213720786437</v>
      </c>
      <c r="U95">
        <f t="shared" si="15"/>
        <v>2.3468390316931629</v>
      </c>
      <c r="V95">
        <f t="shared" si="16"/>
        <v>11.080156362826395</v>
      </c>
    </row>
    <row r="96" spans="1:22">
      <c r="A96">
        <v>940</v>
      </c>
      <c r="B96">
        <f t="shared" si="17"/>
        <v>3431.5914115404116</v>
      </c>
      <c r="C96">
        <f t="shared" si="18"/>
        <v>4.030494651599572E-3</v>
      </c>
      <c r="D96">
        <f t="shared" si="19"/>
        <v>507.10406669370536</v>
      </c>
      <c r="F96">
        <f t="shared" si="20"/>
        <v>0.88965625735737786</v>
      </c>
      <c r="G96">
        <f t="shared" si="12"/>
        <v>110168.0395416399</v>
      </c>
      <c r="H96">
        <f t="shared" si="21"/>
        <v>159996820.34001315</v>
      </c>
      <c r="P96">
        <f t="shared" si="22"/>
        <v>1.2156072845730868</v>
      </c>
      <c r="Q96">
        <f t="shared" si="13"/>
        <v>478.15</v>
      </c>
      <c r="R96">
        <f t="shared" si="23"/>
        <v>0.63076628646638089</v>
      </c>
      <c r="S96">
        <f t="shared" si="14"/>
        <v>203.72417581602687</v>
      </c>
      <c r="U96">
        <f t="shared" si="15"/>
        <v>2.3470459413309559</v>
      </c>
      <c r="V96">
        <f t="shared" si="16"/>
        <v>11.077788361896111</v>
      </c>
    </row>
    <row r="97" spans="1:22">
      <c r="A97">
        <v>950</v>
      </c>
      <c r="B97">
        <f t="shared" si="17"/>
        <v>3431.432840156855</v>
      </c>
      <c r="C97">
        <f t="shared" si="18"/>
        <v>4.0306809064799944E-3</v>
      </c>
      <c r="D97">
        <f t="shared" si="19"/>
        <v>506.99635244398996</v>
      </c>
      <c r="F97">
        <f t="shared" si="20"/>
        <v>0.88946728498945604</v>
      </c>
      <c r="G97">
        <f t="shared" si="12"/>
        <v>109793.33454154021</v>
      </c>
      <c r="H97">
        <f t="shared" si="21"/>
        <v>161094753.68542856</v>
      </c>
      <c r="P97">
        <f t="shared" si="22"/>
        <v>1.215405239777184</v>
      </c>
      <c r="Q97">
        <f t="shared" si="13"/>
        <v>478.15</v>
      </c>
      <c r="R97">
        <f t="shared" si="23"/>
        <v>0.63063230505752432</v>
      </c>
      <c r="S97">
        <f t="shared" si="14"/>
        <v>203.70632648101224</v>
      </c>
      <c r="U97">
        <f t="shared" si="15"/>
        <v>2.3472515962559908</v>
      </c>
      <c r="V97">
        <f t="shared" si="16"/>
        <v>11.07543532286472</v>
      </c>
    </row>
    <row r="98" spans="1:22">
      <c r="A98">
        <v>960</v>
      </c>
      <c r="B98">
        <f t="shared" si="17"/>
        <v>3431.2748081083951</v>
      </c>
      <c r="C98">
        <f t="shared" si="18"/>
        <v>4.0308665449951125E-3</v>
      </c>
      <c r="D98">
        <f t="shared" si="19"/>
        <v>506.88931457967448</v>
      </c>
      <c r="F98">
        <f t="shared" si="20"/>
        <v>0.88927949926258676</v>
      </c>
      <c r="G98">
        <f t="shared" si="12"/>
        <v>109421.00176508079</v>
      </c>
      <c r="H98">
        <f t="shared" si="21"/>
        <v>162188963.70307937</v>
      </c>
      <c r="P98">
        <f t="shared" si="22"/>
        <v>1.2152046068492</v>
      </c>
      <c r="Q98">
        <f t="shared" si="13"/>
        <v>478.15</v>
      </c>
      <c r="R98">
        <f t="shared" si="23"/>
        <v>0.63049916497717395</v>
      </c>
      <c r="S98">
        <f t="shared" si="14"/>
        <v>203.68858781795052</v>
      </c>
      <c r="U98">
        <f t="shared" si="15"/>
        <v>2.3474560117592507</v>
      </c>
      <c r="V98">
        <f t="shared" si="16"/>
        <v>11.073097059605805</v>
      </c>
    </row>
    <row r="99" spans="1:22">
      <c r="A99">
        <v>970</v>
      </c>
      <c r="B99">
        <f t="shared" si="17"/>
        <v>3431.1173119805512</v>
      </c>
      <c r="C99">
        <f t="shared" si="18"/>
        <v>4.0310515709837246E-3</v>
      </c>
      <c r="D99">
        <f t="shared" si="19"/>
        <v>506.78294476810117</v>
      </c>
      <c r="F99">
        <f t="shared" si="20"/>
        <v>0.8890928855580722</v>
      </c>
      <c r="G99">
        <f t="shared" si="12"/>
        <v>109051.01201955363</v>
      </c>
      <c r="H99">
        <f t="shared" si="21"/>
        <v>163279473.82327491</v>
      </c>
      <c r="P99">
        <f t="shared" si="22"/>
        <v>1.215005367310511</v>
      </c>
      <c r="Q99">
        <f t="shared" si="13"/>
        <v>478.15</v>
      </c>
      <c r="R99">
        <f t="shared" si="23"/>
        <v>0.6303668558606732</v>
      </c>
      <c r="S99">
        <f t="shared" si="14"/>
        <v>203.67095847244488</v>
      </c>
      <c r="U99">
        <f t="shared" si="15"/>
        <v>2.3476592027954246</v>
      </c>
      <c r="V99">
        <f t="shared" si="16"/>
        <v>11.070773390090816</v>
      </c>
    </row>
    <row r="100" spans="1:22">
      <c r="A100">
        <v>980</v>
      </c>
      <c r="B100">
        <f t="shared" si="17"/>
        <v>3430.9603484008585</v>
      </c>
      <c r="C100">
        <f t="shared" si="18"/>
        <v>4.0312359882372795E-3</v>
      </c>
      <c r="D100">
        <f t="shared" si="19"/>
        <v>506.67723485580655</v>
      </c>
      <c r="F100">
        <f t="shared" si="20"/>
        <v>0.88890742957159041</v>
      </c>
      <c r="G100">
        <f t="shared" si="12"/>
        <v>108683.33673725385</v>
      </c>
      <c r="H100">
        <f t="shared" si="21"/>
        <v>164366307.19064745</v>
      </c>
      <c r="P100">
        <f t="shared" si="22"/>
        <v>1.2148075030917498</v>
      </c>
      <c r="Q100">
        <f t="shared" si="13"/>
        <v>478.15</v>
      </c>
      <c r="R100">
        <f t="shared" si="23"/>
        <v>0.63023536756625753</v>
      </c>
      <c r="S100">
        <f t="shared" si="14"/>
        <v>203.65343711919942</v>
      </c>
      <c r="U100">
        <f t="shared" si="15"/>
        <v>2.3478611839982659</v>
      </c>
      <c r="V100">
        <f t="shared" si="16"/>
        <v>11.06846413620573</v>
      </c>
    </row>
    <row r="101" spans="1:22">
      <c r="A101">
        <v>990</v>
      </c>
      <c r="B101">
        <f t="shared" si="17"/>
        <v>3430.8039140379742</v>
      </c>
      <c r="C101">
        <f t="shared" si="18"/>
        <v>4.0314198005008935E-3</v>
      </c>
      <c r="D101">
        <f t="shared" si="19"/>
        <v>506.57217686103445</v>
      </c>
      <c r="F101">
        <f t="shared" si="20"/>
        <v>0.88872311730006048</v>
      </c>
      <c r="G101">
        <f t="shared" si="12"/>
        <v>108317.94794953616</v>
      </c>
      <c r="H101">
        <f t="shared" si="21"/>
        <v>165449486.67014283</v>
      </c>
      <c r="P101">
        <f t="shared" si="22"/>
        <v>1.214610996515322</v>
      </c>
      <c r="Q101">
        <f t="shared" si="13"/>
        <v>478.15</v>
      </c>
      <c r="R101">
        <f t="shared" si="23"/>
        <v>0.63010469016574289</v>
      </c>
      <c r="S101">
        <f t="shared" si="14"/>
        <v>203.63602246079665</v>
      </c>
      <c r="U101">
        <f t="shared" si="15"/>
        <v>2.3480619696942462</v>
      </c>
      <c r="V101">
        <f t="shared" si="16"/>
        <v>11.066169123587516</v>
      </c>
    </row>
    <row r="102" spans="1:22">
      <c r="A102">
        <v>1000</v>
      </c>
      <c r="B102">
        <f t="shared" si="17"/>
        <v>3430.6480056008104</v>
      </c>
      <c r="C102">
        <f t="shared" si="18"/>
        <v>4.031603011474337E-3</v>
      </c>
      <c r="D102">
        <f t="shared" si="19"/>
        <v>506.46776296699932</v>
      </c>
      <c r="F102">
        <f t="shared" si="20"/>
        <v>0.88853993502982331</v>
      </c>
      <c r="G102">
        <f t="shared" si="12"/>
        <v>107954.81826345525</v>
      </c>
      <c r="H102">
        <f t="shared" si="21"/>
        <v>166529034.85277739</v>
      </c>
      <c r="P102">
        <f t="shared" si="22"/>
        <v>1.2144158302796992</v>
      </c>
      <c r="Q102">
        <f t="shared" si="13"/>
        <v>478.15</v>
      </c>
      <c r="R102">
        <f t="shared" si="23"/>
        <v>0.62997481393614474</v>
      </c>
      <c r="S102">
        <f t="shared" si="14"/>
        <v>203.61871322659829</v>
      </c>
      <c r="U102">
        <f t="shared" si="15"/>
        <v>2.3482615739148098</v>
      </c>
      <c r="V102">
        <f t="shared" si="16"/>
        <v>11.063888181476946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55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munkalap'!W31</f>
        <v>3483.8679745611266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330967.45758330706</v>
      </c>
      <c r="H3">
        <f>G3*A3</f>
        <v>3309674.5758330706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3483.3875383419199</v>
      </c>
      <c r="C4">
        <f>1.01325/D4*Q3/288.15*P4</f>
        <v>4.0043624484694161E-3</v>
      </c>
      <c r="D4">
        <f>P4*(D$3/P$3)*(1-H3/I$3)</f>
        <v>569.92139522882394</v>
      </c>
      <c r="F4">
        <f>D4/D$3</f>
        <v>0.99986209689267358</v>
      </c>
      <c r="G4">
        <f t="shared" ref="G4:G67" si="0">$B4*((D4)-(E$3))</f>
        <v>330648.00526211347</v>
      </c>
      <c r="H4">
        <f>H3+G4*(A4-A3)</f>
        <v>6616154.6284542046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0.7089022266969055</v>
      </c>
      <c r="S4">
        <f t="shared" ref="S4:S67" si="2">103.9+183.3*R4-39.7*R4^2</f>
        <v>213.89084618301433</v>
      </c>
      <c r="U4">
        <f t="shared" ref="U4:U67" si="3">Q4/S4</f>
        <v>2.2354860366061389</v>
      </c>
      <c r="V4">
        <f t="shared" ref="V4:V67" si="4">D4/T$3</f>
        <v>12.45004529430217</v>
      </c>
    </row>
    <row r="5" spans="1:22">
      <c r="A5">
        <v>30</v>
      </c>
      <c r="B5">
        <f t="shared" ref="B5:B68" si="5">B$3*C$3/C5</f>
        <v>3482.9075658434263</v>
      </c>
      <c r="C5">
        <f t="shared" ref="C5:C68" si="6">1.01325/D5*Q4/288.15*P5</f>
        <v>4.0049142816182817E-3</v>
      </c>
      <c r="D5">
        <f t="shared" ref="D5:D68" si="7">P5*(D$3/P$3)*(1-H4/I$3)</f>
        <v>569.75452526799859</v>
      </c>
      <c r="F5">
        <f t="shared" ref="F5:F68" si="8">D5/D$3</f>
        <v>0.99956934257543617</v>
      </c>
      <c r="G5">
        <f t="shared" si="0"/>
        <v>330021.2529538144</v>
      </c>
      <c r="H5">
        <f t="shared" ref="H5:H68" si="9">H4+G5*(A5-A4)</f>
        <v>9916367.1579923481</v>
      </c>
      <c r="P5">
        <f t="shared" ref="P5:P68" si="10">1-((3.52*V4)/(10^(0.9813*U4)))+((0.274*V4^2)/(10^(0.8157*U4)))</f>
        <v>1.357121903183685</v>
      </c>
      <c r="Q5">
        <f t="shared" si="1"/>
        <v>478.15</v>
      </c>
      <c r="R5">
        <f t="shared" ref="R5:R68" si="11">0.709*F5</f>
        <v>0.70869466388598423</v>
      </c>
      <c r="S5">
        <f t="shared" si="2"/>
        <v>213.86448126346835</v>
      </c>
      <c r="U5">
        <f t="shared" si="3"/>
        <v>2.235761624254696</v>
      </c>
      <c r="V5">
        <f t="shared" si="4"/>
        <v>12.446399987093269</v>
      </c>
    </row>
    <row r="6" spans="1:22">
      <c r="A6">
        <v>40</v>
      </c>
      <c r="B6">
        <f t="shared" si="5"/>
        <v>3482.428503145888</v>
      </c>
      <c r="C6">
        <f t="shared" si="6"/>
        <v>4.0054652204350952E-3</v>
      </c>
      <c r="D6">
        <f t="shared" si="7"/>
        <v>569.48876666033414</v>
      </c>
      <c r="F6">
        <f t="shared" si="8"/>
        <v>0.99910309940409503</v>
      </c>
      <c r="G6">
        <f t="shared" si="0"/>
        <v>329050.3742450485</v>
      </c>
      <c r="H6">
        <f t="shared" si="9"/>
        <v>13206870.900442833</v>
      </c>
      <c r="P6">
        <f t="shared" si="10"/>
        <v>1.3566754880841283</v>
      </c>
      <c r="Q6">
        <f t="shared" si="1"/>
        <v>478.15</v>
      </c>
      <c r="R6">
        <f t="shared" si="11"/>
        <v>0.70836409747750329</v>
      </c>
      <c r="S6">
        <f t="shared" si="2"/>
        <v>213.82248519220019</v>
      </c>
      <c r="U6">
        <f t="shared" si="3"/>
        <v>2.2362007417985148</v>
      </c>
      <c r="V6">
        <f t="shared" si="4"/>
        <v>12.440594437888638</v>
      </c>
    </row>
    <row r="7" spans="1:22">
      <c r="A7">
        <v>50</v>
      </c>
      <c r="B7">
        <f t="shared" si="5"/>
        <v>3481.9508497872012</v>
      </c>
      <c r="C7">
        <f t="shared" si="6"/>
        <v>4.0060146893960832E-3</v>
      </c>
      <c r="D7">
        <f t="shared" si="7"/>
        <v>569.11259973006861</v>
      </c>
      <c r="F7">
        <f t="shared" si="8"/>
        <v>0.99844315742117296</v>
      </c>
      <c r="G7">
        <f t="shared" si="0"/>
        <v>327695.44660579512</v>
      </c>
      <c r="H7">
        <f t="shared" si="9"/>
        <v>16483825.366500784</v>
      </c>
      <c r="P7">
        <f t="shared" si="10"/>
        <v>1.3559653427877172</v>
      </c>
      <c r="Q7">
        <f t="shared" si="1"/>
        <v>478.15</v>
      </c>
      <c r="R7">
        <f t="shared" si="11"/>
        <v>0.70789619861161157</v>
      </c>
      <c r="S7">
        <f t="shared" si="2"/>
        <v>213.76302719356022</v>
      </c>
      <c r="U7">
        <f t="shared" si="3"/>
        <v>2.2368227390747046</v>
      </c>
      <c r="V7">
        <f t="shared" si="4"/>
        <v>12.432376997099029</v>
      </c>
    </row>
    <row r="8" spans="1:22">
      <c r="A8">
        <v>60</v>
      </c>
      <c r="B8">
        <f t="shared" si="5"/>
        <v>3481.4751632572688</v>
      </c>
      <c r="C8">
        <f t="shared" si="6"/>
        <v>4.0065620456566043E-3</v>
      </c>
      <c r="D8">
        <f t="shared" si="7"/>
        <v>568.61374858832335</v>
      </c>
      <c r="F8">
        <f t="shared" si="8"/>
        <v>0.99756797997951463</v>
      </c>
      <c r="G8">
        <f t="shared" si="0"/>
        <v>325913.94064965792</v>
      </c>
      <c r="H8">
        <f t="shared" si="9"/>
        <v>19742964.772997364</v>
      </c>
      <c r="P8">
        <f t="shared" si="10"/>
        <v>1.3549618901526348</v>
      </c>
      <c r="Q8">
        <f t="shared" si="1"/>
        <v>478.15</v>
      </c>
      <c r="R8">
        <f t="shared" si="11"/>
        <v>0.70727569780547583</v>
      </c>
      <c r="S8">
        <f t="shared" si="2"/>
        <v>213.68415057330668</v>
      </c>
      <c r="U8">
        <f t="shared" si="3"/>
        <v>2.2376484110643733</v>
      </c>
      <c r="V8">
        <f t="shared" si="4"/>
        <v>12.4214794955105</v>
      </c>
    </row>
    <row r="9" spans="1:22">
      <c r="A9">
        <v>70</v>
      </c>
      <c r="B9">
        <f t="shared" si="5"/>
        <v>3481.0020627821464</v>
      </c>
      <c r="C9">
        <f t="shared" si="6"/>
        <v>4.0071065746092507E-3</v>
      </c>
      <c r="D9">
        <f t="shared" si="7"/>
        <v>567.9794166844938</v>
      </c>
      <c r="F9">
        <f t="shared" si="8"/>
        <v>0.99645511699033995</v>
      </c>
      <c r="G9">
        <f t="shared" si="0"/>
        <v>323661.54127500363</v>
      </c>
      <c r="H9">
        <f t="shared" si="9"/>
        <v>22979580.1857474</v>
      </c>
      <c r="P9">
        <f t="shared" si="10"/>
        <v>1.353634273517645</v>
      </c>
      <c r="Q9">
        <f t="shared" si="1"/>
        <v>478.15</v>
      </c>
      <c r="R9">
        <f t="shared" si="11"/>
        <v>0.70648667794615094</v>
      </c>
      <c r="S9">
        <f t="shared" si="2"/>
        <v>213.58380805074856</v>
      </c>
      <c r="U9">
        <f t="shared" si="3"/>
        <v>2.2386996671882038</v>
      </c>
      <c r="V9">
        <f t="shared" si="4"/>
        <v>12.407622389951008</v>
      </c>
    </row>
    <row r="10" spans="1:22">
      <c r="A10">
        <v>80</v>
      </c>
      <c r="B10">
        <f t="shared" si="5"/>
        <v>3480.5322319162105</v>
      </c>
      <c r="C10">
        <f t="shared" si="6"/>
        <v>4.0076474868107189E-3</v>
      </c>
      <c r="D10">
        <f t="shared" si="7"/>
        <v>567.19664150346443</v>
      </c>
      <c r="F10">
        <f t="shared" si="8"/>
        <v>0.99508182719906046</v>
      </c>
      <c r="G10">
        <f t="shared" si="0"/>
        <v>320893.38242723182</v>
      </c>
      <c r="H10">
        <f t="shared" si="9"/>
        <v>26188514.01001972</v>
      </c>
      <c r="P10">
        <f t="shared" si="10"/>
        <v>1.3519512011093895</v>
      </c>
      <c r="Q10">
        <f t="shared" si="1"/>
        <v>478.15</v>
      </c>
      <c r="R10">
        <f t="shared" si="11"/>
        <v>0.70551301548413381</v>
      </c>
      <c r="S10">
        <f t="shared" si="2"/>
        <v>213.45991572204639</v>
      </c>
      <c r="U10">
        <f t="shared" si="3"/>
        <v>2.2399990105056342</v>
      </c>
      <c r="V10">
        <f t="shared" si="4"/>
        <v>12.390522511721031</v>
      </c>
    </row>
    <row r="11" spans="1:22">
      <c r="A11">
        <v>90</v>
      </c>
      <c r="B11">
        <f t="shared" si="5"/>
        <v>3480.0664193419243</v>
      </c>
      <c r="C11">
        <f t="shared" si="6"/>
        <v>4.0081839169725936E-3</v>
      </c>
      <c r="D11">
        <f t="shared" si="7"/>
        <v>566.25279046152127</v>
      </c>
      <c r="F11">
        <f t="shared" si="8"/>
        <v>0.99342594817810748</v>
      </c>
      <c r="G11">
        <f t="shared" si="0"/>
        <v>317565.77175638522</v>
      </c>
      <c r="H11">
        <f t="shared" si="9"/>
        <v>29364171.727583572</v>
      </c>
      <c r="P11">
        <f t="shared" si="10"/>
        <v>1.3498821286524956</v>
      </c>
      <c r="Q11">
        <f t="shared" si="1"/>
        <v>478.15</v>
      </c>
      <c r="R11">
        <f t="shared" si="11"/>
        <v>0.7043389972582782</v>
      </c>
      <c r="S11">
        <f t="shared" si="2"/>
        <v>213.31042930200817</v>
      </c>
      <c r="U11">
        <f t="shared" si="3"/>
        <v>2.2415687857579054</v>
      </c>
      <c r="V11">
        <f t="shared" si="4"/>
        <v>12.369903899537594</v>
      </c>
    </row>
    <row r="12" spans="1:22">
      <c r="A12">
        <v>100</v>
      </c>
      <c r="B12">
        <f t="shared" si="5"/>
        <v>3479.6054371660753</v>
      </c>
      <c r="C12">
        <f t="shared" si="6"/>
        <v>4.0087149258402986E-3</v>
      </c>
      <c r="D12">
        <f t="shared" si="7"/>
        <v>565.13621409720497</v>
      </c>
      <c r="F12">
        <f t="shared" si="8"/>
        <v>0.99146704227579818</v>
      </c>
      <c r="G12">
        <f t="shared" si="0"/>
        <v>313638.46065819985</v>
      </c>
      <c r="H12">
        <f t="shared" si="9"/>
        <v>32500556.334165569</v>
      </c>
      <c r="P12">
        <f t="shared" si="10"/>
        <v>1.3473988191499311</v>
      </c>
      <c r="Q12">
        <f t="shared" si="1"/>
        <v>478.15</v>
      </c>
      <c r="R12">
        <f t="shared" si="11"/>
        <v>0.70295013297354092</v>
      </c>
      <c r="S12">
        <f t="shared" si="2"/>
        <v>213.13344546298356</v>
      </c>
      <c r="U12">
        <f t="shared" si="3"/>
        <v>2.2434301616122645</v>
      </c>
      <c r="V12">
        <f t="shared" si="4"/>
        <v>12.345512068617289</v>
      </c>
    </row>
    <row r="13" spans="1:22">
      <c r="A13">
        <v>110</v>
      </c>
      <c r="B13">
        <f t="shared" si="5"/>
        <v>3479.1501559207927</v>
      </c>
      <c r="C13">
        <f t="shared" si="6"/>
        <v>4.0092395058789936E-3</v>
      </c>
      <c r="D13">
        <f t="shared" si="7"/>
        <v>563.83706051569311</v>
      </c>
      <c r="F13">
        <f t="shared" si="8"/>
        <v>0.98918782546612827</v>
      </c>
      <c r="G13">
        <f t="shared" si="0"/>
        <v>309077.47294471861</v>
      </c>
      <c r="H13">
        <f t="shared" si="9"/>
        <v>35591331.063612759</v>
      </c>
      <c r="P13">
        <f t="shared" si="10"/>
        <v>1.3444772898948119</v>
      </c>
      <c r="Q13">
        <f t="shared" si="1"/>
        <v>478.15</v>
      </c>
      <c r="R13">
        <f t="shared" si="11"/>
        <v>0.70133416825548489</v>
      </c>
      <c r="S13">
        <f t="shared" si="2"/>
        <v>212.92732930339466</v>
      </c>
      <c r="U13">
        <f t="shared" si="3"/>
        <v>2.2456018283998498</v>
      </c>
      <c r="V13">
        <f t="shared" si="4"/>
        <v>12.317131802374462</v>
      </c>
    </row>
    <row r="14" spans="1:22">
      <c r="A14">
        <v>120</v>
      </c>
      <c r="B14">
        <f t="shared" si="5"/>
        <v>3478.7014954584379</v>
      </c>
      <c r="C14">
        <f t="shared" si="6"/>
        <v>4.009756591709079E-3</v>
      </c>
      <c r="D14">
        <f t="shared" si="7"/>
        <v>562.34823523743125</v>
      </c>
      <c r="F14">
        <f t="shared" si="8"/>
        <v>0.98657585129373904</v>
      </c>
      <c r="G14">
        <f t="shared" si="0"/>
        <v>303858.43654610752</v>
      </c>
      <c r="H14">
        <f t="shared" si="9"/>
        <v>38629915.429073833</v>
      </c>
      <c r="P14">
        <f t="shared" si="10"/>
        <v>1.3411001095018107</v>
      </c>
      <c r="Q14">
        <f t="shared" si="1"/>
        <v>478.15</v>
      </c>
      <c r="R14">
        <f t="shared" si="11"/>
        <v>0.69948227856726097</v>
      </c>
      <c r="S14">
        <f t="shared" si="2"/>
        <v>212.69086597760196</v>
      </c>
      <c r="U14">
        <f t="shared" si="3"/>
        <v>2.2480984211628203</v>
      </c>
      <c r="V14">
        <f t="shared" si="4"/>
        <v>12.284608120503878</v>
      </c>
    </row>
    <row r="15" spans="1:22">
      <c r="A15">
        <v>130</v>
      </c>
      <c r="B15">
        <f t="shared" si="5"/>
        <v>3478.2604110101529</v>
      </c>
      <c r="C15">
        <f t="shared" si="6"/>
        <v>4.0102650761423934E-3</v>
      </c>
      <c r="D15">
        <f t="shared" si="7"/>
        <v>560.66646264100859</v>
      </c>
      <c r="F15">
        <f t="shared" si="8"/>
        <v>0.98362537305440101</v>
      </c>
      <c r="G15">
        <f t="shared" si="0"/>
        <v>297970.26555550046</v>
      </c>
      <c r="H15">
        <f t="shared" si="9"/>
        <v>41609618.084628835</v>
      </c>
      <c r="P15">
        <f t="shared" si="10"/>
        <v>1.3372589409178346</v>
      </c>
      <c r="Q15">
        <f t="shared" si="1"/>
        <v>478.15</v>
      </c>
      <c r="R15">
        <f t="shared" si="11"/>
        <v>0.69739038949557031</v>
      </c>
      <c r="S15">
        <f t="shared" si="2"/>
        <v>212.42343018671494</v>
      </c>
      <c r="U15">
        <f t="shared" si="3"/>
        <v>2.2509287209029529</v>
      </c>
      <c r="V15">
        <f t="shared" si="4"/>
        <v>12.247869466409709</v>
      </c>
    </row>
    <row r="16" spans="1:22">
      <c r="A16">
        <v>140</v>
      </c>
      <c r="B16">
        <f t="shared" si="5"/>
        <v>3477.8278738995123</v>
      </c>
      <c r="C16">
        <f t="shared" si="6"/>
        <v>4.0107638324155129E-3</v>
      </c>
      <c r="D16">
        <f t="shared" si="7"/>
        <v>558.79337057720352</v>
      </c>
      <c r="F16">
        <f t="shared" si="8"/>
        <v>0.98033924662667282</v>
      </c>
      <c r="G16">
        <f t="shared" si="0"/>
        <v>291418.91984138964</v>
      </c>
      <c r="H16">
        <f t="shared" si="9"/>
        <v>44523807.283042729</v>
      </c>
      <c r="P16">
        <f t="shared" si="10"/>
        <v>1.3329571435334322</v>
      </c>
      <c r="Q16">
        <f t="shared" si="1"/>
        <v>478.15</v>
      </c>
      <c r="R16">
        <f t="shared" si="11"/>
        <v>0.69506052585831102</v>
      </c>
      <c r="S16">
        <f t="shared" si="2"/>
        <v>212.12516174595308</v>
      </c>
      <c r="U16">
        <f t="shared" si="3"/>
        <v>2.2540937438277386</v>
      </c>
      <c r="V16">
        <f t="shared" si="4"/>
        <v>12.206951400813297</v>
      </c>
    </row>
    <row r="17" spans="1:22">
      <c r="A17">
        <v>150</v>
      </c>
      <c r="B17">
        <f t="shared" si="5"/>
        <v>3477.4048467986718</v>
      </c>
      <c r="C17">
        <f t="shared" si="6"/>
        <v>4.0112517427598445E-3</v>
      </c>
      <c r="D17">
        <f t="shared" si="7"/>
        <v>556.73648295088981</v>
      </c>
      <c r="F17">
        <f t="shared" si="8"/>
        <v>0.97673067184366635</v>
      </c>
      <c r="G17">
        <f t="shared" si="0"/>
        <v>284230.8419737012</v>
      </c>
      <c r="H17">
        <f t="shared" si="9"/>
        <v>47366115.70277974</v>
      </c>
      <c r="P17">
        <f t="shared" si="10"/>
        <v>1.3282121593510277</v>
      </c>
      <c r="Q17">
        <f t="shared" si="1"/>
        <v>478.15</v>
      </c>
      <c r="R17">
        <f t="shared" si="11"/>
        <v>0.69250204633715939</v>
      </c>
      <c r="S17">
        <f t="shared" si="2"/>
        <v>211.79712945160952</v>
      </c>
      <c r="U17">
        <f t="shared" si="3"/>
        <v>2.25758489379926</v>
      </c>
      <c r="V17">
        <f t="shared" si="4"/>
        <v>12.162018284900682</v>
      </c>
    </row>
    <row r="18" spans="1:22">
      <c r="A18">
        <v>160</v>
      </c>
      <c r="B18">
        <f t="shared" si="5"/>
        <v>3476.9922539954478</v>
      </c>
      <c r="C18">
        <f t="shared" si="6"/>
        <v>4.0117277327765266E-3</v>
      </c>
      <c r="D18">
        <f t="shared" si="7"/>
        <v>554.50997413581592</v>
      </c>
      <c r="F18">
        <f t="shared" si="8"/>
        <v>0.97282451602774722</v>
      </c>
      <c r="G18">
        <f t="shared" si="0"/>
        <v>276455.56418561039</v>
      </c>
      <c r="H18">
        <f t="shared" si="9"/>
        <v>50130671.344635844</v>
      </c>
      <c r="P18">
        <f t="shared" si="10"/>
        <v>1.3230573338126113</v>
      </c>
      <c r="Q18">
        <f t="shared" si="1"/>
        <v>478.15</v>
      </c>
      <c r="R18">
        <f t="shared" si="11"/>
        <v>0.6897325818636727</v>
      </c>
      <c r="S18">
        <f t="shared" si="2"/>
        <v>211.44146018658341</v>
      </c>
      <c r="U18">
        <f t="shared" si="3"/>
        <v>2.2613824156249374</v>
      </c>
      <c r="V18">
        <f t="shared" si="4"/>
        <v>12.11337976066226</v>
      </c>
    </row>
    <row r="19" spans="1:22">
      <c r="A19">
        <v>170</v>
      </c>
      <c r="B19">
        <f t="shared" si="5"/>
        <v>3476.5909478760923</v>
      </c>
      <c r="C19">
        <f t="shared" si="6"/>
        <v>4.0121908102315647E-3</v>
      </c>
      <c r="D19">
        <f t="shared" si="7"/>
        <v>552.13502495649902</v>
      </c>
      <c r="F19">
        <f t="shared" si="8"/>
        <v>0.96865793852017368</v>
      </c>
      <c r="G19">
        <f t="shared" si="0"/>
        <v>268166.92952796095</v>
      </c>
      <c r="H19">
        <f t="shared" si="9"/>
        <v>52812340.639915451</v>
      </c>
      <c r="P19">
        <f t="shared" si="10"/>
        <v>1.3175427875423278</v>
      </c>
      <c r="Q19">
        <f t="shared" si="1"/>
        <v>478.15</v>
      </c>
      <c r="R19">
        <f t="shared" si="11"/>
        <v>0.68677847841080308</v>
      </c>
      <c r="S19">
        <f t="shared" si="2"/>
        <v>211.06140735989237</v>
      </c>
      <c r="U19">
        <f t="shared" si="3"/>
        <v>2.2654544285525406</v>
      </c>
      <c r="V19">
        <f t="shared" si="4"/>
        <v>12.061498527387469</v>
      </c>
    </row>
    <row r="20" spans="1:22">
      <c r="A20">
        <v>180</v>
      </c>
      <c r="B20">
        <f t="shared" si="5"/>
        <v>3476.2016736354176</v>
      </c>
      <c r="C20">
        <f t="shared" si="6"/>
        <v>4.0126401059507807E-3</v>
      </c>
      <c r="D20">
        <f t="shared" si="7"/>
        <v>549.63963417117316</v>
      </c>
      <c r="F20">
        <f t="shared" si="8"/>
        <v>0.96428005994942656</v>
      </c>
      <c r="G20">
        <f t="shared" si="0"/>
        <v>259462.42122536743</v>
      </c>
      <c r="H20">
        <f t="shared" si="9"/>
        <v>55406964.852169126</v>
      </c>
      <c r="P20">
        <f t="shared" si="10"/>
        <v>1.3117349885446243</v>
      </c>
      <c r="Q20">
        <f t="shared" si="1"/>
        <v>478.15</v>
      </c>
      <c r="R20">
        <f t="shared" si="11"/>
        <v>0.68367456250414338</v>
      </c>
      <c r="S20">
        <f t="shared" si="2"/>
        <v>210.66133428262481</v>
      </c>
      <c r="U20">
        <f t="shared" si="3"/>
        <v>2.2697568190587383</v>
      </c>
      <c r="V20">
        <f t="shared" si="4"/>
        <v>12.006986223472614</v>
      </c>
    </row>
    <row r="21" spans="1:22">
      <c r="A21">
        <v>190</v>
      </c>
      <c r="B21">
        <f t="shared" si="5"/>
        <v>3475.8250349604559</v>
      </c>
      <c r="C21">
        <f t="shared" si="6"/>
        <v>4.0130749136402938E-3</v>
      </c>
      <c r="D21">
        <f t="shared" si="7"/>
        <v>547.05778983726782</v>
      </c>
      <c r="F21">
        <f t="shared" si="8"/>
        <v>0.95975050848643473</v>
      </c>
      <c r="G21">
        <f t="shared" si="0"/>
        <v>250460.2698802946</v>
      </c>
      <c r="H21">
        <f t="shared" si="9"/>
        <v>57911567.550972074</v>
      </c>
      <c r="P21">
        <f t="shared" si="10"/>
        <v>1.305714794364506</v>
      </c>
      <c r="Q21">
        <f t="shared" si="1"/>
        <v>478.15</v>
      </c>
      <c r="R21">
        <f t="shared" si="11"/>
        <v>0.68046311051688224</v>
      </c>
      <c r="S21">
        <f t="shared" si="2"/>
        <v>210.24659538020441</v>
      </c>
      <c r="U21">
        <f t="shared" si="3"/>
        <v>2.27423421119056</v>
      </c>
      <c r="V21">
        <f t="shared" si="4"/>
        <v>11.950585324736302</v>
      </c>
    </row>
    <row r="22" spans="1:22">
      <c r="A22">
        <v>200</v>
      </c>
      <c r="B22">
        <f t="shared" si="5"/>
        <v>3475.4614639133156</v>
      </c>
      <c r="C22">
        <f t="shared" si="6"/>
        <v>4.0134947248980949E-3</v>
      </c>
      <c r="D22">
        <f t="shared" si="7"/>
        <v>544.42799095727503</v>
      </c>
      <c r="F22">
        <f t="shared" si="8"/>
        <v>0.9551368262408334</v>
      </c>
      <c r="G22">
        <f t="shared" si="0"/>
        <v>241294.3070889315</v>
      </c>
      <c r="H22">
        <f t="shared" si="9"/>
        <v>60324510.621861391</v>
      </c>
      <c r="P22">
        <f t="shared" si="10"/>
        <v>1.2995739389017502</v>
      </c>
      <c r="Q22">
        <f t="shared" si="1"/>
        <v>478.15</v>
      </c>
      <c r="R22">
        <f t="shared" si="11"/>
        <v>0.67719200980475081</v>
      </c>
      <c r="S22">
        <f t="shared" si="2"/>
        <v>209.82331137691796</v>
      </c>
      <c r="U22">
        <f t="shared" si="3"/>
        <v>2.2788221044756605</v>
      </c>
      <c r="V22">
        <f t="shared" si="4"/>
        <v>11.893136849481799</v>
      </c>
    </row>
    <row r="23" spans="1:22">
      <c r="A23">
        <v>210</v>
      </c>
      <c r="B23">
        <f t="shared" si="5"/>
        <v>3475.1111982846032</v>
      </c>
      <c r="C23">
        <f t="shared" si="6"/>
        <v>4.0138992556232825E-3</v>
      </c>
      <c r="D23">
        <f t="shared" si="7"/>
        <v>541.79121859529653</v>
      </c>
      <c r="F23">
        <f t="shared" si="8"/>
        <v>0.9505109098163097</v>
      </c>
      <c r="G23">
        <f t="shared" si="0"/>
        <v>232106.9116875898</v>
      </c>
      <c r="H23">
        <f t="shared" si="9"/>
        <v>62645579.738737285</v>
      </c>
      <c r="P23">
        <f t="shared" si="10"/>
        <v>1.2934101985540822</v>
      </c>
      <c r="Q23">
        <f t="shared" si="1"/>
        <v>478.15</v>
      </c>
      <c r="R23">
        <f t="shared" si="11"/>
        <v>0.6739122350597635</v>
      </c>
      <c r="S23">
        <f t="shared" si="2"/>
        <v>209.39805197409379</v>
      </c>
      <c r="U23">
        <f t="shared" si="3"/>
        <v>2.2834500870101482</v>
      </c>
      <c r="V23">
        <f t="shared" si="4"/>
        <v>11.835536037137816</v>
      </c>
    </row>
    <row r="24" spans="1:22">
      <c r="A24">
        <v>220</v>
      </c>
      <c r="B24">
        <f t="shared" si="5"/>
        <v>3474.774269186144</v>
      </c>
      <c r="C24">
        <f t="shared" si="6"/>
        <v>4.0142884606054587E-3</v>
      </c>
      <c r="D24">
        <f t="shared" si="7"/>
        <v>539.1885629677497</v>
      </c>
      <c r="F24">
        <f t="shared" si="8"/>
        <v>0.94594484731184159</v>
      </c>
      <c r="G24">
        <f t="shared" si="0"/>
        <v>223040.76697637126</v>
      </c>
      <c r="H24">
        <f t="shared" si="9"/>
        <v>64875987.408500999</v>
      </c>
      <c r="P24">
        <f t="shared" si="10"/>
        <v>1.2873217292614623</v>
      </c>
      <c r="Q24">
        <f t="shared" si="1"/>
        <v>478.15</v>
      </c>
      <c r="R24">
        <f t="shared" si="11"/>
        <v>0.67067489674409564</v>
      </c>
      <c r="S24">
        <f t="shared" si="2"/>
        <v>208.97745733342143</v>
      </c>
      <c r="U24">
        <f t="shared" si="3"/>
        <v>2.2880458308817322</v>
      </c>
      <c r="V24">
        <f t="shared" si="4"/>
        <v>11.778680511586931</v>
      </c>
    </row>
    <row r="25" spans="1:22">
      <c r="A25">
        <v>230</v>
      </c>
      <c r="B25">
        <f t="shared" si="5"/>
        <v>3474.4505006090226</v>
      </c>
      <c r="C25">
        <f t="shared" si="6"/>
        <v>4.0146625342792142E-3</v>
      </c>
      <c r="D25">
        <f t="shared" si="7"/>
        <v>536.65878940653636</v>
      </c>
      <c r="F25">
        <f t="shared" si="8"/>
        <v>0.94150664808164275</v>
      </c>
      <c r="G25">
        <f t="shared" si="0"/>
        <v>214230.41172048653</v>
      </c>
      <c r="H25">
        <f t="shared" si="9"/>
        <v>67018291.525705867</v>
      </c>
      <c r="P25">
        <f t="shared" si="10"/>
        <v>1.2814012494454372</v>
      </c>
      <c r="Q25">
        <f t="shared" si="1"/>
        <v>478.15</v>
      </c>
      <c r="R25">
        <f t="shared" si="11"/>
        <v>0.66752821348988467</v>
      </c>
      <c r="S25">
        <f t="shared" si="2"/>
        <v>208.5678430752375</v>
      </c>
      <c r="U25">
        <f t="shared" si="3"/>
        <v>2.2925394104378545</v>
      </c>
      <c r="V25">
        <f t="shared" si="4"/>
        <v>11.723417109150901</v>
      </c>
    </row>
    <row r="26" spans="1:22">
      <c r="A26">
        <v>240</v>
      </c>
      <c r="B26">
        <f t="shared" si="5"/>
        <v>3474.1395212462835</v>
      </c>
      <c r="C26">
        <f t="shared" si="6"/>
        <v>4.0150218972779903E-3</v>
      </c>
      <c r="D26">
        <f t="shared" si="7"/>
        <v>534.23614740222695</v>
      </c>
      <c r="F26">
        <f t="shared" si="8"/>
        <v>0.93725639895127533</v>
      </c>
      <c r="G26">
        <f t="shared" si="0"/>
        <v>205794.64077644702</v>
      </c>
      <c r="H26">
        <f t="shared" si="9"/>
        <v>69076237.933470339</v>
      </c>
      <c r="P26">
        <f t="shared" si="10"/>
        <v>1.2757307958663757</v>
      </c>
      <c r="Q26">
        <f t="shared" si="1"/>
        <v>478.15</v>
      </c>
      <c r="R26">
        <f t="shared" si="11"/>
        <v>0.66451478685645415</v>
      </c>
      <c r="S26">
        <f t="shared" si="2"/>
        <v>208.17483832333818</v>
      </c>
      <c r="U26">
        <f t="shared" si="3"/>
        <v>2.2968674017045951</v>
      </c>
      <c r="V26">
        <f t="shared" si="4"/>
        <v>11.670494016706861</v>
      </c>
    </row>
    <row r="27" spans="1:22">
      <c r="A27">
        <v>250</v>
      </c>
      <c r="B27">
        <f t="shared" si="5"/>
        <v>3473.8407873469773</v>
      </c>
      <c r="C27">
        <f t="shared" si="6"/>
        <v>4.0153671701965259E-3</v>
      </c>
      <c r="D27">
        <f t="shared" si="7"/>
        <v>531.94868440025266</v>
      </c>
      <c r="F27">
        <f t="shared" si="8"/>
        <v>0.93324330596535554</v>
      </c>
      <c r="G27">
        <f t="shared" si="0"/>
        <v>197830.66265534822</v>
      </c>
      <c r="H27">
        <f t="shared" si="9"/>
        <v>71054544.560023814</v>
      </c>
      <c r="P27">
        <f t="shared" si="10"/>
        <v>1.2703776788787664</v>
      </c>
      <c r="Q27">
        <f t="shared" si="1"/>
        <v>478.15</v>
      </c>
      <c r="R27">
        <f t="shared" si="11"/>
        <v>0.66166950392943702</v>
      </c>
      <c r="S27">
        <f t="shared" si="2"/>
        <v>207.80310073278582</v>
      </c>
      <c r="U27">
        <f t="shared" si="3"/>
        <v>2.3009762525865938</v>
      </c>
      <c r="V27">
        <f t="shared" si="4"/>
        <v>11.620523936232543</v>
      </c>
    </row>
    <row r="28" spans="1:22">
      <c r="A28">
        <v>260</v>
      </c>
      <c r="B28">
        <f t="shared" si="5"/>
        <v>3473.5536140511399</v>
      </c>
      <c r="C28">
        <f t="shared" si="6"/>
        <v>4.0156991374992899E-3</v>
      </c>
      <c r="D28">
        <f t="shared" si="7"/>
        <v>529.81723076067158</v>
      </c>
      <c r="F28">
        <f t="shared" si="8"/>
        <v>0.92950391361521334</v>
      </c>
      <c r="G28">
        <f t="shared" si="0"/>
        <v>190410.59002100606</v>
      </c>
      <c r="H28">
        <f t="shared" si="9"/>
        <v>72958650.460233882</v>
      </c>
      <c r="P28">
        <f t="shared" si="10"/>
        <v>1.265392036762881</v>
      </c>
      <c r="Q28">
        <f t="shared" si="1"/>
        <v>478.15</v>
      </c>
      <c r="R28">
        <f t="shared" si="11"/>
        <v>0.6590182747531862</v>
      </c>
      <c r="S28">
        <f t="shared" si="2"/>
        <v>207.45613782985001</v>
      </c>
      <c r="U28">
        <f t="shared" si="3"/>
        <v>2.3048245523213482</v>
      </c>
      <c r="V28">
        <f t="shared" si="4"/>
        <v>11.573961911052148</v>
      </c>
    </row>
    <row r="29" spans="1:22">
      <c r="A29">
        <v>270</v>
      </c>
      <c r="B29">
        <f t="shared" si="5"/>
        <v>3473.277211819227</v>
      </c>
      <c r="C29">
        <f t="shared" si="6"/>
        <v>4.0160187054855473E-3</v>
      </c>
      <c r="D29">
        <f t="shared" si="7"/>
        <v>527.85510129466479</v>
      </c>
      <c r="F29">
        <f t="shared" si="8"/>
        <v>0.92606158121871018</v>
      </c>
      <c r="G29">
        <f t="shared" si="0"/>
        <v>183580.41885515614</v>
      </c>
      <c r="H29">
        <f t="shared" si="9"/>
        <v>74794454.648785442</v>
      </c>
      <c r="P29">
        <f t="shared" si="10"/>
        <v>1.2608061000850235</v>
      </c>
      <c r="Q29">
        <f t="shared" si="1"/>
        <v>478.15</v>
      </c>
      <c r="R29">
        <f t="shared" si="11"/>
        <v>0.65657766108406546</v>
      </c>
      <c r="S29">
        <f t="shared" si="2"/>
        <v>207.1362445428347</v>
      </c>
      <c r="U29">
        <f t="shared" si="3"/>
        <v>2.3083840351325913</v>
      </c>
      <c r="V29">
        <f t="shared" si="4"/>
        <v>11.531098805842243</v>
      </c>
    </row>
    <row r="30" spans="1:22">
      <c r="A30">
        <v>280</v>
      </c>
      <c r="B30">
        <f t="shared" si="5"/>
        <v>3473.0107243433904</v>
      </c>
      <c r="C30">
        <f t="shared" si="6"/>
        <v>4.0163268584895778E-3</v>
      </c>
      <c r="D30">
        <f t="shared" si="7"/>
        <v>526.06844433048002</v>
      </c>
      <c r="F30">
        <f t="shared" si="8"/>
        <v>0.92292709531663164</v>
      </c>
      <c r="G30">
        <f t="shared" si="0"/>
        <v>177361.25483529051</v>
      </c>
      <c r="H30">
        <f t="shared" si="9"/>
        <v>76568067.197138354</v>
      </c>
      <c r="P30">
        <f t="shared" si="10"/>
        <v>1.2566350034693992</v>
      </c>
      <c r="Q30">
        <f t="shared" si="1"/>
        <v>478.15</v>
      </c>
      <c r="R30">
        <f t="shared" si="11"/>
        <v>0.65435531057949181</v>
      </c>
      <c r="S30">
        <f t="shared" si="2"/>
        <v>206.8445477916226</v>
      </c>
      <c r="U30">
        <f t="shared" si="3"/>
        <v>2.311639369299177</v>
      </c>
      <c r="V30">
        <f t="shared" si="4"/>
        <v>11.492068932046138</v>
      </c>
    </row>
    <row r="31" spans="1:22">
      <c r="A31">
        <v>290</v>
      </c>
      <c r="B31">
        <f t="shared" si="5"/>
        <v>3472.7532646785376</v>
      </c>
      <c r="C31">
        <f t="shared" si="6"/>
        <v>4.0166246170943842E-3</v>
      </c>
      <c r="D31">
        <f t="shared" si="7"/>
        <v>524.45708713397903</v>
      </c>
      <c r="F31">
        <f t="shared" si="8"/>
        <v>0.92010015286662983</v>
      </c>
      <c r="G31">
        <f t="shared" si="0"/>
        <v>171752.26080601657</v>
      </c>
      <c r="H31">
        <f t="shared" si="9"/>
        <v>78285589.80519852</v>
      </c>
      <c r="P31">
        <f t="shared" si="10"/>
        <v>1.2528787854829226</v>
      </c>
      <c r="Q31">
        <f t="shared" si="1"/>
        <v>478.15</v>
      </c>
      <c r="R31">
        <f t="shared" si="11"/>
        <v>0.65235100838244053</v>
      </c>
      <c r="S31">
        <f t="shared" si="2"/>
        <v>206.58113486243917</v>
      </c>
      <c r="U31">
        <f t="shared" si="3"/>
        <v>2.3145869554758542</v>
      </c>
      <c r="V31">
        <f t="shared" si="4"/>
        <v>11.456868516252515</v>
      </c>
    </row>
    <row r="32" spans="1:22">
      <c r="A32">
        <v>300</v>
      </c>
      <c r="B32">
        <f t="shared" si="5"/>
        <v>3472.5039470947945</v>
      </c>
      <c r="C32">
        <f t="shared" si="6"/>
        <v>4.0169130012573957E-3</v>
      </c>
      <c r="D32">
        <f t="shared" si="7"/>
        <v>523.01568864225328</v>
      </c>
      <c r="F32">
        <f t="shared" si="8"/>
        <v>0.91757138358290047</v>
      </c>
      <c r="G32">
        <f t="shared" si="0"/>
        <v>166734.66833269922</v>
      </c>
      <c r="H32">
        <f t="shared" si="9"/>
        <v>79952936.48852551</v>
      </c>
      <c r="P32">
        <f t="shared" si="10"/>
        <v>1.24952512620661</v>
      </c>
      <c r="Q32">
        <f t="shared" si="1"/>
        <v>478.15</v>
      </c>
      <c r="R32">
        <f t="shared" si="11"/>
        <v>0.65055811096027638</v>
      </c>
      <c r="S32">
        <f t="shared" si="2"/>
        <v>206.34523526629141</v>
      </c>
      <c r="U32">
        <f t="shared" si="3"/>
        <v>2.3172330554807372</v>
      </c>
      <c r="V32">
        <f t="shared" si="4"/>
        <v>11.425380881888621</v>
      </c>
    </row>
    <row r="33" spans="1:22">
      <c r="A33">
        <v>310</v>
      </c>
      <c r="B33">
        <f t="shared" si="5"/>
        <v>3472.2619131067731</v>
      </c>
      <c r="C33">
        <f t="shared" si="6"/>
        <v>4.0171930001450251E-3</v>
      </c>
      <c r="D33">
        <f t="shared" si="7"/>
        <v>521.73501429373641</v>
      </c>
      <c r="F33">
        <f t="shared" si="8"/>
        <v>0.91532458648023929</v>
      </c>
      <c r="G33">
        <f t="shared" si="0"/>
        <v>162276.21014064157</v>
      </c>
      <c r="H33">
        <f t="shared" si="9"/>
        <v>81575698.58993192</v>
      </c>
      <c r="P33">
        <f t="shared" si="10"/>
        <v>1.2465523805277967</v>
      </c>
      <c r="Q33">
        <f t="shared" si="1"/>
        <v>478.15</v>
      </c>
      <c r="R33">
        <f t="shared" si="11"/>
        <v>0.64896513181448967</v>
      </c>
      <c r="S33">
        <f t="shared" si="2"/>
        <v>206.13542569184938</v>
      </c>
      <c r="U33">
        <f t="shared" si="3"/>
        <v>2.3195915907961573</v>
      </c>
      <c r="V33">
        <f t="shared" si="4"/>
        <v>11.397404298135552</v>
      </c>
    </row>
    <row r="34" spans="1:22">
      <c r="A34">
        <v>320</v>
      </c>
      <c r="B34">
        <f t="shared" si="5"/>
        <v>3472.02635106863</v>
      </c>
      <c r="C34">
        <f t="shared" si="6"/>
        <v>4.0174655493929413E-3</v>
      </c>
      <c r="D34">
        <f t="shared" si="7"/>
        <v>520.60318091021747</v>
      </c>
      <c r="F34">
        <f t="shared" si="8"/>
        <v>0.91333891387757449</v>
      </c>
      <c r="G34">
        <f t="shared" si="0"/>
        <v>158335.445812825</v>
      </c>
      <c r="H34">
        <f t="shared" si="9"/>
        <v>83159053.048060164</v>
      </c>
      <c r="P34">
        <f t="shared" si="10"/>
        <v>1.2439325438709892</v>
      </c>
      <c r="Q34">
        <f t="shared" si="1"/>
        <v>478.15</v>
      </c>
      <c r="R34">
        <f t="shared" si="11"/>
        <v>0.64755728993920025</v>
      </c>
      <c r="S34">
        <f t="shared" si="2"/>
        <v>205.9498326288454</v>
      </c>
      <c r="U34">
        <f t="shared" si="3"/>
        <v>2.3216819062033562</v>
      </c>
      <c r="V34">
        <f t="shared" si="4"/>
        <v>11.372679174621357</v>
      </c>
    </row>
    <row r="35" spans="1:22">
      <c r="A35">
        <v>330</v>
      </c>
      <c r="B35">
        <f t="shared" si="5"/>
        <v>3471.7965094899196</v>
      </c>
      <c r="C35">
        <f t="shared" si="6"/>
        <v>4.0177315156215967E-3</v>
      </c>
      <c r="D35">
        <f t="shared" si="7"/>
        <v>519.60676658696207</v>
      </c>
      <c r="F35">
        <f t="shared" si="8"/>
        <v>0.91159081857361768</v>
      </c>
      <c r="G35">
        <f t="shared" si="0"/>
        <v>154865.61653624647</v>
      </c>
      <c r="H35">
        <f t="shared" si="9"/>
        <v>84707709.213422626</v>
      </c>
      <c r="P35">
        <f t="shared" si="10"/>
        <v>1.2416338989805522</v>
      </c>
      <c r="Q35">
        <f t="shared" si="1"/>
        <v>478.15</v>
      </c>
      <c r="R35">
        <f t="shared" si="11"/>
        <v>0.64631789036869491</v>
      </c>
      <c r="S35">
        <f t="shared" si="2"/>
        <v>205.78631473277937</v>
      </c>
      <c r="U35">
        <f t="shared" si="3"/>
        <v>2.3235267156656856</v>
      </c>
      <c r="V35">
        <f t="shared" si="4"/>
        <v>11.350912307189683</v>
      </c>
    </row>
    <row r="36" spans="1:22">
      <c r="A36">
        <v>340</v>
      </c>
      <c r="B36">
        <f t="shared" si="5"/>
        <v>3471.571704755831</v>
      </c>
      <c r="C36">
        <f t="shared" si="6"/>
        <v>4.017991687423254E-3</v>
      </c>
      <c r="D36">
        <f t="shared" si="7"/>
        <v>518.73172802839713</v>
      </c>
      <c r="F36">
        <f t="shared" si="8"/>
        <v>0.91005566320771425</v>
      </c>
      <c r="G36">
        <f t="shared" si="0"/>
        <v>151817.82962346097</v>
      </c>
      <c r="H36">
        <f t="shared" si="9"/>
        <v>86225887.509657234</v>
      </c>
      <c r="P36">
        <f t="shared" si="10"/>
        <v>1.2396232055914231</v>
      </c>
      <c r="Q36">
        <f t="shared" si="1"/>
        <v>478.15</v>
      </c>
      <c r="R36">
        <f t="shared" si="11"/>
        <v>0.64522946521426938</v>
      </c>
      <c r="S36">
        <f t="shared" si="2"/>
        <v>205.64261478138212</v>
      </c>
      <c r="U36">
        <f t="shared" si="3"/>
        <v>2.3251503610198667</v>
      </c>
      <c r="V36">
        <f t="shared" si="4"/>
        <v>11.331796917278728</v>
      </c>
    </row>
    <row r="37" spans="1:22">
      <c r="A37">
        <v>350</v>
      </c>
      <c r="B37">
        <f t="shared" si="5"/>
        <v>3471.3513242247518</v>
      </c>
      <c r="C37">
        <f t="shared" si="6"/>
        <v>4.0182467717000212E-3</v>
      </c>
      <c r="D37">
        <f t="shared" si="7"/>
        <v>517.96410719526079</v>
      </c>
      <c r="F37">
        <f t="shared" si="8"/>
        <v>0.90870895999168555</v>
      </c>
      <c r="G37">
        <f t="shared" si="0"/>
        <v>149143.51040640275</v>
      </c>
      <c r="H37">
        <f t="shared" si="9"/>
        <v>87717322.613721266</v>
      </c>
      <c r="P37">
        <f t="shared" si="10"/>
        <v>1.237867388957167</v>
      </c>
      <c r="Q37">
        <f t="shared" si="1"/>
        <v>478.15</v>
      </c>
      <c r="R37">
        <f t="shared" si="11"/>
        <v>0.64427465263410499</v>
      </c>
      <c r="S37">
        <f t="shared" si="2"/>
        <v>205.51647765516762</v>
      </c>
      <c r="U37">
        <f t="shared" si="3"/>
        <v>2.3265774377579556</v>
      </c>
      <c r="V37">
        <f t="shared" si="4"/>
        <v>11.315028088767631</v>
      </c>
    </row>
    <row r="38" spans="1:22">
      <c r="A38">
        <v>360</v>
      </c>
      <c r="B38">
        <f t="shared" si="5"/>
        <v>3471.1348257666191</v>
      </c>
      <c r="C38">
        <f t="shared" si="6"/>
        <v>4.0184973941258667E-3</v>
      </c>
      <c r="D38">
        <f t="shared" si="7"/>
        <v>517.29053694832794</v>
      </c>
      <c r="F38">
        <f t="shared" si="8"/>
        <v>0.90752725780408405</v>
      </c>
      <c r="G38">
        <f t="shared" si="0"/>
        <v>146796.15560171107</v>
      </c>
      <c r="H38">
        <f t="shared" si="9"/>
        <v>89185284.169738382</v>
      </c>
      <c r="P38">
        <f t="shared" si="10"/>
        <v>1.2363347497055086</v>
      </c>
      <c r="Q38">
        <f t="shared" si="1"/>
        <v>478.15</v>
      </c>
      <c r="R38">
        <f t="shared" si="11"/>
        <v>0.64343682578309558</v>
      </c>
      <c r="S38">
        <f t="shared" si="2"/>
        <v>205.40573549972058</v>
      </c>
      <c r="U38">
        <f t="shared" si="3"/>
        <v>2.3278317854013886</v>
      </c>
      <c r="V38">
        <f t="shared" si="4"/>
        <v>11.300313813863385</v>
      </c>
    </row>
    <row r="39" spans="1:22">
      <c r="A39">
        <v>370</v>
      </c>
      <c r="B39">
        <f t="shared" si="5"/>
        <v>3470.921734756083</v>
      </c>
      <c r="C39">
        <f t="shared" si="6"/>
        <v>4.0187441025612593E-3</v>
      </c>
      <c r="D39">
        <f t="shared" si="7"/>
        <v>516.69857172518107</v>
      </c>
      <c r="F39">
        <f t="shared" si="8"/>
        <v>0.90648872232487909</v>
      </c>
      <c r="G39">
        <f t="shared" si="0"/>
        <v>144732.47890921641</v>
      </c>
      <c r="H39">
        <f t="shared" si="9"/>
        <v>90632608.95883055</v>
      </c>
      <c r="P39">
        <f t="shared" si="10"/>
        <v>1.2349957566527499</v>
      </c>
      <c r="Q39">
        <f t="shared" si="1"/>
        <v>478.15</v>
      </c>
      <c r="R39">
        <f t="shared" si="11"/>
        <v>0.64270050412833923</v>
      </c>
      <c r="S39">
        <f t="shared" si="2"/>
        <v>205.3083640678538</v>
      </c>
      <c r="U39">
        <f t="shared" si="3"/>
        <v>2.3289358043005635</v>
      </c>
      <c r="V39">
        <f t="shared" si="4"/>
        <v>11.287382216800124</v>
      </c>
    </row>
    <row r="40" spans="1:22">
      <c r="A40">
        <v>380</v>
      </c>
      <c r="B40">
        <f t="shared" si="5"/>
        <v>3470.7116394026857</v>
      </c>
      <c r="C40">
        <f t="shared" si="6"/>
        <v>4.0189873724004628E-3</v>
      </c>
      <c r="D40">
        <f t="shared" si="7"/>
        <v>516.1768763482379</v>
      </c>
      <c r="F40">
        <f t="shared" si="8"/>
        <v>0.90557346727761034</v>
      </c>
      <c r="G40">
        <f t="shared" si="0"/>
        <v>142913.06401607444</v>
      </c>
      <c r="H40">
        <f t="shared" si="9"/>
        <v>92061739.59899129</v>
      </c>
      <c r="P40">
        <f t="shared" si="10"/>
        <v>1.233823501198632</v>
      </c>
      <c r="Q40">
        <f t="shared" si="1"/>
        <v>478.15</v>
      </c>
      <c r="R40">
        <f t="shared" si="11"/>
        <v>0.64205158829982567</v>
      </c>
      <c r="S40">
        <f t="shared" si="2"/>
        <v>205.22251552643638</v>
      </c>
      <c r="U40">
        <f t="shared" si="3"/>
        <v>2.3299100431229514</v>
      </c>
      <c r="V40">
        <f t="shared" si="4"/>
        <v>11.27598567838773</v>
      </c>
    </row>
    <row r="41" spans="1:22">
      <c r="A41">
        <v>390</v>
      </c>
      <c r="B41">
        <f t="shared" si="5"/>
        <v>3470.5041851331548</v>
      </c>
      <c r="C41">
        <f t="shared" si="6"/>
        <v>4.0192276130240493E-3</v>
      </c>
      <c r="D41">
        <f t="shared" si="7"/>
        <v>515.71530666971591</v>
      </c>
      <c r="F41">
        <f t="shared" si="8"/>
        <v>0.9047636959117823</v>
      </c>
      <c r="G41">
        <f t="shared" si="0"/>
        <v>141302.64219622893</v>
      </c>
      <c r="H41">
        <f t="shared" si="9"/>
        <v>93474766.020953581</v>
      </c>
      <c r="P41">
        <f t="shared" si="10"/>
        <v>1.2327938934923559</v>
      </c>
      <c r="Q41">
        <f t="shared" si="1"/>
        <v>478.15</v>
      </c>
      <c r="R41">
        <f t="shared" si="11"/>
        <v>0.64147746040145359</v>
      </c>
      <c r="S41">
        <f t="shared" si="2"/>
        <v>205.14653320312343</v>
      </c>
      <c r="U41">
        <f t="shared" si="3"/>
        <v>2.3307729969122382</v>
      </c>
      <c r="V41">
        <f t="shared" si="4"/>
        <v>11.265902597716986</v>
      </c>
    </row>
    <row r="42" spans="1:22">
      <c r="A42">
        <v>400</v>
      </c>
      <c r="B42">
        <f t="shared" si="5"/>
        <v>3470.2990685707105</v>
      </c>
      <c r="C42">
        <f t="shared" si="6"/>
        <v>4.0194651747256132E-3</v>
      </c>
      <c r="D42">
        <f t="shared" si="7"/>
        <v>515.30491254113258</v>
      </c>
      <c r="F42">
        <f t="shared" si="8"/>
        <v>0.90404370621251329</v>
      </c>
      <c r="G42">
        <f t="shared" si="0"/>
        <v>139870.10045031633</v>
      </c>
      <c r="H42">
        <f t="shared" si="9"/>
        <v>94873467.025456741</v>
      </c>
      <c r="P42">
        <f t="shared" si="10"/>
        <v>1.2318856729756893</v>
      </c>
      <c r="Q42">
        <f t="shared" si="1"/>
        <v>478.15</v>
      </c>
      <c r="R42">
        <f t="shared" si="11"/>
        <v>0.64096698770467186</v>
      </c>
      <c r="S42">
        <f t="shared" si="2"/>
        <v>205.07895327697648</v>
      </c>
      <c r="U42">
        <f t="shared" si="3"/>
        <v>2.3315410594778001</v>
      </c>
      <c r="V42">
        <f t="shared" si="4"/>
        <v>11.256937457028897</v>
      </c>
    </row>
    <row r="43" spans="1:22">
      <c r="A43">
        <v>410</v>
      </c>
      <c r="B43">
        <f t="shared" si="5"/>
        <v>3470.0960315025618</v>
      </c>
      <c r="C43">
        <f t="shared" si="6"/>
        <v>4.01970035565928E-3</v>
      </c>
      <c r="D43">
        <f t="shared" si="7"/>
        <v>514.93788858333733</v>
      </c>
      <c r="F43">
        <f t="shared" si="8"/>
        <v>0.90339980453217072</v>
      </c>
      <c r="G43">
        <f t="shared" si="0"/>
        <v>138588.30867963034</v>
      </c>
      <c r="H43">
        <f t="shared" si="9"/>
        <v>96259350.11225304</v>
      </c>
      <c r="P43">
        <f t="shared" si="10"/>
        <v>1.2310802940196954</v>
      </c>
      <c r="Q43">
        <f t="shared" si="1"/>
        <v>478.15</v>
      </c>
      <c r="R43">
        <f t="shared" si="11"/>
        <v>0.64051046141330903</v>
      </c>
      <c r="S43">
        <f t="shared" si="2"/>
        <v>205.01849762521792</v>
      </c>
      <c r="U43">
        <f t="shared" si="3"/>
        <v>2.3322285819988666</v>
      </c>
      <c r="V43">
        <f t="shared" si="4"/>
        <v>11.248919746276329</v>
      </c>
    </row>
    <row r="44" spans="1:22">
      <c r="A44">
        <v>420</v>
      </c>
      <c r="B44">
        <f t="shared" si="5"/>
        <v>3469.8948550982873</v>
      </c>
      <c r="C44">
        <f t="shared" si="6"/>
        <v>4.0199334085031218E-3</v>
      </c>
      <c r="D44">
        <f t="shared" si="7"/>
        <v>514.60749279380809</v>
      </c>
      <c r="F44">
        <f t="shared" si="8"/>
        <v>0.90282016279615451</v>
      </c>
      <c r="G44">
        <f t="shared" si="0"/>
        <v>137433.83546857719</v>
      </c>
      <c r="H44">
        <f t="shared" si="9"/>
        <v>97633688.466938809</v>
      </c>
      <c r="P44">
        <f t="shared" si="10"/>
        <v>1.230361734440323</v>
      </c>
      <c r="Q44">
        <f t="shared" si="1"/>
        <v>478.15</v>
      </c>
      <c r="R44">
        <f t="shared" si="11"/>
        <v>0.64009949542247346</v>
      </c>
      <c r="S44">
        <f t="shared" si="2"/>
        <v>204.96406115854722</v>
      </c>
      <c r="U44">
        <f t="shared" si="3"/>
        <v>2.3328479992896578</v>
      </c>
      <c r="V44">
        <f t="shared" si="4"/>
        <v>11.241702185084344</v>
      </c>
    </row>
    <row r="45" spans="1:22">
      <c r="A45">
        <v>430</v>
      </c>
      <c r="B45">
        <f t="shared" si="5"/>
        <v>3469.6953545407832</v>
      </c>
      <c r="C45">
        <f t="shared" si="6"/>
        <v>4.0201645466504737E-3</v>
      </c>
      <c r="D45">
        <f t="shared" si="7"/>
        <v>514.30794795777911</v>
      </c>
      <c r="F45">
        <f t="shared" si="8"/>
        <v>0.9022946455399633</v>
      </c>
      <c r="G45">
        <f t="shared" si="0"/>
        <v>136386.60442563702</v>
      </c>
      <c r="H45">
        <f t="shared" si="9"/>
        <v>98997554.511195183</v>
      </c>
      <c r="P45">
        <f t="shared" si="10"/>
        <v>1.2297162626106672</v>
      </c>
      <c r="Q45">
        <f t="shared" si="1"/>
        <v>478.15</v>
      </c>
      <c r="R45">
        <f t="shared" si="11"/>
        <v>0.63972690368783391</v>
      </c>
      <c r="S45">
        <f t="shared" si="2"/>
        <v>204.91469614728962</v>
      </c>
      <c r="U45">
        <f t="shared" si="3"/>
        <v>2.3334099944511197</v>
      </c>
      <c r="V45">
        <f t="shared" si="4"/>
        <v>11.235158569056843</v>
      </c>
    </row>
    <row r="46" spans="1:22">
      <c r="A46">
        <v>440</v>
      </c>
      <c r="B46">
        <f t="shared" si="5"/>
        <v>3469.4973741560675</v>
      </c>
      <c r="C46">
        <f t="shared" si="6"/>
        <v>4.020393949828437E-3</v>
      </c>
      <c r="D46">
        <f t="shared" si="7"/>
        <v>514.03433650952388</v>
      </c>
      <c r="F46">
        <f t="shared" si="8"/>
        <v>0.90181462545530511</v>
      </c>
      <c r="G46">
        <f t="shared" si="0"/>
        <v>135429.52802171741</v>
      </c>
      <c r="H46">
        <f t="shared" si="9"/>
        <v>100351849.79141235</v>
      </c>
      <c r="P46">
        <f t="shared" si="10"/>
        <v>1.2291321885972526</v>
      </c>
      <c r="Q46">
        <f t="shared" si="1"/>
        <v>478.15</v>
      </c>
      <c r="R46">
        <f t="shared" si="11"/>
        <v>0.63938656944781125</v>
      </c>
      <c r="S46">
        <f t="shared" si="2"/>
        <v>204.86959532773125</v>
      </c>
      <c r="U46">
        <f t="shared" si="3"/>
        <v>2.3339236807448183</v>
      </c>
      <c r="V46">
        <f t="shared" si="4"/>
        <v>11.229181473000553</v>
      </c>
    </row>
    <row r="47" spans="1:22">
      <c r="A47">
        <v>450</v>
      </c>
      <c r="B47">
        <f t="shared" si="5"/>
        <v>3469.3007830746155</v>
      </c>
      <c r="C47">
        <f t="shared" si="6"/>
        <v>4.0206217691049657E-3</v>
      </c>
      <c r="D47">
        <f t="shared" si="7"/>
        <v>513.78249603199663</v>
      </c>
      <c r="F47">
        <f t="shared" si="8"/>
        <v>0.9013728000561344</v>
      </c>
      <c r="G47">
        <f t="shared" si="0"/>
        <v>134548.14385339408</v>
      </c>
      <c r="H47">
        <f t="shared" si="9"/>
        <v>101697331.2299463</v>
      </c>
      <c r="P47">
        <f t="shared" si="10"/>
        <v>1.2285996165056297</v>
      </c>
      <c r="Q47">
        <f t="shared" si="1"/>
        <v>478.15</v>
      </c>
      <c r="R47">
        <f t="shared" si="11"/>
        <v>0.63907331523979927</v>
      </c>
      <c r="S47">
        <f t="shared" si="2"/>
        <v>204.82807500406719</v>
      </c>
      <c r="U47">
        <f t="shared" si="3"/>
        <v>2.3343967861364003</v>
      </c>
      <c r="V47">
        <f t="shared" si="4"/>
        <v>11.223679968094084</v>
      </c>
    </row>
    <row r="48" spans="1:22">
      <c r="A48">
        <v>460</v>
      </c>
      <c r="B48">
        <f t="shared" si="5"/>
        <v>3469.1054714206948</v>
      </c>
      <c r="C48">
        <f t="shared" si="6"/>
        <v>4.0208481312879497E-3</v>
      </c>
      <c r="D48">
        <f t="shared" si="7"/>
        <v>513.548919946605</v>
      </c>
      <c r="F48">
        <f t="shared" si="8"/>
        <v>0.90096301745018426</v>
      </c>
      <c r="G48">
        <f t="shared" si="0"/>
        <v>133730.26910412576</v>
      </c>
      <c r="H48">
        <f t="shared" si="9"/>
        <v>103034633.92098756</v>
      </c>
      <c r="P48">
        <f t="shared" si="10"/>
        <v>1.2281102089334146</v>
      </c>
      <c r="Q48">
        <f t="shared" si="1"/>
        <v>478.15</v>
      </c>
      <c r="R48">
        <f t="shared" si="11"/>
        <v>0.63878277937218064</v>
      </c>
      <c r="S48">
        <f t="shared" si="2"/>
        <v>204.78955892178953</v>
      </c>
      <c r="U48">
        <f t="shared" si="3"/>
        <v>2.3348358310718789</v>
      </c>
      <c r="V48">
        <f t="shared" si="4"/>
        <v>11.218577452436422</v>
      </c>
    </row>
    <row r="49" spans="1:22">
      <c r="A49">
        <v>470</v>
      </c>
      <c r="B49">
        <f t="shared" si="5"/>
        <v>3468.9113470032953</v>
      </c>
      <c r="C49">
        <f t="shared" si="6"/>
        <v>4.0210731427462601E-3</v>
      </c>
      <c r="D49">
        <f t="shared" si="7"/>
        <v>513.33066601722544</v>
      </c>
      <c r="F49">
        <f t="shared" si="8"/>
        <v>0.90058011581969377</v>
      </c>
      <c r="G49">
        <f t="shared" si="0"/>
        <v>132965.68228534693</v>
      </c>
      <c r="H49">
        <f t="shared" si="9"/>
        <v>104364290.74384104</v>
      </c>
      <c r="P49">
        <f t="shared" si="10"/>
        <v>1.227656969829269</v>
      </c>
      <c r="Q49">
        <f t="shared" si="1"/>
        <v>478.15</v>
      </c>
      <c r="R49">
        <f t="shared" si="11"/>
        <v>0.6385113021161628</v>
      </c>
      <c r="S49">
        <f t="shared" si="2"/>
        <v>204.7535633655686</v>
      </c>
      <c r="U49">
        <f t="shared" si="3"/>
        <v>2.3352462938401088</v>
      </c>
      <c r="V49">
        <f t="shared" si="4"/>
        <v>11.2138096522991</v>
      </c>
    </row>
    <row r="50" spans="1:22">
      <c r="A50">
        <v>480</v>
      </c>
      <c r="B50">
        <f t="shared" si="5"/>
        <v>3468.7183324690332</v>
      </c>
      <c r="C50">
        <f t="shared" si="6"/>
        <v>4.0212968926981131E-3</v>
      </c>
      <c r="D50">
        <f t="shared" si="7"/>
        <v>513.12527393786127</v>
      </c>
      <c r="F50">
        <f t="shared" si="8"/>
        <v>0.90021977883835314</v>
      </c>
      <c r="G50">
        <f t="shared" si="0"/>
        <v>132245.83663866323</v>
      </c>
      <c r="H50">
        <f t="shared" si="9"/>
        <v>105686749.11022767</v>
      </c>
      <c r="P50">
        <f t="shared" si="10"/>
        <v>1.227234048821721</v>
      </c>
      <c r="Q50">
        <f t="shared" si="1"/>
        <v>478.15</v>
      </c>
      <c r="R50">
        <f t="shared" si="11"/>
        <v>0.63825582319639229</v>
      </c>
      <c r="S50">
        <f t="shared" si="2"/>
        <v>204.71968370688776</v>
      </c>
      <c r="U50">
        <f t="shared" si="3"/>
        <v>2.3356327605732456</v>
      </c>
      <c r="V50">
        <f t="shared" si="4"/>
        <v>11.20932282181233</v>
      </c>
    </row>
    <row r="51" spans="1:22">
      <c r="A51">
        <v>490</v>
      </c>
      <c r="B51">
        <f t="shared" si="5"/>
        <v>3468.5263628711014</v>
      </c>
      <c r="C51">
        <f t="shared" si="6"/>
        <v>4.0215194560195046E-3</v>
      </c>
      <c r="D51">
        <f t="shared" si="7"/>
        <v>512.93069236037991</v>
      </c>
      <c r="F51">
        <f t="shared" si="8"/>
        <v>0.89987840764978932</v>
      </c>
      <c r="G51">
        <f t="shared" si="0"/>
        <v>131563.60641393118</v>
      </c>
      <c r="H51">
        <f t="shared" si="9"/>
        <v>107002385.17436698</v>
      </c>
      <c r="P51">
        <f t="shared" si="10"/>
        <v>1.2268365679000497</v>
      </c>
      <c r="Q51">
        <f t="shared" si="1"/>
        <v>478.15</v>
      </c>
      <c r="R51">
        <f t="shared" si="11"/>
        <v>0.63801379102370059</v>
      </c>
      <c r="S51">
        <f t="shared" si="2"/>
        <v>204.6875824724479</v>
      </c>
      <c r="U51">
        <f t="shared" si="3"/>
        <v>2.3359990587819937</v>
      </c>
      <c r="V51">
        <f t="shared" si="4"/>
        <v>11.205072148871535</v>
      </c>
    </row>
    <row r="52" spans="1:22">
      <c r="A52">
        <v>500</v>
      </c>
      <c r="B52">
        <f t="shared" si="5"/>
        <v>3468.3353836065171</v>
      </c>
      <c r="C52">
        <f t="shared" si="6"/>
        <v>4.0217408956276382E-3</v>
      </c>
      <c r="D52">
        <f t="shared" si="7"/>
        <v>512.74521513360651</v>
      </c>
      <c r="F52">
        <f t="shared" si="8"/>
        <v>0.89955300900632718</v>
      </c>
      <c r="G52">
        <f t="shared" si="0"/>
        <v>130913.06520972763</v>
      </c>
      <c r="H52">
        <f t="shared" si="9"/>
        <v>108311515.82646425</v>
      </c>
      <c r="P52">
        <f t="shared" si="10"/>
        <v>1.2264604699295423</v>
      </c>
      <c r="Q52">
        <f t="shared" si="1"/>
        <v>478.15</v>
      </c>
      <c r="R52">
        <f t="shared" si="11"/>
        <v>0.63778308338548595</v>
      </c>
      <c r="S52">
        <f t="shared" si="2"/>
        <v>204.6569789048875</v>
      </c>
      <c r="U52">
        <f t="shared" si="3"/>
        <v>2.3363483745268026</v>
      </c>
      <c r="V52">
        <f t="shared" si="4"/>
        <v>11.201020362267764</v>
      </c>
    </row>
    <row r="53" spans="1:22">
      <c r="A53">
        <v>510</v>
      </c>
      <c r="B53">
        <f t="shared" si="5"/>
        <v>3468.1453486751284</v>
      </c>
      <c r="C53">
        <f t="shared" si="6"/>
        <v>4.0219612644929329E-3</v>
      </c>
      <c r="D53">
        <f t="shared" si="7"/>
        <v>512.56742617518432</v>
      </c>
      <c r="F53">
        <f t="shared" si="8"/>
        <v>0.89924109855295498</v>
      </c>
      <c r="G53">
        <f t="shared" si="0"/>
        <v>130289.29435116178</v>
      </c>
      <c r="H53">
        <f t="shared" si="9"/>
        <v>109614408.76997587</v>
      </c>
      <c r="P53">
        <f t="shared" si="10"/>
        <v>1.2261023876448893</v>
      </c>
      <c r="Q53">
        <f t="shared" si="1"/>
        <v>478.15</v>
      </c>
      <c r="R53">
        <f t="shared" si="11"/>
        <v>0.637561938874045</v>
      </c>
      <c r="S53">
        <f t="shared" si="2"/>
        <v>204.62763992734946</v>
      </c>
      <c r="U53">
        <f t="shared" si="3"/>
        <v>2.3366833540657619</v>
      </c>
      <c r="V53">
        <f t="shared" si="4"/>
        <v>11.197136527402618</v>
      </c>
    </row>
    <row r="54" spans="1:22">
      <c r="A54">
        <v>520</v>
      </c>
      <c r="B54">
        <f t="shared" si="5"/>
        <v>3467.9562192167864</v>
      </c>
      <c r="C54">
        <f t="shared" si="6"/>
        <v>4.0221806073298498E-3</v>
      </c>
      <c r="D54">
        <f t="shared" si="7"/>
        <v>512.39615221128884</v>
      </c>
      <c r="F54">
        <f t="shared" si="8"/>
        <v>0.89894061791454183</v>
      </c>
      <c r="G54">
        <f t="shared" si="0"/>
        <v>129688.2186359167</v>
      </c>
      <c r="H54">
        <f t="shared" si="9"/>
        <v>110911290.95633504</v>
      </c>
      <c r="P54">
        <f t="shared" si="10"/>
        <v>1.2257595313173792</v>
      </c>
      <c r="Q54">
        <f t="shared" si="1"/>
        <v>478.15</v>
      </c>
      <c r="R54">
        <f t="shared" si="11"/>
        <v>0.63734889810141016</v>
      </c>
      <c r="S54">
        <f t="shared" si="2"/>
        <v>204.59937239091855</v>
      </c>
      <c r="U54">
        <f t="shared" si="3"/>
        <v>2.3370061912331819</v>
      </c>
      <c r="V54">
        <f t="shared" si="4"/>
        <v>11.193395013877971</v>
      </c>
    </row>
    <row r="55" spans="1:22">
      <c r="A55">
        <v>530</v>
      </c>
      <c r="B55">
        <f t="shared" si="5"/>
        <v>3467.7679622869605</v>
      </c>
      <c r="C55">
        <f t="shared" si="6"/>
        <v>4.0223989620123361E-3</v>
      </c>
      <c r="D55">
        <f t="shared" si="7"/>
        <v>512.23042254283166</v>
      </c>
      <c r="F55">
        <f t="shared" si="8"/>
        <v>0.89864986411023096</v>
      </c>
      <c r="G55">
        <f t="shared" si="0"/>
        <v>129106.46651643787</v>
      </c>
      <c r="H55">
        <f t="shared" si="9"/>
        <v>112202355.62149942</v>
      </c>
      <c r="P55">
        <f t="shared" si="10"/>
        <v>1.2254295931059254</v>
      </c>
      <c r="Q55">
        <f t="shared" si="1"/>
        <v>478.15</v>
      </c>
      <c r="R55">
        <f t="shared" si="11"/>
        <v>0.63714275365415374</v>
      </c>
      <c r="S55">
        <f t="shared" si="2"/>
        <v>204.5720164700067</v>
      </c>
      <c r="U55">
        <f t="shared" si="3"/>
        <v>2.3373187019941404</v>
      </c>
      <c r="V55">
        <f t="shared" si="4"/>
        <v>11.189774616580774</v>
      </c>
    </row>
    <row r="56" spans="1:22">
      <c r="A56">
        <v>540</v>
      </c>
      <c r="B56">
        <f t="shared" si="5"/>
        <v>3467.5805498352906</v>
      </c>
      <c r="C56">
        <f t="shared" si="6"/>
        <v>4.0226163607548398E-3</v>
      </c>
      <c r="D56">
        <f t="shared" si="7"/>
        <v>512.06943499122599</v>
      </c>
      <c r="F56">
        <f t="shared" si="8"/>
        <v>0.89836742980916839</v>
      </c>
      <c r="G56">
        <f t="shared" si="0"/>
        <v>128541.25176895897</v>
      </c>
      <c r="H56">
        <f t="shared" si="9"/>
        <v>113487768.139189</v>
      </c>
      <c r="P56">
        <f t="shared" si="10"/>
        <v>1.2251106660858551</v>
      </c>
      <c r="Q56">
        <f t="shared" si="1"/>
        <v>478.15</v>
      </c>
      <c r="R56">
        <f t="shared" si="11"/>
        <v>0.6369425077347004</v>
      </c>
      <c r="S56">
        <f t="shared" si="2"/>
        <v>204.54544006884365</v>
      </c>
      <c r="U56">
        <f t="shared" si="3"/>
        <v>2.3376223876663764</v>
      </c>
      <c r="V56">
        <f t="shared" si="4"/>
        <v>11.186257811761568</v>
      </c>
    </row>
    <row r="57" spans="1:22">
      <c r="A57">
        <v>550</v>
      </c>
      <c r="B57">
        <f t="shared" si="5"/>
        <v>3467.393957855938</v>
      </c>
      <c r="C57">
        <f t="shared" si="6"/>
        <v>4.022832831094828E-3</v>
      </c>
      <c r="D57">
        <f t="shared" si="7"/>
        <v>511.91252721454748</v>
      </c>
      <c r="F57">
        <f t="shared" si="8"/>
        <v>0.89809215300797807</v>
      </c>
      <c r="G57">
        <f t="shared" si="0"/>
        <v>127990.27383291481</v>
      </c>
      <c r="H57">
        <f t="shared" si="9"/>
        <v>114767670.87751815</v>
      </c>
      <c r="P57">
        <f t="shared" si="10"/>
        <v>1.2248011760370059</v>
      </c>
      <c r="Q57">
        <f t="shared" si="1"/>
        <v>478.15</v>
      </c>
      <c r="R57">
        <f t="shared" si="11"/>
        <v>0.63674733648265647</v>
      </c>
      <c r="S57">
        <f t="shared" si="2"/>
        <v>204.519534107716</v>
      </c>
      <c r="U57">
        <f t="shared" si="3"/>
        <v>2.3379184882563284</v>
      </c>
      <c r="V57">
        <f t="shared" si="4"/>
        <v>11.182830130430371</v>
      </c>
    </row>
    <row r="58" spans="1:22">
      <c r="A58">
        <v>560</v>
      </c>
      <c r="B58">
        <f t="shared" si="5"/>
        <v>3467.2081656825781</v>
      </c>
      <c r="C58">
        <f t="shared" si="6"/>
        <v>4.0230483967081503E-3</v>
      </c>
      <c r="D58">
        <f t="shared" si="7"/>
        <v>511.7591526469929</v>
      </c>
      <c r="F58">
        <f t="shared" si="8"/>
        <v>0.8978230748192858</v>
      </c>
      <c r="G58">
        <f t="shared" si="0"/>
        <v>127451.63422122614</v>
      </c>
      <c r="H58">
        <f t="shared" si="9"/>
        <v>116042187.21973041</v>
      </c>
      <c r="P58">
        <f t="shared" si="10"/>
        <v>1.2244998242186953</v>
      </c>
      <c r="Q58">
        <f t="shared" si="1"/>
        <v>478.15</v>
      </c>
      <c r="R58">
        <f t="shared" si="11"/>
        <v>0.63655656004687355</v>
      </c>
      <c r="S58">
        <f t="shared" si="2"/>
        <v>204.4942085672852</v>
      </c>
      <c r="U58">
        <f t="shared" si="3"/>
        <v>2.3382080272589882</v>
      </c>
      <c r="V58">
        <f t="shared" si="4"/>
        <v>11.179479632749402</v>
      </c>
    </row>
    <row r="59" spans="1:22">
      <c r="A59">
        <v>570</v>
      </c>
      <c r="B59">
        <f t="shared" si="5"/>
        <v>3467.0231554047577</v>
      </c>
      <c r="C59">
        <f t="shared" si="6"/>
        <v>4.0232630780841312E-3</v>
      </c>
      <c r="D59">
        <f t="shared" si="7"/>
        <v>511.6088603882111</v>
      </c>
      <c r="F59">
        <f t="shared" si="8"/>
        <v>0.89755940418984403</v>
      </c>
      <c r="G59">
        <f t="shared" si="0"/>
        <v>126923.76665890789</v>
      </c>
      <c r="H59">
        <f t="shared" si="9"/>
        <v>117311424.88631949</v>
      </c>
      <c r="P59">
        <f t="shared" si="10"/>
        <v>1.2242055395330962</v>
      </c>
      <c r="Q59">
        <f t="shared" si="1"/>
        <v>478.15</v>
      </c>
      <c r="R59">
        <f t="shared" si="11"/>
        <v>0.6363696175705994</v>
      </c>
      <c r="S59">
        <f t="shared" si="2"/>
        <v>204.46938918106292</v>
      </c>
      <c r="U59">
        <f t="shared" si="3"/>
        <v>2.3384918491470907</v>
      </c>
      <c r="V59">
        <f t="shared" si="4"/>
        <v>11.176196468711552</v>
      </c>
    </row>
    <row r="60" spans="1:22">
      <c r="A60">
        <v>580</v>
      </c>
      <c r="B60">
        <f t="shared" si="5"/>
        <v>3466.8389113856447</v>
      </c>
      <c r="C60">
        <f t="shared" si="6"/>
        <v>4.0234768930834438E-3</v>
      </c>
      <c r="D60">
        <f t="shared" si="7"/>
        <v>511.46127844608901</v>
      </c>
      <c r="F60">
        <f t="shared" si="8"/>
        <v>0.89730048850191058</v>
      </c>
      <c r="G60">
        <f t="shared" si="0"/>
        <v>126405.3788757681</v>
      </c>
      <c r="H60">
        <f t="shared" si="9"/>
        <v>118575478.67507717</v>
      </c>
      <c r="P60">
        <f t="shared" si="10"/>
        <v>1.2239174386608229</v>
      </c>
      <c r="Q60">
        <f t="shared" si="1"/>
        <v>478.15</v>
      </c>
      <c r="R60">
        <f t="shared" si="11"/>
        <v>0.63618604634785458</v>
      </c>
      <c r="S60">
        <f t="shared" si="2"/>
        <v>204.44501467852348</v>
      </c>
      <c r="U60">
        <f t="shared" si="3"/>
        <v>2.338770650641004</v>
      </c>
      <c r="V60">
        <f t="shared" si="4"/>
        <v>11.172972512075738</v>
      </c>
    </row>
    <row r="61" spans="1:22">
      <c r="A61">
        <v>590</v>
      </c>
      <c r="B61">
        <f t="shared" si="5"/>
        <v>3466.6554198642789</v>
      </c>
      <c r="C61">
        <f t="shared" si="6"/>
        <v>4.0236898573982882E-3</v>
      </c>
      <c r="D61">
        <f t="shared" si="7"/>
        <v>511.31609981179867</v>
      </c>
      <c r="F61">
        <f t="shared" si="8"/>
        <v>0.89704578914350641</v>
      </c>
      <c r="G61">
        <f t="shared" si="0"/>
        <v>125895.40424090395</v>
      </c>
      <c r="H61">
        <f t="shared" si="9"/>
        <v>119834432.7174862</v>
      </c>
      <c r="P61">
        <f t="shared" si="10"/>
        <v>1.2236347929307581</v>
      </c>
      <c r="Q61">
        <f t="shared" si="1"/>
        <v>478.15</v>
      </c>
      <c r="R61">
        <f t="shared" si="11"/>
        <v>0.63600546450274598</v>
      </c>
      <c r="S61">
        <f t="shared" si="2"/>
        <v>204.42103449352243</v>
      </c>
      <c r="U61">
        <f t="shared" si="3"/>
        <v>2.3390450067170132</v>
      </c>
      <c r="V61">
        <f t="shared" si="4"/>
        <v>11.169801056173553</v>
      </c>
    </row>
    <row r="62" spans="1:22">
      <c r="A62">
        <v>600</v>
      </c>
      <c r="B62">
        <f t="shared" si="5"/>
        <v>3466.4726686280374</v>
      </c>
      <c r="C62">
        <f t="shared" si="6"/>
        <v>4.0239019849313698E-3</v>
      </c>
      <c r="D62">
        <f t="shared" si="7"/>
        <v>511.1730709163885</v>
      </c>
      <c r="F62">
        <f t="shared" si="8"/>
        <v>0.89679486125682195</v>
      </c>
      <c r="G62">
        <f t="shared" si="0"/>
        <v>125392.96167200447</v>
      </c>
      <c r="H62">
        <f t="shared" si="9"/>
        <v>121088362.33420625</v>
      </c>
      <c r="P62">
        <f t="shared" si="10"/>
        <v>1.2233570008532699</v>
      </c>
      <c r="Q62">
        <f t="shared" si="1"/>
        <v>478.15</v>
      </c>
      <c r="R62">
        <f t="shared" si="11"/>
        <v>0.6358275566310867</v>
      </c>
      <c r="S62">
        <f t="shared" si="2"/>
        <v>204.39740686415132</v>
      </c>
      <c r="U62">
        <f t="shared" si="3"/>
        <v>2.3393153921849552</v>
      </c>
      <c r="V62">
        <f t="shared" si="4"/>
        <v>11.166676561741236</v>
      </c>
    </row>
    <row r="63" spans="1:22">
      <c r="A63">
        <v>610</v>
      </c>
      <c r="B63">
        <f t="shared" si="5"/>
        <v>3466.2906467432849</v>
      </c>
      <c r="C63">
        <f t="shared" si="6"/>
        <v>4.0241132881075892E-3</v>
      </c>
      <c r="D63">
        <f t="shared" si="7"/>
        <v>511.03198208237825</v>
      </c>
      <c r="F63">
        <f t="shared" si="8"/>
        <v>0.89654733698662847</v>
      </c>
      <c r="G63">
        <f t="shared" si="0"/>
        <v>124897.32247576935</v>
      </c>
      <c r="H63">
        <f t="shared" si="9"/>
        <v>122337335.55896394</v>
      </c>
      <c r="P63">
        <f t="shared" si="10"/>
        <v>1.2230835653982539</v>
      </c>
      <c r="Q63">
        <f t="shared" si="1"/>
        <v>478.15</v>
      </c>
      <c r="R63">
        <f t="shared" si="11"/>
        <v>0.63565206192351953</v>
      </c>
      <c r="S63">
        <f t="shared" si="2"/>
        <v>204.37409726062455</v>
      </c>
      <c r="U63">
        <f t="shared" si="3"/>
        <v>2.3395821995497181</v>
      </c>
      <c r="V63">
        <f t="shared" si="4"/>
        <v>11.163594448332873</v>
      </c>
    </row>
    <row r="64" spans="1:22">
      <c r="A64">
        <v>620</v>
      </c>
      <c r="B64">
        <f t="shared" si="5"/>
        <v>3466.109344334167</v>
      </c>
      <c r="C64">
        <f t="shared" si="6"/>
        <v>4.0243237781300376E-3</v>
      </c>
      <c r="D64">
        <f t="shared" si="7"/>
        <v>510.89265964109666</v>
      </c>
      <c r="F64">
        <f t="shared" si="8"/>
        <v>0.89630291165104681</v>
      </c>
      <c r="G64">
        <f t="shared" si="0"/>
        <v>124407.88297501094</v>
      </c>
      <c r="H64">
        <f t="shared" si="9"/>
        <v>123581414.38871405</v>
      </c>
      <c r="P64">
        <f t="shared" si="10"/>
        <v>1.2228140752353889</v>
      </c>
      <c r="Q64">
        <f t="shared" si="1"/>
        <v>478.15</v>
      </c>
      <c r="R64">
        <f t="shared" si="11"/>
        <v>0.63547876436059214</v>
      </c>
      <c r="S64">
        <f t="shared" si="2"/>
        <v>204.35107708715194</v>
      </c>
      <c r="U64">
        <f t="shared" si="3"/>
        <v>2.3398457537665824</v>
      </c>
      <c r="V64">
        <f t="shared" si="4"/>
        <v>11.160550922122084</v>
      </c>
    </row>
    <row r="65" spans="1:22">
      <c r="A65">
        <v>630</v>
      </c>
      <c r="B65">
        <f t="shared" si="5"/>
        <v>3465.9287524011343</v>
      </c>
      <c r="C65">
        <f t="shared" si="6"/>
        <v>4.0245334651900326E-3</v>
      </c>
      <c r="D65">
        <f t="shared" si="7"/>
        <v>510.75495943684564</v>
      </c>
      <c r="F65">
        <f t="shared" si="8"/>
        <v>0.89606133234534324</v>
      </c>
      <c r="G65">
        <f t="shared" si="0"/>
        <v>123924.14195309956</v>
      </c>
      <c r="H65">
        <f t="shared" si="9"/>
        <v>124820655.80824505</v>
      </c>
      <c r="P65">
        <f t="shared" si="10"/>
        <v>1.2225481892735521</v>
      </c>
      <c r="Q65">
        <f t="shared" si="1"/>
        <v>478.15</v>
      </c>
      <c r="R65">
        <f t="shared" si="11"/>
        <v>0.63530748463284836</v>
      </c>
      <c r="S65">
        <f t="shared" si="2"/>
        <v>204.32832261198959</v>
      </c>
      <c r="U65">
        <f t="shared" si="3"/>
        <v>2.3401063244080245</v>
      </c>
      <c r="V65">
        <f t="shared" si="4"/>
        <v>11.157542833999209</v>
      </c>
    </row>
    <row r="66" spans="1:22">
      <c r="A66">
        <v>640</v>
      </c>
      <c r="B66">
        <f t="shared" si="5"/>
        <v>3465.7488626722075</v>
      </c>
      <c r="C66">
        <f t="shared" si="6"/>
        <v>4.0247423586392689E-3</v>
      </c>
      <c r="D66">
        <f t="shared" si="7"/>
        <v>510.61876148274365</v>
      </c>
      <c r="F66">
        <f t="shared" si="8"/>
        <v>0.89582238856621688</v>
      </c>
      <c r="G66">
        <f t="shared" si="0"/>
        <v>123445.68209861143</v>
      </c>
      <c r="H66">
        <f t="shared" si="9"/>
        <v>126055112.62923115</v>
      </c>
      <c r="P66">
        <f t="shared" si="10"/>
        <v>1.2222856239403002</v>
      </c>
      <c r="Q66">
        <f t="shared" si="1"/>
        <v>478.15</v>
      </c>
      <c r="R66">
        <f t="shared" si="11"/>
        <v>0.63513807349344775</v>
      </c>
      <c r="S66">
        <f t="shared" si="2"/>
        <v>204.30581408703054</v>
      </c>
      <c r="U66">
        <f t="shared" si="3"/>
        <v>2.3403641356790601</v>
      </c>
      <c r="V66">
        <f t="shared" si="4"/>
        <v>11.154567562827156</v>
      </c>
    </row>
    <row r="67" spans="1:22">
      <c r="A67">
        <v>650</v>
      </c>
      <c r="B67">
        <f t="shared" si="5"/>
        <v>3465.5696674811825</v>
      </c>
      <c r="C67">
        <f t="shared" si="6"/>
        <v>4.0249504671307961E-3</v>
      </c>
      <c r="D67">
        <f t="shared" si="7"/>
        <v>510.48396557077797</v>
      </c>
      <c r="F67">
        <f t="shared" si="8"/>
        <v>0.89558590451013675</v>
      </c>
      <c r="G67">
        <f t="shared" si="0"/>
        <v>122972.15476403473</v>
      </c>
      <c r="H67">
        <f t="shared" si="9"/>
        <v>127284834.17687151</v>
      </c>
      <c r="P67">
        <f t="shared" si="10"/>
        <v>1.2220261427318309</v>
      </c>
      <c r="Q67">
        <f t="shared" si="1"/>
        <v>478.15</v>
      </c>
      <c r="R67">
        <f t="shared" si="11"/>
        <v>0.63497040629768697</v>
      </c>
      <c r="S67">
        <f t="shared" si="2"/>
        <v>204.28353502447419</v>
      </c>
      <c r="U67">
        <f t="shared" si="3"/>
        <v>2.3406193746486479</v>
      </c>
      <c r="V67">
        <f t="shared" si="4"/>
        <v>11.151622919542119</v>
      </c>
    </row>
    <row r="68" spans="1:22">
      <c r="A68">
        <v>660</v>
      </c>
      <c r="B68">
        <f t="shared" si="5"/>
        <v>3465.3911596679545</v>
      </c>
      <c r="C68">
        <f t="shared" si="6"/>
        <v>4.0251577987343969E-3</v>
      </c>
      <c r="D68">
        <f t="shared" si="7"/>
        <v>510.35048767080957</v>
      </c>
      <c r="F68">
        <f t="shared" si="8"/>
        <v>0.89535173275580626</v>
      </c>
      <c r="G68">
        <f t="shared" ref="G68:G102" si="12">$B68*((D68)-(E$3))</f>
        <v>122503.26746437451</v>
      </c>
      <c r="H68">
        <f t="shared" si="9"/>
        <v>128509866.85151525</v>
      </c>
      <c r="P68">
        <f t="shared" si="10"/>
        <v>1.2217695476404051</v>
      </c>
      <c r="Q68">
        <f t="shared" ref="Q68:Q102" si="13">205+273.15</f>
        <v>478.15</v>
      </c>
      <c r="R68">
        <f t="shared" si="11"/>
        <v>0.63480437852386662</v>
      </c>
      <c r="S68">
        <f t="shared" ref="S68:S102" si="14">103.9+183.3*R68-39.7*R68^2</f>
        <v>204.26147160339977</v>
      </c>
      <c r="U68">
        <f t="shared" ref="U68:U102" si="15">Q68/S68</f>
        <v>2.3408721980050671</v>
      </c>
      <c r="V68">
        <f t="shared" ref="V68:V102" si="16">D68/T$3</f>
        <v>11.148707068489136</v>
      </c>
    </row>
    <row r="69" spans="1:22">
      <c r="A69">
        <v>670</v>
      </c>
      <c r="B69">
        <f t="shared" ref="B69:B102" si="17">B$3*C$3/C69</f>
        <v>3465.2133324969968</v>
      </c>
      <c r="C69">
        <f t="shared" ref="C69:C102" si="18">1.01325/D69*Q68/288.15*P69</f>
        <v>4.02536436103095E-3</v>
      </c>
      <c r="D69">
        <f t="shared" ref="D69:D102" si="19">P69*(D$3/P$3)*(1-H68/I$3)</f>
        <v>510.2182569806555</v>
      </c>
      <c r="F69">
        <f t="shared" ref="F69:F102" si="20">D69/D$3</f>
        <v>0.89511974908886927</v>
      </c>
      <c r="G69">
        <f t="shared" si="12"/>
        <v>122038.77363667285</v>
      </c>
      <c r="H69">
        <f t="shared" ref="H69:H102" si="21">H68+G69*(A69-A68)</f>
        <v>129730254.58788198</v>
      </c>
      <c r="P69">
        <f t="shared" ref="P69:P102" si="22">1-((3.52*V68)/(10^(0.9813*U68)))+((0.274*V68^2)/(10^(0.8157*U68)))</f>
        <v>1.2215156721312748</v>
      </c>
      <c r="Q69">
        <f t="shared" si="13"/>
        <v>478.15</v>
      </c>
      <c r="R69">
        <f t="shared" ref="R69:R102" si="23">0.709*F69</f>
        <v>0.63463990210400822</v>
      </c>
      <c r="S69">
        <f t="shared" si="14"/>
        <v>204.23961218356408</v>
      </c>
      <c r="U69">
        <f t="shared" si="15"/>
        <v>2.3411227375924213</v>
      </c>
      <c r="V69">
        <f t="shared" si="16"/>
        <v>11.145818462980557</v>
      </c>
    </row>
    <row r="70" spans="1:22">
      <c r="A70">
        <v>680</v>
      </c>
      <c r="B70">
        <f t="shared" si="17"/>
        <v>3465.0361795906947</v>
      </c>
      <c r="C70">
        <f t="shared" si="18"/>
        <v>4.0255701611895981E-3</v>
      </c>
      <c r="D70">
        <f t="shared" si="19"/>
        <v>510.08721351251825</v>
      </c>
      <c r="F70">
        <f t="shared" si="20"/>
        <v>0.89488984826757589</v>
      </c>
      <c r="G70">
        <f t="shared" si="12"/>
        <v>121578.46426189922</v>
      </c>
      <c r="H70">
        <f t="shared" si="21"/>
        <v>130946039.23050098</v>
      </c>
      <c r="P70">
        <f t="shared" si="22"/>
        <v>1.2212643753961905</v>
      </c>
      <c r="Q70">
        <f t="shared" si="13"/>
        <v>478.15</v>
      </c>
      <c r="R70">
        <f t="shared" si="23"/>
        <v>0.63447690242171129</v>
      </c>
      <c r="S70">
        <f t="shared" si="14"/>
        <v>204.21794690754567</v>
      </c>
      <c r="U70">
        <f t="shared" si="15"/>
        <v>2.3413711049424557</v>
      </c>
      <c r="V70">
        <f t="shared" si="16"/>
        <v>11.142955792571112</v>
      </c>
    </row>
    <row r="71" spans="1:22">
      <c r="A71">
        <v>690</v>
      </c>
      <c r="B71">
        <f t="shared" si="17"/>
        <v>3464.8596948748445</v>
      </c>
      <c r="C71">
        <f t="shared" si="18"/>
        <v>4.0257752060308318E-3</v>
      </c>
      <c r="D71">
        <f t="shared" si="19"/>
        <v>509.95730612052046</v>
      </c>
      <c r="F71">
        <f t="shared" si="20"/>
        <v>0.89466194056231663</v>
      </c>
      <c r="G71">
        <f t="shared" si="12"/>
        <v>121122.16101839305</v>
      </c>
      <c r="H71">
        <f t="shared" si="21"/>
        <v>132157260.84068491</v>
      </c>
      <c r="P71">
        <f t="shared" si="22"/>
        <v>1.2210155376568959</v>
      </c>
      <c r="Q71">
        <f t="shared" si="13"/>
        <v>478.15</v>
      </c>
      <c r="R71">
        <f t="shared" si="23"/>
        <v>0.6343153158586825</v>
      </c>
      <c r="S71">
        <f t="shared" si="14"/>
        <v>204.19646737556039</v>
      </c>
      <c r="U71">
        <f t="shared" si="15"/>
        <v>2.3416173949796164</v>
      </c>
      <c r="V71">
        <f t="shared" si="16"/>
        <v>11.140117939969022</v>
      </c>
    </row>
    <row r="72" spans="1:22">
      <c r="A72">
        <v>700</v>
      </c>
      <c r="B72">
        <f t="shared" si="17"/>
        <v>3464.6838725341026</v>
      </c>
      <c r="C72">
        <f t="shared" si="18"/>
        <v>4.0259795020780517E-3</v>
      </c>
      <c r="D72">
        <f t="shared" si="19"/>
        <v>509.82849089046147</v>
      </c>
      <c r="F72">
        <f t="shared" si="20"/>
        <v>0.89443594893063416</v>
      </c>
      <c r="G72">
        <f t="shared" si="12"/>
        <v>120669.71069288276</v>
      </c>
      <c r="H72">
        <f t="shared" si="21"/>
        <v>133363957.94761373</v>
      </c>
      <c r="P72">
        <f t="shared" si="22"/>
        <v>1.2207690563309099</v>
      </c>
      <c r="Q72">
        <f t="shared" si="13"/>
        <v>478.15</v>
      </c>
      <c r="R72">
        <f t="shared" si="23"/>
        <v>0.63415508779181962</v>
      </c>
      <c r="S72">
        <f t="shared" si="14"/>
        <v>204.17516637996221</v>
      </c>
      <c r="U72">
        <f t="shared" si="15"/>
        <v>2.3418616890468504</v>
      </c>
      <c r="V72">
        <f t="shared" si="16"/>
        <v>11.137303945859911</v>
      </c>
    </row>
    <row r="73" spans="1:22">
      <c r="A73">
        <v>710</v>
      </c>
      <c r="B73">
        <f t="shared" si="17"/>
        <v>3464.5087069755259</v>
      </c>
      <c r="C73">
        <f t="shared" si="18"/>
        <v>4.0261830555997618E-3</v>
      </c>
      <c r="D73">
        <f t="shared" si="19"/>
        <v>509.70072982657615</v>
      </c>
      <c r="F73">
        <f t="shared" si="20"/>
        <v>0.89421180671329148</v>
      </c>
      <c r="G73">
        <f t="shared" si="12"/>
        <v>120220.9806225784</v>
      </c>
      <c r="H73">
        <f t="shared" si="21"/>
        <v>134566167.75383952</v>
      </c>
      <c r="P73">
        <f t="shared" si="22"/>
        <v>1.2205248429044038</v>
      </c>
      <c r="Q73">
        <f t="shared" si="13"/>
        <v>478.15</v>
      </c>
      <c r="R73">
        <f t="shared" si="23"/>
        <v>0.6339961709597236</v>
      </c>
      <c r="S73">
        <f t="shared" si="14"/>
        <v>204.1540376886912</v>
      </c>
      <c r="U73">
        <f t="shared" si="15"/>
        <v>2.3421040573741556</v>
      </c>
      <c r="V73">
        <f t="shared" si="16"/>
        <v>11.134512980218794</v>
      </c>
    </row>
    <row r="74" spans="1:22">
      <c r="A74">
        <v>720</v>
      </c>
      <c r="B74">
        <f t="shared" si="17"/>
        <v>3464.3341927987508</v>
      </c>
      <c r="C74">
        <f t="shared" si="18"/>
        <v>4.0263858726440746E-3</v>
      </c>
      <c r="D74">
        <f t="shared" si="19"/>
        <v>509.57398978149251</v>
      </c>
      <c r="F74">
        <f t="shared" si="20"/>
        <v>0.89398945575700439</v>
      </c>
      <c r="G74">
        <f t="shared" si="12"/>
        <v>119775.85498149913</v>
      </c>
      <c r="H74">
        <f t="shared" si="21"/>
        <v>135763926.30365452</v>
      </c>
      <c r="P74">
        <f t="shared" si="22"/>
        <v>1.2202828203841189</v>
      </c>
      <c r="Q74">
        <f t="shared" si="13"/>
        <v>478.15</v>
      </c>
      <c r="R74">
        <f t="shared" si="23"/>
        <v>0.63383852413171604</v>
      </c>
      <c r="S74">
        <f t="shared" si="14"/>
        <v>204.13307586880674</v>
      </c>
      <c r="U74">
        <f t="shared" si="15"/>
        <v>2.3423445610906279</v>
      </c>
      <c r="V74">
        <f t="shared" si="16"/>
        <v>11.131744318934794</v>
      </c>
    </row>
    <row r="75" spans="1:22">
      <c r="A75">
        <v>730</v>
      </c>
      <c r="B75">
        <f t="shared" si="17"/>
        <v>3464.1603247715439</v>
      </c>
      <c r="C75">
        <f t="shared" si="18"/>
        <v>4.0265879590669932E-3</v>
      </c>
      <c r="D75">
        <f t="shared" si="19"/>
        <v>509.44824158505787</v>
      </c>
      <c r="F75">
        <f t="shared" si="20"/>
        <v>0.89376884488606645</v>
      </c>
      <c r="G75">
        <f t="shared" si="12"/>
        <v>119334.23175710268</v>
      </c>
      <c r="H75">
        <f t="shared" si="21"/>
        <v>136957268.62122554</v>
      </c>
      <c r="P75">
        <f t="shared" si="22"/>
        <v>1.2200429212228223</v>
      </c>
      <c r="Q75">
        <f t="shared" si="13"/>
        <v>478.15</v>
      </c>
      <c r="R75">
        <f t="shared" si="23"/>
        <v>0.63368211102422112</v>
      </c>
      <c r="S75">
        <f t="shared" si="14"/>
        <v>204.11227614280486</v>
      </c>
      <c r="U75">
        <f t="shared" si="15"/>
        <v>2.3425832538630242</v>
      </c>
      <c r="V75">
        <f t="shared" si="16"/>
        <v>11.128997324780173</v>
      </c>
    </row>
    <row r="76" spans="1:22">
      <c r="A76">
        <v>740</v>
      </c>
      <c r="B76">
        <f t="shared" si="17"/>
        <v>3463.9870978097583</v>
      </c>
      <c r="C76">
        <f t="shared" si="18"/>
        <v>4.0267893205555945E-3</v>
      </c>
      <c r="D76">
        <f t="shared" si="19"/>
        <v>509.32345933558918</v>
      </c>
      <c r="F76">
        <f t="shared" si="20"/>
        <v>0.89354992865892835</v>
      </c>
      <c r="G76">
        <f t="shared" si="12"/>
        <v>118896.0202906788</v>
      </c>
      <c r="H76">
        <f t="shared" si="21"/>
        <v>138146228.82413232</v>
      </c>
      <c r="P76">
        <f t="shared" si="22"/>
        <v>1.2198050856315423</v>
      </c>
      <c r="Q76">
        <f t="shared" si="13"/>
        <v>478.15</v>
      </c>
      <c r="R76">
        <f t="shared" si="23"/>
        <v>0.63352689941918017</v>
      </c>
      <c r="S76">
        <f t="shared" si="14"/>
        <v>204.09163427171484</v>
      </c>
      <c r="U76">
        <f t="shared" si="15"/>
        <v>2.3428201832291715</v>
      </c>
      <c r="V76">
        <f t="shared" si="16"/>
        <v>11.126271431927551</v>
      </c>
    </row>
    <row r="77" spans="1:22">
      <c r="A77">
        <v>750</v>
      </c>
      <c r="B77">
        <f t="shared" si="17"/>
        <v>3463.8145069608436</v>
      </c>
      <c r="C77">
        <f t="shared" si="18"/>
        <v>4.0269899626470922E-3</v>
      </c>
      <c r="D77">
        <f t="shared" si="19"/>
        <v>509.19961982361258</v>
      </c>
      <c r="F77">
        <f t="shared" si="20"/>
        <v>0.89333266635721509</v>
      </c>
      <c r="G77">
        <f t="shared" si="12"/>
        <v>118461.1392775749</v>
      </c>
      <c r="H77">
        <f t="shared" si="21"/>
        <v>139330840.21690807</v>
      </c>
      <c r="P77">
        <f t="shared" si="22"/>
        <v>1.2195692602073289</v>
      </c>
      <c r="Q77">
        <f t="shared" si="13"/>
        <v>478.15</v>
      </c>
      <c r="R77">
        <f t="shared" si="23"/>
        <v>0.63337286044726548</v>
      </c>
      <c r="S77">
        <f t="shared" si="14"/>
        <v>204.07114646004308</v>
      </c>
      <c r="U77">
        <f t="shared" si="15"/>
        <v>2.3430553916823378</v>
      </c>
      <c r="V77">
        <f t="shared" si="16"/>
        <v>11.123566133361397</v>
      </c>
    </row>
    <row r="78" spans="1:22">
      <c r="A78">
        <v>760</v>
      </c>
      <c r="B78">
        <f t="shared" si="17"/>
        <v>3463.6425473902782</v>
      </c>
      <c r="C78">
        <f t="shared" si="18"/>
        <v>4.0271898907445133E-3</v>
      </c>
      <c r="D78">
        <f t="shared" si="19"/>
        <v>509.07670206355976</v>
      </c>
      <c r="F78">
        <f t="shared" si="20"/>
        <v>0.89311702116413993</v>
      </c>
      <c r="G78">
        <f t="shared" si="12"/>
        <v>118029.51514208769</v>
      </c>
      <c r="H78">
        <f t="shared" si="21"/>
        <v>140511135.36832896</v>
      </c>
      <c r="P78">
        <f t="shared" si="22"/>
        <v>1.2193353968181242</v>
      </c>
      <c r="Q78">
        <f t="shared" si="13"/>
        <v>478.15</v>
      </c>
      <c r="R78">
        <f t="shared" si="23"/>
        <v>0.63321996800537517</v>
      </c>
      <c r="S78">
        <f t="shared" si="14"/>
        <v>204.05080927852038</v>
      </c>
      <c r="U78">
        <f t="shared" si="15"/>
        <v>2.3432889175526195</v>
      </c>
      <c r="V78">
        <f t="shared" si="16"/>
        <v>11.120880970647832</v>
      </c>
    </row>
    <row r="79" spans="1:22">
      <c r="A79">
        <v>770</v>
      </c>
      <c r="B79">
        <f t="shared" si="17"/>
        <v>3463.4712143703373</v>
      </c>
      <c r="C79">
        <f t="shared" si="18"/>
        <v>4.0273891101296764E-3</v>
      </c>
      <c r="D79">
        <f t="shared" si="19"/>
        <v>508.95468691332388</v>
      </c>
      <c r="F79">
        <f t="shared" si="20"/>
        <v>0.89290295949705945</v>
      </c>
      <c r="G79">
        <f t="shared" si="12"/>
        <v>117601.08071725447</v>
      </c>
      <c r="H79">
        <f t="shared" si="21"/>
        <v>141687146.1755015</v>
      </c>
      <c r="P79">
        <f t="shared" si="22"/>
        <v>1.2191034516969042</v>
      </c>
      <c r="Q79">
        <f t="shared" si="13"/>
        <v>478.15</v>
      </c>
      <c r="R79">
        <f t="shared" si="23"/>
        <v>0.6330681982834151</v>
      </c>
      <c r="S79">
        <f t="shared" si="14"/>
        <v>204.03061960134096</v>
      </c>
      <c r="U79">
        <f t="shared" si="15"/>
        <v>2.3435207957230424</v>
      </c>
      <c r="V79">
        <f t="shared" si="16"/>
        <v>11.118215525623754</v>
      </c>
    </row>
    <row r="80" spans="1:22">
      <c r="A80">
        <v>780</v>
      </c>
      <c r="B80">
        <f t="shared" si="17"/>
        <v>3463.3005032708029</v>
      </c>
      <c r="C80">
        <f t="shared" si="18"/>
        <v>4.0275876259739107E-3</v>
      </c>
      <c r="D80">
        <f t="shared" si="19"/>
        <v>508.83355676525258</v>
      </c>
      <c r="F80">
        <f t="shared" si="20"/>
        <v>0.89269045046535545</v>
      </c>
      <c r="G80">
        <f t="shared" si="12"/>
        <v>117175.77417254054</v>
      </c>
      <c r="H80">
        <f t="shared" si="21"/>
        <v>142858903.91722691</v>
      </c>
      <c r="P80">
        <f t="shared" si="22"/>
        <v>1.218873384705971</v>
      </c>
      <c r="Q80">
        <f t="shared" si="13"/>
        <v>478.15</v>
      </c>
      <c r="R80">
        <f t="shared" si="23"/>
        <v>0.63291752937993695</v>
      </c>
      <c r="S80">
        <f t="shared" si="14"/>
        <v>204.01057455518523</v>
      </c>
      <c r="U80">
        <f t="shared" si="15"/>
        <v>2.3437510582112475</v>
      </c>
      <c r="V80">
        <f t="shared" si="16"/>
        <v>11.115569413646526</v>
      </c>
    </row>
    <row r="81" spans="1:22">
      <c r="A81">
        <v>790</v>
      </c>
      <c r="B81">
        <f t="shared" si="17"/>
        <v>3463.130409551205</v>
      </c>
      <c r="C81">
        <f t="shared" si="18"/>
        <v>4.0277854433470074E-3</v>
      </c>
      <c r="D81">
        <f t="shared" si="19"/>
        <v>508.71329529516254</v>
      </c>
      <c r="F81">
        <f t="shared" si="20"/>
        <v>0.8924794654301097</v>
      </c>
      <c r="G81">
        <f t="shared" si="12"/>
        <v>116753.53814285695</v>
      </c>
      <c r="H81">
        <f t="shared" si="21"/>
        <v>144026439.29865548</v>
      </c>
      <c r="P81">
        <f t="shared" si="22"/>
        <v>1.2186451587394633</v>
      </c>
      <c r="Q81">
        <f t="shared" si="13"/>
        <v>478.15</v>
      </c>
      <c r="R81">
        <f t="shared" si="23"/>
        <v>0.63276794098994771</v>
      </c>
      <c r="S81">
        <f t="shared" si="14"/>
        <v>203.99067147781449</v>
      </c>
      <c r="U81">
        <f t="shared" si="15"/>
        <v>2.343979734641946</v>
      </c>
      <c r="V81">
        <f t="shared" si="16"/>
        <v>11.112942278111143</v>
      </c>
    </row>
    <row r="82" spans="1:22">
      <c r="A82">
        <v>800</v>
      </c>
      <c r="B82">
        <f t="shared" si="17"/>
        <v>3462.9609287543494</v>
      </c>
      <c r="C82">
        <f t="shared" si="18"/>
        <v>4.0279825672246789E-3</v>
      </c>
      <c r="D82">
        <f t="shared" si="19"/>
        <v>508.5938872584386</v>
      </c>
      <c r="F82">
        <f t="shared" si="20"/>
        <v>0.89226997764638349</v>
      </c>
      <c r="G82">
        <f t="shared" si="12"/>
        <v>116334.31902095144</v>
      </c>
      <c r="H82">
        <f t="shared" si="21"/>
        <v>145189782.48886499</v>
      </c>
      <c r="P82">
        <f t="shared" si="22"/>
        <v>1.2184187392380255</v>
      </c>
      <c r="Q82">
        <f t="shared" si="13"/>
        <v>478.15</v>
      </c>
      <c r="R82">
        <f t="shared" si="23"/>
        <v>0.63261941415128586</v>
      </c>
      <c r="S82">
        <f t="shared" si="14"/>
        <v>203.97090788443441</v>
      </c>
      <c r="U82">
        <f t="shared" si="15"/>
        <v>2.3442068526307174</v>
      </c>
      <c r="V82">
        <f t="shared" si="16"/>
        <v>11.110333785995982</v>
      </c>
    </row>
    <row r="83" spans="1:22">
      <c r="A83">
        <v>810</v>
      </c>
      <c r="B83">
        <f t="shared" si="17"/>
        <v>3462.7920565008581</v>
      </c>
      <c r="C83">
        <f t="shared" si="18"/>
        <v>4.0281790024948461E-3</v>
      </c>
      <c r="D83">
        <f t="shared" si="19"/>
        <v>508.47531832430553</v>
      </c>
      <c r="F83">
        <f t="shared" si="20"/>
        <v>0.8920619619724659</v>
      </c>
      <c r="G83">
        <f t="shared" si="12"/>
        <v>115918.06638224282</v>
      </c>
      <c r="H83">
        <f t="shared" si="21"/>
        <v>146348963.15268743</v>
      </c>
      <c r="P83">
        <f t="shared" si="22"/>
        <v>1.2181940937944173</v>
      </c>
      <c r="Q83">
        <f t="shared" si="13"/>
        <v>478.15</v>
      </c>
      <c r="R83">
        <f t="shared" si="23"/>
        <v>0.63247193103847832</v>
      </c>
      <c r="S83">
        <f t="shared" si="14"/>
        <v>203.95128144035689</v>
      </c>
      <c r="U83">
        <f t="shared" si="15"/>
        <v>2.3444324380959047</v>
      </c>
      <c r="V83">
        <f t="shared" si="16"/>
        <v>11.107743624242428</v>
      </c>
    </row>
    <row r="84" spans="1:22">
      <c r="A84">
        <v>820</v>
      </c>
      <c r="B84">
        <f t="shared" si="17"/>
        <v>3462.6237884845491</v>
      </c>
      <c r="C84">
        <f t="shared" si="18"/>
        <v>4.0283747539629497E-3</v>
      </c>
      <c r="D84">
        <f t="shared" si="19"/>
        <v>508.35757494102279</v>
      </c>
      <c r="F84">
        <f t="shared" si="20"/>
        <v>0.89185539463337327</v>
      </c>
      <c r="G84">
        <f t="shared" si="12"/>
        <v>115504.73251694159</v>
      </c>
      <c r="H84">
        <f t="shared" si="21"/>
        <v>147504010.47785684</v>
      </c>
      <c r="P84">
        <f t="shared" si="22"/>
        <v>1.2179711918327918</v>
      </c>
      <c r="Q84">
        <f t="shared" si="13"/>
        <v>478.15</v>
      </c>
      <c r="R84">
        <f t="shared" si="23"/>
        <v>0.63232547479506163</v>
      </c>
      <c r="S84">
        <f t="shared" si="14"/>
        <v>203.93178993876523</v>
      </c>
      <c r="U84">
        <f t="shared" si="15"/>
        <v>2.3446565155122427</v>
      </c>
      <c r="V84">
        <f t="shared" si="16"/>
        <v>11.105171496810037</v>
      </c>
    </row>
    <row r="85" spans="1:22">
      <c r="A85">
        <v>830</v>
      </c>
      <c r="B85">
        <f t="shared" si="17"/>
        <v>3462.4561204684969</v>
      </c>
      <c r="C85">
        <f t="shared" si="18"/>
        <v>4.0285698263564798E-3</v>
      </c>
      <c r="D85">
        <f t="shared" si="19"/>
        <v>508.24064422611485</v>
      </c>
      <c r="F85">
        <f t="shared" si="20"/>
        <v>0.89165025302827172</v>
      </c>
      <c r="G85">
        <f t="shared" si="12"/>
        <v>115094.27204902717</v>
      </c>
      <c r="H85">
        <f t="shared" si="21"/>
        <v>148654953.19834712</v>
      </c>
      <c r="P85">
        <f t="shared" si="22"/>
        <v>1.2177500043476173</v>
      </c>
      <c r="Q85">
        <f t="shared" si="13"/>
        <v>478.15</v>
      </c>
      <c r="R85">
        <f t="shared" si="23"/>
        <v>0.63218002939704465</v>
      </c>
      <c r="S85">
        <f t="shared" si="14"/>
        <v>203.91243128261092</v>
      </c>
      <c r="U85">
        <f t="shared" si="15"/>
        <v>2.344879108117305</v>
      </c>
      <c r="V85">
        <f t="shared" si="16"/>
        <v>11.102617122278591</v>
      </c>
    </row>
    <row r="86" spans="1:22">
      <c r="A86">
        <v>840</v>
      </c>
      <c r="B86">
        <f t="shared" si="17"/>
        <v>3462.2890482816438</v>
      </c>
      <c r="C86">
        <f t="shared" si="18"/>
        <v>4.02876422432886E-3</v>
      </c>
      <c r="D86">
        <f t="shared" si="19"/>
        <v>508.12451387685297</v>
      </c>
      <c r="F86">
        <f t="shared" si="20"/>
        <v>0.89144651557342625</v>
      </c>
      <c r="G86">
        <f t="shared" si="12"/>
        <v>114686.64162548138</v>
      </c>
      <c r="H86">
        <f t="shared" si="21"/>
        <v>149801819.61460194</v>
      </c>
      <c r="P86">
        <f t="shared" si="22"/>
        <v>1.2175305036908473</v>
      </c>
      <c r="Q86">
        <f t="shared" si="13"/>
        <v>478.15</v>
      </c>
      <c r="R86">
        <f t="shared" si="23"/>
        <v>0.6320355795415592</v>
      </c>
      <c r="S86">
        <f t="shared" si="14"/>
        <v>203.89320346985238</v>
      </c>
      <c r="U86">
        <f t="shared" si="15"/>
        <v>2.3451002380797807</v>
      </c>
      <c r="V86">
        <f t="shared" si="16"/>
        <v>11.100080231892552</v>
      </c>
    </row>
    <row r="87" spans="1:22">
      <c r="A87">
        <v>850</v>
      </c>
      <c r="B87">
        <f t="shared" si="17"/>
        <v>3462.1225678158648</v>
      </c>
      <c r="C87">
        <f t="shared" si="18"/>
        <v>4.0289579524628132E-3</v>
      </c>
      <c r="D87">
        <f t="shared" si="19"/>
        <v>508.00917209711099</v>
      </c>
      <c r="F87">
        <f t="shared" si="20"/>
        <v>0.89124416157387898</v>
      </c>
      <c r="G87">
        <f t="shared" si="12"/>
        <v>114281.79966232571</v>
      </c>
      <c r="H87">
        <f t="shared" si="21"/>
        <v>150944637.61122519</v>
      </c>
      <c r="P87">
        <f t="shared" si="22"/>
        <v>1.2173126633980997</v>
      </c>
      <c r="Q87">
        <f t="shared" si="13"/>
        <v>478.15</v>
      </c>
      <c r="R87">
        <f t="shared" si="23"/>
        <v>0.63189211055588013</v>
      </c>
      <c r="S87">
        <f t="shared" si="14"/>
        <v>203.87410458139709</v>
      </c>
      <c r="U87">
        <f t="shared" si="15"/>
        <v>2.3453199266368707</v>
      </c>
      <c r="V87">
        <f t="shared" si="16"/>
        <v>11.097560567963219</v>
      </c>
    </row>
    <row r="88" spans="1:22">
      <c r="A88">
        <v>860</v>
      </c>
      <c r="B88">
        <f t="shared" si="17"/>
        <v>3461.9566750233985</v>
      </c>
      <c r="C88">
        <f t="shared" si="18"/>
        <v>4.0291510152732999E-3</v>
      </c>
      <c r="D88">
        <f t="shared" si="19"/>
        <v>507.8946075374563</v>
      </c>
      <c r="F88">
        <f t="shared" si="20"/>
        <v>0.89104317111834441</v>
      </c>
      <c r="G88">
        <f t="shared" si="12"/>
        <v>113879.70613657181</v>
      </c>
      <c r="H88">
        <f t="shared" si="21"/>
        <v>152083434.67259091</v>
      </c>
      <c r="P88">
        <f t="shared" si="22"/>
        <v>1.2170964580463683</v>
      </c>
      <c r="Q88">
        <f t="shared" si="13"/>
        <v>478.15</v>
      </c>
      <c r="R88">
        <f t="shared" si="23"/>
        <v>0.63174960832290616</v>
      </c>
      <c r="S88">
        <f t="shared" si="14"/>
        <v>203.85513277122774</v>
      </c>
      <c r="U88">
        <f t="shared" si="15"/>
        <v>2.3455381942067364</v>
      </c>
      <c r="V88">
        <f t="shared" si="16"/>
        <v>11.095057882559997</v>
      </c>
    </row>
    <row r="89" spans="1:22">
      <c r="A89">
        <v>870</v>
      </c>
      <c r="B89">
        <f t="shared" si="17"/>
        <v>3461.791365914582</v>
      </c>
      <c r="C89">
        <f t="shared" si="18"/>
        <v>4.0293434172101062E-3</v>
      </c>
      <c r="D89">
        <f t="shared" si="19"/>
        <v>507.78080924593201</v>
      </c>
      <c r="F89">
        <f t="shared" si="20"/>
        <v>0.89084352499286312</v>
      </c>
      <c r="G89">
        <f t="shared" si="12"/>
        <v>113480.32241526032</v>
      </c>
      <c r="H89">
        <f t="shared" si="21"/>
        <v>153218237.89674351</v>
      </c>
      <c r="P89">
        <f t="shared" si="22"/>
        <v>1.2168818631372</v>
      </c>
      <c r="Q89">
        <f t="shared" si="13"/>
        <v>478.15</v>
      </c>
      <c r="R89">
        <f t="shared" si="23"/>
        <v>0.6316080592199399</v>
      </c>
      <c r="S89">
        <f t="shared" si="14"/>
        <v>203.83628625829331</v>
      </c>
      <c r="U89">
        <f t="shared" si="15"/>
        <v>2.3457550604807778</v>
      </c>
      <c r="V89">
        <f t="shared" si="16"/>
        <v>11.092571936435229</v>
      </c>
    </row>
    <row r="90" spans="1:22">
      <c r="A90">
        <v>880</v>
      </c>
      <c r="B90">
        <f t="shared" si="17"/>
        <v>3461.626636555829</v>
      </c>
      <c r="C90">
        <f t="shared" si="18"/>
        <v>4.0295351626601509E-3</v>
      </c>
      <c r="D90">
        <f t="shared" si="19"/>
        <v>507.66776662747986</v>
      </c>
      <c r="F90">
        <f t="shared" si="20"/>
        <v>0.89064520460961383</v>
      </c>
      <c r="G90">
        <f t="shared" si="12"/>
        <v>113083.61111447388</v>
      </c>
      <c r="H90">
        <f t="shared" si="21"/>
        <v>154349074.00788826</v>
      </c>
      <c r="P90">
        <f t="shared" si="22"/>
        <v>1.2166688550004596</v>
      </c>
      <c r="Q90">
        <f t="shared" si="13"/>
        <v>478.15</v>
      </c>
      <c r="R90">
        <f t="shared" si="23"/>
        <v>0.63146745006821614</v>
      </c>
      <c r="S90">
        <f t="shared" si="14"/>
        <v>203.81756331982652</v>
      </c>
      <c r="U90">
        <f t="shared" si="15"/>
        <v>2.3459705444996239</v>
      </c>
      <c r="V90">
        <f t="shared" si="16"/>
        <v>11.090102498137776</v>
      </c>
    </row>
    <row r="91" spans="1:22">
      <c r="A91">
        <v>890</v>
      </c>
      <c r="B91">
        <f t="shared" si="17"/>
        <v>3461.4624830678254</v>
      </c>
      <c r="C91">
        <f t="shared" si="18"/>
        <v>4.0297262559495393E-3</v>
      </c>
      <c r="D91">
        <f t="shared" si="19"/>
        <v>507.55546941033907</v>
      </c>
      <c r="F91">
        <f t="shared" si="20"/>
        <v>0.89044819194796332</v>
      </c>
      <c r="G91">
        <f t="shared" si="12"/>
        <v>112689.53598255092</v>
      </c>
      <c r="H91">
        <f t="shared" si="21"/>
        <v>155475969.36771378</v>
      </c>
      <c r="P91">
        <f t="shared" si="22"/>
        <v>1.2164574107147068</v>
      </c>
      <c r="Q91">
        <f t="shared" si="13"/>
        <v>478.15</v>
      </c>
      <c r="R91">
        <f t="shared" si="23"/>
        <v>0.63132776809110591</v>
      </c>
      <c r="S91">
        <f t="shared" si="14"/>
        <v>203.79896228581271</v>
      </c>
      <c r="U91">
        <f t="shared" si="15"/>
        <v>2.3461846647159597</v>
      </c>
      <c r="V91">
        <f t="shared" si="16"/>
        <v>11.087649343278999</v>
      </c>
    </row>
    <row r="92" spans="1:22">
      <c r="A92">
        <v>900</v>
      </c>
      <c r="B92">
        <f t="shared" si="17"/>
        <v>3461.2989016238762</v>
      </c>
      <c r="C92">
        <f t="shared" si="18"/>
        <v>4.029916701345445E-3</v>
      </c>
      <c r="D92">
        <f t="shared" si="19"/>
        <v>507.4439076180866</v>
      </c>
      <c r="F92">
        <f t="shared" si="20"/>
        <v>0.89025246950541503</v>
      </c>
      <c r="G92">
        <f t="shared" si="12"/>
        <v>112298.06180286965</v>
      </c>
      <c r="H92">
        <f t="shared" si="21"/>
        <v>156598949.98574248</v>
      </c>
      <c r="P92">
        <f t="shared" si="22"/>
        <v>1.2162475080410107</v>
      </c>
      <c r="Q92">
        <f t="shared" si="13"/>
        <v>478.15</v>
      </c>
      <c r="R92">
        <f t="shared" si="23"/>
        <v>0.63118900087933927</v>
      </c>
      <c r="S92">
        <f t="shared" si="14"/>
        <v>203.78048153438991</v>
      </c>
      <c r="U92">
        <f t="shared" si="15"/>
        <v>2.3463974390467204</v>
      </c>
      <c r="V92">
        <f t="shared" si="16"/>
        <v>11.085212253921968</v>
      </c>
    </row>
    <row r="93" spans="1:22">
      <c r="A93">
        <v>910</v>
      </c>
      <c r="B93">
        <f t="shared" si="17"/>
        <v>3461.1358884484093</v>
      </c>
      <c r="C93">
        <f t="shared" si="18"/>
        <v>4.0301065030578093E-3</v>
      </c>
      <c r="D93">
        <f t="shared" si="19"/>
        <v>507.33307154623589</v>
      </c>
      <c r="F93">
        <f t="shared" si="20"/>
        <v>0.89005802025655423</v>
      </c>
      <c r="G93">
        <f t="shared" si="12"/>
        <v>111909.15431244712</v>
      </c>
      <c r="H93">
        <f t="shared" si="21"/>
        <v>157718041.52886695</v>
      </c>
      <c r="P93">
        <f t="shared" si="22"/>
        <v>1.2160391253676186</v>
      </c>
      <c r="Q93">
        <f t="shared" si="13"/>
        <v>478.15</v>
      </c>
      <c r="R93">
        <f t="shared" si="23"/>
        <v>0.63105113636189691</v>
      </c>
      <c r="S93">
        <f t="shared" si="14"/>
        <v>203.76211948800116</v>
      </c>
      <c r="U93">
        <f t="shared" si="15"/>
        <v>2.3466088849166913</v>
      </c>
      <c r="V93">
        <f t="shared" si="16"/>
        <v>11.082791018070258</v>
      </c>
    </row>
    <row r="94" spans="1:22">
      <c r="A94">
        <v>920</v>
      </c>
      <c r="B94">
        <f t="shared" si="17"/>
        <v>3460.9734398155879</v>
      </c>
      <c r="C94">
        <f t="shared" si="18"/>
        <v>4.030295665240915E-3</v>
      </c>
      <c r="D94">
        <f t="shared" si="19"/>
        <v>507.22295174252469</v>
      </c>
      <c r="F94">
        <f t="shared" si="20"/>
        <v>0.88986482761846442</v>
      </c>
      <c r="G94">
        <f t="shared" si="12"/>
        <v>111522.78013333735</v>
      </c>
      <c r="H94">
        <f t="shared" si="21"/>
        <v>158833269.33020031</v>
      </c>
      <c r="P94">
        <f t="shared" si="22"/>
        <v>1.2158322416634084</v>
      </c>
      <c r="Q94">
        <f t="shared" si="13"/>
        <v>478.15</v>
      </c>
      <c r="R94">
        <f t="shared" si="23"/>
        <v>0.63091416278149126</v>
      </c>
      <c r="S94">
        <f t="shared" si="14"/>
        <v>203.74387461015604</v>
      </c>
      <c r="U94">
        <f t="shared" si="15"/>
        <v>2.3468190192951477</v>
      </c>
      <c r="V94">
        <f t="shared" si="16"/>
        <v>11.08038542923734</v>
      </c>
    </row>
    <row r="95" spans="1:22">
      <c r="A95">
        <v>930</v>
      </c>
      <c r="B95">
        <f t="shared" si="17"/>
        <v>3460.8115520480296</v>
      </c>
      <c r="C95">
        <f t="shared" si="18"/>
        <v>4.0304841919948375E-3</v>
      </c>
      <c r="D95">
        <f t="shared" si="19"/>
        <v>507.11353899019224</v>
      </c>
      <c r="F95">
        <f t="shared" si="20"/>
        <v>0.88967287542138984</v>
      </c>
      <c r="G95">
        <f t="shared" si="12"/>
        <v>111138.90671440212</v>
      </c>
      <c r="H95">
        <f t="shared" si="21"/>
        <v>159944658.39734432</v>
      </c>
      <c r="P95">
        <f t="shared" si="22"/>
        <v>1.2156268364384535</v>
      </c>
      <c r="Q95">
        <f t="shared" si="13"/>
        <v>478.15</v>
      </c>
      <c r="R95">
        <f t="shared" si="23"/>
        <v>0.6307780686737654</v>
      </c>
      <c r="S95">
        <f t="shared" si="14"/>
        <v>203.72574540268494</v>
      </c>
      <c r="U95">
        <f t="shared" si="15"/>
        <v>2.3470278587268742</v>
      </c>
      <c r="V95">
        <f t="shared" si="16"/>
        <v>11.077995286081254</v>
      </c>
    </row>
    <row r="96" spans="1:22">
      <c r="A96">
        <v>940</v>
      </c>
      <c r="B96">
        <f t="shared" si="17"/>
        <v>3460.6502215156011</v>
      </c>
      <c r="C96">
        <f t="shared" si="18"/>
        <v>4.0306720873668107E-3</v>
      </c>
      <c r="D96">
        <f t="shared" si="19"/>
        <v>507.00482429367946</v>
      </c>
      <c r="F96">
        <f t="shared" si="20"/>
        <v>0.88948214788364821</v>
      </c>
      <c r="G96">
        <f t="shared" si="12"/>
        <v>110757.50228148972</v>
      </c>
      <c r="H96">
        <f t="shared" si="21"/>
        <v>161052233.42015922</v>
      </c>
      <c r="P96">
        <f t="shared" si="22"/>
        <v>1.2154228897103556</v>
      </c>
      <c r="Q96">
        <f t="shared" si="13"/>
        <v>478.15</v>
      </c>
      <c r="R96">
        <f t="shared" si="23"/>
        <v>0.63064284284950656</v>
      </c>
      <c r="S96">
        <f t="shared" si="14"/>
        <v>203.70773040339347</v>
      </c>
      <c r="U96">
        <f t="shared" si="15"/>
        <v>2.34723541935861</v>
      </c>
      <c r="V96">
        <f t="shared" si="16"/>
        <v>11.075620392092238</v>
      </c>
    </row>
    <row r="97" spans="1:22">
      <c r="A97">
        <v>950</v>
      </c>
      <c r="B97">
        <f t="shared" si="17"/>
        <v>3460.4894446342923</v>
      </c>
      <c r="C97">
        <f t="shared" si="18"/>
        <v>4.0308593553524969E-3</v>
      </c>
      <c r="D97">
        <f t="shared" si="19"/>
        <v>506.89679886630023</v>
      </c>
      <c r="F97">
        <f t="shared" si="20"/>
        <v>0.88929262959000044</v>
      </c>
      <c r="G97">
        <f t="shared" si="12"/>
        <v>110378.53579445501</v>
      </c>
      <c r="H97">
        <f t="shared" si="21"/>
        <v>162156018.77810377</v>
      </c>
      <c r="P97">
        <f t="shared" si="22"/>
        <v>1.2152203819752652</v>
      </c>
      <c r="Q97">
        <f t="shared" si="13"/>
        <v>478.15</v>
      </c>
      <c r="R97">
        <f t="shared" si="23"/>
        <v>0.63050847437931024</v>
      </c>
      <c r="S97">
        <f t="shared" si="14"/>
        <v>203.68982818404183</v>
      </c>
      <c r="U97">
        <f t="shared" si="15"/>
        <v>2.3474417169617938</v>
      </c>
      <c r="V97">
        <f t="shared" si="16"/>
        <v>11.073260555323401</v>
      </c>
    </row>
    <row r="98" spans="1:22">
      <c r="A98">
        <v>960</v>
      </c>
      <c r="B98">
        <f t="shared" si="17"/>
        <v>3460.3292178651532</v>
      </c>
      <c r="C98">
        <f t="shared" si="18"/>
        <v>4.0310459998971915E-3</v>
      </c>
      <c r="D98">
        <f t="shared" si="19"/>
        <v>506.78945411951884</v>
      </c>
      <c r="F98">
        <f t="shared" si="20"/>
        <v>0.88910430547284003</v>
      </c>
      <c r="G98">
        <f t="shared" si="12"/>
        <v>110001.97690975478</v>
      </c>
      <c r="H98">
        <f t="shared" si="21"/>
        <v>163256038.54720131</v>
      </c>
      <c r="P98">
        <f t="shared" si="22"/>
        <v>1.2150192941827185</v>
      </c>
      <c r="Q98">
        <f t="shared" si="13"/>
        <v>478.15</v>
      </c>
      <c r="R98">
        <f t="shared" si="23"/>
        <v>0.63037495258024356</v>
      </c>
      <c r="S98">
        <f t="shared" si="14"/>
        <v>203.67203734858901</v>
      </c>
      <c r="U98">
        <f t="shared" si="15"/>
        <v>2.3476467669522845</v>
      </c>
      <c r="V98">
        <f t="shared" si="16"/>
        <v>11.070915588156486</v>
      </c>
    </row>
    <row r="99" spans="1:22">
      <c r="A99">
        <v>970</v>
      </c>
      <c r="B99">
        <f t="shared" si="17"/>
        <v>3460.1695377132805</v>
      </c>
      <c r="C99">
        <f t="shared" si="18"/>
        <v>4.0312320248969647E-3</v>
      </c>
      <c r="D99">
        <f t="shared" si="19"/>
        <v>506.68278165353803</v>
      </c>
      <c r="F99">
        <f t="shared" si="20"/>
        <v>0.88891716079568073</v>
      </c>
      <c r="G99">
        <f t="shared" si="12"/>
        <v>109627.79594759349</v>
      </c>
      <c r="H99">
        <f t="shared" si="21"/>
        <v>164352316.50667724</v>
      </c>
      <c r="P99">
        <f t="shared" si="22"/>
        <v>1.2148196077135913</v>
      </c>
      <c r="Q99">
        <f t="shared" si="13"/>
        <v>478.15</v>
      </c>
      <c r="R99">
        <f t="shared" si="23"/>
        <v>0.63024226700413766</v>
      </c>
      <c r="S99">
        <f t="shared" si="14"/>
        <v>203.65435653165343</v>
      </c>
      <c r="U99">
        <f t="shared" si="15"/>
        <v>2.3478505844076185</v>
      </c>
      <c r="V99">
        <f t="shared" si="16"/>
        <v>11.068585307096267</v>
      </c>
    </row>
    <row r="100" spans="1:22">
      <c r="A100">
        <v>980</v>
      </c>
      <c r="B100">
        <f t="shared" si="17"/>
        <v>3460.0104007268542</v>
      </c>
      <c r="C100">
        <f t="shared" si="18"/>
        <v>4.0314174341997498E-3</v>
      </c>
      <c r="D100">
        <f t="shared" si="19"/>
        <v>506.5767732489644</v>
      </c>
      <c r="F100">
        <f t="shared" si="20"/>
        <v>0.888731181138534</v>
      </c>
      <c r="G100">
        <f t="shared" si="12"/>
        <v>109255.96386281033</v>
      </c>
      <c r="H100">
        <f t="shared" si="21"/>
        <v>165444876.14530534</v>
      </c>
      <c r="P100">
        <f t="shared" si="22"/>
        <v>1.2146213043606093</v>
      </c>
      <c r="Q100">
        <f t="shared" si="13"/>
        <v>478.15</v>
      </c>
      <c r="R100">
        <f t="shared" si="23"/>
        <v>0.63011040742722058</v>
      </c>
      <c r="S100">
        <f t="shared" si="14"/>
        <v>203.63678439715005</v>
      </c>
      <c r="U100">
        <f t="shared" si="15"/>
        <v>2.3480531840822558</v>
      </c>
      <c r="V100">
        <f t="shared" si="16"/>
        <v>11.066269532588471</v>
      </c>
    </row>
    <row r="101" spans="1:22">
      <c r="A101">
        <v>990</v>
      </c>
      <c r="B101">
        <f t="shared" si="17"/>
        <v>3459.8518034962162</v>
      </c>
      <c r="C101">
        <f t="shared" si="18"/>
        <v>4.0316022316063795E-3</v>
      </c>
      <c r="D101">
        <f t="shared" si="19"/>
        <v>506.47142085935963</v>
      </c>
      <c r="F101">
        <f t="shared" si="20"/>
        <v>0.88854635238484148</v>
      </c>
      <c r="G101">
        <f t="shared" si="12"/>
        <v>108886.45221884384</v>
      </c>
      <c r="H101">
        <f t="shared" si="21"/>
        <v>166533740.66749376</v>
      </c>
      <c r="P101">
        <f t="shared" si="22"/>
        <v>1.2144243663109606</v>
      </c>
      <c r="Q101">
        <f t="shared" si="13"/>
        <v>478.15</v>
      </c>
      <c r="R101">
        <f t="shared" si="23"/>
        <v>0.62997936384085262</v>
      </c>
      <c r="S101">
        <f t="shared" si="14"/>
        <v>203.61931963707488</v>
      </c>
      <c r="U101">
        <f t="shared" si="15"/>
        <v>2.3482545804211532</v>
      </c>
      <c r="V101">
        <f t="shared" si="16"/>
        <v>11.063968088857067</v>
      </c>
    </row>
    <row r="102" spans="1:22">
      <c r="A102">
        <v>1000</v>
      </c>
      <c r="B102">
        <f t="shared" si="17"/>
        <v>3459.6937426529876</v>
      </c>
      <c r="C102">
        <f t="shared" si="18"/>
        <v>4.031786420871584E-3</v>
      </c>
      <c r="D102">
        <f t="shared" si="19"/>
        <v>506.36671660452515</v>
      </c>
      <c r="F102">
        <f t="shared" si="20"/>
        <v>0.88836266070969327</v>
      </c>
      <c r="G102">
        <f t="shared" si="12"/>
        <v>108519.23316424523</v>
      </c>
      <c r="H102">
        <f t="shared" si="21"/>
        <v>167618932.99913621</v>
      </c>
      <c r="P102">
        <f t="shared" si="22"/>
        <v>1.2142287761306472</v>
      </c>
      <c r="Q102">
        <f t="shared" si="13"/>
        <v>478.15</v>
      </c>
      <c r="R102">
        <f t="shared" si="23"/>
        <v>0.62984912644317248</v>
      </c>
      <c r="S102">
        <f t="shared" si="14"/>
        <v>203.60196097040878</v>
      </c>
      <c r="U102">
        <f t="shared" si="15"/>
        <v>2.3484547875719803</v>
      </c>
      <c r="V102">
        <f t="shared" si="16"/>
        <v>11.061680803757563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5"/>
  <sheetViews>
    <sheetView workbookViewId="0">
      <selection activeCell="I5" sqref="I5"/>
    </sheetView>
  </sheetViews>
  <sheetFormatPr defaultRowHeight="15"/>
  <cols>
    <col min="1" max="1" width="10" bestFit="1" customWidth="1"/>
  </cols>
  <sheetData>
    <row r="1" spans="1:22">
      <c r="A1" t="s">
        <v>41</v>
      </c>
      <c r="B1" s="14">
        <v>637.46400339648051</v>
      </c>
      <c r="C1" s="12">
        <v>863.23471080183458</v>
      </c>
      <c r="D1" s="13">
        <v>1001.3607432873836</v>
      </c>
      <c r="E1" s="13">
        <v>1090.2506804339066</v>
      </c>
      <c r="F1" s="13">
        <v>1150.1715211955022</v>
      </c>
      <c r="G1" s="13">
        <v>1190.7335067193967</v>
      </c>
      <c r="H1" s="13">
        <v>1217.3196719595815</v>
      </c>
      <c r="I1" s="13">
        <v>1233.2759695165435</v>
      </c>
      <c r="J1" s="13">
        <v>1240.8369357462921</v>
      </c>
      <c r="K1" s="13">
        <v>1241.575619201066</v>
      </c>
      <c r="L1" s="13">
        <v>1236.6450684899846</v>
      </c>
      <c r="M1" s="13">
        <v>1226.9179628040467</v>
      </c>
      <c r="N1" s="13">
        <v>1213.0721817183314</v>
      </c>
      <c r="O1" s="13">
        <v>1195.6457560155545</v>
      </c>
      <c r="P1" s="13">
        <v>1175.0735403916808</v>
      </c>
      <c r="Q1" s="13">
        <v>1141.4470408779669</v>
      </c>
      <c r="R1" s="13">
        <v>1098.4419021942672</v>
      </c>
      <c r="S1" s="13">
        <v>1054.8276820978604</v>
      </c>
      <c r="T1" s="13">
        <v>1010.6169242667237</v>
      </c>
      <c r="U1" s="13">
        <v>965.82181830481238</v>
      </c>
      <c r="V1" s="14">
        <v>920.45421270936106</v>
      </c>
    </row>
    <row r="2" spans="1:22">
      <c r="A2" t="s">
        <v>42</v>
      </c>
      <c r="B2" s="14">
        <v>-63.047982070626261</v>
      </c>
      <c r="C2" s="12">
        <v>122.19222952410078</v>
      </c>
      <c r="D2" s="13">
        <v>232.447545402575</v>
      </c>
      <c r="E2" s="13">
        <v>300.63771143662024</v>
      </c>
      <c r="F2" s="13">
        <v>344.0029758108945</v>
      </c>
      <c r="G2" s="13">
        <v>370.7416937027383</v>
      </c>
      <c r="H2" s="13">
        <v>385.4563117093935</v>
      </c>
      <c r="I2" s="13">
        <v>391.01287818396713</v>
      </c>
      <c r="J2" s="13">
        <v>389.32846156782006</v>
      </c>
      <c r="K2" s="13">
        <v>381.75449040749407</v>
      </c>
      <c r="L2" s="13">
        <v>369.28278500741959</v>
      </c>
      <c r="M2" s="13">
        <v>344.23969224627683</v>
      </c>
      <c r="N2" s="13">
        <v>305.57160487787627</v>
      </c>
      <c r="O2" s="13">
        <v>266.0600002823391</v>
      </c>
      <c r="P2" s="13">
        <v>225.72699811322784</v>
      </c>
      <c r="Q2" s="13">
        <v>184.59392318050956</v>
      </c>
      <c r="R2" s="13">
        <v>142.6813425106001</v>
      </c>
      <c r="S2" s="13">
        <v>100.00910022487926</v>
      </c>
      <c r="T2" s="13">
        <v>56.596350395141599</v>
      </c>
      <c r="U2" s="13">
        <v>12.461588022172927</v>
      </c>
      <c r="V2" s="14">
        <v>-32.377321731514932</v>
      </c>
    </row>
    <row r="4" spans="1:22">
      <c r="B4" s="14">
        <v>30.178016425827813</v>
      </c>
      <c r="C4" s="12">
        <v>41.452693551045094</v>
      </c>
      <c r="D4" s="13">
        <v>50.768973832009678</v>
      </c>
      <c r="E4" s="13">
        <v>58.622961416783703</v>
      </c>
      <c r="F4" s="13">
        <v>65.542463385137879</v>
      </c>
      <c r="G4" s="13">
        <v>71.798171340992852</v>
      </c>
      <c r="H4" s="13">
        <v>77.550888513472202</v>
      </c>
      <c r="I4" s="13">
        <v>82.905387102090188</v>
      </c>
      <c r="J4" s="13">
        <v>87.934442125175551</v>
      </c>
      <c r="K4" s="13">
        <v>92.691040630603979</v>
      </c>
      <c r="L4" s="13">
        <v>97.215183559476472</v>
      </c>
      <c r="M4" s="13">
        <v>101.53794766401936</v>
      </c>
      <c r="N4" s="13">
        <v>105.68404665388036</v>
      </c>
      <c r="O4" s="13">
        <v>109.67351830983625</v>
      </c>
      <c r="P4" s="13">
        <v>113.52287663628161</v>
      </c>
      <c r="Q4" s="13">
        <v>116.20089412331708</v>
      </c>
      <c r="R4" s="13">
        <v>119.69202042808875</v>
      </c>
      <c r="S4" s="13">
        <v>123.07308075968044</v>
      </c>
      <c r="T4" s="13">
        <v>126.35276158104838</v>
      </c>
      <c r="U4" s="13">
        <v>129.53862614526537</v>
      </c>
      <c r="V4" s="14">
        <v>132.6373087216673</v>
      </c>
    </row>
    <row r="5" spans="1:22">
      <c r="B5" s="14">
        <v>34.846571814121276</v>
      </c>
      <c r="C5" s="12">
        <v>47.865447560661899</v>
      </c>
      <c r="D5" s="13">
        <v>58.62296141678371</v>
      </c>
      <c r="E5" s="13">
        <v>67.691965109346228</v>
      </c>
      <c r="F5" s="13">
        <v>75.681917757521092</v>
      </c>
      <c r="G5" s="13">
        <v>82.905387102090188</v>
      </c>
      <c r="H5" s="13">
        <v>89.548052718295665</v>
      </c>
      <c r="I5" s="13">
        <v>95.730895121323798</v>
      </c>
      <c r="J5" s="13">
        <v>101.53794766401936</v>
      </c>
      <c r="K5" s="13">
        <v>107.0303945190915</v>
      </c>
      <c r="L5" s="13">
        <v>112.25442479476524</v>
      </c>
      <c r="M5" s="13">
        <v>116.2008941233171</v>
      </c>
      <c r="N5" s="13">
        <v>120.83081555368796</v>
      </c>
      <c r="O5" s="13">
        <v>125.27031138360259</v>
      </c>
      <c r="P5" s="13">
        <v>129.53862614526537</v>
      </c>
      <c r="Q5" s="13">
        <v>133.65186155927702</v>
      </c>
      <c r="R5" s="13">
        <v>137.62365435257306</v>
      </c>
      <c r="S5" s="13">
        <v>141.46567686795183</v>
      </c>
      <c r="T5" s="13">
        <v>145.18801400944582</v>
      </c>
      <c r="U5" s="13">
        <v>148.79945193564978</v>
      </c>
      <c r="V5" s="14">
        <v>152.30770251741973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23</vt:i4>
      </vt:variant>
    </vt:vector>
  </HeadingPairs>
  <TitlesOfParts>
    <vt:vector size="23" baseType="lpstr">
      <vt:lpstr>fő munkalap</vt:lpstr>
      <vt:lpstr>J változás 1.</vt:lpstr>
      <vt:lpstr>J változás 2.</vt:lpstr>
      <vt:lpstr>J változás 3.</vt:lpstr>
      <vt:lpstr>J változás 4.</vt:lpstr>
      <vt:lpstr>J változás 5.</vt:lpstr>
      <vt:lpstr>J változás 6.</vt:lpstr>
      <vt:lpstr>J változás 7.</vt:lpstr>
      <vt:lpstr>J változás 8.</vt:lpstr>
      <vt:lpstr>J változás 9.</vt:lpstr>
      <vt:lpstr>J változás 10.</vt:lpstr>
      <vt:lpstr>J változás 11.</vt:lpstr>
      <vt:lpstr>J változás 12.</vt:lpstr>
      <vt:lpstr>J változás 13.</vt:lpstr>
      <vt:lpstr>J változás 14.</vt:lpstr>
      <vt:lpstr>J változás 15.</vt:lpstr>
      <vt:lpstr>J változás 16.</vt:lpstr>
      <vt:lpstr>J változás 17.</vt:lpstr>
      <vt:lpstr>J változás 18.</vt:lpstr>
      <vt:lpstr>J változás 19.</vt:lpstr>
      <vt:lpstr>J változás 20.</vt:lpstr>
      <vt:lpstr>J változás 21.</vt:lpstr>
      <vt:lpstr>k=0,2-0,15 mD segédlap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</dc:creator>
  <cp:lastModifiedBy>Patrik</cp:lastModifiedBy>
  <cp:lastPrinted>2014-10-22T11:01:50Z</cp:lastPrinted>
  <dcterms:created xsi:type="dcterms:W3CDTF">2014-10-21T12:03:58Z</dcterms:created>
  <dcterms:modified xsi:type="dcterms:W3CDTF">2015-01-06T17:25:33Z</dcterms:modified>
</cp:coreProperties>
</file>