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735"/>
  </bookViews>
  <sheets>
    <sheet name="fő munkalap" sheetId="1" r:id="rId1"/>
    <sheet name="J változás 1." sheetId="4" r:id="rId2"/>
    <sheet name="J változás 2." sheetId="26" r:id="rId3"/>
    <sheet name="J változás 3." sheetId="27" r:id="rId4"/>
    <sheet name="J változás 4." sheetId="28" r:id="rId5"/>
    <sheet name="J változás 5." sheetId="29" r:id="rId6"/>
    <sheet name="J változás 6." sheetId="30" r:id="rId7"/>
    <sheet name="J változás 7." sheetId="31" r:id="rId8"/>
    <sheet name="J változás 8." sheetId="32" r:id="rId9"/>
    <sheet name="J változás 9." sheetId="33" r:id="rId10"/>
    <sheet name="J változás 10." sheetId="34" r:id="rId11"/>
    <sheet name="J változás 11." sheetId="35" r:id="rId12"/>
    <sheet name="J változás 12." sheetId="36" r:id="rId13"/>
    <sheet name="J változás 13." sheetId="37" r:id="rId14"/>
    <sheet name="J változás 14." sheetId="38" r:id="rId15"/>
    <sheet name="J változás 15." sheetId="39" r:id="rId16"/>
    <sheet name="J változás 16." sheetId="40" r:id="rId17"/>
    <sheet name="J változás 17." sheetId="41" r:id="rId18"/>
    <sheet name="J változás 18." sheetId="42" r:id="rId19"/>
    <sheet name="J változás 19." sheetId="43" r:id="rId20"/>
    <sheet name="J változás 20." sheetId="44" r:id="rId21"/>
    <sheet name="J változás 21." sheetId="46" r:id="rId22"/>
    <sheet name="k=0,2-0,15 mD segédlap" sheetId="25" r:id="rId23"/>
  </sheets>
  <calcPr calcId="125725"/>
</workbook>
</file>

<file path=xl/calcChain.xml><?xml version="1.0" encoding="utf-8"?>
<calcChain xmlns="http://schemas.openxmlformats.org/spreadsheetml/2006/main">
  <c r="C42" i="1"/>
  <c r="C12" l="1"/>
  <c r="C41"/>
  <c r="Q102" i="46" l="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4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4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5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34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3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31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30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U3" s="1"/>
  <c r="Q3"/>
  <c r="I3"/>
  <c r="E3"/>
  <c r="Q102" i="29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I3"/>
  <c r="E3"/>
  <c r="Q102" i="28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7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Q102" i="26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T3"/>
  <c r="S3"/>
  <c r="Q3"/>
  <c r="U3" s="1"/>
  <c r="I3"/>
  <c r="E3"/>
  <c r="U3" i="35" l="1"/>
  <c r="U3" i="36"/>
  <c r="U3" i="39"/>
  <c r="U3" i="37"/>
  <c r="U3" i="29"/>
  <c r="Q4" i="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3"/>
  <c r="C15" i="1"/>
  <c r="C28"/>
  <c r="C29"/>
  <c r="E3" i="4"/>
  <c r="C14" i="1"/>
  <c r="D8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V8" s="1"/>
  <c r="W8" s="1"/>
  <c r="C3" l="1"/>
  <c r="I3" i="4"/>
  <c r="T3"/>
  <c r="S3"/>
  <c r="D3" i="43" l="1"/>
  <c r="V3" s="1"/>
  <c r="D3" i="41"/>
  <c r="V3" s="1"/>
  <c r="D3" i="37"/>
  <c r="V3" s="1"/>
  <c r="D3" i="34"/>
  <c r="V3" s="1"/>
  <c r="D3" i="27"/>
  <c r="V3" s="1"/>
  <c r="D3" i="44"/>
  <c r="V3" s="1"/>
  <c r="D3" i="38"/>
  <c r="V3" s="1"/>
  <c r="D3" i="30"/>
  <c r="V3" s="1"/>
  <c r="D3" i="28"/>
  <c r="V3" s="1"/>
  <c r="D3" i="42"/>
  <c r="V3" s="1"/>
  <c r="D3" i="39"/>
  <c r="V3" s="1"/>
  <c r="D3" i="35"/>
  <c r="V3" s="1"/>
  <c r="D3" i="32"/>
  <c r="V3" s="1"/>
  <c r="D3" i="46"/>
  <c r="V3" s="1"/>
  <c r="D3" i="40"/>
  <c r="V3" s="1"/>
  <c r="D3" i="36"/>
  <c r="V3" s="1"/>
  <c r="D3" i="33"/>
  <c r="V3" s="1"/>
  <c r="D3" i="31"/>
  <c r="V3" s="1"/>
  <c r="D3" i="29"/>
  <c r="V3" s="1"/>
  <c r="D3" i="26"/>
  <c r="V3" s="1"/>
  <c r="D3" i="4"/>
  <c r="V3" s="1"/>
  <c r="U3"/>
  <c r="P3" i="33" l="1"/>
  <c r="P4"/>
  <c r="P4" i="32"/>
  <c r="P3"/>
  <c r="P4" i="28"/>
  <c r="P3"/>
  <c r="P3" i="27"/>
  <c r="P4"/>
  <c r="P4" i="43"/>
  <c r="P3"/>
  <c r="P3" i="31"/>
  <c r="P4"/>
  <c r="P3" i="46"/>
  <c r="P4"/>
  <c r="P4" i="42"/>
  <c r="P3"/>
  <c r="P3" i="44"/>
  <c r="P4"/>
  <c r="P3" i="41"/>
  <c r="P4"/>
  <c r="P3" i="29"/>
  <c r="P4"/>
  <c r="P3" i="40"/>
  <c r="P4"/>
  <c r="P3" i="39"/>
  <c r="P4"/>
  <c r="P3" i="38"/>
  <c r="P4"/>
  <c r="P4" i="37"/>
  <c r="P3"/>
  <c r="P3" i="26"/>
  <c r="P4"/>
  <c r="P4" i="36"/>
  <c r="P3"/>
  <c r="P3" i="35"/>
  <c r="P4"/>
  <c r="P3" i="30"/>
  <c r="P4"/>
  <c r="P3" i="34"/>
  <c r="P4"/>
  <c r="P4" i="4"/>
  <c r="P3"/>
  <c r="C10" i="1" s="1"/>
  <c r="C3" i="4" l="1"/>
  <c r="C3" i="42"/>
  <c r="C3" i="33"/>
  <c r="C3" i="31"/>
  <c r="C3" i="30"/>
  <c r="C3" i="29"/>
  <c r="C3" i="28"/>
  <c r="C3" i="43"/>
  <c r="C3" i="35"/>
  <c r="C3" i="44"/>
  <c r="C3" i="41"/>
  <c r="C3" i="38"/>
  <c r="C3" i="36"/>
  <c r="C3" i="32"/>
  <c r="C3" i="27"/>
  <c r="C3" i="26"/>
  <c r="C3" i="37"/>
  <c r="C3" i="46"/>
  <c r="C3" i="40"/>
  <c r="C3" i="34"/>
  <c r="C3" i="39"/>
  <c r="N14" i="1"/>
  <c r="N66" s="1"/>
  <c r="O14"/>
  <c r="O66" s="1"/>
  <c r="P14"/>
  <c r="P66" s="1"/>
  <c r="Q14"/>
  <c r="Q66" s="1"/>
  <c r="R14"/>
  <c r="R66" s="1"/>
  <c r="S14"/>
  <c r="S66" s="1"/>
  <c r="T14"/>
  <c r="T66" s="1"/>
  <c r="U14"/>
  <c r="U66" s="1"/>
  <c r="V14"/>
  <c r="V66" s="1"/>
  <c r="W14"/>
  <c r="W66" s="1"/>
  <c r="L14"/>
  <c r="L66" s="1"/>
  <c r="K14"/>
  <c r="K66" s="1"/>
  <c r="J14"/>
  <c r="J66" s="1"/>
  <c r="H14"/>
  <c r="H66" s="1"/>
  <c r="I14"/>
  <c r="I66" s="1"/>
  <c r="C66"/>
  <c r="G14"/>
  <c r="G66" s="1"/>
  <c r="F14"/>
  <c r="F66" s="1"/>
  <c r="E14"/>
  <c r="E66" s="1"/>
  <c r="D14"/>
  <c r="D66" s="1"/>
  <c r="C61"/>
  <c r="T17" l="1"/>
  <c r="R17"/>
  <c r="R25" s="1"/>
  <c r="U17"/>
  <c r="Q17"/>
  <c r="Q19" s="1"/>
  <c r="Q21" s="1"/>
  <c r="Q23" s="1"/>
  <c r="C17"/>
  <c r="C25" s="1"/>
  <c r="W17"/>
  <c r="S17"/>
  <c r="V17"/>
  <c r="V19" s="1"/>
  <c r="P17"/>
  <c r="O17"/>
  <c r="N17"/>
  <c r="E17"/>
  <c r="G17"/>
  <c r="D17"/>
  <c r="F17"/>
  <c r="L17"/>
  <c r="J17"/>
  <c r="K17"/>
  <c r="I17"/>
  <c r="M14"/>
  <c r="M66" s="1"/>
  <c r="H17"/>
  <c r="H25" s="1"/>
  <c r="H31" s="1"/>
  <c r="B3" i="30" s="1"/>
  <c r="G3" s="1"/>
  <c r="H3" s="1"/>
  <c r="D4" s="1"/>
  <c r="C4" s="1"/>
  <c r="V4" l="1"/>
  <c r="B4"/>
  <c r="G4" s="1"/>
  <c r="H4" s="1"/>
  <c r="F4"/>
  <c r="R4" s="1"/>
  <c r="S4" s="1"/>
  <c r="U4" s="1"/>
  <c r="T19" i="1"/>
  <c r="T21" s="1"/>
  <c r="T23" s="1"/>
  <c r="W25"/>
  <c r="W31" s="1"/>
  <c r="B3" i="46" s="1"/>
  <c r="G3" s="1"/>
  <c r="H3" s="1"/>
  <c r="D4" s="1"/>
  <c r="C4" s="1"/>
  <c r="W19" i="1"/>
  <c r="W21" s="1"/>
  <c r="W23" s="1"/>
  <c r="S25"/>
  <c r="S31" s="1"/>
  <c r="B3" i="41" s="1"/>
  <c r="G3" s="1"/>
  <c r="H3" s="1"/>
  <c r="D4" s="1"/>
  <c r="C4" s="1"/>
  <c r="S19" i="1"/>
  <c r="S21" s="1"/>
  <c r="S23" s="1"/>
  <c r="U25"/>
  <c r="U31" s="1"/>
  <c r="B3" i="43" s="1"/>
  <c r="G3" s="1"/>
  <c r="H3" s="1"/>
  <c r="D4" s="1"/>
  <c r="C4" s="1"/>
  <c r="U19" i="1"/>
  <c r="U21" s="1"/>
  <c r="U23" s="1"/>
  <c r="R19"/>
  <c r="R21" s="1"/>
  <c r="R23" s="1"/>
  <c r="T25"/>
  <c r="T31" s="1"/>
  <c r="B3" i="42" s="1"/>
  <c r="G3" s="1"/>
  <c r="H3" s="1"/>
  <c r="D4" s="1"/>
  <c r="C4" s="1"/>
  <c r="Q25" i="1"/>
  <c r="Q31" s="1"/>
  <c r="B3" i="39" s="1"/>
  <c r="G3" s="1"/>
  <c r="H3" s="1"/>
  <c r="D4" s="1"/>
  <c r="C4" s="1"/>
  <c r="H33" i="1"/>
  <c r="R31"/>
  <c r="B3" i="40" s="1"/>
  <c r="G3" s="1"/>
  <c r="H3" s="1"/>
  <c r="D4" s="1"/>
  <c r="C4" s="1"/>
  <c r="C31" i="1"/>
  <c r="B3" i="4" s="1"/>
  <c r="C19" i="1"/>
  <c r="C21" s="1"/>
  <c r="C23" s="1"/>
  <c r="V21"/>
  <c r="V23" s="1"/>
  <c r="V25"/>
  <c r="P25"/>
  <c r="P19"/>
  <c r="P21" s="1"/>
  <c r="P23" s="1"/>
  <c r="O19"/>
  <c r="O21" s="1"/>
  <c r="O23" s="1"/>
  <c r="O25"/>
  <c r="N25"/>
  <c r="N19"/>
  <c r="N21" s="1"/>
  <c r="N23" s="1"/>
  <c r="M17"/>
  <c r="K25"/>
  <c r="K31" s="1"/>
  <c r="B3" i="33" s="1"/>
  <c r="G3" s="1"/>
  <c r="H3" s="1"/>
  <c r="D4" s="1"/>
  <c r="C4" s="1"/>
  <c r="K19" i="1"/>
  <c r="K21" s="1"/>
  <c r="K23" s="1"/>
  <c r="L19"/>
  <c r="L21" s="1"/>
  <c r="L23" s="1"/>
  <c r="L25"/>
  <c r="L31" s="1"/>
  <c r="B3" i="34" s="1"/>
  <c r="G3" s="1"/>
  <c r="H3" s="1"/>
  <c r="D4" s="1"/>
  <c r="C4" s="1"/>
  <c r="F25" i="1"/>
  <c r="F31" s="1"/>
  <c r="B3" i="28" s="1"/>
  <c r="G3" s="1"/>
  <c r="H3" s="1"/>
  <c r="D4" s="1"/>
  <c r="C4" s="1"/>
  <c r="F19" i="1"/>
  <c r="F21" s="1"/>
  <c r="F23" s="1"/>
  <c r="D25"/>
  <c r="D31" s="1"/>
  <c r="B3" i="26" s="1"/>
  <c r="G3" s="1"/>
  <c r="H3" s="1"/>
  <c r="D4" s="1"/>
  <c r="C4" s="1"/>
  <c r="D19" i="1"/>
  <c r="D21" s="1"/>
  <c r="D23" s="1"/>
  <c r="I25"/>
  <c r="I31" s="1"/>
  <c r="B3" i="31" s="1"/>
  <c r="G3" s="1"/>
  <c r="H3" s="1"/>
  <c r="D4" s="1"/>
  <c r="C4" s="1"/>
  <c r="I19" i="1"/>
  <c r="I21" s="1"/>
  <c r="I23" s="1"/>
  <c r="J19"/>
  <c r="J21" s="1"/>
  <c r="J23" s="1"/>
  <c r="J25"/>
  <c r="J31" s="1"/>
  <c r="B3" i="32" s="1"/>
  <c r="G3" s="1"/>
  <c r="H3" s="1"/>
  <c r="D4" s="1"/>
  <c r="C4" s="1"/>
  <c r="G19" i="1"/>
  <c r="G21" s="1"/>
  <c r="G23" s="1"/>
  <c r="G25"/>
  <c r="G31" s="1"/>
  <c r="B3" i="29" s="1"/>
  <c r="G3" s="1"/>
  <c r="H3" s="1"/>
  <c r="D4" s="1"/>
  <c r="C4" s="1"/>
  <c r="E19" i="1"/>
  <c r="E21" s="1"/>
  <c r="E23" s="1"/>
  <c r="E25"/>
  <c r="E31" s="1"/>
  <c r="B3" i="27" s="1"/>
  <c r="G3" s="1"/>
  <c r="H3" s="1"/>
  <c r="D4" s="1"/>
  <c r="C4" s="1"/>
  <c r="H19" i="1"/>
  <c r="H21" s="1"/>
  <c r="H23" s="1"/>
  <c r="P5" i="30" l="1"/>
  <c r="D5" s="1"/>
  <c r="F4" i="39"/>
  <c r="R4" s="1"/>
  <c r="S4" s="1"/>
  <c r="U4" s="1"/>
  <c r="B4"/>
  <c r="G4" s="1"/>
  <c r="H4" s="1"/>
  <c r="V4"/>
  <c r="F4" i="27"/>
  <c r="R4" s="1"/>
  <c r="S4" s="1"/>
  <c r="U4" s="1"/>
  <c r="V4"/>
  <c r="B4"/>
  <c r="G4" s="1"/>
  <c r="H4" s="1"/>
  <c r="B4" i="32"/>
  <c r="G4" s="1"/>
  <c r="H4" s="1"/>
  <c r="F4"/>
  <c r="R4" s="1"/>
  <c r="S4" s="1"/>
  <c r="U4" s="1"/>
  <c r="V4"/>
  <c r="F4" i="34"/>
  <c r="R4" s="1"/>
  <c r="S4" s="1"/>
  <c r="U4" s="1"/>
  <c r="V4"/>
  <c r="B4"/>
  <c r="G4" s="1"/>
  <c r="H4" s="1"/>
  <c r="F4" i="26"/>
  <c r="R4" s="1"/>
  <c r="S4" s="1"/>
  <c r="U4" s="1"/>
  <c r="V4"/>
  <c r="B4"/>
  <c r="G4" s="1"/>
  <c r="H4" s="1"/>
  <c r="F4" i="43"/>
  <c r="R4" s="1"/>
  <c r="S4" s="1"/>
  <c r="U4" s="1"/>
  <c r="B4"/>
  <c r="G4" s="1"/>
  <c r="H4" s="1"/>
  <c r="V4"/>
  <c r="B4" i="28"/>
  <c r="G4" s="1"/>
  <c r="H4" s="1"/>
  <c r="F4"/>
  <c r="R4" s="1"/>
  <c r="S4" s="1"/>
  <c r="U4" s="1"/>
  <c r="V4"/>
  <c r="B4" i="33"/>
  <c r="G4" s="1"/>
  <c r="H4" s="1"/>
  <c r="F4"/>
  <c r="R4" s="1"/>
  <c r="S4" s="1"/>
  <c r="U4" s="1"/>
  <c r="V4"/>
  <c r="F4" i="40"/>
  <c r="R4" s="1"/>
  <c r="S4" s="1"/>
  <c r="U4" s="1"/>
  <c r="V4"/>
  <c r="B4"/>
  <c r="G4" s="1"/>
  <c r="H4" s="1"/>
  <c r="V4" i="41"/>
  <c r="B4"/>
  <c r="G4" s="1"/>
  <c r="H4" s="1"/>
  <c r="F4"/>
  <c r="R4" s="1"/>
  <c r="S4" s="1"/>
  <c r="U4" s="1"/>
  <c r="V4" i="46"/>
  <c r="B4"/>
  <c r="G4" s="1"/>
  <c r="H4" s="1"/>
  <c r="F4"/>
  <c r="R4" s="1"/>
  <c r="S4" s="1"/>
  <c r="U4" s="1"/>
  <c r="B4" i="31"/>
  <c r="G4" s="1"/>
  <c r="H4" s="1"/>
  <c r="F4"/>
  <c r="R4" s="1"/>
  <c r="S4" s="1"/>
  <c r="U4" s="1"/>
  <c r="V4"/>
  <c r="V4" i="29"/>
  <c r="F4"/>
  <c r="R4" s="1"/>
  <c r="S4" s="1"/>
  <c r="U4" s="1"/>
  <c r="B4"/>
  <c r="G4" s="1"/>
  <c r="H4" s="1"/>
  <c r="V4" i="42"/>
  <c r="F4"/>
  <c r="R4" s="1"/>
  <c r="S4" s="1"/>
  <c r="U4" s="1"/>
  <c r="B4"/>
  <c r="G4" s="1"/>
  <c r="H4" s="1"/>
  <c r="U33" i="1"/>
  <c r="Q33"/>
  <c r="W33"/>
  <c r="R33"/>
  <c r="S33"/>
  <c r="T33"/>
  <c r="J33"/>
  <c r="F33"/>
  <c r="C33"/>
  <c r="G3" i="4"/>
  <c r="G33" i="1"/>
  <c r="E33"/>
  <c r="L33"/>
  <c r="I33"/>
  <c r="K33"/>
  <c r="D33"/>
  <c r="P31"/>
  <c r="B3" i="38" s="1"/>
  <c r="G3" s="1"/>
  <c r="H3" s="1"/>
  <c r="D4" s="1"/>
  <c r="C4" s="1"/>
  <c r="O31" i="1"/>
  <c r="B3" i="37" s="1"/>
  <c r="G3" s="1"/>
  <c r="H3" s="1"/>
  <c r="D4" s="1"/>
  <c r="C4" s="1"/>
  <c r="N31" i="1"/>
  <c r="B3" i="36" s="1"/>
  <c r="G3" s="1"/>
  <c r="H3" s="1"/>
  <c r="D4" s="1"/>
  <c r="C4" s="1"/>
  <c r="V31" i="1"/>
  <c r="B3" i="44" s="1"/>
  <c r="G3" s="1"/>
  <c r="H3" s="1"/>
  <c r="D4" s="1"/>
  <c r="C4" s="1"/>
  <c r="M25" i="1"/>
  <c r="M31" s="1"/>
  <c r="B3" i="35" s="1"/>
  <c r="G3" s="1"/>
  <c r="H3" s="1"/>
  <c r="D4" s="1"/>
  <c r="C4" s="1"/>
  <c r="M19" i="1"/>
  <c r="M21" s="1"/>
  <c r="M23" s="1"/>
  <c r="V5" i="30" l="1"/>
  <c r="C5"/>
  <c r="B5" s="1"/>
  <c r="G5" s="1"/>
  <c r="H5" s="1"/>
  <c r="F5"/>
  <c r="R5" s="1"/>
  <c r="S5" s="1"/>
  <c r="U5" s="1"/>
  <c r="P5" i="34"/>
  <c r="D5" s="1"/>
  <c r="P5" i="40"/>
  <c r="D5" s="1"/>
  <c r="C5" s="1"/>
  <c r="P5" i="43"/>
  <c r="D5" s="1"/>
  <c r="P5" i="26"/>
  <c r="D5" s="1"/>
  <c r="C5" s="1"/>
  <c r="B4" i="44"/>
  <c r="G4" s="1"/>
  <c r="H4" s="1"/>
  <c r="V4"/>
  <c r="F4"/>
  <c r="R4" s="1"/>
  <c r="S4" s="1"/>
  <c r="U4" s="1"/>
  <c r="P5" i="42"/>
  <c r="D5" s="1"/>
  <c r="C5" s="1"/>
  <c r="F4" i="35"/>
  <c r="R4" s="1"/>
  <c r="S4" s="1"/>
  <c r="U4" s="1"/>
  <c r="V4"/>
  <c r="B4"/>
  <c r="G4" s="1"/>
  <c r="H4" s="1"/>
  <c r="B4" i="37"/>
  <c r="G4" s="1"/>
  <c r="H4" s="1"/>
  <c r="F4"/>
  <c r="R4" s="1"/>
  <c r="S4" s="1"/>
  <c r="U4" s="1"/>
  <c r="V4"/>
  <c r="P5" i="31"/>
  <c r="D5" s="1"/>
  <c r="C5" s="1"/>
  <c r="P5" i="41"/>
  <c r="D5" s="1"/>
  <c r="C5" s="1"/>
  <c r="P5" i="33"/>
  <c r="D5" s="1"/>
  <c r="C5" s="1"/>
  <c r="P5" i="39"/>
  <c r="D5" s="1"/>
  <c r="C5" s="1"/>
  <c r="B4" i="38"/>
  <c r="G4" s="1"/>
  <c r="H4" s="1"/>
  <c r="F4"/>
  <c r="R4" s="1"/>
  <c r="S4" s="1"/>
  <c r="U4" s="1"/>
  <c r="V4"/>
  <c r="V4" i="36"/>
  <c r="F4"/>
  <c r="R4" s="1"/>
  <c r="S4" s="1"/>
  <c r="U4" s="1"/>
  <c r="B4"/>
  <c r="G4" s="1"/>
  <c r="H4" s="1"/>
  <c r="P5" i="29"/>
  <c r="D5" s="1"/>
  <c r="C5" s="1"/>
  <c r="P5" i="46"/>
  <c r="D5" s="1"/>
  <c r="C5" s="1"/>
  <c r="P5" i="28"/>
  <c r="D5" s="1"/>
  <c r="C5" s="1"/>
  <c r="P5" i="32"/>
  <c r="D5" s="1"/>
  <c r="C5" s="1"/>
  <c r="P5" i="27"/>
  <c r="D5" s="1"/>
  <c r="C5" s="1"/>
  <c r="V33" i="1"/>
  <c r="P33"/>
  <c r="M33"/>
  <c r="O33"/>
  <c r="N33"/>
  <c r="H3" i="4"/>
  <c r="P6" i="30" l="1"/>
  <c r="D6" s="1"/>
  <c r="F5" i="34"/>
  <c r="R5" s="1"/>
  <c r="S5" s="1"/>
  <c r="U5" s="1"/>
  <c r="C5"/>
  <c r="B5" s="1"/>
  <c r="G5" s="1"/>
  <c r="H5" s="1"/>
  <c r="V5" i="43"/>
  <c r="C5"/>
  <c r="B5" s="1"/>
  <c r="G5" s="1"/>
  <c r="H5" s="1"/>
  <c r="V5" i="34"/>
  <c r="P5" i="38"/>
  <c r="D5" s="1"/>
  <c r="F5" i="43"/>
  <c r="R5" s="1"/>
  <c r="S5" s="1"/>
  <c r="U5" s="1"/>
  <c r="V5" i="27"/>
  <c r="B5"/>
  <c r="G5" s="1"/>
  <c r="H5" s="1"/>
  <c r="F5"/>
  <c r="R5" s="1"/>
  <c r="S5" s="1"/>
  <c r="U5" s="1"/>
  <c r="F5" i="46"/>
  <c r="R5" s="1"/>
  <c r="S5" s="1"/>
  <c r="U5" s="1"/>
  <c r="B5"/>
  <c r="G5" s="1"/>
  <c r="H5" s="1"/>
  <c r="V5"/>
  <c r="V5" i="40"/>
  <c r="B5"/>
  <c r="G5" s="1"/>
  <c r="H5" s="1"/>
  <c r="F5"/>
  <c r="R5" s="1"/>
  <c r="S5" s="1"/>
  <c r="U5" s="1"/>
  <c r="B5" i="39"/>
  <c r="G5" s="1"/>
  <c r="H5" s="1"/>
  <c r="F5"/>
  <c r="R5" s="1"/>
  <c r="S5" s="1"/>
  <c r="U5" s="1"/>
  <c r="V5"/>
  <c r="V5" i="31"/>
  <c r="F5"/>
  <c r="R5" s="1"/>
  <c r="S5" s="1"/>
  <c r="U5" s="1"/>
  <c r="B5"/>
  <c r="G5" s="1"/>
  <c r="H5" s="1"/>
  <c r="B5" i="26"/>
  <c r="G5" s="1"/>
  <c r="H5" s="1"/>
  <c r="F5"/>
  <c r="R5" s="1"/>
  <c r="S5" s="1"/>
  <c r="U5" s="1"/>
  <c r="V5"/>
  <c r="P5" i="44"/>
  <c r="D5" s="1"/>
  <c r="C5" s="1"/>
  <c r="B5" i="28"/>
  <c r="G5" s="1"/>
  <c r="H5" s="1"/>
  <c r="F5"/>
  <c r="R5" s="1"/>
  <c r="S5" s="1"/>
  <c r="U5" s="1"/>
  <c r="V5"/>
  <c r="V5" i="41"/>
  <c r="F5"/>
  <c r="R5" s="1"/>
  <c r="S5" s="1"/>
  <c r="U5" s="1"/>
  <c r="B5"/>
  <c r="G5" s="1"/>
  <c r="H5" s="1"/>
  <c r="B5" i="42"/>
  <c r="G5" s="1"/>
  <c r="H5" s="1"/>
  <c r="F5"/>
  <c r="R5" s="1"/>
  <c r="S5" s="1"/>
  <c r="U5" s="1"/>
  <c r="V5"/>
  <c r="V5" i="32"/>
  <c r="B5"/>
  <c r="G5" s="1"/>
  <c r="H5" s="1"/>
  <c r="F5"/>
  <c r="R5" s="1"/>
  <c r="S5" s="1"/>
  <c r="U5" s="1"/>
  <c r="V5" i="29"/>
  <c r="F5"/>
  <c r="R5" s="1"/>
  <c r="S5" s="1"/>
  <c r="U5" s="1"/>
  <c r="B5"/>
  <c r="G5" s="1"/>
  <c r="H5" s="1"/>
  <c r="B5" i="33"/>
  <c r="G5" s="1"/>
  <c r="H5" s="1"/>
  <c r="F5"/>
  <c r="R5" s="1"/>
  <c r="S5" s="1"/>
  <c r="U5" s="1"/>
  <c r="V5"/>
  <c r="P5" i="36"/>
  <c r="D5" s="1"/>
  <c r="C5" s="1"/>
  <c r="P5" i="37"/>
  <c r="D5" s="1"/>
  <c r="C5" s="1"/>
  <c r="P5" i="35"/>
  <c r="D5" s="1"/>
  <c r="C5" s="1"/>
  <c r="D4" i="4"/>
  <c r="P6" i="43" l="1"/>
  <c r="D6" s="1"/>
  <c r="P6" i="34"/>
  <c r="D6" s="1"/>
  <c r="C5" i="38"/>
  <c r="B5" s="1"/>
  <c r="G5" s="1"/>
  <c r="H5" s="1"/>
  <c r="C4" i="4"/>
  <c r="B4" s="1"/>
  <c r="G4" s="1"/>
  <c r="C6" i="30"/>
  <c r="B6" s="1"/>
  <c r="G6" s="1"/>
  <c r="H6" s="1"/>
  <c r="V6"/>
  <c r="F6"/>
  <c r="R6" s="1"/>
  <c r="S6" s="1"/>
  <c r="U6" s="1"/>
  <c r="V5" i="38"/>
  <c r="P6" i="31"/>
  <c r="D6" s="1"/>
  <c r="C6" s="1"/>
  <c r="P6" i="41"/>
  <c r="D6" s="1"/>
  <c r="P6" i="46"/>
  <c r="D6" s="1"/>
  <c r="C6" s="1"/>
  <c r="P6" i="40"/>
  <c r="D6" s="1"/>
  <c r="F5" i="38"/>
  <c r="R5" s="1"/>
  <c r="S5" s="1"/>
  <c r="U5" s="1"/>
  <c r="P6" i="33"/>
  <c r="D6" s="1"/>
  <c r="P6" i="32"/>
  <c r="D6" s="1"/>
  <c r="P6" i="28"/>
  <c r="D6" s="1"/>
  <c r="P6" i="27"/>
  <c r="D6" s="1"/>
  <c r="V5" i="36"/>
  <c r="F5"/>
  <c r="R5" s="1"/>
  <c r="S5" s="1"/>
  <c r="U5" s="1"/>
  <c r="B5"/>
  <c r="G5" s="1"/>
  <c r="H5" s="1"/>
  <c r="V5" i="44"/>
  <c r="F5"/>
  <c r="R5" s="1"/>
  <c r="S5" s="1"/>
  <c r="U5" s="1"/>
  <c r="B5"/>
  <c r="G5" s="1"/>
  <c r="H5" s="1"/>
  <c r="P6" i="39"/>
  <c r="D6" s="1"/>
  <c r="C6" s="1"/>
  <c r="B5" i="37"/>
  <c r="G5" s="1"/>
  <c r="H5" s="1"/>
  <c r="F5"/>
  <c r="R5" s="1"/>
  <c r="S5" s="1"/>
  <c r="U5" s="1"/>
  <c r="V5"/>
  <c r="P6" i="42"/>
  <c r="D6" s="1"/>
  <c r="C6" s="1"/>
  <c r="F5" i="35"/>
  <c r="R5" s="1"/>
  <c r="S5" s="1"/>
  <c r="U5" s="1"/>
  <c r="V5"/>
  <c r="B5"/>
  <c r="G5" s="1"/>
  <c r="H5" s="1"/>
  <c r="P6" i="29"/>
  <c r="D6" s="1"/>
  <c r="C6" s="1"/>
  <c r="P6" i="26"/>
  <c r="D6" s="1"/>
  <c r="C6" s="1"/>
  <c r="F4" i="4"/>
  <c r="R4" s="1"/>
  <c r="S4" s="1"/>
  <c r="U4" s="1"/>
  <c r="V4"/>
  <c r="P6" i="38" l="1"/>
  <c r="D6" s="1"/>
  <c r="C6" s="1"/>
  <c r="B6" s="1"/>
  <c r="G6" s="1"/>
  <c r="H6" s="1"/>
  <c r="C6" i="43"/>
  <c r="B6" s="1"/>
  <c r="G6" s="1"/>
  <c r="H6" s="1"/>
  <c r="F6" i="41"/>
  <c r="R6" s="1"/>
  <c r="S6" s="1"/>
  <c r="U6" s="1"/>
  <c r="C6"/>
  <c r="B6" s="1"/>
  <c r="G6" s="1"/>
  <c r="H6" s="1"/>
  <c r="F6" i="40"/>
  <c r="R6" s="1"/>
  <c r="S6" s="1"/>
  <c r="U6" s="1"/>
  <c r="C6"/>
  <c r="B6" s="1"/>
  <c r="G6" s="1"/>
  <c r="H6" s="1"/>
  <c r="V6" i="34"/>
  <c r="C6"/>
  <c r="B6" s="1"/>
  <c r="G6" s="1"/>
  <c r="H6" s="1"/>
  <c r="V6" i="33"/>
  <c r="C6"/>
  <c r="B6" s="1"/>
  <c r="G6" s="1"/>
  <c r="H6" s="1"/>
  <c r="C6" i="32"/>
  <c r="B6" s="1"/>
  <c r="G6" s="1"/>
  <c r="H6" s="1"/>
  <c r="V6" i="28"/>
  <c r="C6"/>
  <c r="B6" s="1"/>
  <c r="G6" s="1"/>
  <c r="H6" s="1"/>
  <c r="F6" i="27"/>
  <c r="R6" s="1"/>
  <c r="S6" s="1"/>
  <c r="U6" s="1"/>
  <c r="C6"/>
  <c r="P7" i="30"/>
  <c r="D7" s="1"/>
  <c r="F6" i="34"/>
  <c r="R6" s="1"/>
  <c r="S6" s="1"/>
  <c r="U6" s="1"/>
  <c r="V6" i="40"/>
  <c r="V6" i="41"/>
  <c r="F6" i="43"/>
  <c r="R6" s="1"/>
  <c r="S6" s="1"/>
  <c r="U6" s="1"/>
  <c r="V6" i="27"/>
  <c r="F6" i="32"/>
  <c r="R6" s="1"/>
  <c r="S6" s="1"/>
  <c r="U6" s="1"/>
  <c r="P6" i="36"/>
  <c r="D6" s="1"/>
  <c r="C6" s="1"/>
  <c r="V6" i="43"/>
  <c r="P6" i="35"/>
  <c r="D6" s="1"/>
  <c r="B6" i="27"/>
  <c r="G6" s="1"/>
  <c r="H6" s="1"/>
  <c r="F6" i="33"/>
  <c r="R6" s="1"/>
  <c r="S6" s="1"/>
  <c r="U6" s="1"/>
  <c r="P6" i="37"/>
  <c r="D6" s="1"/>
  <c r="C6" s="1"/>
  <c r="V6" i="32"/>
  <c r="F6" i="28"/>
  <c r="R6" s="1"/>
  <c r="S6" s="1"/>
  <c r="U6" s="1"/>
  <c r="P6" i="44"/>
  <c r="D6" s="1"/>
  <c r="V6" i="42"/>
  <c r="B6"/>
  <c r="G6" s="1"/>
  <c r="H6" s="1"/>
  <c r="F6"/>
  <c r="R6" s="1"/>
  <c r="S6" s="1"/>
  <c r="U6" s="1"/>
  <c r="H4" i="4"/>
  <c r="B6" i="31"/>
  <c r="G6" s="1"/>
  <c r="H6" s="1"/>
  <c r="F6"/>
  <c r="R6" s="1"/>
  <c r="S6" s="1"/>
  <c r="U6" s="1"/>
  <c r="V6"/>
  <c r="V6" i="39"/>
  <c r="F6"/>
  <c r="R6" s="1"/>
  <c r="S6" s="1"/>
  <c r="U6" s="1"/>
  <c r="B6"/>
  <c r="G6" s="1"/>
  <c r="H6" s="1"/>
  <c r="V6" i="26"/>
  <c r="F6"/>
  <c r="R6" s="1"/>
  <c r="S6" s="1"/>
  <c r="U6" s="1"/>
  <c r="B6"/>
  <c r="G6" s="1"/>
  <c r="H6" s="1"/>
  <c r="F6" i="29"/>
  <c r="R6" s="1"/>
  <c r="S6" s="1"/>
  <c r="U6" s="1"/>
  <c r="V6"/>
  <c r="B6"/>
  <c r="G6" s="1"/>
  <c r="H6" s="1"/>
  <c r="B6" i="46"/>
  <c r="G6" s="1"/>
  <c r="H6" s="1"/>
  <c r="F6"/>
  <c r="R6" s="1"/>
  <c r="S6" s="1"/>
  <c r="U6" s="1"/>
  <c r="V6"/>
  <c r="P5" i="4"/>
  <c r="P7" i="27" l="1"/>
  <c r="D7" s="1"/>
  <c r="F6" i="38"/>
  <c r="R6" s="1"/>
  <c r="S6" s="1"/>
  <c r="U6" s="1"/>
  <c r="V6"/>
  <c r="P7" i="40"/>
  <c r="D7" s="1"/>
  <c r="P7" i="33"/>
  <c r="D7" s="1"/>
  <c r="F7" s="1"/>
  <c r="R7" s="1"/>
  <c r="S7" s="1"/>
  <c r="U7" s="1"/>
  <c r="P7" i="34"/>
  <c r="D7" s="1"/>
  <c r="F6" i="44"/>
  <c r="R6" s="1"/>
  <c r="S6" s="1"/>
  <c r="U6" s="1"/>
  <c r="C6"/>
  <c r="B6" s="1"/>
  <c r="G6" s="1"/>
  <c r="H6" s="1"/>
  <c r="P7" i="41"/>
  <c r="D7" s="1"/>
  <c r="F6" i="35"/>
  <c r="R6" s="1"/>
  <c r="S6" s="1"/>
  <c r="U6" s="1"/>
  <c r="C6"/>
  <c r="B6" s="1"/>
  <c r="G6" s="1"/>
  <c r="H6" s="1"/>
  <c r="F7" i="30"/>
  <c r="R7" s="1"/>
  <c r="S7" s="1"/>
  <c r="U7" s="1"/>
  <c r="C7"/>
  <c r="B7" s="1"/>
  <c r="G7" s="1"/>
  <c r="H7" s="1"/>
  <c r="P7" i="28"/>
  <c r="D7" s="1"/>
  <c r="V7" i="30"/>
  <c r="D5" i="4"/>
  <c r="C5" s="1"/>
  <c r="V6" i="35"/>
  <c r="P7" i="32"/>
  <c r="D7" s="1"/>
  <c r="P7" i="43"/>
  <c r="D7" s="1"/>
  <c r="C7" s="1"/>
  <c r="V6" i="44"/>
  <c r="P7" i="29"/>
  <c r="D7" s="1"/>
  <c r="P7" i="26"/>
  <c r="D7" s="1"/>
  <c r="V6" i="37"/>
  <c r="B6"/>
  <c r="G6" s="1"/>
  <c r="H6" s="1"/>
  <c r="F6"/>
  <c r="R6" s="1"/>
  <c r="S6" s="1"/>
  <c r="U6" s="1"/>
  <c r="P7" i="39"/>
  <c r="D7" s="1"/>
  <c r="C7" s="1"/>
  <c r="B6" i="36"/>
  <c r="G6" s="1"/>
  <c r="H6" s="1"/>
  <c r="F6"/>
  <c r="R6" s="1"/>
  <c r="S6" s="1"/>
  <c r="U6" s="1"/>
  <c r="V6"/>
  <c r="P7" i="42"/>
  <c r="D7" s="1"/>
  <c r="C7" s="1"/>
  <c r="P7" i="46"/>
  <c r="D7" s="1"/>
  <c r="C7" s="1"/>
  <c r="P7" i="31"/>
  <c r="D7" s="1"/>
  <c r="C7" s="1"/>
  <c r="P7" i="38" l="1"/>
  <c r="D7" s="1"/>
  <c r="C7" s="1"/>
  <c r="B7" s="1"/>
  <c r="G7" s="1"/>
  <c r="H7" s="1"/>
  <c r="P7" i="44"/>
  <c r="D7" s="1"/>
  <c r="P7" i="35"/>
  <c r="D7" s="1"/>
  <c r="F7" i="41"/>
  <c r="R7" s="1"/>
  <c r="S7" s="1"/>
  <c r="U7" s="1"/>
  <c r="C7"/>
  <c r="B7" s="1"/>
  <c r="G7" s="1"/>
  <c r="H7" s="1"/>
  <c r="C7" i="40"/>
  <c r="B7" s="1"/>
  <c r="G7" s="1"/>
  <c r="H7" s="1"/>
  <c r="F7" i="34"/>
  <c r="R7" s="1"/>
  <c r="S7" s="1"/>
  <c r="U7" s="1"/>
  <c r="C7"/>
  <c r="B7" s="1"/>
  <c r="G7" s="1"/>
  <c r="H7" s="1"/>
  <c r="C7" i="33"/>
  <c r="B7" s="1"/>
  <c r="G7" s="1"/>
  <c r="H7" s="1"/>
  <c r="V7"/>
  <c r="P8" s="1"/>
  <c r="C7" i="32"/>
  <c r="B7" s="1"/>
  <c r="G7" s="1"/>
  <c r="H7" s="1"/>
  <c r="P8" i="30"/>
  <c r="D8" s="1"/>
  <c r="F7" i="29"/>
  <c r="R7" s="1"/>
  <c r="S7" s="1"/>
  <c r="U7" s="1"/>
  <c r="C7"/>
  <c r="B7" s="1"/>
  <c r="G7" s="1"/>
  <c r="H7" s="1"/>
  <c r="V7" i="28"/>
  <c r="C7"/>
  <c r="B7" s="1"/>
  <c r="G7" s="1"/>
  <c r="H7" s="1"/>
  <c r="V7" i="27"/>
  <c r="C7"/>
  <c r="B7" s="1"/>
  <c r="G7" s="1"/>
  <c r="H7" s="1"/>
  <c r="C7" i="26"/>
  <c r="B7" s="1"/>
  <c r="G7" s="1"/>
  <c r="H7" s="1"/>
  <c r="V5" i="4"/>
  <c r="B5"/>
  <c r="G5" s="1"/>
  <c r="V7" i="34"/>
  <c r="V7" i="29"/>
  <c r="V7" i="41"/>
  <c r="F7" i="27"/>
  <c r="R7" s="1"/>
  <c r="S7" s="1"/>
  <c r="U7" s="1"/>
  <c r="F5" i="4"/>
  <c r="R5" s="1"/>
  <c r="S5" s="1"/>
  <c r="U5" s="1"/>
  <c r="V7" i="40"/>
  <c r="F7"/>
  <c r="R7" s="1"/>
  <c r="S7" s="1"/>
  <c r="U7" s="1"/>
  <c r="F7" i="28"/>
  <c r="R7" s="1"/>
  <c r="S7" s="1"/>
  <c r="U7" s="1"/>
  <c r="V7" i="26"/>
  <c r="B7" i="43"/>
  <c r="G7" s="1"/>
  <c r="H7" s="1"/>
  <c r="F7"/>
  <c r="R7" s="1"/>
  <c r="S7" s="1"/>
  <c r="U7" s="1"/>
  <c r="V7"/>
  <c r="F7" i="26"/>
  <c r="R7" s="1"/>
  <c r="S7" s="1"/>
  <c r="U7" s="1"/>
  <c r="F7" i="32"/>
  <c r="R7" s="1"/>
  <c r="S7" s="1"/>
  <c r="U7" s="1"/>
  <c r="V7"/>
  <c r="F7" i="31"/>
  <c r="R7" s="1"/>
  <c r="S7" s="1"/>
  <c r="U7" s="1"/>
  <c r="V7"/>
  <c r="B7"/>
  <c r="G7" s="1"/>
  <c r="H7" s="1"/>
  <c r="B7" i="39"/>
  <c r="G7" s="1"/>
  <c r="H7" s="1"/>
  <c r="F7"/>
  <c r="R7" s="1"/>
  <c r="S7" s="1"/>
  <c r="U7" s="1"/>
  <c r="V7"/>
  <c r="P7" i="36"/>
  <c r="D7" s="1"/>
  <c r="C7" s="1"/>
  <c r="F7" i="46"/>
  <c r="R7" s="1"/>
  <c r="S7" s="1"/>
  <c r="U7" s="1"/>
  <c r="B7"/>
  <c r="G7" s="1"/>
  <c r="H7" s="1"/>
  <c r="V7"/>
  <c r="V7" i="42"/>
  <c r="B7"/>
  <c r="G7" s="1"/>
  <c r="H7" s="1"/>
  <c r="F7"/>
  <c r="R7" s="1"/>
  <c r="S7" s="1"/>
  <c r="U7" s="1"/>
  <c r="P7" i="37"/>
  <c r="D7" s="1"/>
  <c r="C7" s="1"/>
  <c r="F7" i="38" l="1"/>
  <c r="R7" s="1"/>
  <c r="S7" s="1"/>
  <c r="U7" s="1"/>
  <c r="V7"/>
  <c r="P6" i="4"/>
  <c r="P8" i="29"/>
  <c r="D8" s="1"/>
  <c r="P8" i="27"/>
  <c r="D8" s="1"/>
  <c r="P8" i="34"/>
  <c r="D8" s="1"/>
  <c r="V7" i="44"/>
  <c r="C7"/>
  <c r="B7" s="1"/>
  <c r="G7" s="1"/>
  <c r="H7" s="1"/>
  <c r="P8" i="41"/>
  <c r="D8" s="1"/>
  <c r="C7" i="35"/>
  <c r="B7" s="1"/>
  <c r="G7" s="1"/>
  <c r="H7" s="1"/>
  <c r="D8" i="33"/>
  <c r="V8" i="30"/>
  <c r="C8"/>
  <c r="B8" s="1"/>
  <c r="G8" s="1"/>
  <c r="H8" s="1"/>
  <c r="F8"/>
  <c r="R8" s="1"/>
  <c r="S8" s="1"/>
  <c r="U8" s="1"/>
  <c r="P8" i="28"/>
  <c r="D8" s="1"/>
  <c r="F8" s="1"/>
  <c r="R8" s="1"/>
  <c r="S8" s="1"/>
  <c r="U8" s="1"/>
  <c r="P8" i="40"/>
  <c r="D8" s="1"/>
  <c r="F7" i="44"/>
  <c r="R7" s="1"/>
  <c r="S7" s="1"/>
  <c r="U7" s="1"/>
  <c r="P8" i="26"/>
  <c r="D8" s="1"/>
  <c r="V7" i="35"/>
  <c r="F7"/>
  <c r="R7" s="1"/>
  <c r="S7" s="1"/>
  <c r="U7" s="1"/>
  <c r="P8" i="43"/>
  <c r="D8" s="1"/>
  <c r="C8" s="1"/>
  <c r="P8" i="32"/>
  <c r="D8" s="1"/>
  <c r="C8" s="1"/>
  <c r="P8" i="31"/>
  <c r="D8" s="1"/>
  <c r="P8" i="42"/>
  <c r="D8" s="1"/>
  <c r="P8" i="46"/>
  <c r="D8" s="1"/>
  <c r="B7" i="37"/>
  <c r="G7" s="1"/>
  <c r="H7" s="1"/>
  <c r="V7"/>
  <c r="F7"/>
  <c r="R7" s="1"/>
  <c r="S7" s="1"/>
  <c r="U7" s="1"/>
  <c r="F7" i="36"/>
  <c r="R7" s="1"/>
  <c r="S7" s="1"/>
  <c r="U7" s="1"/>
  <c r="V7"/>
  <c r="B7"/>
  <c r="G7" s="1"/>
  <c r="H7" s="1"/>
  <c r="H5" i="4"/>
  <c r="P8" i="39"/>
  <c r="D8" s="1"/>
  <c r="C8" s="1"/>
  <c r="P8" i="38" l="1"/>
  <c r="D8" s="1"/>
  <c r="C8" s="1"/>
  <c r="B8" s="1"/>
  <c r="G8" s="1"/>
  <c r="H8" s="1"/>
  <c r="D6" i="4"/>
  <c r="C6" s="1"/>
  <c r="B6" s="1"/>
  <c r="G6" s="1"/>
  <c r="V8" i="28"/>
  <c r="P9" s="1"/>
  <c r="V8" i="46"/>
  <c r="C8"/>
  <c r="B8" s="1"/>
  <c r="G8" s="1"/>
  <c r="H8" s="1"/>
  <c r="P8" i="44"/>
  <c r="D8" s="1"/>
  <c r="V8" i="42"/>
  <c r="C8"/>
  <c r="B8" s="1"/>
  <c r="G8" s="1"/>
  <c r="H8" s="1"/>
  <c r="C8" i="41"/>
  <c r="B8" s="1"/>
  <c r="G8" s="1"/>
  <c r="H8" s="1"/>
  <c r="C8" i="40"/>
  <c r="B8" s="1"/>
  <c r="G8" s="1"/>
  <c r="H8" s="1"/>
  <c r="C8" i="34"/>
  <c r="B8" s="1"/>
  <c r="G8" s="1"/>
  <c r="H8" s="1"/>
  <c r="V8" i="33"/>
  <c r="C8"/>
  <c r="B8" s="1"/>
  <c r="G8" s="1"/>
  <c r="H8" s="1"/>
  <c r="F8"/>
  <c r="R8" s="1"/>
  <c r="S8" s="1"/>
  <c r="U8" s="1"/>
  <c r="F8" i="31"/>
  <c r="R8" s="1"/>
  <c r="S8" s="1"/>
  <c r="U8" s="1"/>
  <c r="C8"/>
  <c r="B8" s="1"/>
  <c r="G8" s="1"/>
  <c r="H8" s="1"/>
  <c r="P9" i="30"/>
  <c r="D9" s="1"/>
  <c r="V8" i="29"/>
  <c r="C8"/>
  <c r="B8" s="1"/>
  <c r="G8" s="1"/>
  <c r="H8" s="1"/>
  <c r="C8" i="28"/>
  <c r="B8" s="1"/>
  <c r="G8" s="1"/>
  <c r="H8" s="1"/>
  <c r="V8" i="27"/>
  <c r="C8"/>
  <c r="B8" s="1"/>
  <c r="G8" s="1"/>
  <c r="H8" s="1"/>
  <c r="V8" i="26"/>
  <c r="C8"/>
  <c r="B8" s="1"/>
  <c r="G8" s="1"/>
  <c r="H8" s="1"/>
  <c r="F8" i="34"/>
  <c r="R8" s="1"/>
  <c r="S8" s="1"/>
  <c r="U8" s="1"/>
  <c r="F8" i="29"/>
  <c r="R8" s="1"/>
  <c r="S8" s="1"/>
  <c r="U8" s="1"/>
  <c r="V8" i="34"/>
  <c r="V8" i="40"/>
  <c r="F8" i="41"/>
  <c r="R8" s="1"/>
  <c r="S8" s="1"/>
  <c r="U8" s="1"/>
  <c r="F8" i="40"/>
  <c r="R8" s="1"/>
  <c r="S8" s="1"/>
  <c r="U8" s="1"/>
  <c r="V8" i="41"/>
  <c r="F8" i="26"/>
  <c r="R8" s="1"/>
  <c r="S8" s="1"/>
  <c r="U8" s="1"/>
  <c r="P8" i="35"/>
  <c r="D8" s="1"/>
  <c r="F8" i="46"/>
  <c r="R8" s="1"/>
  <c r="S8" s="1"/>
  <c r="U8" s="1"/>
  <c r="F8" i="27"/>
  <c r="R8" s="1"/>
  <c r="S8" s="1"/>
  <c r="U8" s="1"/>
  <c r="F8" i="43"/>
  <c r="R8" s="1"/>
  <c r="S8" s="1"/>
  <c r="U8" s="1"/>
  <c r="B8"/>
  <c r="G8" s="1"/>
  <c r="H8" s="1"/>
  <c r="V8"/>
  <c r="B8" i="32"/>
  <c r="G8" s="1"/>
  <c r="H8" s="1"/>
  <c r="V8"/>
  <c r="F8"/>
  <c r="R8" s="1"/>
  <c r="S8" s="1"/>
  <c r="U8" s="1"/>
  <c r="F8" i="42"/>
  <c r="R8" s="1"/>
  <c r="S8" s="1"/>
  <c r="U8" s="1"/>
  <c r="V8" i="31"/>
  <c r="P8" i="36"/>
  <c r="D8" s="1"/>
  <c r="B8" i="39"/>
  <c r="G8" s="1"/>
  <c r="H8" s="1"/>
  <c r="F8"/>
  <c r="R8" s="1"/>
  <c r="S8" s="1"/>
  <c r="U8" s="1"/>
  <c r="V8"/>
  <c r="P8" i="37"/>
  <c r="D8" s="1"/>
  <c r="C8" s="1"/>
  <c r="V6" i="4" l="1"/>
  <c r="F8" i="38"/>
  <c r="R8" s="1"/>
  <c r="S8" s="1"/>
  <c r="U8" s="1"/>
  <c r="V8"/>
  <c r="F6" i="4"/>
  <c r="R6" s="1"/>
  <c r="S6" s="1"/>
  <c r="U6" s="1"/>
  <c r="P9" i="26"/>
  <c r="D9" s="1"/>
  <c r="C9" s="1"/>
  <c r="P9" i="29"/>
  <c r="D9" s="1"/>
  <c r="P9" i="46"/>
  <c r="D9" s="1"/>
  <c r="F8" i="44"/>
  <c r="R8" s="1"/>
  <c r="S8" s="1"/>
  <c r="U8" s="1"/>
  <c r="C8"/>
  <c r="B8" s="1"/>
  <c r="G8" s="1"/>
  <c r="H8" s="1"/>
  <c r="P9" i="42"/>
  <c r="D9" s="1"/>
  <c r="F8" i="36"/>
  <c r="R8" s="1"/>
  <c r="S8" s="1"/>
  <c r="U8" s="1"/>
  <c r="C8"/>
  <c r="B8" s="1"/>
  <c r="G8" s="1"/>
  <c r="H8" s="1"/>
  <c r="F8" i="35"/>
  <c r="R8" s="1"/>
  <c r="S8" s="1"/>
  <c r="U8" s="1"/>
  <c r="C8"/>
  <c r="B8" s="1"/>
  <c r="G8" s="1"/>
  <c r="H8" s="1"/>
  <c r="P9" i="33"/>
  <c r="D9" s="1"/>
  <c r="F9" s="1"/>
  <c r="R9" s="1"/>
  <c r="S9" s="1"/>
  <c r="U9" s="1"/>
  <c r="P9" i="31"/>
  <c r="F9" i="30"/>
  <c r="R9" s="1"/>
  <c r="S9" s="1"/>
  <c r="U9" s="1"/>
  <c r="C9"/>
  <c r="B9" s="1"/>
  <c r="G9" s="1"/>
  <c r="H9" s="1"/>
  <c r="V9"/>
  <c r="D9" i="28"/>
  <c r="P9" i="27"/>
  <c r="D9" s="1"/>
  <c r="P9" i="34"/>
  <c r="D9" s="1"/>
  <c r="P9" i="40"/>
  <c r="D9" s="1"/>
  <c r="V8" i="44"/>
  <c r="P9" i="41"/>
  <c r="D9" s="1"/>
  <c r="D9" i="31"/>
  <c r="V8" i="35"/>
  <c r="P9" i="32"/>
  <c r="D9" s="1"/>
  <c r="C9" s="1"/>
  <c r="V8" i="36"/>
  <c r="P9" i="43"/>
  <c r="D9" s="1"/>
  <c r="C9" s="1"/>
  <c r="P9" i="39"/>
  <c r="D9" s="1"/>
  <c r="C9" s="1"/>
  <c r="B8" i="37"/>
  <c r="G8" s="1"/>
  <c r="H8" s="1"/>
  <c r="V8"/>
  <c r="F8"/>
  <c r="R8" s="1"/>
  <c r="S8" s="1"/>
  <c r="U8" s="1"/>
  <c r="H6" i="4"/>
  <c r="P7" l="1"/>
  <c r="D7" s="1"/>
  <c r="C7" s="1"/>
  <c r="P9" i="38"/>
  <c r="D9" s="1"/>
  <c r="F9" s="1"/>
  <c r="R9" s="1"/>
  <c r="S9" s="1"/>
  <c r="U9" s="1"/>
  <c r="P9" i="36"/>
  <c r="C9" i="46"/>
  <c r="B9" s="1"/>
  <c r="G9" s="1"/>
  <c r="H9" s="1"/>
  <c r="P9" i="44"/>
  <c r="D9" s="1"/>
  <c r="C9" i="42"/>
  <c r="B9" s="1"/>
  <c r="G9" s="1"/>
  <c r="H9" s="1"/>
  <c r="C9" i="41"/>
  <c r="B9" s="1"/>
  <c r="G9" s="1"/>
  <c r="H9" s="1"/>
  <c r="C9" i="40"/>
  <c r="B9" s="1"/>
  <c r="G9" s="1"/>
  <c r="H9" s="1"/>
  <c r="P9" i="35"/>
  <c r="D9" s="1"/>
  <c r="C9" i="34"/>
  <c r="B9" s="1"/>
  <c r="G9" s="1"/>
  <c r="H9" s="1"/>
  <c r="C9" i="33"/>
  <c r="B9" s="1"/>
  <c r="G9" s="1"/>
  <c r="H9" s="1"/>
  <c r="V9"/>
  <c r="P10" s="1"/>
  <c r="F9" i="31"/>
  <c r="R9" s="1"/>
  <c r="S9" s="1"/>
  <c r="U9" s="1"/>
  <c r="C9"/>
  <c r="B9" s="1"/>
  <c r="G9" s="1"/>
  <c r="H9" s="1"/>
  <c r="P10" i="30"/>
  <c r="D10" s="1"/>
  <c r="C10" s="1"/>
  <c r="B10" s="1"/>
  <c r="G10" s="1"/>
  <c r="H10" s="1"/>
  <c r="C9" i="29"/>
  <c r="B9" s="1"/>
  <c r="G9" s="1"/>
  <c r="H9" s="1"/>
  <c r="F9" i="28"/>
  <c r="R9" s="1"/>
  <c r="S9" s="1"/>
  <c r="U9" s="1"/>
  <c r="C9"/>
  <c r="B9" s="1"/>
  <c r="G9" s="1"/>
  <c r="H9" s="1"/>
  <c r="V9"/>
  <c r="V9" i="27"/>
  <c r="C9"/>
  <c r="B9" s="1"/>
  <c r="G9" s="1"/>
  <c r="H9" s="1"/>
  <c r="V9" i="40"/>
  <c r="F9"/>
  <c r="R9" s="1"/>
  <c r="S9" s="1"/>
  <c r="U9" s="1"/>
  <c r="F9" i="29"/>
  <c r="R9" s="1"/>
  <c r="S9" s="1"/>
  <c r="U9" s="1"/>
  <c r="V9"/>
  <c r="V9" i="34"/>
  <c r="F9"/>
  <c r="R9" s="1"/>
  <c r="S9" s="1"/>
  <c r="U9" s="1"/>
  <c r="F9" i="41"/>
  <c r="R9" s="1"/>
  <c r="S9" s="1"/>
  <c r="U9" s="1"/>
  <c r="V9" i="46"/>
  <c r="V9" i="41"/>
  <c r="V9" i="31"/>
  <c r="F9" i="27"/>
  <c r="R9" s="1"/>
  <c r="S9" s="1"/>
  <c r="U9" s="1"/>
  <c r="F9" i="42"/>
  <c r="R9" s="1"/>
  <c r="S9" s="1"/>
  <c r="U9" s="1"/>
  <c r="D9" i="36"/>
  <c r="V9" i="42"/>
  <c r="V9" i="26"/>
  <c r="B9"/>
  <c r="G9" s="1"/>
  <c r="H9" s="1"/>
  <c r="F9"/>
  <c r="R9" s="1"/>
  <c r="S9" s="1"/>
  <c r="U9" s="1"/>
  <c r="F9" i="46"/>
  <c r="R9" s="1"/>
  <c r="S9" s="1"/>
  <c r="U9" s="1"/>
  <c r="V9" i="32"/>
  <c r="F9"/>
  <c r="R9" s="1"/>
  <c r="S9" s="1"/>
  <c r="U9" s="1"/>
  <c r="B9"/>
  <c r="G9" s="1"/>
  <c r="H9" s="1"/>
  <c r="F9" i="43"/>
  <c r="R9" s="1"/>
  <c r="S9" s="1"/>
  <c r="U9" s="1"/>
  <c r="V9"/>
  <c r="B9"/>
  <c r="G9" s="1"/>
  <c r="H9" s="1"/>
  <c r="P9" i="37"/>
  <c r="D9" s="1"/>
  <c r="B9" i="39"/>
  <c r="G9" s="1"/>
  <c r="H9" s="1"/>
  <c r="F9"/>
  <c r="R9" s="1"/>
  <c r="S9" s="1"/>
  <c r="U9" s="1"/>
  <c r="V9"/>
  <c r="C9" i="38" l="1"/>
  <c r="B9" s="1"/>
  <c r="G9" s="1"/>
  <c r="H9" s="1"/>
  <c r="V9"/>
  <c r="P10" s="1"/>
  <c r="D10" i="33"/>
  <c r="C10" s="1"/>
  <c r="B10" s="1"/>
  <c r="G10" s="1"/>
  <c r="H10" s="1"/>
  <c r="C9" i="44"/>
  <c r="B9" s="1"/>
  <c r="G9" s="1"/>
  <c r="H9" s="1"/>
  <c r="C9" i="37"/>
  <c r="B9" s="1"/>
  <c r="G9" s="1"/>
  <c r="H9" s="1"/>
  <c r="C9" i="36"/>
  <c r="B9" s="1"/>
  <c r="G9" s="1"/>
  <c r="H9" s="1"/>
  <c r="F9" i="35"/>
  <c r="R9" s="1"/>
  <c r="S9" s="1"/>
  <c r="U9" s="1"/>
  <c r="C9"/>
  <c r="B9" s="1"/>
  <c r="G9" s="1"/>
  <c r="H9" s="1"/>
  <c r="F10" i="33"/>
  <c r="R10" s="1"/>
  <c r="S10" s="1"/>
  <c r="U10" s="1"/>
  <c r="P10" i="31"/>
  <c r="D10" s="1"/>
  <c r="V10" i="30"/>
  <c r="F10"/>
  <c r="R10" s="1"/>
  <c r="S10" s="1"/>
  <c r="U10" s="1"/>
  <c r="P10" i="28"/>
  <c r="D10" s="1"/>
  <c r="V10" s="1"/>
  <c r="P10" i="27"/>
  <c r="F7" i="4"/>
  <c r="R7" s="1"/>
  <c r="S7" s="1"/>
  <c r="U7" s="1"/>
  <c r="V7"/>
  <c r="P10" i="40"/>
  <c r="D10" s="1"/>
  <c r="P10" i="29"/>
  <c r="D10" s="1"/>
  <c r="P10" i="34"/>
  <c r="D10" s="1"/>
  <c r="V9" i="44"/>
  <c r="F9"/>
  <c r="R9" s="1"/>
  <c r="S9" s="1"/>
  <c r="U9" s="1"/>
  <c r="P10" i="42"/>
  <c r="D10" s="1"/>
  <c r="P10" i="41"/>
  <c r="D10" s="1"/>
  <c r="P10" i="46"/>
  <c r="D10" s="1"/>
  <c r="V9" i="35"/>
  <c r="D10" i="27"/>
  <c r="F10" s="1"/>
  <c r="R10" s="1"/>
  <c r="S10" s="1"/>
  <c r="U10" s="1"/>
  <c r="F9" i="36"/>
  <c r="R9" s="1"/>
  <c r="S9" s="1"/>
  <c r="U9" s="1"/>
  <c r="V9"/>
  <c r="P10" i="26"/>
  <c r="D10" s="1"/>
  <c r="C10" s="1"/>
  <c r="P10" i="32"/>
  <c r="D10" s="1"/>
  <c r="F9" i="37"/>
  <c r="R9" s="1"/>
  <c r="S9" s="1"/>
  <c r="U9" s="1"/>
  <c r="P10" i="43"/>
  <c r="D10" s="1"/>
  <c r="C10" s="1"/>
  <c r="V9" i="37"/>
  <c r="P10" i="39"/>
  <c r="D10" s="1"/>
  <c r="C10" s="1"/>
  <c r="B7" i="4"/>
  <c r="G7" s="1"/>
  <c r="H7" s="1"/>
  <c r="D10" i="38" l="1"/>
  <c r="V10" s="1"/>
  <c r="V10" i="33"/>
  <c r="P11" s="1"/>
  <c r="D11" s="1"/>
  <c r="P10" i="35"/>
  <c r="D10" s="1"/>
  <c r="P11" i="30"/>
  <c r="D11" s="1"/>
  <c r="C11" s="1"/>
  <c r="B11" s="1"/>
  <c r="G11" s="1"/>
  <c r="H11" s="1"/>
  <c r="F10" i="46"/>
  <c r="R10" s="1"/>
  <c r="S10" s="1"/>
  <c r="U10" s="1"/>
  <c r="C10"/>
  <c r="B10" s="1"/>
  <c r="G10" s="1"/>
  <c r="H10" s="1"/>
  <c r="C10" i="42"/>
  <c r="B10" s="1"/>
  <c r="G10" s="1"/>
  <c r="H10" s="1"/>
  <c r="C10" i="41"/>
  <c r="B10" s="1"/>
  <c r="G10" s="1"/>
  <c r="H10" s="1"/>
  <c r="F10" i="40"/>
  <c r="R10" s="1"/>
  <c r="S10" s="1"/>
  <c r="U10" s="1"/>
  <c r="C10"/>
  <c r="B10" s="1"/>
  <c r="G10" s="1"/>
  <c r="H10" s="1"/>
  <c r="F10" i="34"/>
  <c r="R10" s="1"/>
  <c r="S10" s="1"/>
  <c r="U10" s="1"/>
  <c r="C10"/>
  <c r="B10" s="1"/>
  <c r="G10" s="1"/>
  <c r="H10" s="1"/>
  <c r="V10" i="32"/>
  <c r="C10"/>
  <c r="B10" s="1"/>
  <c r="G10" s="1"/>
  <c r="H10" s="1"/>
  <c r="C10" i="31"/>
  <c r="B10" s="1"/>
  <c r="G10" s="1"/>
  <c r="H10" s="1"/>
  <c r="C10" i="29"/>
  <c r="B10" s="1"/>
  <c r="G10" s="1"/>
  <c r="H10" s="1"/>
  <c r="F10" i="28"/>
  <c r="R10" s="1"/>
  <c r="S10" s="1"/>
  <c r="U10" s="1"/>
  <c r="P11" s="1"/>
  <c r="C10"/>
  <c r="B10" s="1"/>
  <c r="G10" s="1"/>
  <c r="H10" s="1"/>
  <c r="V10" i="27"/>
  <c r="P11" s="1"/>
  <c r="C10"/>
  <c r="B10" s="1"/>
  <c r="G10" s="1"/>
  <c r="H10" s="1"/>
  <c r="P8" i="4"/>
  <c r="D8" s="1"/>
  <c r="C8" s="1"/>
  <c r="V10" i="40"/>
  <c r="V10" i="29"/>
  <c r="V10" i="42"/>
  <c r="F10" i="29"/>
  <c r="R10" s="1"/>
  <c r="S10" s="1"/>
  <c r="U10" s="1"/>
  <c r="F10" i="41"/>
  <c r="R10" s="1"/>
  <c r="S10" s="1"/>
  <c r="U10" s="1"/>
  <c r="V10"/>
  <c r="V10" i="34"/>
  <c r="P10" i="44"/>
  <c r="D10" s="1"/>
  <c r="C10" s="1"/>
  <c r="F10" i="42"/>
  <c r="R10" s="1"/>
  <c r="S10" s="1"/>
  <c r="U10" s="1"/>
  <c r="V10" i="46"/>
  <c r="F10" i="31"/>
  <c r="R10" s="1"/>
  <c r="S10" s="1"/>
  <c r="U10" s="1"/>
  <c r="V10"/>
  <c r="P10" i="36"/>
  <c r="D10" s="1"/>
  <c r="B10" i="26"/>
  <c r="G10" s="1"/>
  <c r="H10" s="1"/>
  <c r="V10"/>
  <c r="F10"/>
  <c r="R10" s="1"/>
  <c r="S10" s="1"/>
  <c r="U10" s="1"/>
  <c r="P10" i="37"/>
  <c r="D10" s="1"/>
  <c r="F10" i="32"/>
  <c r="R10" s="1"/>
  <c r="S10" s="1"/>
  <c r="U10" s="1"/>
  <c r="F10" i="43"/>
  <c r="R10" s="1"/>
  <c r="S10" s="1"/>
  <c r="U10" s="1"/>
  <c r="B10"/>
  <c r="G10" s="1"/>
  <c r="H10" s="1"/>
  <c r="V10"/>
  <c r="B10" i="39"/>
  <c r="G10" s="1"/>
  <c r="H10" s="1"/>
  <c r="V10"/>
  <c r="F10"/>
  <c r="R10" s="1"/>
  <c r="S10" s="1"/>
  <c r="U10" s="1"/>
  <c r="F10" i="38" l="1"/>
  <c r="R10" s="1"/>
  <c r="S10" s="1"/>
  <c r="U10" s="1"/>
  <c r="P11" s="1"/>
  <c r="C10"/>
  <c r="B10" s="1"/>
  <c r="G10" s="1"/>
  <c r="H10" s="1"/>
  <c r="V11" i="30"/>
  <c r="F11"/>
  <c r="R11" s="1"/>
  <c r="S11" s="1"/>
  <c r="U11" s="1"/>
  <c r="P11" i="32"/>
  <c r="D11" s="1"/>
  <c r="P11" i="46"/>
  <c r="D11" s="1"/>
  <c r="V11" s="1"/>
  <c r="P11" i="42"/>
  <c r="D11" s="1"/>
  <c r="C11" s="1"/>
  <c r="B11" s="1"/>
  <c r="G11" s="1"/>
  <c r="H11" s="1"/>
  <c r="D11" i="28"/>
  <c r="V11" s="1"/>
  <c r="P11" i="40"/>
  <c r="D11" s="1"/>
  <c r="F10" i="37"/>
  <c r="R10" s="1"/>
  <c r="S10" s="1"/>
  <c r="U10" s="1"/>
  <c r="C10"/>
  <c r="B10" s="1"/>
  <c r="G10" s="1"/>
  <c r="H10" s="1"/>
  <c r="F10" i="36"/>
  <c r="R10" s="1"/>
  <c r="S10" s="1"/>
  <c r="U10" s="1"/>
  <c r="C10"/>
  <c r="B10" s="1"/>
  <c r="G10" s="1"/>
  <c r="H10" s="1"/>
  <c r="V10" i="35"/>
  <c r="C10"/>
  <c r="B10" s="1"/>
  <c r="G10" s="1"/>
  <c r="H10" s="1"/>
  <c r="P11" i="34"/>
  <c r="D11" s="1"/>
  <c r="C11" i="33"/>
  <c r="B11" s="1"/>
  <c r="G11" s="1"/>
  <c r="H11" s="1"/>
  <c r="D11" i="27"/>
  <c r="B8" i="4"/>
  <c r="G8" s="1"/>
  <c r="H8" s="1"/>
  <c r="V8"/>
  <c r="F8"/>
  <c r="R8" s="1"/>
  <c r="S8" s="1"/>
  <c r="U8" s="1"/>
  <c r="P11" i="29"/>
  <c r="D11" s="1"/>
  <c r="P11" i="41"/>
  <c r="D11" s="1"/>
  <c r="B10" i="44"/>
  <c r="G10" s="1"/>
  <c r="H10" s="1"/>
  <c r="V10"/>
  <c r="F10"/>
  <c r="R10" s="1"/>
  <c r="S10" s="1"/>
  <c r="U10" s="1"/>
  <c r="P11" i="31"/>
  <c r="D11" s="1"/>
  <c r="V10" i="36"/>
  <c r="V11" i="33"/>
  <c r="F11"/>
  <c r="R11" s="1"/>
  <c r="S11" s="1"/>
  <c r="U11" s="1"/>
  <c r="F10" i="35"/>
  <c r="R10" s="1"/>
  <c r="S10" s="1"/>
  <c r="U10" s="1"/>
  <c r="P11" i="26"/>
  <c r="D11" s="1"/>
  <c r="C11" s="1"/>
  <c r="V10" i="37"/>
  <c r="P11" i="43"/>
  <c r="D11" s="1"/>
  <c r="C11" s="1"/>
  <c r="P11" i="39"/>
  <c r="D11" s="1"/>
  <c r="C11" s="1"/>
  <c r="D11" i="38" l="1"/>
  <c r="V11" s="1"/>
  <c r="P11" i="37"/>
  <c r="D11" s="1"/>
  <c r="P12" i="30"/>
  <c r="D12" s="1"/>
  <c r="C12" s="1"/>
  <c r="B12" s="1"/>
  <c r="G12" s="1"/>
  <c r="H12" s="1"/>
  <c r="F11" i="28"/>
  <c r="R11" s="1"/>
  <c r="S11" s="1"/>
  <c r="U11" s="1"/>
  <c r="P12" s="1"/>
  <c r="C11"/>
  <c r="B11" s="1"/>
  <c r="G11" s="1"/>
  <c r="H11" s="1"/>
  <c r="F11" i="46"/>
  <c r="R11" s="1"/>
  <c r="S11" s="1"/>
  <c r="U11" s="1"/>
  <c r="P12" s="1"/>
  <c r="C11"/>
  <c r="B11" s="1"/>
  <c r="G11" s="1"/>
  <c r="H11" s="1"/>
  <c r="F11" i="42"/>
  <c r="R11" s="1"/>
  <c r="S11" s="1"/>
  <c r="U11" s="1"/>
  <c r="V11"/>
  <c r="V11" i="41"/>
  <c r="C11"/>
  <c r="B11" s="1"/>
  <c r="G11" s="1"/>
  <c r="H11" s="1"/>
  <c r="C11" i="40"/>
  <c r="B11" s="1"/>
  <c r="G11" s="1"/>
  <c r="H11" s="1"/>
  <c r="C11" i="38"/>
  <c r="B11" s="1"/>
  <c r="G11" s="1"/>
  <c r="H11" s="1"/>
  <c r="P11" i="36"/>
  <c r="D11" s="1"/>
  <c r="P11" i="35"/>
  <c r="D11" s="1"/>
  <c r="V11" i="34"/>
  <c r="C11"/>
  <c r="B11" s="1"/>
  <c r="G11" s="1"/>
  <c r="H11" s="1"/>
  <c r="F11" i="32"/>
  <c r="R11" s="1"/>
  <c r="S11" s="1"/>
  <c r="U11" s="1"/>
  <c r="C11"/>
  <c r="B11" s="1"/>
  <c r="G11" s="1"/>
  <c r="H11" s="1"/>
  <c r="C11" i="31"/>
  <c r="B11" s="1"/>
  <c r="G11" s="1"/>
  <c r="H11" s="1"/>
  <c r="C11" i="29"/>
  <c r="B11" s="1"/>
  <c r="G11" s="1"/>
  <c r="H11" s="1"/>
  <c r="V11" i="27"/>
  <c r="C11"/>
  <c r="B11" s="1"/>
  <c r="G11" s="1"/>
  <c r="H11" s="1"/>
  <c r="F11"/>
  <c r="R11" s="1"/>
  <c r="S11" s="1"/>
  <c r="U11" s="1"/>
  <c r="P9" i="4"/>
  <c r="D9" s="1"/>
  <c r="C9" s="1"/>
  <c r="F11" i="29"/>
  <c r="R11" s="1"/>
  <c r="S11" s="1"/>
  <c r="U11" s="1"/>
  <c r="V11"/>
  <c r="F11" i="40"/>
  <c r="R11" s="1"/>
  <c r="S11" s="1"/>
  <c r="U11" s="1"/>
  <c r="V11"/>
  <c r="F11" i="34"/>
  <c r="R11" s="1"/>
  <c r="S11" s="1"/>
  <c r="U11" s="1"/>
  <c r="F11" i="41"/>
  <c r="R11" s="1"/>
  <c r="S11" s="1"/>
  <c r="U11" s="1"/>
  <c r="P11" i="44"/>
  <c r="D11" s="1"/>
  <c r="C11" s="1"/>
  <c r="F11" i="31"/>
  <c r="R11" s="1"/>
  <c r="S11" s="1"/>
  <c r="U11" s="1"/>
  <c r="V11"/>
  <c r="P12" i="33"/>
  <c r="D12" s="1"/>
  <c r="V11" i="32"/>
  <c r="B11" i="26"/>
  <c r="G11" s="1"/>
  <c r="H11" s="1"/>
  <c r="F11"/>
  <c r="R11" s="1"/>
  <c r="S11" s="1"/>
  <c r="U11" s="1"/>
  <c r="V11"/>
  <c r="F11" i="43"/>
  <c r="R11" s="1"/>
  <c r="S11" s="1"/>
  <c r="U11" s="1"/>
  <c r="V11"/>
  <c r="B11"/>
  <c r="G11" s="1"/>
  <c r="H11" s="1"/>
  <c r="V11" i="39"/>
  <c r="F11"/>
  <c r="R11" s="1"/>
  <c r="S11" s="1"/>
  <c r="U11" s="1"/>
  <c r="B11"/>
  <c r="G11" s="1"/>
  <c r="H11" s="1"/>
  <c r="F11" i="38" l="1"/>
  <c r="R11" s="1"/>
  <c r="S11" s="1"/>
  <c r="U11" s="1"/>
  <c r="F12" i="30"/>
  <c r="R12" s="1"/>
  <c r="S12" s="1"/>
  <c r="U12" s="1"/>
  <c r="V12"/>
  <c r="P12" i="34"/>
  <c r="D12" s="1"/>
  <c r="D12" i="28"/>
  <c r="C12" s="1"/>
  <c r="B12" s="1"/>
  <c r="G12" s="1"/>
  <c r="H12" s="1"/>
  <c r="P12" i="42"/>
  <c r="D12" s="1"/>
  <c r="C12" s="1"/>
  <c r="B12" s="1"/>
  <c r="G12" s="1"/>
  <c r="H12" s="1"/>
  <c r="D12" i="46"/>
  <c r="P12" i="41"/>
  <c r="D12" s="1"/>
  <c r="V11" i="37"/>
  <c r="C11"/>
  <c r="B11" s="1"/>
  <c r="G11" s="1"/>
  <c r="H11" s="1"/>
  <c r="V11" i="36"/>
  <c r="C11"/>
  <c r="B11" s="1"/>
  <c r="G11" s="1"/>
  <c r="H11" s="1"/>
  <c r="V11" i="35"/>
  <c r="C11"/>
  <c r="B11" s="1"/>
  <c r="G11" s="1"/>
  <c r="H11" s="1"/>
  <c r="V12" i="33"/>
  <c r="C12"/>
  <c r="B12" s="1"/>
  <c r="G12" s="1"/>
  <c r="H12" s="1"/>
  <c r="P12" i="32"/>
  <c r="D12" s="1"/>
  <c r="P12" i="27"/>
  <c r="D12" s="1"/>
  <c r="B9" i="4"/>
  <c r="G9" s="1"/>
  <c r="H9" s="1"/>
  <c r="F9"/>
  <c r="R9" s="1"/>
  <c r="S9" s="1"/>
  <c r="U9" s="1"/>
  <c r="V9"/>
  <c r="P12" i="29"/>
  <c r="D12" s="1"/>
  <c r="V12" s="1"/>
  <c r="P12" i="40"/>
  <c r="D12" s="1"/>
  <c r="V12" i="28"/>
  <c r="P12" i="31"/>
  <c r="D12" s="1"/>
  <c r="F11" i="44"/>
  <c r="R11" s="1"/>
  <c r="S11" s="1"/>
  <c r="U11" s="1"/>
  <c r="B11"/>
  <c r="G11" s="1"/>
  <c r="H11" s="1"/>
  <c r="V11"/>
  <c r="P12" i="38"/>
  <c r="D12" s="1"/>
  <c r="F11" i="36"/>
  <c r="R11" s="1"/>
  <c r="S11" s="1"/>
  <c r="U11" s="1"/>
  <c r="F12" i="33"/>
  <c r="R12" s="1"/>
  <c r="S12" s="1"/>
  <c r="U12" s="1"/>
  <c r="F11" i="37"/>
  <c r="R11" s="1"/>
  <c r="S11" s="1"/>
  <c r="U11" s="1"/>
  <c r="F11" i="35"/>
  <c r="R11" s="1"/>
  <c r="S11" s="1"/>
  <c r="U11" s="1"/>
  <c r="P12" i="26"/>
  <c r="D12" s="1"/>
  <c r="C12" s="1"/>
  <c r="P12" i="43"/>
  <c r="D12" s="1"/>
  <c r="C12" s="1"/>
  <c r="P12" i="39"/>
  <c r="D12" s="1"/>
  <c r="C12" s="1"/>
  <c r="P13" i="30" l="1"/>
  <c r="D13" s="1"/>
  <c r="C13" s="1"/>
  <c r="B13" s="1"/>
  <c r="G13" s="1"/>
  <c r="H13" s="1"/>
  <c r="P12" i="36"/>
  <c r="D12" s="1"/>
  <c r="V12" s="1"/>
  <c r="F12" i="42"/>
  <c r="R12" s="1"/>
  <c r="S12" s="1"/>
  <c r="U12" s="1"/>
  <c r="P12" i="35"/>
  <c r="D12" s="1"/>
  <c r="F12" i="28"/>
  <c r="R12" s="1"/>
  <c r="S12" s="1"/>
  <c r="U12" s="1"/>
  <c r="P13" s="1"/>
  <c r="D13" s="1"/>
  <c r="V12" i="42"/>
  <c r="P13" i="33"/>
  <c r="D13" s="1"/>
  <c r="C12" i="46"/>
  <c r="B12" s="1"/>
  <c r="G12" s="1"/>
  <c r="H12" s="1"/>
  <c r="F12"/>
  <c r="R12" s="1"/>
  <c r="S12" s="1"/>
  <c r="U12" s="1"/>
  <c r="V12"/>
  <c r="C12" i="41"/>
  <c r="B12" s="1"/>
  <c r="G12" s="1"/>
  <c r="H12" s="1"/>
  <c r="V12"/>
  <c r="F12"/>
  <c r="R12" s="1"/>
  <c r="S12" s="1"/>
  <c r="U12" s="1"/>
  <c r="F12" i="40"/>
  <c r="R12" s="1"/>
  <c r="S12" s="1"/>
  <c r="U12" s="1"/>
  <c r="C12"/>
  <c r="B12" s="1"/>
  <c r="G12" s="1"/>
  <c r="H12" s="1"/>
  <c r="C12" i="38"/>
  <c r="B12" s="1"/>
  <c r="G12" s="1"/>
  <c r="H12" s="1"/>
  <c r="P12" i="37"/>
  <c r="D12" s="1"/>
  <c r="C12" i="34"/>
  <c r="B12" s="1"/>
  <c r="G12" s="1"/>
  <c r="H12" s="1"/>
  <c r="V12" i="32"/>
  <c r="C12"/>
  <c r="B12" s="1"/>
  <c r="G12" s="1"/>
  <c r="H12" s="1"/>
  <c r="F12" i="31"/>
  <c r="R12" s="1"/>
  <c r="S12" s="1"/>
  <c r="U12" s="1"/>
  <c r="C12"/>
  <c r="B12" s="1"/>
  <c r="G12" s="1"/>
  <c r="H12" s="1"/>
  <c r="C12" i="29"/>
  <c r="B12" s="1"/>
  <c r="G12" s="1"/>
  <c r="H12" s="1"/>
  <c r="F12" i="27"/>
  <c r="R12" s="1"/>
  <c r="S12" s="1"/>
  <c r="U12" s="1"/>
  <c r="C12"/>
  <c r="B12" s="1"/>
  <c r="G12" s="1"/>
  <c r="H12" s="1"/>
  <c r="V12"/>
  <c r="P10" i="4"/>
  <c r="D10" s="1"/>
  <c r="C10" s="1"/>
  <c r="V12" i="40"/>
  <c r="F12" i="29"/>
  <c r="R12" s="1"/>
  <c r="S12" s="1"/>
  <c r="U12" s="1"/>
  <c r="P13" s="1"/>
  <c r="V12" i="31"/>
  <c r="V12" i="34"/>
  <c r="F12"/>
  <c r="R12" s="1"/>
  <c r="S12" s="1"/>
  <c r="U12" s="1"/>
  <c r="F12" i="32"/>
  <c r="R12" s="1"/>
  <c r="S12" s="1"/>
  <c r="U12" s="1"/>
  <c r="P12" i="44"/>
  <c r="D12" s="1"/>
  <c r="C12" s="1"/>
  <c r="V12" i="38"/>
  <c r="F12"/>
  <c r="R12" s="1"/>
  <c r="S12" s="1"/>
  <c r="U12" s="1"/>
  <c r="P13" s="1"/>
  <c r="B12" i="26"/>
  <c r="G12" s="1"/>
  <c r="H12" s="1"/>
  <c r="V12"/>
  <c r="F12"/>
  <c r="R12" s="1"/>
  <c r="S12" s="1"/>
  <c r="U12" s="1"/>
  <c r="F12" i="43"/>
  <c r="R12" s="1"/>
  <c r="S12" s="1"/>
  <c r="U12" s="1"/>
  <c r="B12"/>
  <c r="G12" s="1"/>
  <c r="H12" s="1"/>
  <c r="V12"/>
  <c r="V12" i="39"/>
  <c r="F12"/>
  <c r="R12" s="1"/>
  <c r="S12" s="1"/>
  <c r="U12" s="1"/>
  <c r="B12"/>
  <c r="G12" s="1"/>
  <c r="H12" s="1"/>
  <c r="V13" i="30" l="1"/>
  <c r="P14" s="1"/>
  <c r="D14" s="1"/>
  <c r="C14" s="1"/>
  <c r="F13"/>
  <c r="R13" s="1"/>
  <c r="S13" s="1"/>
  <c r="U13" s="1"/>
  <c r="P13" i="41"/>
  <c r="P13" i="32"/>
  <c r="D13" s="1"/>
  <c r="P13" i="42"/>
  <c r="D13" s="1"/>
  <c r="C13" s="1"/>
  <c r="B13" s="1"/>
  <c r="G13" s="1"/>
  <c r="H13" s="1"/>
  <c r="D13" i="41"/>
  <c r="V13" s="1"/>
  <c r="P13" i="46"/>
  <c r="D13" s="1"/>
  <c r="D13" i="38"/>
  <c r="C13" s="1"/>
  <c r="B13" s="1"/>
  <c r="G13" s="1"/>
  <c r="H13" s="1"/>
  <c r="D13" i="29"/>
  <c r="F13" s="1"/>
  <c r="R13" s="1"/>
  <c r="S13" s="1"/>
  <c r="U13" s="1"/>
  <c r="P13" i="40"/>
  <c r="D13" s="1"/>
  <c r="V12" i="37"/>
  <c r="C12"/>
  <c r="B12" s="1"/>
  <c r="G12" s="1"/>
  <c r="H12" s="1"/>
  <c r="F12" i="36"/>
  <c r="R12" s="1"/>
  <c r="S12" s="1"/>
  <c r="U12" s="1"/>
  <c r="P13" s="1"/>
  <c r="C12"/>
  <c r="B12" s="1"/>
  <c r="G12" s="1"/>
  <c r="H12" s="1"/>
  <c r="F12" i="35"/>
  <c r="R12" s="1"/>
  <c r="S12" s="1"/>
  <c r="U12" s="1"/>
  <c r="C12"/>
  <c r="B12" s="1"/>
  <c r="G12" s="1"/>
  <c r="H12" s="1"/>
  <c r="V13" i="33"/>
  <c r="C13"/>
  <c r="B13" s="1"/>
  <c r="G13" s="1"/>
  <c r="H13" s="1"/>
  <c r="P13" i="31"/>
  <c r="D13" s="1"/>
  <c r="C13" i="28"/>
  <c r="B13" s="1"/>
  <c r="G13" s="1"/>
  <c r="H13" s="1"/>
  <c r="F13"/>
  <c r="R13" s="1"/>
  <c r="S13" s="1"/>
  <c r="U13" s="1"/>
  <c r="P13" i="27"/>
  <c r="D13" s="1"/>
  <c r="B10" i="4"/>
  <c r="G10" s="1"/>
  <c r="H10" s="1"/>
  <c r="P13" i="34"/>
  <c r="D13" s="1"/>
  <c r="V13" i="28"/>
  <c r="B12" i="44"/>
  <c r="G12" s="1"/>
  <c r="H12" s="1"/>
  <c r="F12"/>
  <c r="R12" s="1"/>
  <c r="S12" s="1"/>
  <c r="U12" s="1"/>
  <c r="V12"/>
  <c r="V12" i="35"/>
  <c r="F12" i="37"/>
  <c r="R12" s="1"/>
  <c r="S12" s="1"/>
  <c r="U12" s="1"/>
  <c r="F13" i="33"/>
  <c r="R13" s="1"/>
  <c r="S13" s="1"/>
  <c r="U13" s="1"/>
  <c r="P13" i="26"/>
  <c r="D13" s="1"/>
  <c r="C13" s="1"/>
  <c r="P13" i="43"/>
  <c r="D13" s="1"/>
  <c r="C13" s="1"/>
  <c r="P13" i="39"/>
  <c r="D13" s="1"/>
  <c r="C13" s="1"/>
  <c r="F10" i="4"/>
  <c r="R10" s="1"/>
  <c r="S10" s="1"/>
  <c r="U10" s="1"/>
  <c r="V10"/>
  <c r="V13" i="42" l="1"/>
  <c r="F13"/>
  <c r="R13" s="1"/>
  <c r="S13" s="1"/>
  <c r="U13" s="1"/>
  <c r="V13" i="29"/>
  <c r="P14" s="1"/>
  <c r="D14" s="1"/>
  <c r="C13"/>
  <c r="B13" s="1"/>
  <c r="G13" s="1"/>
  <c r="H13" s="1"/>
  <c r="C13" i="41"/>
  <c r="B13" s="1"/>
  <c r="G13" s="1"/>
  <c r="H13" s="1"/>
  <c r="F13"/>
  <c r="R13" s="1"/>
  <c r="S13" s="1"/>
  <c r="U13" s="1"/>
  <c r="P14" s="1"/>
  <c r="C13" i="46"/>
  <c r="B13" s="1"/>
  <c r="G13" s="1"/>
  <c r="H13" s="1"/>
  <c r="F13"/>
  <c r="R13" s="1"/>
  <c r="S13" s="1"/>
  <c r="U13" s="1"/>
  <c r="V13" i="38"/>
  <c r="V13" i="46"/>
  <c r="F13" i="38"/>
  <c r="R13" s="1"/>
  <c r="S13" s="1"/>
  <c r="U13" s="1"/>
  <c r="C13" i="40"/>
  <c r="B13" s="1"/>
  <c r="G13" s="1"/>
  <c r="H13" s="1"/>
  <c r="F13"/>
  <c r="R13" s="1"/>
  <c r="S13" s="1"/>
  <c r="U13" s="1"/>
  <c r="V13"/>
  <c r="P13" i="37"/>
  <c r="D13" s="1"/>
  <c r="P13" i="35"/>
  <c r="D13" s="1"/>
  <c r="F13" i="34"/>
  <c r="R13" s="1"/>
  <c r="S13" s="1"/>
  <c r="U13" s="1"/>
  <c r="C13"/>
  <c r="B13" s="1"/>
  <c r="G13" s="1"/>
  <c r="H13" s="1"/>
  <c r="P14" i="33"/>
  <c r="D14" s="1"/>
  <c r="C14" s="1"/>
  <c r="F13" i="32"/>
  <c r="R13" s="1"/>
  <c r="S13" s="1"/>
  <c r="U13" s="1"/>
  <c r="C13"/>
  <c r="B13" s="1"/>
  <c r="G13" s="1"/>
  <c r="H13" s="1"/>
  <c r="F13" i="31"/>
  <c r="R13" s="1"/>
  <c r="S13" s="1"/>
  <c r="U13" s="1"/>
  <c r="C13"/>
  <c r="B13" s="1"/>
  <c r="G13" s="1"/>
  <c r="H13" s="1"/>
  <c r="V13"/>
  <c r="P14" i="28"/>
  <c r="D14" s="1"/>
  <c r="F14" s="1"/>
  <c r="R14" s="1"/>
  <c r="S14" s="1"/>
  <c r="U14" s="1"/>
  <c r="V13" i="27"/>
  <c r="C13"/>
  <c r="B13" s="1"/>
  <c r="G13" s="1"/>
  <c r="H13" s="1"/>
  <c r="F13"/>
  <c r="R13" s="1"/>
  <c r="S13" s="1"/>
  <c r="U13" s="1"/>
  <c r="V13" i="34"/>
  <c r="D13" i="36"/>
  <c r="V13" i="32"/>
  <c r="P13" i="44"/>
  <c r="D13" s="1"/>
  <c r="C13" s="1"/>
  <c r="V14" i="30"/>
  <c r="F14"/>
  <c r="R14" s="1"/>
  <c r="S14" s="1"/>
  <c r="U14" s="1"/>
  <c r="B14"/>
  <c r="G14" s="1"/>
  <c r="H14" s="1"/>
  <c r="F13" i="26"/>
  <c r="R13" s="1"/>
  <c r="S13" s="1"/>
  <c r="U13" s="1"/>
  <c r="V13"/>
  <c r="B13"/>
  <c r="G13" s="1"/>
  <c r="H13" s="1"/>
  <c r="B13" i="43"/>
  <c r="G13" s="1"/>
  <c r="H13" s="1"/>
  <c r="V13"/>
  <c r="F13"/>
  <c r="R13" s="1"/>
  <c r="S13" s="1"/>
  <c r="U13" s="1"/>
  <c r="F13" i="39"/>
  <c r="R13" s="1"/>
  <c r="S13" s="1"/>
  <c r="U13" s="1"/>
  <c r="B13"/>
  <c r="G13" s="1"/>
  <c r="H13" s="1"/>
  <c r="V13"/>
  <c r="P11" i="4"/>
  <c r="D11" s="1"/>
  <c r="C11" s="1"/>
  <c r="P14" i="42" l="1"/>
  <c r="D14" s="1"/>
  <c r="V14" s="1"/>
  <c r="D14" i="41"/>
  <c r="C14" s="1"/>
  <c r="B14" s="1"/>
  <c r="G14" s="1"/>
  <c r="H14" s="1"/>
  <c r="P14" i="46"/>
  <c r="D14" s="1"/>
  <c r="V14" s="1"/>
  <c r="P14" i="38"/>
  <c r="D14" s="1"/>
  <c r="F14" s="1"/>
  <c r="R14" s="1"/>
  <c r="S14" s="1"/>
  <c r="U14" s="1"/>
  <c r="P14" i="40"/>
  <c r="D14" s="1"/>
  <c r="F14" s="1"/>
  <c r="R14" s="1"/>
  <c r="S14" s="1"/>
  <c r="U14" s="1"/>
  <c r="V14" i="28"/>
  <c r="P15" s="1"/>
  <c r="P14" i="34"/>
  <c r="D14" s="1"/>
  <c r="C14" s="1"/>
  <c r="B14" s="1"/>
  <c r="G14" s="1"/>
  <c r="H14" s="1"/>
  <c r="C14" i="42"/>
  <c r="B14" s="1"/>
  <c r="G14" s="1"/>
  <c r="H14" s="1"/>
  <c r="C13" i="37"/>
  <c r="B13" s="1"/>
  <c r="G13" s="1"/>
  <c r="H13" s="1"/>
  <c r="C13" i="36"/>
  <c r="B13" s="1"/>
  <c r="G13" s="1"/>
  <c r="H13" s="1"/>
  <c r="C13" i="35"/>
  <c r="B13" s="1"/>
  <c r="G13" s="1"/>
  <c r="H13" s="1"/>
  <c r="P14" i="32"/>
  <c r="D14" s="1"/>
  <c r="P14" i="31"/>
  <c r="D14" s="1"/>
  <c r="F14" i="29"/>
  <c r="R14" s="1"/>
  <c r="S14" s="1"/>
  <c r="U14" s="1"/>
  <c r="C14"/>
  <c r="B14" s="1"/>
  <c r="G14" s="1"/>
  <c r="H14" s="1"/>
  <c r="C14" i="28"/>
  <c r="B14" s="1"/>
  <c r="G14" s="1"/>
  <c r="H14" s="1"/>
  <c r="P14" i="27"/>
  <c r="D14" s="1"/>
  <c r="F11" i="4"/>
  <c r="R11" s="1"/>
  <c r="S11" s="1"/>
  <c r="U11" s="1"/>
  <c r="F13" i="36"/>
  <c r="R13" s="1"/>
  <c r="S13" s="1"/>
  <c r="U13" s="1"/>
  <c r="V13" i="37"/>
  <c r="V13" i="36"/>
  <c r="F13" i="37"/>
  <c r="R13" s="1"/>
  <c r="S13" s="1"/>
  <c r="U13" s="1"/>
  <c r="V14" i="29"/>
  <c r="F13" i="44"/>
  <c r="R13" s="1"/>
  <c r="S13" s="1"/>
  <c r="U13" s="1"/>
  <c r="B13"/>
  <c r="G13" s="1"/>
  <c r="H13" s="1"/>
  <c r="V13"/>
  <c r="P15" i="30"/>
  <c r="D15" s="1"/>
  <c r="C15" s="1"/>
  <c r="F14" i="42"/>
  <c r="R14" s="1"/>
  <c r="S14" s="1"/>
  <c r="U14" s="1"/>
  <c r="V13" i="35"/>
  <c r="F13"/>
  <c r="R13" s="1"/>
  <c r="S13" s="1"/>
  <c r="U13" s="1"/>
  <c r="V14" i="33"/>
  <c r="B14"/>
  <c r="G14" s="1"/>
  <c r="H14" s="1"/>
  <c r="F14"/>
  <c r="R14" s="1"/>
  <c r="S14" s="1"/>
  <c r="U14" s="1"/>
  <c r="F14" i="46"/>
  <c r="R14" s="1"/>
  <c r="S14" s="1"/>
  <c r="U14" s="1"/>
  <c r="P14" i="26"/>
  <c r="D14" s="1"/>
  <c r="C14" s="1"/>
  <c r="P14" i="43"/>
  <c r="D14" s="1"/>
  <c r="C14" s="1"/>
  <c r="V11" i="4"/>
  <c r="P14" i="39"/>
  <c r="D14" s="1"/>
  <c r="C14" s="1"/>
  <c r="B11" i="4"/>
  <c r="G11" s="1"/>
  <c r="H11" s="1"/>
  <c r="V14" i="41" l="1"/>
  <c r="F14"/>
  <c r="R14" s="1"/>
  <c r="S14" s="1"/>
  <c r="U14" s="1"/>
  <c r="C14" i="46"/>
  <c r="B14" s="1"/>
  <c r="G14" s="1"/>
  <c r="H14" s="1"/>
  <c r="F14" i="34"/>
  <c r="R14" s="1"/>
  <c r="S14" s="1"/>
  <c r="U14" s="1"/>
  <c r="V14"/>
  <c r="P15" i="29"/>
  <c r="D15" s="1"/>
  <c r="C14" i="38"/>
  <c r="B14" s="1"/>
  <c r="G14" s="1"/>
  <c r="H14" s="1"/>
  <c r="V14"/>
  <c r="P15" s="1"/>
  <c r="V14" i="40"/>
  <c r="P15" s="1"/>
  <c r="P15" i="46"/>
  <c r="D15" s="1"/>
  <c r="P15" i="42"/>
  <c r="D15" s="1"/>
  <c r="C14" i="40"/>
  <c r="B14" s="1"/>
  <c r="G14" s="1"/>
  <c r="H14" s="1"/>
  <c r="F14" i="32"/>
  <c r="R14" s="1"/>
  <c r="S14" s="1"/>
  <c r="U14" s="1"/>
  <c r="C14"/>
  <c r="B14" s="1"/>
  <c r="G14" s="1"/>
  <c r="H14" s="1"/>
  <c r="V14" i="31"/>
  <c r="C14"/>
  <c r="B14" s="1"/>
  <c r="G14" s="1"/>
  <c r="H14" s="1"/>
  <c r="F14"/>
  <c r="R14" s="1"/>
  <c r="S14" s="1"/>
  <c r="U14" s="1"/>
  <c r="D15" i="28"/>
  <c r="F15" s="1"/>
  <c r="R15" s="1"/>
  <c r="S15" s="1"/>
  <c r="U15" s="1"/>
  <c r="C14" i="27"/>
  <c r="B14" s="1"/>
  <c r="G14" s="1"/>
  <c r="H14" s="1"/>
  <c r="F14"/>
  <c r="R14" s="1"/>
  <c r="S14" s="1"/>
  <c r="U14" s="1"/>
  <c r="V14"/>
  <c r="P12" i="4"/>
  <c r="D12" s="1"/>
  <c r="C12" s="1"/>
  <c r="P14" i="36"/>
  <c r="D14" s="1"/>
  <c r="P14" i="37"/>
  <c r="D14" s="1"/>
  <c r="V14" i="32"/>
  <c r="P14" i="44"/>
  <c r="D14" s="1"/>
  <c r="C14" s="1"/>
  <c r="V15" i="30"/>
  <c r="B15"/>
  <c r="G15" s="1"/>
  <c r="H15" s="1"/>
  <c r="F15"/>
  <c r="R15" s="1"/>
  <c r="S15" s="1"/>
  <c r="U15" s="1"/>
  <c r="P15" i="33"/>
  <c r="D15" s="1"/>
  <c r="C15" s="1"/>
  <c r="P14" i="35"/>
  <c r="D14" s="1"/>
  <c r="C14" s="1"/>
  <c r="F14" i="26"/>
  <c r="R14" s="1"/>
  <c r="S14" s="1"/>
  <c r="U14" s="1"/>
  <c r="B14"/>
  <c r="G14" s="1"/>
  <c r="H14" s="1"/>
  <c r="V14"/>
  <c r="V14" i="43"/>
  <c r="F14"/>
  <c r="R14" s="1"/>
  <c r="S14" s="1"/>
  <c r="U14" s="1"/>
  <c r="B14"/>
  <c r="G14" s="1"/>
  <c r="H14" s="1"/>
  <c r="B14" i="39"/>
  <c r="G14" s="1"/>
  <c r="H14" s="1"/>
  <c r="F14"/>
  <c r="R14" s="1"/>
  <c r="S14" s="1"/>
  <c r="U14" s="1"/>
  <c r="V14"/>
  <c r="P15" i="41" l="1"/>
  <c r="D15" s="1"/>
  <c r="C15" s="1"/>
  <c r="B15" s="1"/>
  <c r="G15" s="1"/>
  <c r="H15" s="1"/>
  <c r="P15" i="27"/>
  <c r="D15" s="1"/>
  <c r="V15" s="1"/>
  <c r="P15" i="34"/>
  <c r="D15" s="1"/>
  <c r="C15" s="1"/>
  <c r="B15" s="1"/>
  <c r="G15" s="1"/>
  <c r="H15" s="1"/>
  <c r="D15" i="38"/>
  <c r="C15" s="1"/>
  <c r="B15" s="1"/>
  <c r="G15" s="1"/>
  <c r="H15" s="1"/>
  <c r="P15" i="31"/>
  <c r="D15" s="1"/>
  <c r="V15" i="46"/>
  <c r="C15"/>
  <c r="B15" s="1"/>
  <c r="G15" s="1"/>
  <c r="H15" s="1"/>
  <c r="V15" i="42"/>
  <c r="C15"/>
  <c r="B15" s="1"/>
  <c r="G15" s="1"/>
  <c r="H15" s="1"/>
  <c r="D15" i="40"/>
  <c r="F15" s="1"/>
  <c r="R15" s="1"/>
  <c r="S15" s="1"/>
  <c r="U15" s="1"/>
  <c r="F14" i="37"/>
  <c r="R14" s="1"/>
  <c r="S14" s="1"/>
  <c r="U14" s="1"/>
  <c r="C14"/>
  <c r="B14" s="1"/>
  <c r="G14" s="1"/>
  <c r="H14" s="1"/>
  <c r="C14" i="36"/>
  <c r="B14" s="1"/>
  <c r="G14" s="1"/>
  <c r="H14" s="1"/>
  <c r="P15" i="32"/>
  <c r="D15" s="1"/>
  <c r="C15" i="29"/>
  <c r="B15" s="1"/>
  <c r="G15" s="1"/>
  <c r="H15" s="1"/>
  <c r="C15" i="28"/>
  <c r="B15" s="1"/>
  <c r="G15" s="1"/>
  <c r="H15" s="1"/>
  <c r="V15"/>
  <c r="P16" s="1"/>
  <c r="F12" i="4"/>
  <c r="R12" s="1"/>
  <c r="S12" s="1"/>
  <c r="U12" s="1"/>
  <c r="B12"/>
  <c r="G12" s="1"/>
  <c r="H12" s="1"/>
  <c r="F14" i="36"/>
  <c r="R14" s="1"/>
  <c r="S14" s="1"/>
  <c r="U14" s="1"/>
  <c r="V14"/>
  <c r="V14" i="37"/>
  <c r="F15" i="29"/>
  <c r="R15" s="1"/>
  <c r="S15" s="1"/>
  <c r="U15" s="1"/>
  <c r="V15"/>
  <c r="F15" i="42"/>
  <c r="R15" s="1"/>
  <c r="S15" s="1"/>
  <c r="U15" s="1"/>
  <c r="V14" i="44"/>
  <c r="F14"/>
  <c r="R14" s="1"/>
  <c r="S14" s="1"/>
  <c r="U14" s="1"/>
  <c r="B14"/>
  <c r="G14" s="1"/>
  <c r="H14" s="1"/>
  <c r="P16" i="30"/>
  <c r="D16" s="1"/>
  <c r="C16" s="1"/>
  <c r="F15" i="33"/>
  <c r="R15" s="1"/>
  <c r="S15" s="1"/>
  <c r="U15" s="1"/>
  <c r="V15"/>
  <c r="B15"/>
  <c r="G15" s="1"/>
  <c r="H15" s="1"/>
  <c r="V14" i="35"/>
  <c r="B14"/>
  <c r="G14" s="1"/>
  <c r="H14" s="1"/>
  <c r="V15" i="41"/>
  <c r="F15" i="46"/>
  <c r="R15" s="1"/>
  <c r="S15" s="1"/>
  <c r="U15" s="1"/>
  <c r="F14" i="35"/>
  <c r="R14" s="1"/>
  <c r="S14" s="1"/>
  <c r="U14" s="1"/>
  <c r="P15" s="1"/>
  <c r="P15" i="43"/>
  <c r="D15" s="1"/>
  <c r="F15" i="41"/>
  <c r="R15" s="1"/>
  <c r="S15" s="1"/>
  <c r="U15" s="1"/>
  <c r="P15" i="26"/>
  <c r="D15" s="1"/>
  <c r="C15" s="1"/>
  <c r="V12" i="4"/>
  <c r="P15" i="39"/>
  <c r="D15" s="1"/>
  <c r="C15" s="1"/>
  <c r="V15" i="34" l="1"/>
  <c r="F15"/>
  <c r="R15" s="1"/>
  <c r="S15" s="1"/>
  <c r="U15" s="1"/>
  <c r="V15" i="38"/>
  <c r="P16" s="1"/>
  <c r="D16" s="1"/>
  <c r="F15"/>
  <c r="R15" s="1"/>
  <c r="S15" s="1"/>
  <c r="U15" s="1"/>
  <c r="P16" i="46"/>
  <c r="D16" s="1"/>
  <c r="V16" s="1"/>
  <c r="C15" i="27"/>
  <c r="B15" s="1"/>
  <c r="G15" s="1"/>
  <c r="H15" s="1"/>
  <c r="F15" i="31"/>
  <c r="R15" s="1"/>
  <c r="S15" s="1"/>
  <c r="U15" s="1"/>
  <c r="C15"/>
  <c r="B15" s="1"/>
  <c r="G15" s="1"/>
  <c r="H15" s="1"/>
  <c r="V15"/>
  <c r="F15" i="27"/>
  <c r="R15" s="1"/>
  <c r="S15" s="1"/>
  <c r="U15" s="1"/>
  <c r="P16" s="1"/>
  <c r="D16" s="1"/>
  <c r="V15" i="43"/>
  <c r="C15"/>
  <c r="B15" s="1"/>
  <c r="G15" s="1"/>
  <c r="H15" s="1"/>
  <c r="P16" i="42"/>
  <c r="D16" s="1"/>
  <c r="V15" i="40"/>
  <c r="P16" s="1"/>
  <c r="C15"/>
  <c r="B15" s="1"/>
  <c r="G15" s="1"/>
  <c r="H15" s="1"/>
  <c r="P15" i="37"/>
  <c r="D15" s="1"/>
  <c r="F15" i="32"/>
  <c r="R15" s="1"/>
  <c r="S15" s="1"/>
  <c r="U15" s="1"/>
  <c r="C15"/>
  <c r="B15" s="1"/>
  <c r="G15" s="1"/>
  <c r="H15" s="1"/>
  <c r="V15"/>
  <c r="D16" i="28"/>
  <c r="P13" i="4"/>
  <c r="D13" s="1"/>
  <c r="C13" s="1"/>
  <c r="P15" i="36"/>
  <c r="D15" s="1"/>
  <c r="P16" i="29"/>
  <c r="D16" s="1"/>
  <c r="P16" i="41"/>
  <c r="D16" s="1"/>
  <c r="P15" i="44"/>
  <c r="D15" s="1"/>
  <c r="F16" i="30"/>
  <c r="R16" s="1"/>
  <c r="S16" s="1"/>
  <c r="U16" s="1"/>
  <c r="B16"/>
  <c r="G16" s="1"/>
  <c r="H16" s="1"/>
  <c r="V16"/>
  <c r="P16" i="33"/>
  <c r="D16" s="1"/>
  <c r="C16" s="1"/>
  <c r="D15" i="35"/>
  <c r="C15" s="1"/>
  <c r="F15" i="43"/>
  <c r="R15" s="1"/>
  <c r="S15" s="1"/>
  <c r="U15" s="1"/>
  <c r="F15" i="26"/>
  <c r="R15" s="1"/>
  <c r="S15" s="1"/>
  <c r="U15" s="1"/>
  <c r="V15"/>
  <c r="B15"/>
  <c r="G15" s="1"/>
  <c r="H15" s="1"/>
  <c r="B15" i="39"/>
  <c r="G15" s="1"/>
  <c r="H15" s="1"/>
  <c r="F15"/>
  <c r="R15" s="1"/>
  <c r="S15" s="1"/>
  <c r="U15" s="1"/>
  <c r="V15"/>
  <c r="P16" i="34" l="1"/>
  <c r="D16" s="1"/>
  <c r="C16" s="1"/>
  <c r="B16" s="1"/>
  <c r="G16" s="1"/>
  <c r="H16" s="1"/>
  <c r="P16" i="31"/>
  <c r="D16" s="1"/>
  <c r="F16" s="1"/>
  <c r="R16" s="1"/>
  <c r="S16" s="1"/>
  <c r="U16" s="1"/>
  <c r="P16" i="43"/>
  <c r="D16" s="1"/>
  <c r="D16" i="40"/>
  <c r="C16" s="1"/>
  <c r="B16" s="1"/>
  <c r="G16" s="1"/>
  <c r="H16" s="1"/>
  <c r="F16" i="46"/>
  <c r="R16" s="1"/>
  <c r="S16" s="1"/>
  <c r="U16" s="1"/>
  <c r="P17" s="1"/>
  <c r="C16"/>
  <c r="B16" s="1"/>
  <c r="G16" s="1"/>
  <c r="H16" s="1"/>
  <c r="V15" i="44"/>
  <c r="C15"/>
  <c r="B15" s="1"/>
  <c r="G15" s="1"/>
  <c r="H15" s="1"/>
  <c r="C16" i="42"/>
  <c r="B16" s="1"/>
  <c r="G16" s="1"/>
  <c r="H16" s="1"/>
  <c r="C16" i="41"/>
  <c r="B16" s="1"/>
  <c r="G16" s="1"/>
  <c r="H16" s="1"/>
  <c r="C16" i="38"/>
  <c r="B16" s="1"/>
  <c r="G16" s="1"/>
  <c r="H16" s="1"/>
  <c r="F15" i="37"/>
  <c r="R15" s="1"/>
  <c r="S15" s="1"/>
  <c r="U15" s="1"/>
  <c r="C15"/>
  <c r="B15" s="1"/>
  <c r="G15" s="1"/>
  <c r="H15" s="1"/>
  <c r="C15" i="36"/>
  <c r="B15" s="1"/>
  <c r="G15" s="1"/>
  <c r="H15" s="1"/>
  <c r="V15"/>
  <c r="P16" i="32"/>
  <c r="D16" s="1"/>
  <c r="V16" s="1"/>
  <c r="F16" i="29"/>
  <c r="R16" s="1"/>
  <c r="S16" s="1"/>
  <c r="U16" s="1"/>
  <c r="C16"/>
  <c r="B16" s="1"/>
  <c r="G16" s="1"/>
  <c r="H16" s="1"/>
  <c r="F16" i="28"/>
  <c r="R16" s="1"/>
  <c r="S16" s="1"/>
  <c r="U16" s="1"/>
  <c r="C16"/>
  <c r="B16" s="1"/>
  <c r="G16" s="1"/>
  <c r="H16" s="1"/>
  <c r="V16"/>
  <c r="C16" i="27"/>
  <c r="B16" s="1"/>
  <c r="G16" s="1"/>
  <c r="H16" s="1"/>
  <c r="F13" i="4"/>
  <c r="R13" s="1"/>
  <c r="S13" s="1"/>
  <c r="U13" s="1"/>
  <c r="B13"/>
  <c r="G13" s="1"/>
  <c r="H13" s="1"/>
  <c r="F15" i="36"/>
  <c r="R15" s="1"/>
  <c r="S15" s="1"/>
  <c r="U15" s="1"/>
  <c r="V15" i="37"/>
  <c r="F16" i="27"/>
  <c r="R16" s="1"/>
  <c r="S16" s="1"/>
  <c r="U16" s="1"/>
  <c r="V16"/>
  <c r="V16" i="29"/>
  <c r="F16" i="42"/>
  <c r="R16" s="1"/>
  <c r="S16" s="1"/>
  <c r="U16" s="1"/>
  <c r="V16"/>
  <c r="V16" i="41"/>
  <c r="F16"/>
  <c r="R16" s="1"/>
  <c r="S16" s="1"/>
  <c r="U16" s="1"/>
  <c r="F15" i="44"/>
  <c r="R15" s="1"/>
  <c r="S15" s="1"/>
  <c r="U15" s="1"/>
  <c r="F16" i="38"/>
  <c r="R16" s="1"/>
  <c r="S16" s="1"/>
  <c r="U16" s="1"/>
  <c r="P17" i="30"/>
  <c r="D17" s="1"/>
  <c r="C17" s="1"/>
  <c r="V16" i="38"/>
  <c r="B16" i="33"/>
  <c r="G16" s="1"/>
  <c r="H16" s="1"/>
  <c r="F16"/>
  <c r="R16" s="1"/>
  <c r="S16" s="1"/>
  <c r="U16" s="1"/>
  <c r="V16"/>
  <c r="F15" i="35"/>
  <c r="R15" s="1"/>
  <c r="S15" s="1"/>
  <c r="U15" s="1"/>
  <c r="B15"/>
  <c r="G15" s="1"/>
  <c r="H15" s="1"/>
  <c r="V15"/>
  <c r="P16" i="26"/>
  <c r="D16" s="1"/>
  <c r="C16" s="1"/>
  <c r="V13" i="4"/>
  <c r="P16" i="39"/>
  <c r="D16" s="1"/>
  <c r="C16" s="1"/>
  <c r="F16" i="34"/>
  <c r="R16" s="1"/>
  <c r="S16" s="1"/>
  <c r="U16" s="1"/>
  <c r="C16" i="31" l="1"/>
  <c r="B16" s="1"/>
  <c r="G16" s="1"/>
  <c r="H16" s="1"/>
  <c r="V16" i="34"/>
  <c r="P17" s="1"/>
  <c r="D17" s="1"/>
  <c r="V16" i="31"/>
  <c r="V16" i="40"/>
  <c r="P16" i="44"/>
  <c r="D16" s="1"/>
  <c r="F16" i="40"/>
  <c r="R16" s="1"/>
  <c r="S16" s="1"/>
  <c r="U16" s="1"/>
  <c r="P17" i="28"/>
  <c r="D17" s="1"/>
  <c r="P16" i="36"/>
  <c r="D16" s="1"/>
  <c r="P17" i="29"/>
  <c r="D17" s="1"/>
  <c r="F16" i="43"/>
  <c r="R16" s="1"/>
  <c r="S16" s="1"/>
  <c r="U16" s="1"/>
  <c r="C16"/>
  <c r="B16" s="1"/>
  <c r="G16" s="1"/>
  <c r="H16" s="1"/>
  <c r="P16" i="37"/>
  <c r="D16" s="1"/>
  <c r="F16" i="32"/>
  <c r="R16" s="1"/>
  <c r="S16" s="1"/>
  <c r="U16" s="1"/>
  <c r="P17" s="1"/>
  <c r="C16"/>
  <c r="B16" s="1"/>
  <c r="G16" s="1"/>
  <c r="H16" s="1"/>
  <c r="P17" i="31"/>
  <c r="P14" i="4"/>
  <c r="D14" s="1"/>
  <c r="C14" s="1"/>
  <c r="P17" i="27"/>
  <c r="D17" s="1"/>
  <c r="P17" i="42"/>
  <c r="D17" s="1"/>
  <c r="P17" i="41"/>
  <c r="D17" s="1"/>
  <c r="D17" i="46"/>
  <c r="P17" i="38"/>
  <c r="D17" s="1"/>
  <c r="P17" i="33"/>
  <c r="D17" s="1"/>
  <c r="C17" s="1"/>
  <c r="D17" i="31"/>
  <c r="V17" i="30"/>
  <c r="B17"/>
  <c r="G17" s="1"/>
  <c r="H17" s="1"/>
  <c r="F17"/>
  <c r="R17" s="1"/>
  <c r="S17" s="1"/>
  <c r="U17" s="1"/>
  <c r="V16" i="43"/>
  <c r="P16" i="35"/>
  <c r="D16" s="1"/>
  <c r="C16" s="1"/>
  <c r="B16" i="26"/>
  <c r="G16" s="1"/>
  <c r="H16" s="1"/>
  <c r="V16"/>
  <c r="F16"/>
  <c r="R16" s="1"/>
  <c r="S16" s="1"/>
  <c r="U16" s="1"/>
  <c r="F16" i="39"/>
  <c r="R16" s="1"/>
  <c r="S16" s="1"/>
  <c r="U16" s="1"/>
  <c r="V16"/>
  <c r="B16"/>
  <c r="G16" s="1"/>
  <c r="H16" s="1"/>
  <c r="D17" i="32" l="1"/>
  <c r="V17" s="1"/>
  <c r="P17" i="40"/>
  <c r="D17" s="1"/>
  <c r="V17" s="1"/>
  <c r="F17" i="28"/>
  <c r="R17" s="1"/>
  <c r="S17" s="1"/>
  <c r="U17" s="1"/>
  <c r="C17"/>
  <c r="B17" s="1"/>
  <c r="G17" s="1"/>
  <c r="H17" s="1"/>
  <c r="V17"/>
  <c r="F16" i="36"/>
  <c r="R16" s="1"/>
  <c r="S16" s="1"/>
  <c r="U16" s="1"/>
  <c r="V16"/>
  <c r="C16"/>
  <c r="B16" s="1"/>
  <c r="G16" s="1"/>
  <c r="H16" s="1"/>
  <c r="C17" i="46"/>
  <c r="B17" s="1"/>
  <c r="G17" s="1"/>
  <c r="H17" s="1"/>
  <c r="F16" i="44"/>
  <c r="R16" s="1"/>
  <c r="S16" s="1"/>
  <c r="U16" s="1"/>
  <c r="C16"/>
  <c r="B16" s="1"/>
  <c r="G16" s="1"/>
  <c r="H16" s="1"/>
  <c r="P17" i="43"/>
  <c r="D17" s="1"/>
  <c r="F17" i="42"/>
  <c r="R17" s="1"/>
  <c r="S17" s="1"/>
  <c r="U17" s="1"/>
  <c r="C17"/>
  <c r="B17" s="1"/>
  <c r="G17" s="1"/>
  <c r="H17" s="1"/>
  <c r="C17" i="41"/>
  <c r="B17" s="1"/>
  <c r="G17" s="1"/>
  <c r="H17" s="1"/>
  <c r="C17" i="38"/>
  <c r="B17" s="1"/>
  <c r="G17" s="1"/>
  <c r="H17" s="1"/>
  <c r="F16" i="37"/>
  <c r="R16" s="1"/>
  <c r="S16" s="1"/>
  <c r="U16" s="1"/>
  <c r="C16"/>
  <c r="B16" s="1"/>
  <c r="G16" s="1"/>
  <c r="H16" s="1"/>
  <c r="V17" i="34"/>
  <c r="C17"/>
  <c r="B17" s="1"/>
  <c r="G17" s="1"/>
  <c r="H17" s="1"/>
  <c r="V17" i="31"/>
  <c r="C17"/>
  <c r="B17" s="1"/>
  <c r="G17" s="1"/>
  <c r="H17" s="1"/>
  <c r="V17" i="29"/>
  <c r="C17"/>
  <c r="B17" s="1"/>
  <c r="G17" s="1"/>
  <c r="H17" s="1"/>
  <c r="F17"/>
  <c r="R17" s="1"/>
  <c r="S17" s="1"/>
  <c r="U17" s="1"/>
  <c r="C17" i="27"/>
  <c r="B17" s="1"/>
  <c r="G17" s="1"/>
  <c r="H17" s="1"/>
  <c r="V14" i="4"/>
  <c r="B14"/>
  <c r="G14" s="1"/>
  <c r="H14" s="1"/>
  <c r="F17" i="27"/>
  <c r="R17" s="1"/>
  <c r="S17" s="1"/>
  <c r="U17" s="1"/>
  <c r="F17" i="32"/>
  <c r="R17" s="1"/>
  <c r="S17" s="1"/>
  <c r="U17" s="1"/>
  <c r="V16" i="37"/>
  <c r="V17" i="27"/>
  <c r="V16" i="44"/>
  <c r="V17" i="42"/>
  <c r="V17" i="38"/>
  <c r="V17" i="41"/>
  <c r="F17"/>
  <c r="R17" s="1"/>
  <c r="S17" s="1"/>
  <c r="U17" s="1"/>
  <c r="F17" i="31"/>
  <c r="R17" s="1"/>
  <c r="S17" s="1"/>
  <c r="U17" s="1"/>
  <c r="F17" i="38"/>
  <c r="R17" s="1"/>
  <c r="S17" s="1"/>
  <c r="U17" s="1"/>
  <c r="V17" i="46"/>
  <c r="F17"/>
  <c r="R17" s="1"/>
  <c r="S17" s="1"/>
  <c r="U17" s="1"/>
  <c r="P18" i="30"/>
  <c r="D18" s="1"/>
  <c r="C18" s="1"/>
  <c r="V17" i="33"/>
  <c r="B17"/>
  <c r="G17" s="1"/>
  <c r="H17" s="1"/>
  <c r="F17"/>
  <c r="R17" s="1"/>
  <c r="S17" s="1"/>
  <c r="U17" s="1"/>
  <c r="B16" i="35"/>
  <c r="G16" s="1"/>
  <c r="H16" s="1"/>
  <c r="F16"/>
  <c r="R16" s="1"/>
  <c r="S16" s="1"/>
  <c r="U16" s="1"/>
  <c r="V16"/>
  <c r="F14" i="4"/>
  <c r="R14" s="1"/>
  <c r="S14" s="1"/>
  <c r="U14" s="1"/>
  <c r="P17" i="26"/>
  <c r="D17" s="1"/>
  <c r="C17" s="1"/>
  <c r="F17" i="34"/>
  <c r="R17" s="1"/>
  <c r="S17" s="1"/>
  <c r="U17" s="1"/>
  <c r="P17" i="39"/>
  <c r="D17" s="1"/>
  <c r="C17" s="1"/>
  <c r="C17" i="32" l="1"/>
  <c r="B17" s="1"/>
  <c r="G17" s="1"/>
  <c r="H17" s="1"/>
  <c r="C17" i="40"/>
  <c r="B17" s="1"/>
  <c r="G17" s="1"/>
  <c r="H17" s="1"/>
  <c r="P17" i="36"/>
  <c r="D17" s="1"/>
  <c r="V17" s="1"/>
  <c r="F17" i="40"/>
  <c r="R17" s="1"/>
  <c r="S17" s="1"/>
  <c r="U17" s="1"/>
  <c r="P18" s="1"/>
  <c r="P18" i="28"/>
  <c r="D18" s="1"/>
  <c r="C18" s="1"/>
  <c r="B18" s="1"/>
  <c r="G18" s="1"/>
  <c r="H18" s="1"/>
  <c r="P18" i="34"/>
  <c r="D18" s="1"/>
  <c r="P18" i="42"/>
  <c r="D18" s="1"/>
  <c r="P17" i="37"/>
  <c r="D17" s="1"/>
  <c r="C17" s="1"/>
  <c r="B17" s="1"/>
  <c r="G17" s="1"/>
  <c r="H17" s="1"/>
  <c r="P17" i="44"/>
  <c r="D17" s="1"/>
  <c r="F17" i="43"/>
  <c r="R17" s="1"/>
  <c r="S17" s="1"/>
  <c r="U17" s="1"/>
  <c r="C17"/>
  <c r="B17" s="1"/>
  <c r="G17" s="1"/>
  <c r="H17" s="1"/>
  <c r="P18" i="31"/>
  <c r="D18" s="1"/>
  <c r="P18" i="29"/>
  <c r="D18" s="1"/>
  <c r="V18" s="1"/>
  <c r="P15" i="4"/>
  <c r="D15" s="1"/>
  <c r="C15" s="1"/>
  <c r="P18" i="27"/>
  <c r="D18" s="1"/>
  <c r="P18" i="32"/>
  <c r="P18" i="38"/>
  <c r="D18" s="1"/>
  <c r="P18" i="41"/>
  <c r="D18" s="1"/>
  <c r="P18" i="46"/>
  <c r="D18" s="1"/>
  <c r="V17" i="43"/>
  <c r="B18" i="30"/>
  <c r="G18" s="1"/>
  <c r="H18" s="1"/>
  <c r="F18"/>
  <c r="R18" s="1"/>
  <c r="S18" s="1"/>
  <c r="U18" s="1"/>
  <c r="V18"/>
  <c r="P18" i="33"/>
  <c r="D18" s="1"/>
  <c r="C18" s="1"/>
  <c r="P17" i="35"/>
  <c r="D17" s="1"/>
  <c r="C17" s="1"/>
  <c r="V17" i="26"/>
  <c r="F17"/>
  <c r="R17" s="1"/>
  <c r="S17" s="1"/>
  <c r="U17" s="1"/>
  <c r="B17"/>
  <c r="G17" s="1"/>
  <c r="H17" s="1"/>
  <c r="B17" i="39"/>
  <c r="G17" s="1"/>
  <c r="H17" s="1"/>
  <c r="F17"/>
  <c r="R17" s="1"/>
  <c r="S17" s="1"/>
  <c r="U17" s="1"/>
  <c r="V17"/>
  <c r="D18" i="32" l="1"/>
  <c r="C18" s="1"/>
  <c r="B18" s="1"/>
  <c r="G18" s="1"/>
  <c r="H18" s="1"/>
  <c r="D18" i="40"/>
  <c r="C18" s="1"/>
  <c r="B18" s="1"/>
  <c r="G18" s="1"/>
  <c r="H18" s="1"/>
  <c r="V18" i="28"/>
  <c r="F18"/>
  <c r="R18" s="1"/>
  <c r="S18" s="1"/>
  <c r="U18" s="1"/>
  <c r="F17" i="36"/>
  <c r="R17" s="1"/>
  <c r="S17" s="1"/>
  <c r="U17" s="1"/>
  <c r="P18" s="1"/>
  <c r="C17"/>
  <c r="B17" s="1"/>
  <c r="G17" s="1"/>
  <c r="H17" s="1"/>
  <c r="V18" i="46"/>
  <c r="C18"/>
  <c r="B18" s="1"/>
  <c r="G18" s="1"/>
  <c r="H18" s="1"/>
  <c r="F17" i="44"/>
  <c r="R17" s="1"/>
  <c r="S17" s="1"/>
  <c r="U17" s="1"/>
  <c r="C17"/>
  <c r="B17" s="1"/>
  <c r="G17" s="1"/>
  <c r="H17" s="1"/>
  <c r="P18" i="43"/>
  <c r="D18" s="1"/>
  <c r="C18" i="42"/>
  <c r="B18" s="1"/>
  <c r="G18" s="1"/>
  <c r="H18" s="1"/>
  <c r="F18"/>
  <c r="R18" s="1"/>
  <c r="S18" s="1"/>
  <c r="U18" s="1"/>
  <c r="V18" i="41"/>
  <c r="C18"/>
  <c r="B18" s="1"/>
  <c r="G18" s="1"/>
  <c r="H18" s="1"/>
  <c r="F18" i="38"/>
  <c r="R18" s="1"/>
  <c r="S18" s="1"/>
  <c r="U18" s="1"/>
  <c r="C18"/>
  <c r="B18" s="1"/>
  <c r="G18" s="1"/>
  <c r="H18" s="1"/>
  <c r="F17" i="37"/>
  <c r="R17" s="1"/>
  <c r="S17" s="1"/>
  <c r="U17" s="1"/>
  <c r="V17"/>
  <c r="V18" i="34"/>
  <c r="C18"/>
  <c r="B18" s="1"/>
  <c r="G18" s="1"/>
  <c r="H18" s="1"/>
  <c r="F18" i="31"/>
  <c r="R18" s="1"/>
  <c r="S18" s="1"/>
  <c r="U18" s="1"/>
  <c r="C18"/>
  <c r="B18" s="1"/>
  <c r="G18" s="1"/>
  <c r="H18" s="1"/>
  <c r="F18" i="29"/>
  <c r="R18" s="1"/>
  <c r="S18" s="1"/>
  <c r="U18" s="1"/>
  <c r="P19" s="1"/>
  <c r="C18"/>
  <c r="B18" s="1"/>
  <c r="G18" s="1"/>
  <c r="H18" s="1"/>
  <c r="F18" i="27"/>
  <c r="R18" s="1"/>
  <c r="S18" s="1"/>
  <c r="U18" s="1"/>
  <c r="C18"/>
  <c r="B18" s="1"/>
  <c r="G18" s="1"/>
  <c r="H18" s="1"/>
  <c r="V15" i="4"/>
  <c r="B15"/>
  <c r="G15" s="1"/>
  <c r="H15" s="1"/>
  <c r="V18" i="27"/>
  <c r="V18" i="38"/>
  <c r="V18" i="40"/>
  <c r="V17" i="44"/>
  <c r="V18" i="42"/>
  <c r="F18" i="41"/>
  <c r="R18" s="1"/>
  <c r="S18" s="1"/>
  <c r="U18" s="1"/>
  <c r="V18" i="31"/>
  <c r="F18" i="46"/>
  <c r="R18" s="1"/>
  <c r="S18" s="1"/>
  <c r="U18" s="1"/>
  <c r="P19" i="30"/>
  <c r="D19" s="1"/>
  <c r="C19" s="1"/>
  <c r="B18" i="33"/>
  <c r="G18" s="1"/>
  <c r="H18" s="1"/>
  <c r="V18"/>
  <c r="F18"/>
  <c r="R18" s="1"/>
  <c r="S18" s="1"/>
  <c r="U18" s="1"/>
  <c r="F17" i="35"/>
  <c r="R17" s="1"/>
  <c r="S17" s="1"/>
  <c r="U17" s="1"/>
  <c r="B17"/>
  <c r="G17" s="1"/>
  <c r="H17" s="1"/>
  <c r="V17"/>
  <c r="F18" i="34"/>
  <c r="R18" s="1"/>
  <c r="S18" s="1"/>
  <c r="U18" s="1"/>
  <c r="P18" i="26"/>
  <c r="D18" s="1"/>
  <c r="P18" i="39"/>
  <c r="D18" s="1"/>
  <c r="F15" i="4"/>
  <c r="R15" s="1"/>
  <c r="S15" s="1"/>
  <c r="U15" s="1"/>
  <c r="F18" i="40" l="1"/>
  <c r="R18" s="1"/>
  <c r="S18" s="1"/>
  <c r="U18" s="1"/>
  <c r="P19" s="1"/>
  <c r="D19" s="1"/>
  <c r="V18" i="32"/>
  <c r="P19" s="1"/>
  <c r="D19" s="1"/>
  <c r="C19" s="1"/>
  <c r="F18"/>
  <c r="R18" s="1"/>
  <c r="S18" s="1"/>
  <c r="U18" s="1"/>
  <c r="P19" i="28"/>
  <c r="D19" s="1"/>
  <c r="C19" s="1"/>
  <c r="B19" s="1"/>
  <c r="G19" s="1"/>
  <c r="H19" s="1"/>
  <c r="D18" i="36"/>
  <c r="V18" s="1"/>
  <c r="P19" i="42"/>
  <c r="D19" s="1"/>
  <c r="P16" i="4"/>
  <c r="P19" i="46"/>
  <c r="D19" s="1"/>
  <c r="D19" i="29"/>
  <c r="C19" s="1"/>
  <c r="B19" s="1"/>
  <c r="G19" s="1"/>
  <c r="H19" s="1"/>
  <c r="P19" i="34"/>
  <c r="D19" s="1"/>
  <c r="P18" i="37"/>
  <c r="D18" s="1"/>
  <c r="C18" s="1"/>
  <c r="B18" s="1"/>
  <c r="G18" s="1"/>
  <c r="H18" s="1"/>
  <c r="P19" i="31"/>
  <c r="D19" s="1"/>
  <c r="C19" s="1"/>
  <c r="P18" i="44"/>
  <c r="D18" s="1"/>
  <c r="V18" i="43"/>
  <c r="C18"/>
  <c r="B18" s="1"/>
  <c r="G18" s="1"/>
  <c r="H18" s="1"/>
  <c r="P19" i="41"/>
  <c r="D19" s="1"/>
  <c r="C18" i="39"/>
  <c r="B18" s="1"/>
  <c r="G18" s="1"/>
  <c r="H18" s="1"/>
  <c r="P19" i="38"/>
  <c r="D19" s="1"/>
  <c r="P19" i="27"/>
  <c r="D19" s="1"/>
  <c r="C18" i="26"/>
  <c r="B18" s="1"/>
  <c r="G18" s="1"/>
  <c r="H18" s="1"/>
  <c r="F18" i="43"/>
  <c r="R18" s="1"/>
  <c r="S18" s="1"/>
  <c r="U18" s="1"/>
  <c r="P18" i="35"/>
  <c r="D18" s="1"/>
  <c r="P19" i="33"/>
  <c r="D19" s="1"/>
  <c r="B19" i="30"/>
  <c r="G19" s="1"/>
  <c r="H19" s="1"/>
  <c r="F19"/>
  <c r="R19" s="1"/>
  <c r="S19" s="1"/>
  <c r="U19" s="1"/>
  <c r="V19"/>
  <c r="V18" i="26"/>
  <c r="F18"/>
  <c r="R18" s="1"/>
  <c r="S18" s="1"/>
  <c r="U18" s="1"/>
  <c r="V18" i="37"/>
  <c r="F18" i="39"/>
  <c r="R18" s="1"/>
  <c r="S18" s="1"/>
  <c r="U18" s="1"/>
  <c r="V18"/>
  <c r="D16" i="4"/>
  <c r="C16" s="1"/>
  <c r="V19" i="28" l="1"/>
  <c r="P20" s="1"/>
  <c r="D20" s="1"/>
  <c r="C20" s="1"/>
  <c r="B20" s="1"/>
  <c r="G20" s="1"/>
  <c r="H20" s="1"/>
  <c r="F19"/>
  <c r="R19" s="1"/>
  <c r="S19" s="1"/>
  <c r="U19" s="1"/>
  <c r="F18" i="36"/>
  <c r="R18" s="1"/>
  <c r="S18" s="1"/>
  <c r="U18" s="1"/>
  <c r="C18"/>
  <c r="B18" s="1"/>
  <c r="G18" s="1"/>
  <c r="H18" s="1"/>
  <c r="C19" i="42"/>
  <c r="B19" s="1"/>
  <c r="G19" s="1"/>
  <c r="H19" s="1"/>
  <c r="F19"/>
  <c r="R19" s="1"/>
  <c r="S19" s="1"/>
  <c r="U19" s="1"/>
  <c r="P19" i="36"/>
  <c r="V19" i="29"/>
  <c r="F19"/>
  <c r="R19" s="1"/>
  <c r="S19" s="1"/>
  <c r="U19" s="1"/>
  <c r="F18" i="37"/>
  <c r="R18" s="1"/>
  <c r="S18" s="1"/>
  <c r="U18" s="1"/>
  <c r="P19" s="1"/>
  <c r="D19" s="1"/>
  <c r="C19" s="1"/>
  <c r="V19" i="46"/>
  <c r="C19"/>
  <c r="B19" s="1"/>
  <c r="G19" s="1"/>
  <c r="H19" s="1"/>
  <c r="V18" i="44"/>
  <c r="C18"/>
  <c r="B18" s="1"/>
  <c r="G18" s="1"/>
  <c r="H18" s="1"/>
  <c r="P19" i="43"/>
  <c r="D19" s="1"/>
  <c r="V19" i="42"/>
  <c r="F19" i="41"/>
  <c r="R19" s="1"/>
  <c r="S19" s="1"/>
  <c r="U19" s="1"/>
  <c r="C19"/>
  <c r="B19" s="1"/>
  <c r="G19" s="1"/>
  <c r="H19" s="1"/>
  <c r="V19"/>
  <c r="F19" i="40"/>
  <c r="R19" s="1"/>
  <c r="S19" s="1"/>
  <c r="U19" s="1"/>
  <c r="C19"/>
  <c r="B19" s="1"/>
  <c r="G19" s="1"/>
  <c r="H19" s="1"/>
  <c r="F19" i="38"/>
  <c r="R19" s="1"/>
  <c r="S19" s="1"/>
  <c r="U19" s="1"/>
  <c r="C19"/>
  <c r="B19" s="1"/>
  <c r="G19" s="1"/>
  <c r="H19" s="1"/>
  <c r="C18" i="35"/>
  <c r="B18" s="1"/>
  <c r="G18" s="1"/>
  <c r="H18" s="1"/>
  <c r="V19" i="34"/>
  <c r="C19"/>
  <c r="B19" s="1"/>
  <c r="G19" s="1"/>
  <c r="H19" s="1"/>
  <c r="C19" i="33"/>
  <c r="B19" s="1"/>
  <c r="G19" s="1"/>
  <c r="H19" s="1"/>
  <c r="V19" i="27"/>
  <c r="C19"/>
  <c r="B19" s="1"/>
  <c r="G19" s="1"/>
  <c r="H19" s="1"/>
  <c r="F19"/>
  <c r="R19" s="1"/>
  <c r="S19" s="1"/>
  <c r="U19" s="1"/>
  <c r="B16" i="4"/>
  <c r="G16" s="1"/>
  <c r="H16" s="1"/>
  <c r="B19" i="32"/>
  <c r="G19" s="1"/>
  <c r="H19" s="1"/>
  <c r="V19"/>
  <c r="F19"/>
  <c r="R19" s="1"/>
  <c r="S19" s="1"/>
  <c r="U19" s="1"/>
  <c r="V19" i="38"/>
  <c r="V19" i="40"/>
  <c r="P20" s="1"/>
  <c r="F18" i="44"/>
  <c r="R18" s="1"/>
  <c r="S18" s="1"/>
  <c r="U18" s="1"/>
  <c r="P19" s="1"/>
  <c r="V19" i="31"/>
  <c r="F19"/>
  <c r="R19" s="1"/>
  <c r="S19" s="1"/>
  <c r="U19" s="1"/>
  <c r="B19"/>
  <c r="G19" s="1"/>
  <c r="H19" s="1"/>
  <c r="F19" i="46"/>
  <c r="R19" s="1"/>
  <c r="S19" s="1"/>
  <c r="U19" s="1"/>
  <c r="V18" i="35"/>
  <c r="F18"/>
  <c r="R18" s="1"/>
  <c r="S18" s="1"/>
  <c r="U18" s="1"/>
  <c r="P20" i="30"/>
  <c r="D20" s="1"/>
  <c r="C20" s="1"/>
  <c r="F19" i="33"/>
  <c r="R19" s="1"/>
  <c r="S19" s="1"/>
  <c r="U19" s="1"/>
  <c r="V19"/>
  <c r="F19" i="34"/>
  <c r="R19" s="1"/>
  <c r="S19" s="1"/>
  <c r="U19" s="1"/>
  <c r="P19" i="26"/>
  <c r="D19" s="1"/>
  <c r="P19" i="39"/>
  <c r="D19" s="1"/>
  <c r="F16" i="4"/>
  <c r="R16" s="1"/>
  <c r="S16" s="1"/>
  <c r="U16" s="1"/>
  <c r="V16"/>
  <c r="D19" i="36" l="1"/>
  <c r="C19" s="1"/>
  <c r="B19" s="1"/>
  <c r="G19" s="1"/>
  <c r="H19" s="1"/>
  <c r="P20" i="34"/>
  <c r="D20" s="1"/>
  <c r="P20" i="42"/>
  <c r="D20" s="1"/>
  <c r="F20" s="1"/>
  <c r="R20" s="1"/>
  <c r="S20" s="1"/>
  <c r="U20" s="1"/>
  <c r="P20" i="29"/>
  <c r="D20" s="1"/>
  <c r="F20" s="1"/>
  <c r="R20" s="1"/>
  <c r="S20" s="1"/>
  <c r="U20" s="1"/>
  <c r="F20" i="28"/>
  <c r="R20" s="1"/>
  <c r="S20" s="1"/>
  <c r="U20" s="1"/>
  <c r="V20"/>
  <c r="P20" i="38"/>
  <c r="D20" s="1"/>
  <c r="P20" i="32"/>
  <c r="D20" s="1"/>
  <c r="C20" s="1"/>
  <c r="P20" i="46"/>
  <c r="D20" s="1"/>
  <c r="D19" i="44"/>
  <c r="V19" s="1"/>
  <c r="C19" i="43"/>
  <c r="B19" s="1"/>
  <c r="G19" s="1"/>
  <c r="H19" s="1"/>
  <c r="F19"/>
  <c r="R19" s="1"/>
  <c r="S19" s="1"/>
  <c r="U19" s="1"/>
  <c r="P20" i="41"/>
  <c r="D20" s="1"/>
  <c r="C19" i="39"/>
  <c r="B19" s="1"/>
  <c r="G19" s="1"/>
  <c r="H19" s="1"/>
  <c r="P20" i="27"/>
  <c r="D20" s="1"/>
  <c r="V20" s="1"/>
  <c r="C19" i="26"/>
  <c r="B19" s="1"/>
  <c r="G19" s="1"/>
  <c r="H19" s="1"/>
  <c r="V19" i="43"/>
  <c r="D20" i="40"/>
  <c r="C20" s="1"/>
  <c r="P20" i="31"/>
  <c r="D20" s="1"/>
  <c r="C20" s="1"/>
  <c r="P19" i="35"/>
  <c r="D19" s="1"/>
  <c r="C19" s="1"/>
  <c r="F20" i="30"/>
  <c r="R20" s="1"/>
  <c r="S20" s="1"/>
  <c r="U20" s="1"/>
  <c r="B20"/>
  <c r="G20" s="1"/>
  <c r="H20" s="1"/>
  <c r="V20"/>
  <c r="P20" i="33"/>
  <c r="D20" s="1"/>
  <c r="V19" i="26"/>
  <c r="F19"/>
  <c r="R19" s="1"/>
  <c r="S19" s="1"/>
  <c r="U19" s="1"/>
  <c r="P17" i="4"/>
  <c r="D17" s="1"/>
  <c r="C17" s="1"/>
  <c r="V19" i="37"/>
  <c r="F19"/>
  <c r="R19" s="1"/>
  <c r="S19" s="1"/>
  <c r="U19" s="1"/>
  <c r="B19"/>
  <c r="G19" s="1"/>
  <c r="H19" s="1"/>
  <c r="F19" i="39"/>
  <c r="R19" s="1"/>
  <c r="S19" s="1"/>
  <c r="U19" s="1"/>
  <c r="V19"/>
  <c r="F19" i="36" l="1"/>
  <c r="R19" s="1"/>
  <c r="S19" s="1"/>
  <c r="U19" s="1"/>
  <c r="V19"/>
  <c r="C20" i="42"/>
  <c r="B20" s="1"/>
  <c r="G20" s="1"/>
  <c r="H20" s="1"/>
  <c r="V20"/>
  <c r="P21" s="1"/>
  <c r="C20" i="29"/>
  <c r="B20" s="1"/>
  <c r="G20" s="1"/>
  <c r="H20" s="1"/>
  <c r="P21" i="28"/>
  <c r="D21" s="1"/>
  <c r="F21" s="1"/>
  <c r="R21" s="1"/>
  <c r="S21" s="1"/>
  <c r="U21" s="1"/>
  <c r="V20" i="29"/>
  <c r="P21" s="1"/>
  <c r="P20" i="43"/>
  <c r="D20" s="1"/>
  <c r="C20" s="1"/>
  <c r="B20" s="1"/>
  <c r="G20" s="1"/>
  <c r="H20" s="1"/>
  <c r="F20" i="46"/>
  <c r="R20" s="1"/>
  <c r="S20" s="1"/>
  <c r="U20" s="1"/>
  <c r="C20"/>
  <c r="B20" s="1"/>
  <c r="G20" s="1"/>
  <c r="H20" s="1"/>
  <c r="F19" i="44"/>
  <c r="R19" s="1"/>
  <c r="S19" s="1"/>
  <c r="U19" s="1"/>
  <c r="P20" s="1"/>
  <c r="C19"/>
  <c r="B19" s="1"/>
  <c r="G19" s="1"/>
  <c r="H19" s="1"/>
  <c r="F20" i="41"/>
  <c r="R20" s="1"/>
  <c r="S20" s="1"/>
  <c r="U20" s="1"/>
  <c r="C20"/>
  <c r="B20" s="1"/>
  <c r="G20" s="1"/>
  <c r="H20" s="1"/>
  <c r="V20"/>
  <c r="C20" i="38"/>
  <c r="B20" s="1"/>
  <c r="G20" s="1"/>
  <c r="H20" s="1"/>
  <c r="V20"/>
  <c r="F20"/>
  <c r="R20" s="1"/>
  <c r="S20" s="1"/>
  <c r="U20" s="1"/>
  <c r="V20" i="34"/>
  <c r="C20"/>
  <c r="B20" s="1"/>
  <c r="G20" s="1"/>
  <c r="H20" s="1"/>
  <c r="V20" i="33"/>
  <c r="C20"/>
  <c r="B20" s="1"/>
  <c r="G20" s="1"/>
  <c r="H20" s="1"/>
  <c r="C20" i="27"/>
  <c r="B20" s="1"/>
  <c r="G20" s="1"/>
  <c r="H20" s="1"/>
  <c r="F20"/>
  <c r="R20" s="1"/>
  <c r="S20" s="1"/>
  <c r="U20" s="1"/>
  <c r="P21" s="1"/>
  <c r="F17" i="4"/>
  <c r="R17" s="1"/>
  <c r="S17" s="1"/>
  <c r="U17" s="1"/>
  <c r="B17"/>
  <c r="B20" i="32"/>
  <c r="G20" s="1"/>
  <c r="H20" s="1"/>
  <c r="F20"/>
  <c r="R20" s="1"/>
  <c r="S20" s="1"/>
  <c r="U20" s="1"/>
  <c r="V20"/>
  <c r="B20" i="40"/>
  <c r="G20" s="1"/>
  <c r="H20" s="1"/>
  <c r="V20"/>
  <c r="F20"/>
  <c r="R20" s="1"/>
  <c r="S20" s="1"/>
  <c r="U20" s="1"/>
  <c r="V20" i="46"/>
  <c r="B20" i="31"/>
  <c r="G20" s="1"/>
  <c r="H20" s="1"/>
  <c r="F20"/>
  <c r="R20" s="1"/>
  <c r="S20" s="1"/>
  <c r="U20" s="1"/>
  <c r="V20"/>
  <c r="F20" i="33"/>
  <c r="R20" s="1"/>
  <c r="S20" s="1"/>
  <c r="U20" s="1"/>
  <c r="F20" i="34"/>
  <c r="R20" s="1"/>
  <c r="S20" s="1"/>
  <c r="U20" s="1"/>
  <c r="P21" i="30"/>
  <c r="D21" s="1"/>
  <c r="B19" i="35"/>
  <c r="G19" s="1"/>
  <c r="H19" s="1"/>
  <c r="V19"/>
  <c r="F19"/>
  <c r="R19" s="1"/>
  <c r="S19" s="1"/>
  <c r="U19" s="1"/>
  <c r="P20" i="26"/>
  <c r="D20" s="1"/>
  <c r="P20" i="37"/>
  <c r="D20" s="1"/>
  <c r="P20" i="39"/>
  <c r="D20" s="1"/>
  <c r="V17" i="4"/>
  <c r="P20" i="36" l="1"/>
  <c r="D20" s="1"/>
  <c r="C20" s="1"/>
  <c r="B20" s="1"/>
  <c r="G20" s="1"/>
  <c r="H20" s="1"/>
  <c r="D21" i="42"/>
  <c r="F21" s="1"/>
  <c r="R21" s="1"/>
  <c r="S21" s="1"/>
  <c r="U21" s="1"/>
  <c r="D21" i="29"/>
  <c r="C21" s="1"/>
  <c r="B21" s="1"/>
  <c r="G21" s="1"/>
  <c r="H21" s="1"/>
  <c r="V21" i="28"/>
  <c r="P22" s="1"/>
  <c r="C21"/>
  <c r="B21" s="1"/>
  <c r="G21" s="1"/>
  <c r="H21" s="1"/>
  <c r="D21" i="27"/>
  <c r="C21" s="1"/>
  <c r="B21" s="1"/>
  <c r="G21" s="1"/>
  <c r="H21" s="1"/>
  <c r="P21" i="34"/>
  <c r="D21" s="1"/>
  <c r="F20" i="43"/>
  <c r="R20" s="1"/>
  <c r="S20" s="1"/>
  <c r="U20" s="1"/>
  <c r="V20"/>
  <c r="P21" i="38"/>
  <c r="D21" s="1"/>
  <c r="F21" s="1"/>
  <c r="R21" s="1"/>
  <c r="S21" s="1"/>
  <c r="U21" s="1"/>
  <c r="D20" i="44"/>
  <c r="V20" s="1"/>
  <c r="P21" i="33"/>
  <c r="D21" s="1"/>
  <c r="P21" i="46"/>
  <c r="D21" s="1"/>
  <c r="C21" i="42"/>
  <c r="B21" s="1"/>
  <c r="G21" s="1"/>
  <c r="H21" s="1"/>
  <c r="P21" i="41"/>
  <c r="D21" s="1"/>
  <c r="V21" s="1"/>
  <c r="F20" i="39"/>
  <c r="R20" s="1"/>
  <c r="S20" s="1"/>
  <c r="U20" s="1"/>
  <c r="C20"/>
  <c r="B20" s="1"/>
  <c r="G20" s="1"/>
  <c r="H20" s="1"/>
  <c r="C20" i="37"/>
  <c r="B20" s="1"/>
  <c r="G20" s="1"/>
  <c r="H20" s="1"/>
  <c r="C21" i="30"/>
  <c r="B21" s="1"/>
  <c r="G21" s="1"/>
  <c r="H21" s="1"/>
  <c r="C20" i="26"/>
  <c r="B20" s="1"/>
  <c r="G20" s="1"/>
  <c r="H20" s="1"/>
  <c r="P18" i="4"/>
  <c r="P21" i="32"/>
  <c r="D21" s="1"/>
  <c r="C21" s="1"/>
  <c r="P21" i="40"/>
  <c r="D21" s="1"/>
  <c r="C21" s="1"/>
  <c r="P21" i="31"/>
  <c r="D21" s="1"/>
  <c r="C21" s="1"/>
  <c r="F20" i="26"/>
  <c r="R20" s="1"/>
  <c r="S20" s="1"/>
  <c r="U20" s="1"/>
  <c r="F21" i="30"/>
  <c r="R21" s="1"/>
  <c r="S21" s="1"/>
  <c r="U21" s="1"/>
  <c r="V21"/>
  <c r="P20" i="35"/>
  <c r="D20" s="1"/>
  <c r="C20" s="1"/>
  <c r="V20" i="26"/>
  <c r="V20" i="37"/>
  <c r="F20"/>
  <c r="R20" s="1"/>
  <c r="S20" s="1"/>
  <c r="U20" s="1"/>
  <c r="V20" i="39"/>
  <c r="G17" i="4"/>
  <c r="H17" s="1"/>
  <c r="V20" i="36" l="1"/>
  <c r="F20"/>
  <c r="R20" s="1"/>
  <c r="S20" s="1"/>
  <c r="U20" s="1"/>
  <c r="D22" i="28"/>
  <c r="V22" s="1"/>
  <c r="C21" i="38"/>
  <c r="B21" s="1"/>
  <c r="G21" s="1"/>
  <c r="H21" s="1"/>
  <c r="V21" i="42"/>
  <c r="P22" s="1"/>
  <c r="D22" s="1"/>
  <c r="V21" i="29"/>
  <c r="F21"/>
  <c r="R21" s="1"/>
  <c r="S21" s="1"/>
  <c r="U21" s="1"/>
  <c r="P21" i="39"/>
  <c r="D21" s="1"/>
  <c r="V21" i="27"/>
  <c r="F21"/>
  <c r="R21" s="1"/>
  <c r="S21" s="1"/>
  <c r="U21" s="1"/>
  <c r="P21" i="43"/>
  <c r="D21" s="1"/>
  <c r="V21" s="1"/>
  <c r="C20" i="44"/>
  <c r="B20" s="1"/>
  <c r="G20" s="1"/>
  <c r="H20" s="1"/>
  <c r="F20"/>
  <c r="R20" s="1"/>
  <c r="S20" s="1"/>
  <c r="U20" s="1"/>
  <c r="P21" s="1"/>
  <c r="V21" i="38"/>
  <c r="P22" s="1"/>
  <c r="V21" i="46"/>
  <c r="C21"/>
  <c r="B21" s="1"/>
  <c r="G21" s="1"/>
  <c r="H21" s="1"/>
  <c r="F21"/>
  <c r="R21" s="1"/>
  <c r="S21" s="1"/>
  <c r="U21" s="1"/>
  <c r="F21" i="41"/>
  <c r="R21" s="1"/>
  <c r="S21" s="1"/>
  <c r="U21" s="1"/>
  <c r="P22" s="1"/>
  <c r="C21"/>
  <c r="B21" s="1"/>
  <c r="G21" s="1"/>
  <c r="H21" s="1"/>
  <c r="V21" i="34"/>
  <c r="C21"/>
  <c r="B21" s="1"/>
  <c r="G21" s="1"/>
  <c r="H21" s="1"/>
  <c r="F21" i="33"/>
  <c r="R21" s="1"/>
  <c r="S21" s="1"/>
  <c r="U21" s="1"/>
  <c r="C21"/>
  <c r="B21" s="1"/>
  <c r="G21" s="1"/>
  <c r="H21" s="1"/>
  <c r="D18" i="4"/>
  <c r="C18" s="1"/>
  <c r="B21" i="32"/>
  <c r="G21" s="1"/>
  <c r="H21" s="1"/>
  <c r="V21"/>
  <c r="F21"/>
  <c r="R21" s="1"/>
  <c r="S21" s="1"/>
  <c r="U21" s="1"/>
  <c r="V21" i="40"/>
  <c r="F21"/>
  <c r="R21" s="1"/>
  <c r="S21" s="1"/>
  <c r="U21" s="1"/>
  <c r="B21"/>
  <c r="G21" s="1"/>
  <c r="H21" s="1"/>
  <c r="F21" i="34"/>
  <c r="R21" s="1"/>
  <c r="S21" s="1"/>
  <c r="U21" s="1"/>
  <c r="V21" i="33"/>
  <c r="B21" i="31"/>
  <c r="G21" s="1"/>
  <c r="H21" s="1"/>
  <c r="V21"/>
  <c r="F21"/>
  <c r="R21" s="1"/>
  <c r="S21" s="1"/>
  <c r="U21" s="1"/>
  <c r="P22" i="30"/>
  <c r="D22" s="1"/>
  <c r="P21" i="36"/>
  <c r="D21" s="1"/>
  <c r="P21" i="26"/>
  <c r="D21" s="1"/>
  <c r="B20" i="35"/>
  <c r="G20" s="1"/>
  <c r="H20" s="1"/>
  <c r="F20"/>
  <c r="R20" s="1"/>
  <c r="S20" s="1"/>
  <c r="U20" s="1"/>
  <c r="V20"/>
  <c r="P21" i="37"/>
  <c r="D21" s="1"/>
  <c r="D22" i="38" l="1"/>
  <c r="C22" s="1"/>
  <c r="B22" s="1"/>
  <c r="G22" s="1"/>
  <c r="H22" s="1"/>
  <c r="F22" i="28"/>
  <c r="R22" s="1"/>
  <c r="S22" s="1"/>
  <c r="U22" s="1"/>
  <c r="P23" s="1"/>
  <c r="D23" s="1"/>
  <c r="C22"/>
  <c r="B22" s="1"/>
  <c r="G22" s="1"/>
  <c r="H22" s="1"/>
  <c r="F18" i="4"/>
  <c r="R18" s="1"/>
  <c r="S18" s="1"/>
  <c r="U18" s="1"/>
  <c r="P22" i="29"/>
  <c r="D22" s="1"/>
  <c r="C22" s="1"/>
  <c r="B22" s="1"/>
  <c r="G22" s="1"/>
  <c r="H22" s="1"/>
  <c r="C21" i="43"/>
  <c r="B21" s="1"/>
  <c r="G21" s="1"/>
  <c r="H21" s="1"/>
  <c r="P22" i="27"/>
  <c r="D22" s="1"/>
  <c r="V22" s="1"/>
  <c r="F21" i="43"/>
  <c r="R21" s="1"/>
  <c r="S21" s="1"/>
  <c r="U21" s="1"/>
  <c r="P22" s="1"/>
  <c r="D21" i="44"/>
  <c r="C21" s="1"/>
  <c r="B21" s="1"/>
  <c r="G21" s="1"/>
  <c r="H21" s="1"/>
  <c r="D22" i="41"/>
  <c r="V22" s="1"/>
  <c r="P22" i="46"/>
  <c r="D22" s="1"/>
  <c r="C22" s="1"/>
  <c r="B22" s="1"/>
  <c r="G22" s="1"/>
  <c r="H22" s="1"/>
  <c r="V22" i="42"/>
  <c r="C22"/>
  <c r="B22" s="1"/>
  <c r="G22" s="1"/>
  <c r="H22" s="1"/>
  <c r="C21" i="39"/>
  <c r="B21" s="1"/>
  <c r="G21" s="1"/>
  <c r="H21" s="1"/>
  <c r="F21" i="37"/>
  <c r="R21" s="1"/>
  <c r="S21" s="1"/>
  <c r="U21" s="1"/>
  <c r="C21"/>
  <c r="B21" s="1"/>
  <c r="G21" s="1"/>
  <c r="H21" s="1"/>
  <c r="C21" i="36"/>
  <c r="B21" s="1"/>
  <c r="G21" s="1"/>
  <c r="H21" s="1"/>
  <c r="P22" i="34"/>
  <c r="D22" s="1"/>
  <c r="P22" i="33"/>
  <c r="D22" s="1"/>
  <c r="V22" i="30"/>
  <c r="C22"/>
  <c r="B22" s="1"/>
  <c r="G22" s="1"/>
  <c r="H22" s="1"/>
  <c r="C21" i="26"/>
  <c r="B21" s="1"/>
  <c r="G21" s="1"/>
  <c r="H21" s="1"/>
  <c r="V18" i="4"/>
  <c r="P19" s="1"/>
  <c r="P22" i="32"/>
  <c r="D22" s="1"/>
  <c r="C22" s="1"/>
  <c r="P22" i="40"/>
  <c r="D22" s="1"/>
  <c r="C22" s="1"/>
  <c r="P22" i="31"/>
  <c r="D22" s="1"/>
  <c r="V21" i="36"/>
  <c r="V21" i="26"/>
  <c r="F22" i="30"/>
  <c r="R22" s="1"/>
  <c r="S22" s="1"/>
  <c r="U22" s="1"/>
  <c r="F21" i="26"/>
  <c r="R21" s="1"/>
  <c r="S21" s="1"/>
  <c r="U21" s="1"/>
  <c r="F21" i="36"/>
  <c r="R21" s="1"/>
  <c r="S21" s="1"/>
  <c r="U21" s="1"/>
  <c r="V21" i="39"/>
  <c r="P21" i="35"/>
  <c r="D21" s="1"/>
  <c r="F21" i="39"/>
  <c r="R21" s="1"/>
  <c r="S21" s="1"/>
  <c r="U21" s="1"/>
  <c r="F22" i="42"/>
  <c r="R22" s="1"/>
  <c r="S22" s="1"/>
  <c r="U22" s="1"/>
  <c r="V21" i="37"/>
  <c r="B18" i="4"/>
  <c r="G18" s="1"/>
  <c r="H18" s="1"/>
  <c r="F22" i="38" l="1"/>
  <c r="R22" s="1"/>
  <c r="S22" s="1"/>
  <c r="U22" s="1"/>
  <c r="V22"/>
  <c r="F22" i="29"/>
  <c r="R22" s="1"/>
  <c r="S22" s="1"/>
  <c r="U22" s="1"/>
  <c r="V22"/>
  <c r="C22" i="27"/>
  <c r="B22" s="1"/>
  <c r="G22" s="1"/>
  <c r="H22" s="1"/>
  <c r="D22" i="43"/>
  <c r="C22" s="1"/>
  <c r="B22" s="1"/>
  <c r="G22" s="1"/>
  <c r="H22" s="1"/>
  <c r="F22" i="27"/>
  <c r="R22" s="1"/>
  <c r="S22" s="1"/>
  <c r="U22" s="1"/>
  <c r="P23" s="1"/>
  <c r="F21" i="44"/>
  <c r="R21" s="1"/>
  <c r="S21" s="1"/>
  <c r="U21" s="1"/>
  <c r="V21"/>
  <c r="C22" i="41"/>
  <c r="B22" s="1"/>
  <c r="G22" s="1"/>
  <c r="H22" s="1"/>
  <c r="F22"/>
  <c r="R22" s="1"/>
  <c r="S22" s="1"/>
  <c r="U22" s="1"/>
  <c r="P23" s="1"/>
  <c r="F22" i="46"/>
  <c r="R22" s="1"/>
  <c r="S22" s="1"/>
  <c r="U22" s="1"/>
  <c r="V22"/>
  <c r="P23" i="42"/>
  <c r="D23" s="1"/>
  <c r="P22" i="37"/>
  <c r="D22" s="1"/>
  <c r="C21" i="35"/>
  <c r="B21" s="1"/>
  <c r="G21" s="1"/>
  <c r="H21" s="1"/>
  <c r="F22" i="34"/>
  <c r="R22" s="1"/>
  <c r="S22" s="1"/>
  <c r="U22" s="1"/>
  <c r="C22"/>
  <c r="B22" s="1"/>
  <c r="G22" s="1"/>
  <c r="H22" s="1"/>
  <c r="F22" i="33"/>
  <c r="R22" s="1"/>
  <c r="S22" s="1"/>
  <c r="U22" s="1"/>
  <c r="C22"/>
  <c r="B22" s="1"/>
  <c r="G22" s="1"/>
  <c r="H22" s="1"/>
  <c r="F22" i="31"/>
  <c r="R22" s="1"/>
  <c r="S22" s="1"/>
  <c r="U22" s="1"/>
  <c r="C22"/>
  <c r="B22" s="1"/>
  <c r="G22" s="1"/>
  <c r="H22" s="1"/>
  <c r="P23" i="30"/>
  <c r="D23" s="1"/>
  <c r="V23" i="28"/>
  <c r="C23"/>
  <c r="B23" s="1"/>
  <c r="G23" s="1"/>
  <c r="H23" s="1"/>
  <c r="B22" i="32"/>
  <c r="G22" s="1"/>
  <c r="H22" s="1"/>
  <c r="V22"/>
  <c r="F22"/>
  <c r="R22" s="1"/>
  <c r="S22" s="1"/>
  <c r="U22" s="1"/>
  <c r="B22" i="40"/>
  <c r="G22" s="1"/>
  <c r="H22" s="1"/>
  <c r="F22"/>
  <c r="R22" s="1"/>
  <c r="S22" s="1"/>
  <c r="U22" s="1"/>
  <c r="V22"/>
  <c r="P22" i="39"/>
  <c r="D22" s="1"/>
  <c r="V22" i="33"/>
  <c r="V22" i="34"/>
  <c r="V22" i="31"/>
  <c r="V22" i="43"/>
  <c r="P22" i="36"/>
  <c r="D22" s="1"/>
  <c r="F23" i="28"/>
  <c r="R23" s="1"/>
  <c r="S23" s="1"/>
  <c r="U23" s="1"/>
  <c r="P22" i="26"/>
  <c r="D22" s="1"/>
  <c r="V21" i="35"/>
  <c r="F21"/>
  <c r="R21" s="1"/>
  <c r="S21" s="1"/>
  <c r="U21" s="1"/>
  <c r="D19" i="4"/>
  <c r="C19" s="1"/>
  <c r="P23" i="38" l="1"/>
  <c r="D23" s="1"/>
  <c r="C23" s="1"/>
  <c r="P23" i="29"/>
  <c r="D23" s="1"/>
  <c r="F23" s="1"/>
  <c r="R23" s="1"/>
  <c r="S23" s="1"/>
  <c r="U23" s="1"/>
  <c r="D23" i="27"/>
  <c r="C23" s="1"/>
  <c r="B23" s="1"/>
  <c r="G23" s="1"/>
  <c r="H23" s="1"/>
  <c r="F22" i="43"/>
  <c r="R22" s="1"/>
  <c r="S22" s="1"/>
  <c r="U22" s="1"/>
  <c r="P23" s="1"/>
  <c r="D23" s="1"/>
  <c r="D23" i="41"/>
  <c r="V23" s="1"/>
  <c r="P22" i="44"/>
  <c r="D22" s="1"/>
  <c r="C22" s="1"/>
  <c r="B22" s="1"/>
  <c r="G22" s="1"/>
  <c r="H22" s="1"/>
  <c r="P23" i="31"/>
  <c r="D23" s="1"/>
  <c r="P23" i="34"/>
  <c r="D23" s="1"/>
  <c r="P23" i="46"/>
  <c r="D23" s="1"/>
  <c r="C23" s="1"/>
  <c r="B23" s="1"/>
  <c r="G23" s="1"/>
  <c r="H23" s="1"/>
  <c r="F23" i="42"/>
  <c r="R23" s="1"/>
  <c r="S23" s="1"/>
  <c r="U23" s="1"/>
  <c r="C23"/>
  <c r="B23" s="1"/>
  <c r="G23" s="1"/>
  <c r="H23" s="1"/>
  <c r="V23"/>
  <c r="C22" i="39"/>
  <c r="B22" s="1"/>
  <c r="G22" s="1"/>
  <c r="H22" s="1"/>
  <c r="C22" i="37"/>
  <c r="B22" s="1"/>
  <c r="G22" s="1"/>
  <c r="H22" s="1"/>
  <c r="V22" i="36"/>
  <c r="C22"/>
  <c r="B22" s="1"/>
  <c r="G22" s="1"/>
  <c r="H22" s="1"/>
  <c r="P23" i="33"/>
  <c r="D23" s="1"/>
  <c r="P23" i="32"/>
  <c r="D23" s="1"/>
  <c r="C23" s="1"/>
  <c r="F23" i="30"/>
  <c r="R23" s="1"/>
  <c r="S23" s="1"/>
  <c r="U23" s="1"/>
  <c r="C23"/>
  <c r="B23" s="1"/>
  <c r="G23" s="1"/>
  <c r="H23" s="1"/>
  <c r="P24" i="28"/>
  <c r="D24" s="1"/>
  <c r="V22" i="26"/>
  <c r="C22"/>
  <c r="B22" s="1"/>
  <c r="G22" s="1"/>
  <c r="H22" s="1"/>
  <c r="B19" i="4"/>
  <c r="G19" s="1"/>
  <c r="H19" s="1"/>
  <c r="V22" i="39"/>
  <c r="F22"/>
  <c r="R22" s="1"/>
  <c r="S22" s="1"/>
  <c r="U22" s="1"/>
  <c r="P23" i="40"/>
  <c r="D23" s="1"/>
  <c r="C23" s="1"/>
  <c r="V22" i="37"/>
  <c r="F22"/>
  <c r="R22" s="1"/>
  <c r="S22" s="1"/>
  <c r="U22" s="1"/>
  <c r="F22" i="36"/>
  <c r="R22" s="1"/>
  <c r="S22" s="1"/>
  <c r="U22" s="1"/>
  <c r="F22" i="26"/>
  <c r="R22" s="1"/>
  <c r="S22" s="1"/>
  <c r="U22" s="1"/>
  <c r="F23" i="38"/>
  <c r="R23" s="1"/>
  <c r="S23" s="1"/>
  <c r="U23" s="1"/>
  <c r="V23"/>
  <c r="B23"/>
  <c r="G23" s="1"/>
  <c r="H23" s="1"/>
  <c r="V23" i="30"/>
  <c r="P22" i="35"/>
  <c r="D22" s="1"/>
  <c r="F19" i="4"/>
  <c r="R19" s="1"/>
  <c r="S19" s="1"/>
  <c r="U19" s="1"/>
  <c r="V19"/>
  <c r="V23" i="29" l="1"/>
  <c r="P24" s="1"/>
  <c r="D24" s="1"/>
  <c r="V24" s="1"/>
  <c r="V23" i="27"/>
  <c r="C23" i="29"/>
  <c r="B23" s="1"/>
  <c r="G23" s="1"/>
  <c r="H23" s="1"/>
  <c r="C23" i="41"/>
  <c r="B23" s="1"/>
  <c r="G23" s="1"/>
  <c r="H23" s="1"/>
  <c r="F23" i="27"/>
  <c r="R23" s="1"/>
  <c r="S23" s="1"/>
  <c r="U23" s="1"/>
  <c r="P24" s="1"/>
  <c r="D24" s="1"/>
  <c r="C24" s="1"/>
  <c r="B24" s="1"/>
  <c r="G24" s="1"/>
  <c r="H24" s="1"/>
  <c r="F23" i="41"/>
  <c r="R23" s="1"/>
  <c r="S23" s="1"/>
  <c r="U23" s="1"/>
  <c r="P24" s="1"/>
  <c r="F22" i="44"/>
  <c r="R22" s="1"/>
  <c r="S22" s="1"/>
  <c r="U22" s="1"/>
  <c r="P23" i="36"/>
  <c r="D23" s="1"/>
  <c r="P23" i="26"/>
  <c r="D23" s="1"/>
  <c r="F23" s="1"/>
  <c r="R23" s="1"/>
  <c r="S23" s="1"/>
  <c r="U23" s="1"/>
  <c r="V22" i="44"/>
  <c r="V23" i="46"/>
  <c r="F23"/>
  <c r="R23" s="1"/>
  <c r="S23" s="1"/>
  <c r="U23" s="1"/>
  <c r="V23" i="43"/>
  <c r="C23"/>
  <c r="B23" s="1"/>
  <c r="G23" s="1"/>
  <c r="H23" s="1"/>
  <c r="P24" i="42"/>
  <c r="D24" s="1"/>
  <c r="F24" s="1"/>
  <c r="R24" s="1"/>
  <c r="S24" s="1"/>
  <c r="U24" s="1"/>
  <c r="P23" i="39"/>
  <c r="D23" s="1"/>
  <c r="C22" i="35"/>
  <c r="B22" s="1"/>
  <c r="G22" s="1"/>
  <c r="H22" s="1"/>
  <c r="F23" i="34"/>
  <c r="R23" s="1"/>
  <c r="S23" s="1"/>
  <c r="U23" s="1"/>
  <c r="C23"/>
  <c r="B23" s="1"/>
  <c r="G23" s="1"/>
  <c r="H23" s="1"/>
  <c r="V23" i="33"/>
  <c r="C23"/>
  <c r="B23" s="1"/>
  <c r="G23" s="1"/>
  <c r="H23" s="1"/>
  <c r="F23"/>
  <c r="R23" s="1"/>
  <c r="S23" s="1"/>
  <c r="U23" s="1"/>
  <c r="V23" i="31"/>
  <c r="C23"/>
  <c r="B23" s="1"/>
  <c r="G23" s="1"/>
  <c r="H23" s="1"/>
  <c r="P24" i="30"/>
  <c r="D24" s="1"/>
  <c r="C24" i="28"/>
  <c r="B24" s="1"/>
  <c r="G24" s="1"/>
  <c r="H24" s="1"/>
  <c r="F23" i="32"/>
  <c r="R23" s="1"/>
  <c r="S23" s="1"/>
  <c r="U23" s="1"/>
  <c r="V23"/>
  <c r="B23"/>
  <c r="G23" s="1"/>
  <c r="H23" s="1"/>
  <c r="V23" i="34"/>
  <c r="F23" i="40"/>
  <c r="R23" s="1"/>
  <c r="S23" s="1"/>
  <c r="U23" s="1"/>
  <c r="V23"/>
  <c r="B23"/>
  <c r="G23" s="1"/>
  <c r="H23" s="1"/>
  <c r="F23" i="31"/>
  <c r="R23" s="1"/>
  <c r="S23" s="1"/>
  <c r="U23" s="1"/>
  <c r="V24" i="28"/>
  <c r="F24"/>
  <c r="R24" s="1"/>
  <c r="S24" s="1"/>
  <c r="U24" s="1"/>
  <c r="P23" i="37"/>
  <c r="D23" s="1"/>
  <c r="F23" i="43"/>
  <c r="R23" s="1"/>
  <c r="S23" s="1"/>
  <c r="U23" s="1"/>
  <c r="P24" i="38"/>
  <c r="D24" s="1"/>
  <c r="C24" s="1"/>
  <c r="V22" i="35"/>
  <c r="F22"/>
  <c r="R22" s="1"/>
  <c r="S22" s="1"/>
  <c r="U22" s="1"/>
  <c r="P20" i="4"/>
  <c r="D20" s="1"/>
  <c r="C20" s="1"/>
  <c r="P23" i="44" l="1"/>
  <c r="D23" s="1"/>
  <c r="C23" s="1"/>
  <c r="B23" s="1"/>
  <c r="G23" s="1"/>
  <c r="H23" s="1"/>
  <c r="D24" i="41"/>
  <c r="V24" s="1"/>
  <c r="F24" i="27"/>
  <c r="R24" s="1"/>
  <c r="S24" s="1"/>
  <c r="U24" s="1"/>
  <c r="V24"/>
  <c r="F24" i="29"/>
  <c r="R24" s="1"/>
  <c r="S24" s="1"/>
  <c r="U24" s="1"/>
  <c r="P25" s="1"/>
  <c r="P24" i="43"/>
  <c r="D24" s="1"/>
  <c r="C24" i="29"/>
  <c r="B24" s="1"/>
  <c r="G24" s="1"/>
  <c r="H24" s="1"/>
  <c r="P24" i="33"/>
  <c r="D24" s="1"/>
  <c r="P24" i="31"/>
  <c r="D24" s="1"/>
  <c r="P24" i="32"/>
  <c r="D24" s="1"/>
  <c r="F24" s="1"/>
  <c r="R24" s="1"/>
  <c r="S24" s="1"/>
  <c r="U24" s="1"/>
  <c r="P24" i="46"/>
  <c r="D24" s="1"/>
  <c r="V24" i="42"/>
  <c r="P25" s="1"/>
  <c r="C24"/>
  <c r="B24" s="1"/>
  <c r="G24" s="1"/>
  <c r="H24" s="1"/>
  <c r="F23" i="39"/>
  <c r="R23" s="1"/>
  <c r="S23" s="1"/>
  <c r="U23" s="1"/>
  <c r="C23"/>
  <c r="B23" s="1"/>
  <c r="G23" s="1"/>
  <c r="H23" s="1"/>
  <c r="V23"/>
  <c r="C23" i="37"/>
  <c r="B23" s="1"/>
  <c r="G23" s="1"/>
  <c r="H23" s="1"/>
  <c r="F23" i="36"/>
  <c r="R23" s="1"/>
  <c r="S23" s="1"/>
  <c r="U23" s="1"/>
  <c r="C23"/>
  <c r="B23" s="1"/>
  <c r="G23" s="1"/>
  <c r="H23" s="1"/>
  <c r="P24" i="34"/>
  <c r="D24" s="1"/>
  <c r="F24" i="30"/>
  <c r="R24" s="1"/>
  <c r="S24" s="1"/>
  <c r="U24" s="1"/>
  <c r="C24"/>
  <c r="B24" s="1"/>
  <c r="G24" s="1"/>
  <c r="H24" s="1"/>
  <c r="V23" i="26"/>
  <c r="P24" s="1"/>
  <c r="C23"/>
  <c r="B23" s="1"/>
  <c r="G23" s="1"/>
  <c r="H23" s="1"/>
  <c r="V20" i="4"/>
  <c r="P24" i="40"/>
  <c r="D24" s="1"/>
  <c r="C24" s="1"/>
  <c r="P25" i="28"/>
  <c r="D25" s="1"/>
  <c r="V23" i="36"/>
  <c r="F23" i="37"/>
  <c r="R23" s="1"/>
  <c r="S23" s="1"/>
  <c r="U23" s="1"/>
  <c r="V23"/>
  <c r="V24" i="30"/>
  <c r="F24" i="38"/>
  <c r="R24" s="1"/>
  <c r="S24" s="1"/>
  <c r="U24" s="1"/>
  <c r="V24"/>
  <c r="B24"/>
  <c r="G24" s="1"/>
  <c r="H24" s="1"/>
  <c r="P23" i="35"/>
  <c r="D23" s="1"/>
  <c r="F20" i="4"/>
  <c r="R20" s="1"/>
  <c r="S20" s="1"/>
  <c r="U20" s="1"/>
  <c r="B20"/>
  <c r="G20" s="1"/>
  <c r="H20" s="1"/>
  <c r="V23" i="44" l="1"/>
  <c r="P24" s="1"/>
  <c r="D24" s="1"/>
  <c r="V24" s="1"/>
  <c r="F23"/>
  <c r="R23" s="1"/>
  <c r="S23" s="1"/>
  <c r="U23" s="1"/>
  <c r="F24" i="41"/>
  <c r="R24" s="1"/>
  <c r="S24" s="1"/>
  <c r="U24" s="1"/>
  <c r="P25" s="1"/>
  <c r="C24"/>
  <c r="B24" s="1"/>
  <c r="G24" s="1"/>
  <c r="H24" s="1"/>
  <c r="P25" i="27"/>
  <c r="D25" s="1"/>
  <c r="C25" s="1"/>
  <c r="B25" s="1"/>
  <c r="G25" s="1"/>
  <c r="H25" s="1"/>
  <c r="D25" i="29"/>
  <c r="C25" s="1"/>
  <c r="B25" s="1"/>
  <c r="G25" s="1"/>
  <c r="H25" s="1"/>
  <c r="C24" i="33"/>
  <c r="B24" s="1"/>
  <c r="G24" s="1"/>
  <c r="H24" s="1"/>
  <c r="V24"/>
  <c r="F24"/>
  <c r="R24" s="1"/>
  <c r="S24" s="1"/>
  <c r="U24" s="1"/>
  <c r="D24" i="26"/>
  <c r="F24" s="1"/>
  <c r="R24" s="1"/>
  <c r="S24" s="1"/>
  <c r="U24" s="1"/>
  <c r="P24" i="36"/>
  <c r="D24" s="1"/>
  <c r="C24" s="1"/>
  <c r="B24" s="1"/>
  <c r="G24" s="1"/>
  <c r="H24" s="1"/>
  <c r="P24" i="39"/>
  <c r="D24" s="1"/>
  <c r="F24" i="46"/>
  <c r="R24" s="1"/>
  <c r="S24" s="1"/>
  <c r="U24" s="1"/>
  <c r="V24"/>
  <c r="C24"/>
  <c r="B24" s="1"/>
  <c r="G24" s="1"/>
  <c r="H24" s="1"/>
  <c r="D25" i="42"/>
  <c r="V25" s="1"/>
  <c r="F24" i="43"/>
  <c r="R24" s="1"/>
  <c r="S24" s="1"/>
  <c r="U24" s="1"/>
  <c r="C24"/>
  <c r="B24" s="1"/>
  <c r="G24" s="1"/>
  <c r="H24" s="1"/>
  <c r="F24" i="36"/>
  <c r="R24" s="1"/>
  <c r="S24" s="1"/>
  <c r="U24" s="1"/>
  <c r="F23" i="35"/>
  <c r="R23" s="1"/>
  <c r="S23" s="1"/>
  <c r="U23" s="1"/>
  <c r="C23"/>
  <c r="B23" s="1"/>
  <c r="G23" s="1"/>
  <c r="H23" s="1"/>
  <c r="V24" i="34"/>
  <c r="C24"/>
  <c r="B24" s="1"/>
  <c r="G24" s="1"/>
  <c r="H24" s="1"/>
  <c r="F24"/>
  <c r="R24" s="1"/>
  <c r="S24" s="1"/>
  <c r="U24" s="1"/>
  <c r="C24" i="32"/>
  <c r="B24" s="1"/>
  <c r="G24" s="1"/>
  <c r="H24" s="1"/>
  <c r="V24"/>
  <c r="P25" s="1"/>
  <c r="F24" i="31"/>
  <c r="R24" s="1"/>
  <c r="S24" s="1"/>
  <c r="U24" s="1"/>
  <c r="C24"/>
  <c r="B24" s="1"/>
  <c r="G24" s="1"/>
  <c r="H24" s="1"/>
  <c r="P25" i="30"/>
  <c r="D25" s="1"/>
  <c r="C25" i="28"/>
  <c r="B25" s="1"/>
  <c r="G25" s="1"/>
  <c r="H25" s="1"/>
  <c r="F25"/>
  <c r="R25" s="1"/>
  <c r="S25" s="1"/>
  <c r="U25" s="1"/>
  <c r="P21" i="4"/>
  <c r="D21" s="1"/>
  <c r="C21" s="1"/>
  <c r="V24" i="31"/>
  <c r="V24" i="40"/>
  <c r="F24"/>
  <c r="R24" s="1"/>
  <c r="S24" s="1"/>
  <c r="U24" s="1"/>
  <c r="B24"/>
  <c r="G24" s="1"/>
  <c r="H24" s="1"/>
  <c r="V25" i="28"/>
  <c r="P24" i="37"/>
  <c r="D24" s="1"/>
  <c r="V23" i="35"/>
  <c r="V24" i="43"/>
  <c r="P25" i="38"/>
  <c r="D25" s="1"/>
  <c r="C25" s="1"/>
  <c r="D25" i="41" l="1"/>
  <c r="F25" s="1"/>
  <c r="R25" s="1"/>
  <c r="S25" s="1"/>
  <c r="U25" s="1"/>
  <c r="F25" i="27"/>
  <c r="R25" s="1"/>
  <c r="S25" s="1"/>
  <c r="U25" s="1"/>
  <c r="V25"/>
  <c r="F25" i="29"/>
  <c r="R25" s="1"/>
  <c r="S25" s="1"/>
  <c r="U25" s="1"/>
  <c r="C24" i="26"/>
  <c r="B24" s="1"/>
  <c r="G24" s="1"/>
  <c r="H24" s="1"/>
  <c r="P25" i="43"/>
  <c r="D25" s="1"/>
  <c r="V25" i="29"/>
  <c r="P25" i="33"/>
  <c r="D25" s="1"/>
  <c r="F25" s="1"/>
  <c r="R25" s="1"/>
  <c r="S25" s="1"/>
  <c r="U25" s="1"/>
  <c r="F25" i="42"/>
  <c r="R25" s="1"/>
  <c r="S25" s="1"/>
  <c r="U25" s="1"/>
  <c r="P26" s="1"/>
  <c r="F24" i="44"/>
  <c r="R24" s="1"/>
  <c r="S24" s="1"/>
  <c r="U24" s="1"/>
  <c r="P25" s="1"/>
  <c r="V24" i="36"/>
  <c r="P25" s="1"/>
  <c r="D25" s="1"/>
  <c r="C24" i="44"/>
  <c r="B24" s="1"/>
  <c r="G24" s="1"/>
  <c r="H24" s="1"/>
  <c r="P24" i="35"/>
  <c r="D24" s="1"/>
  <c r="V24" i="26"/>
  <c r="P25" s="1"/>
  <c r="F24" i="39"/>
  <c r="R24" s="1"/>
  <c r="S24" s="1"/>
  <c r="U24" s="1"/>
  <c r="V24"/>
  <c r="C25" i="42"/>
  <c r="B25" s="1"/>
  <c r="G25" s="1"/>
  <c r="H25" s="1"/>
  <c r="P26" i="28"/>
  <c r="D26" s="1"/>
  <c r="P25" i="31"/>
  <c r="D25" s="1"/>
  <c r="D25" i="32"/>
  <c r="F25" s="1"/>
  <c r="R25" s="1"/>
  <c r="S25" s="1"/>
  <c r="U25" s="1"/>
  <c r="P25" i="46"/>
  <c r="D25" s="1"/>
  <c r="C24" i="39"/>
  <c r="B24" s="1"/>
  <c r="G24" s="1"/>
  <c r="H24" s="1"/>
  <c r="C24" i="37"/>
  <c r="B24" s="1"/>
  <c r="G24" s="1"/>
  <c r="H24" s="1"/>
  <c r="P25" i="34"/>
  <c r="D25" s="1"/>
  <c r="V25" i="30"/>
  <c r="C25"/>
  <c r="B25" s="1"/>
  <c r="G25" s="1"/>
  <c r="H25" s="1"/>
  <c r="P25" i="40"/>
  <c r="D25" s="1"/>
  <c r="F24" i="37"/>
  <c r="R24" s="1"/>
  <c r="S24" s="1"/>
  <c r="U24" s="1"/>
  <c r="V24"/>
  <c r="F25" i="30"/>
  <c r="R25" s="1"/>
  <c r="S25" s="1"/>
  <c r="U25" s="1"/>
  <c r="F25" i="38"/>
  <c r="R25" s="1"/>
  <c r="S25" s="1"/>
  <c r="U25" s="1"/>
  <c r="V25"/>
  <c r="B25"/>
  <c r="G25" s="1"/>
  <c r="H25" s="1"/>
  <c r="B21" i="4"/>
  <c r="V21"/>
  <c r="F21"/>
  <c r="R21" s="1"/>
  <c r="S21" s="1"/>
  <c r="U21" s="1"/>
  <c r="V25" i="41" l="1"/>
  <c r="P26" s="1"/>
  <c r="V25" i="33"/>
  <c r="P26" s="1"/>
  <c r="P26" i="29"/>
  <c r="D26" s="1"/>
  <c r="F26" s="1"/>
  <c r="R26" s="1"/>
  <c r="S26" s="1"/>
  <c r="U26" s="1"/>
  <c r="C25" i="41"/>
  <c r="B25" s="1"/>
  <c r="G25" s="1"/>
  <c r="H25" s="1"/>
  <c r="P26" i="27"/>
  <c r="D26" s="1"/>
  <c r="F26" s="1"/>
  <c r="R26" s="1"/>
  <c r="S26" s="1"/>
  <c r="U26" s="1"/>
  <c r="V25" i="32"/>
  <c r="P26" s="1"/>
  <c r="D25" i="26"/>
  <c r="F25" s="1"/>
  <c r="R25" s="1"/>
  <c r="S25" s="1"/>
  <c r="U25" s="1"/>
  <c r="C25" i="33"/>
  <c r="B25" s="1"/>
  <c r="G25" s="1"/>
  <c r="H25" s="1"/>
  <c r="D26" i="41"/>
  <c r="C26" s="1"/>
  <c r="B26" s="1"/>
  <c r="G26" s="1"/>
  <c r="H26" s="1"/>
  <c r="D25" i="44"/>
  <c r="F25" s="1"/>
  <c r="R25" s="1"/>
  <c r="S25" s="1"/>
  <c r="U25" s="1"/>
  <c r="D26" i="42"/>
  <c r="V26" s="1"/>
  <c r="P26" i="30"/>
  <c r="D26" s="1"/>
  <c r="P25" i="39"/>
  <c r="D25" s="1"/>
  <c r="F25" s="1"/>
  <c r="R25" s="1"/>
  <c r="S25" s="1"/>
  <c r="U25" s="1"/>
  <c r="C25" i="32"/>
  <c r="B25" s="1"/>
  <c r="G25" s="1"/>
  <c r="H25" s="1"/>
  <c r="C25" i="46"/>
  <c r="B25" s="1"/>
  <c r="G25" s="1"/>
  <c r="H25" s="1"/>
  <c r="V25"/>
  <c r="F25"/>
  <c r="R25" s="1"/>
  <c r="S25" s="1"/>
  <c r="U25" s="1"/>
  <c r="C25" i="43"/>
  <c r="B25" s="1"/>
  <c r="G25" s="1"/>
  <c r="H25" s="1"/>
  <c r="C25" i="40"/>
  <c r="B25" s="1"/>
  <c r="G25" s="1"/>
  <c r="H25" s="1"/>
  <c r="V25"/>
  <c r="P25" i="37"/>
  <c r="D25" s="1"/>
  <c r="V25" i="36"/>
  <c r="C25"/>
  <c r="B25" s="1"/>
  <c r="G25" s="1"/>
  <c r="H25" s="1"/>
  <c r="V24" i="35"/>
  <c r="C24"/>
  <c r="B24" s="1"/>
  <c r="G24" s="1"/>
  <c r="H24" s="1"/>
  <c r="C25" i="34"/>
  <c r="B25" s="1"/>
  <c r="G25" s="1"/>
  <c r="H25" s="1"/>
  <c r="F25"/>
  <c r="R25" s="1"/>
  <c r="S25" s="1"/>
  <c r="U25" s="1"/>
  <c r="V25"/>
  <c r="V25" i="31"/>
  <c r="C25"/>
  <c r="B25" s="1"/>
  <c r="G25" s="1"/>
  <c r="H25" s="1"/>
  <c r="F25"/>
  <c r="R25" s="1"/>
  <c r="S25" s="1"/>
  <c r="U25" s="1"/>
  <c r="C26" i="29"/>
  <c r="B26" s="1"/>
  <c r="G26" s="1"/>
  <c r="H26" s="1"/>
  <c r="F26" i="28"/>
  <c r="R26" s="1"/>
  <c r="S26" s="1"/>
  <c r="U26" s="1"/>
  <c r="C26"/>
  <c r="B26" s="1"/>
  <c r="G26" s="1"/>
  <c r="H26" s="1"/>
  <c r="V26"/>
  <c r="C25" i="26"/>
  <c r="B25" s="1"/>
  <c r="G25" s="1"/>
  <c r="H25" s="1"/>
  <c r="F25" i="36"/>
  <c r="R25" s="1"/>
  <c r="S25" s="1"/>
  <c r="U25" s="1"/>
  <c r="F25" i="40"/>
  <c r="R25" s="1"/>
  <c r="S25" s="1"/>
  <c r="U25" s="1"/>
  <c r="F25" i="43"/>
  <c r="R25" s="1"/>
  <c r="S25" s="1"/>
  <c r="U25" s="1"/>
  <c r="V25"/>
  <c r="F24" i="35"/>
  <c r="R24" s="1"/>
  <c r="S24" s="1"/>
  <c r="U24" s="1"/>
  <c r="P26" i="38"/>
  <c r="D26" s="1"/>
  <c r="C26" s="1"/>
  <c r="P22" i="4"/>
  <c r="G21"/>
  <c r="H21" s="1"/>
  <c r="V25" i="26" l="1"/>
  <c r="P26" s="1"/>
  <c r="D26" s="1"/>
  <c r="V26" i="29"/>
  <c r="P27" s="1"/>
  <c r="D27" s="1"/>
  <c r="F27" s="1"/>
  <c r="R27" s="1"/>
  <c r="S27" s="1"/>
  <c r="U27" s="1"/>
  <c r="C26" i="27"/>
  <c r="B26" s="1"/>
  <c r="G26" s="1"/>
  <c r="H26" s="1"/>
  <c r="V26"/>
  <c r="P27" s="1"/>
  <c r="V26" i="41"/>
  <c r="V25" i="44"/>
  <c r="P26" s="1"/>
  <c r="C25"/>
  <c r="B25" s="1"/>
  <c r="G25" s="1"/>
  <c r="H25" s="1"/>
  <c r="D26" i="33"/>
  <c r="F26" s="1"/>
  <c r="R26" s="1"/>
  <c r="S26" s="1"/>
  <c r="U26" s="1"/>
  <c r="F26" i="41"/>
  <c r="R26" s="1"/>
  <c r="S26" s="1"/>
  <c r="U26" s="1"/>
  <c r="P27" s="1"/>
  <c r="D27" s="1"/>
  <c r="C27" s="1"/>
  <c r="C26" i="42"/>
  <c r="B26" s="1"/>
  <c r="G26" s="1"/>
  <c r="H26" s="1"/>
  <c r="F26"/>
  <c r="R26" s="1"/>
  <c r="S26" s="1"/>
  <c r="U26" s="1"/>
  <c r="P27" s="1"/>
  <c r="P26" i="40"/>
  <c r="D26" s="1"/>
  <c r="C26" s="1"/>
  <c r="B26" s="1"/>
  <c r="G26" s="1"/>
  <c r="H26" s="1"/>
  <c r="D26" i="32"/>
  <c r="C26" s="1"/>
  <c r="B26" s="1"/>
  <c r="G26" s="1"/>
  <c r="H26" s="1"/>
  <c r="P26" i="36"/>
  <c r="D26" s="1"/>
  <c r="P26" i="34"/>
  <c r="D26" s="1"/>
  <c r="F26" s="1"/>
  <c r="R26" s="1"/>
  <c r="S26" s="1"/>
  <c r="U26" s="1"/>
  <c r="P26" i="46"/>
  <c r="D26" s="1"/>
  <c r="C25" i="39"/>
  <c r="B25" s="1"/>
  <c r="G25" s="1"/>
  <c r="H25" s="1"/>
  <c r="V25"/>
  <c r="P26" s="1"/>
  <c r="V25" i="37"/>
  <c r="C25"/>
  <c r="B25" s="1"/>
  <c r="G25" s="1"/>
  <c r="H25" s="1"/>
  <c r="F25"/>
  <c r="R25" s="1"/>
  <c r="S25" s="1"/>
  <c r="U25" s="1"/>
  <c r="P25" i="35"/>
  <c r="D25" s="1"/>
  <c r="V26" i="33"/>
  <c r="C26"/>
  <c r="B26" s="1"/>
  <c r="G26" s="1"/>
  <c r="H26" s="1"/>
  <c r="P26" i="31"/>
  <c r="D26" s="1"/>
  <c r="C26" s="1"/>
  <c r="B26" s="1"/>
  <c r="G26" s="1"/>
  <c r="H26" s="1"/>
  <c r="V26" i="30"/>
  <c r="C26"/>
  <c r="B26" s="1"/>
  <c r="G26" s="1"/>
  <c r="H26" s="1"/>
  <c r="P27" i="28"/>
  <c r="D27" s="1"/>
  <c r="P26" i="43"/>
  <c r="D26" s="1"/>
  <c r="F26" i="30"/>
  <c r="R26" s="1"/>
  <c r="S26" s="1"/>
  <c r="U26" s="1"/>
  <c r="B26" i="38"/>
  <c r="G26" s="1"/>
  <c r="H26" s="1"/>
  <c r="F26"/>
  <c r="R26" s="1"/>
  <c r="S26" s="1"/>
  <c r="U26" s="1"/>
  <c r="V26"/>
  <c r="D22" i="4"/>
  <c r="C22" s="1"/>
  <c r="D27" i="27" l="1"/>
  <c r="C27" s="1"/>
  <c r="B27" s="1"/>
  <c r="G27" s="1"/>
  <c r="H27" s="1"/>
  <c r="D26" i="44"/>
  <c r="F26" s="1"/>
  <c r="R26" s="1"/>
  <c r="S26" s="1"/>
  <c r="U26" s="1"/>
  <c r="D27" i="42"/>
  <c r="C27" s="1"/>
  <c r="B27" s="1"/>
  <c r="G27" s="1"/>
  <c r="H27" s="1"/>
  <c r="P27" i="30"/>
  <c r="D27" s="1"/>
  <c r="F26" i="32"/>
  <c r="R26" s="1"/>
  <c r="S26" s="1"/>
  <c r="U26" s="1"/>
  <c r="F26" i="40"/>
  <c r="R26" s="1"/>
  <c r="S26" s="1"/>
  <c r="U26" s="1"/>
  <c r="V26" i="32"/>
  <c r="P27" i="33"/>
  <c r="D27" s="1"/>
  <c r="F26" i="46"/>
  <c r="R26" s="1"/>
  <c r="S26" s="1"/>
  <c r="U26" s="1"/>
  <c r="C26"/>
  <c r="B26" s="1"/>
  <c r="G26" s="1"/>
  <c r="H26" s="1"/>
  <c r="V26"/>
  <c r="F26" i="31"/>
  <c r="R26" s="1"/>
  <c r="S26" s="1"/>
  <c r="U26" s="1"/>
  <c r="V26" i="40"/>
  <c r="C26" i="44"/>
  <c r="B26" s="1"/>
  <c r="G26" s="1"/>
  <c r="H26" s="1"/>
  <c r="C26" i="43"/>
  <c r="B26" s="1"/>
  <c r="G26" s="1"/>
  <c r="H26" s="1"/>
  <c r="F26"/>
  <c r="R26" s="1"/>
  <c r="S26" s="1"/>
  <c r="U26" s="1"/>
  <c r="D26" i="39"/>
  <c r="V26" s="1"/>
  <c r="P26" i="37"/>
  <c r="D26" s="1"/>
  <c r="F26" i="36"/>
  <c r="R26" s="1"/>
  <c r="S26" s="1"/>
  <c r="U26" s="1"/>
  <c r="C26"/>
  <c r="B26" s="1"/>
  <c r="G26" s="1"/>
  <c r="H26" s="1"/>
  <c r="V25" i="35"/>
  <c r="C25"/>
  <c r="B25" s="1"/>
  <c r="G25" s="1"/>
  <c r="H25" s="1"/>
  <c r="V26" i="34"/>
  <c r="P27" s="1"/>
  <c r="C26"/>
  <c r="B26" s="1"/>
  <c r="G26" s="1"/>
  <c r="H26" s="1"/>
  <c r="V26" i="31"/>
  <c r="V27" i="29"/>
  <c r="P28" s="1"/>
  <c r="C27"/>
  <c r="B27" s="1"/>
  <c r="G27" s="1"/>
  <c r="H27" s="1"/>
  <c r="F27" i="28"/>
  <c r="R27" s="1"/>
  <c r="S27" s="1"/>
  <c r="U27" s="1"/>
  <c r="C27"/>
  <c r="B27" s="1"/>
  <c r="G27" s="1"/>
  <c r="H27" s="1"/>
  <c r="V27"/>
  <c r="V26" i="26"/>
  <c r="C26"/>
  <c r="B26" s="1"/>
  <c r="G26" s="1"/>
  <c r="H26" s="1"/>
  <c r="F26"/>
  <c r="R26" s="1"/>
  <c r="S26" s="1"/>
  <c r="U26" s="1"/>
  <c r="F22" i="4"/>
  <c r="R22" s="1"/>
  <c r="S22" s="1"/>
  <c r="U22" s="1"/>
  <c r="B22"/>
  <c r="G22" s="1"/>
  <c r="H22" s="1"/>
  <c r="V26" i="36"/>
  <c r="V26" i="43"/>
  <c r="F25" i="35"/>
  <c r="R25" s="1"/>
  <c r="S25" s="1"/>
  <c r="U25" s="1"/>
  <c r="B27" i="41"/>
  <c r="G27" s="1"/>
  <c r="H27" s="1"/>
  <c r="F27"/>
  <c r="R27" s="1"/>
  <c r="S27" s="1"/>
  <c r="U27" s="1"/>
  <c r="V27"/>
  <c r="P27" i="38"/>
  <c r="D27" s="1"/>
  <c r="V22" i="4"/>
  <c r="V27" i="27" l="1"/>
  <c r="V26" i="44"/>
  <c r="F27" i="27"/>
  <c r="R27" s="1"/>
  <c r="S27" s="1"/>
  <c r="U27" s="1"/>
  <c r="F27" i="42"/>
  <c r="R27" s="1"/>
  <c r="S27" s="1"/>
  <c r="U27" s="1"/>
  <c r="V27"/>
  <c r="D28" i="29"/>
  <c r="C28" s="1"/>
  <c r="B28" s="1"/>
  <c r="G28" s="1"/>
  <c r="H28" s="1"/>
  <c r="P27" i="31"/>
  <c r="D27" s="1"/>
  <c r="C27" s="1"/>
  <c r="B27" s="1"/>
  <c r="G27" s="1"/>
  <c r="H27" s="1"/>
  <c r="D27" i="34"/>
  <c r="F27" s="1"/>
  <c r="R27" s="1"/>
  <c r="S27" s="1"/>
  <c r="U27" s="1"/>
  <c r="P27" i="32"/>
  <c r="D27" s="1"/>
  <c r="V27" s="1"/>
  <c r="P27" i="26"/>
  <c r="D27" s="1"/>
  <c r="P27" i="40"/>
  <c r="D27" s="1"/>
  <c r="C27" s="1"/>
  <c r="B27" s="1"/>
  <c r="G27" s="1"/>
  <c r="H27" s="1"/>
  <c r="P27" i="46"/>
  <c r="D27" s="1"/>
  <c r="P27" i="43"/>
  <c r="D27" s="1"/>
  <c r="F27" s="1"/>
  <c r="R27" s="1"/>
  <c r="S27" s="1"/>
  <c r="U27" s="1"/>
  <c r="C26" i="39"/>
  <c r="B26" s="1"/>
  <c r="G26" s="1"/>
  <c r="H26" s="1"/>
  <c r="F26"/>
  <c r="R26" s="1"/>
  <c r="S26" s="1"/>
  <c r="U26" s="1"/>
  <c r="P27" s="1"/>
  <c r="F27" i="38"/>
  <c r="R27" s="1"/>
  <c r="S27" s="1"/>
  <c r="U27" s="1"/>
  <c r="C27"/>
  <c r="B27" s="1"/>
  <c r="G27" s="1"/>
  <c r="H27" s="1"/>
  <c r="F26" i="37"/>
  <c r="R26" s="1"/>
  <c r="S26" s="1"/>
  <c r="U26" s="1"/>
  <c r="C26"/>
  <c r="B26" s="1"/>
  <c r="G26" s="1"/>
  <c r="H26" s="1"/>
  <c r="V26"/>
  <c r="P27" i="36"/>
  <c r="D27" s="1"/>
  <c r="P26" i="35"/>
  <c r="D26" s="1"/>
  <c r="V27" i="33"/>
  <c r="C27"/>
  <c r="B27" s="1"/>
  <c r="G27" s="1"/>
  <c r="H27" s="1"/>
  <c r="V27" i="30"/>
  <c r="C27"/>
  <c r="B27" s="1"/>
  <c r="G27" s="1"/>
  <c r="H27" s="1"/>
  <c r="P28" i="28"/>
  <c r="D28" s="1"/>
  <c r="P23" i="4"/>
  <c r="D23" s="1"/>
  <c r="C23" s="1"/>
  <c r="F27" i="33"/>
  <c r="R27" s="1"/>
  <c r="S27" s="1"/>
  <c r="U27" s="1"/>
  <c r="P27" i="44"/>
  <c r="D27" s="1"/>
  <c r="F27" i="30"/>
  <c r="R27" s="1"/>
  <c r="S27" s="1"/>
  <c r="U27" s="1"/>
  <c r="V27" i="38"/>
  <c r="P28" i="41"/>
  <c r="D28" s="1"/>
  <c r="C28" s="1"/>
  <c r="P28" i="27" l="1"/>
  <c r="D28" s="1"/>
  <c r="C28" s="1"/>
  <c r="B28" s="1"/>
  <c r="G28" s="1"/>
  <c r="H28" s="1"/>
  <c r="P28" i="42"/>
  <c r="D28" s="1"/>
  <c r="F28" s="1"/>
  <c r="R28" s="1"/>
  <c r="S28" s="1"/>
  <c r="U28" s="1"/>
  <c r="V27" i="34"/>
  <c r="P28" s="1"/>
  <c r="P28" i="33"/>
  <c r="D28" s="1"/>
  <c r="C27" i="26"/>
  <c r="B27" s="1"/>
  <c r="G27" s="1"/>
  <c r="H27" s="1"/>
  <c r="V27"/>
  <c r="P28" i="30"/>
  <c r="D28" s="1"/>
  <c r="F28" i="29"/>
  <c r="R28" s="1"/>
  <c r="S28" s="1"/>
  <c r="U28" s="1"/>
  <c r="V28"/>
  <c r="C27" i="32"/>
  <c r="B27" s="1"/>
  <c r="G27" s="1"/>
  <c r="H27" s="1"/>
  <c r="V27" i="31"/>
  <c r="F27" i="40"/>
  <c r="R27" s="1"/>
  <c r="S27" s="1"/>
  <c r="U27" s="1"/>
  <c r="F27" i="31"/>
  <c r="R27" s="1"/>
  <c r="S27" s="1"/>
  <c r="U27" s="1"/>
  <c r="F27" i="32"/>
  <c r="R27" s="1"/>
  <c r="S27" s="1"/>
  <c r="U27" s="1"/>
  <c r="P28" s="1"/>
  <c r="D28" s="1"/>
  <c r="F28" s="1"/>
  <c r="R28" s="1"/>
  <c r="S28" s="1"/>
  <c r="U28" s="1"/>
  <c r="C27" i="34"/>
  <c r="B27" s="1"/>
  <c r="G27" s="1"/>
  <c r="H27" s="1"/>
  <c r="D27" i="39"/>
  <c r="C27" s="1"/>
  <c r="B27" s="1"/>
  <c r="G27" s="1"/>
  <c r="H27" s="1"/>
  <c r="F27" i="26"/>
  <c r="R27" s="1"/>
  <c r="S27" s="1"/>
  <c r="U27" s="1"/>
  <c r="V27" i="40"/>
  <c r="V27" i="46"/>
  <c r="F27"/>
  <c r="R27" s="1"/>
  <c r="S27" s="1"/>
  <c r="U27" s="1"/>
  <c r="C27"/>
  <c r="B27" s="1"/>
  <c r="G27" s="1"/>
  <c r="H27" s="1"/>
  <c r="C27" i="44"/>
  <c r="B27" s="1"/>
  <c r="G27" s="1"/>
  <c r="H27" s="1"/>
  <c r="C27" i="43"/>
  <c r="B27" s="1"/>
  <c r="G27" s="1"/>
  <c r="H27" s="1"/>
  <c r="V27"/>
  <c r="P28" s="1"/>
  <c r="P28" i="38"/>
  <c r="D28" s="1"/>
  <c r="P27" i="37"/>
  <c r="D27" s="1"/>
  <c r="F27" s="1"/>
  <c r="R27" s="1"/>
  <c r="S27" s="1"/>
  <c r="U27" s="1"/>
  <c r="F27" i="36"/>
  <c r="R27" s="1"/>
  <c r="S27" s="1"/>
  <c r="U27" s="1"/>
  <c r="C27"/>
  <c r="B27" s="1"/>
  <c r="G27" s="1"/>
  <c r="H27" s="1"/>
  <c r="V27"/>
  <c r="V26" i="35"/>
  <c r="C26"/>
  <c r="B26" s="1"/>
  <c r="G26" s="1"/>
  <c r="H26" s="1"/>
  <c r="V28" i="28"/>
  <c r="C28"/>
  <c r="B28" s="1"/>
  <c r="G28" s="1"/>
  <c r="H28" s="1"/>
  <c r="F28"/>
  <c r="R28" s="1"/>
  <c r="S28" s="1"/>
  <c r="U28" s="1"/>
  <c r="V28" i="27"/>
  <c r="F28"/>
  <c r="R28" s="1"/>
  <c r="S28" s="1"/>
  <c r="U28" s="1"/>
  <c r="B23" i="4"/>
  <c r="G23" s="1"/>
  <c r="H23" s="1"/>
  <c r="F26" i="35"/>
  <c r="R26" s="1"/>
  <c r="S26" s="1"/>
  <c r="U26" s="1"/>
  <c r="F27" i="44"/>
  <c r="R27" s="1"/>
  <c r="S27" s="1"/>
  <c r="U27" s="1"/>
  <c r="V27"/>
  <c r="V28" i="41"/>
  <c r="F28"/>
  <c r="R28" s="1"/>
  <c r="S28" s="1"/>
  <c r="U28" s="1"/>
  <c r="B28"/>
  <c r="G28" s="1"/>
  <c r="H28" s="1"/>
  <c r="V23" i="4"/>
  <c r="F23"/>
  <c r="R23" s="1"/>
  <c r="S23" s="1"/>
  <c r="U23" s="1"/>
  <c r="V28" i="42" l="1"/>
  <c r="P29" s="1"/>
  <c r="C28"/>
  <c r="B28" s="1"/>
  <c r="G28" s="1"/>
  <c r="H28" s="1"/>
  <c r="V27" i="39"/>
  <c r="P29" i="29"/>
  <c r="D29" s="1"/>
  <c r="C29" s="1"/>
  <c r="B29" s="1"/>
  <c r="G29" s="1"/>
  <c r="H29" s="1"/>
  <c r="P28" i="26"/>
  <c r="D28" s="1"/>
  <c r="C28" s="1"/>
  <c r="B28" s="1"/>
  <c r="G28" s="1"/>
  <c r="H28" s="1"/>
  <c r="P28" i="31"/>
  <c r="D28" s="1"/>
  <c r="C28" s="1"/>
  <c r="B28" s="1"/>
  <c r="G28" s="1"/>
  <c r="H28" s="1"/>
  <c r="P28" i="40"/>
  <c r="D28" s="1"/>
  <c r="C28" s="1"/>
  <c r="B28" s="1"/>
  <c r="G28" s="1"/>
  <c r="H28" s="1"/>
  <c r="F27" i="39"/>
  <c r="R27" s="1"/>
  <c r="S27" s="1"/>
  <c r="U27" s="1"/>
  <c r="D28" i="34"/>
  <c r="F28" s="1"/>
  <c r="R28" s="1"/>
  <c r="S28" s="1"/>
  <c r="U28" s="1"/>
  <c r="V28" i="32"/>
  <c r="P29" s="1"/>
  <c r="C28"/>
  <c r="B28" s="1"/>
  <c r="G28" s="1"/>
  <c r="H28" s="1"/>
  <c r="P28" i="46"/>
  <c r="D28" s="1"/>
  <c r="P29" i="27"/>
  <c r="D29" s="1"/>
  <c r="F29" s="1"/>
  <c r="R29" s="1"/>
  <c r="S29" s="1"/>
  <c r="U29" s="1"/>
  <c r="D28" i="43"/>
  <c r="C28" s="1"/>
  <c r="B28" s="1"/>
  <c r="G28" s="1"/>
  <c r="H28" s="1"/>
  <c r="C28" i="38"/>
  <c r="B28" s="1"/>
  <c r="G28" s="1"/>
  <c r="H28" s="1"/>
  <c r="C27" i="37"/>
  <c r="B27" s="1"/>
  <c r="G27" s="1"/>
  <c r="H27" s="1"/>
  <c r="V27"/>
  <c r="P28" s="1"/>
  <c r="P28" i="36"/>
  <c r="D28" s="1"/>
  <c r="C28" s="1"/>
  <c r="B28" s="1"/>
  <c r="G28" s="1"/>
  <c r="H28" s="1"/>
  <c r="P27" i="35"/>
  <c r="D27" s="1"/>
  <c r="C28" i="33"/>
  <c r="B28" s="1"/>
  <c r="G28" s="1"/>
  <c r="H28" s="1"/>
  <c r="V28" i="30"/>
  <c r="C28"/>
  <c r="B28" s="1"/>
  <c r="G28" s="1"/>
  <c r="H28" s="1"/>
  <c r="P29" i="28"/>
  <c r="D29" s="1"/>
  <c r="F28" i="33"/>
  <c r="R28" s="1"/>
  <c r="S28" s="1"/>
  <c r="U28" s="1"/>
  <c r="V28"/>
  <c r="V28" i="38"/>
  <c r="F28" i="30"/>
  <c r="R28" s="1"/>
  <c r="S28" s="1"/>
  <c r="U28" s="1"/>
  <c r="P28" i="44"/>
  <c r="D28" s="1"/>
  <c r="C28" s="1"/>
  <c r="P29" i="41"/>
  <c r="D29" s="1"/>
  <c r="C29" s="1"/>
  <c r="F28" i="38"/>
  <c r="R28" s="1"/>
  <c r="S28" s="1"/>
  <c r="U28" s="1"/>
  <c r="P24" i="4"/>
  <c r="D24" s="1"/>
  <c r="C24" s="1"/>
  <c r="D29" i="42" l="1"/>
  <c r="C29" s="1"/>
  <c r="B29" s="1"/>
  <c r="G29" s="1"/>
  <c r="H29" s="1"/>
  <c r="V28" i="34"/>
  <c r="P29" s="1"/>
  <c r="F28" i="31"/>
  <c r="R28" s="1"/>
  <c r="S28" s="1"/>
  <c r="U28" s="1"/>
  <c r="P28" i="39"/>
  <c r="D28" s="1"/>
  <c r="V28" s="1"/>
  <c r="F29" i="29"/>
  <c r="R29" s="1"/>
  <c r="S29" s="1"/>
  <c r="U29" s="1"/>
  <c r="V29"/>
  <c r="V28" i="26"/>
  <c r="C29" i="27"/>
  <c r="B29" s="1"/>
  <c r="G29" s="1"/>
  <c r="H29" s="1"/>
  <c r="F28" i="26"/>
  <c r="R28" s="1"/>
  <c r="S28" s="1"/>
  <c r="U28" s="1"/>
  <c r="V28" i="31"/>
  <c r="D29" i="32"/>
  <c r="V29" s="1"/>
  <c r="F28" i="40"/>
  <c r="R28" s="1"/>
  <c r="S28" s="1"/>
  <c r="U28" s="1"/>
  <c r="V28"/>
  <c r="V29" i="27"/>
  <c r="P30" s="1"/>
  <c r="C28" i="34"/>
  <c r="B28" s="1"/>
  <c r="G28" s="1"/>
  <c r="H28" s="1"/>
  <c r="V28" i="43"/>
  <c r="F28"/>
  <c r="R28" s="1"/>
  <c r="S28" s="1"/>
  <c r="U28" s="1"/>
  <c r="P29" i="30"/>
  <c r="D29" s="1"/>
  <c r="F28" i="46"/>
  <c r="R28" s="1"/>
  <c r="S28" s="1"/>
  <c r="U28" s="1"/>
  <c r="V28"/>
  <c r="C28"/>
  <c r="B28" s="1"/>
  <c r="G28" s="1"/>
  <c r="H28" s="1"/>
  <c r="V29" i="42"/>
  <c r="F29"/>
  <c r="R29" s="1"/>
  <c r="S29" s="1"/>
  <c r="U29" s="1"/>
  <c r="F28" i="39"/>
  <c r="R28" s="1"/>
  <c r="S28" s="1"/>
  <c r="U28" s="1"/>
  <c r="D28" i="37"/>
  <c r="V28" s="1"/>
  <c r="F28" i="36"/>
  <c r="R28" s="1"/>
  <c r="S28" s="1"/>
  <c r="U28" s="1"/>
  <c r="V28"/>
  <c r="F27" i="35"/>
  <c r="R27" s="1"/>
  <c r="S27" s="1"/>
  <c r="U27" s="1"/>
  <c r="C27"/>
  <c r="B27" s="1"/>
  <c r="G27" s="1"/>
  <c r="H27" s="1"/>
  <c r="V29" i="28"/>
  <c r="C29"/>
  <c r="B29" s="1"/>
  <c r="G29" s="1"/>
  <c r="H29" s="1"/>
  <c r="F29"/>
  <c r="R29" s="1"/>
  <c r="S29" s="1"/>
  <c r="U29" s="1"/>
  <c r="P29" i="33"/>
  <c r="D29" s="1"/>
  <c r="V27" i="35"/>
  <c r="F29" i="32"/>
  <c r="R29" s="1"/>
  <c r="S29" s="1"/>
  <c r="U29" s="1"/>
  <c r="P29" i="38"/>
  <c r="D29" s="1"/>
  <c r="F28" i="44"/>
  <c r="R28" s="1"/>
  <c r="S28" s="1"/>
  <c r="U28" s="1"/>
  <c r="B28"/>
  <c r="G28" s="1"/>
  <c r="H28" s="1"/>
  <c r="V28"/>
  <c r="B29" i="41"/>
  <c r="G29" s="1"/>
  <c r="H29" s="1"/>
  <c r="F29"/>
  <c r="R29" s="1"/>
  <c r="S29" s="1"/>
  <c r="U29" s="1"/>
  <c r="V29"/>
  <c r="F24" i="4"/>
  <c r="R24" s="1"/>
  <c r="S24" s="1"/>
  <c r="U24" s="1"/>
  <c r="B24"/>
  <c r="V24"/>
  <c r="D29" i="34" l="1"/>
  <c r="C29" s="1"/>
  <c r="B29" s="1"/>
  <c r="G29" s="1"/>
  <c r="H29" s="1"/>
  <c r="P29" i="31"/>
  <c r="D29" s="1"/>
  <c r="V29" s="1"/>
  <c r="C28" i="39"/>
  <c r="B28" s="1"/>
  <c r="G28" s="1"/>
  <c r="H28" s="1"/>
  <c r="P30" i="29"/>
  <c r="D30" s="1"/>
  <c r="V30" s="1"/>
  <c r="P29" i="26"/>
  <c r="D29" s="1"/>
  <c r="C29" s="1"/>
  <c r="B29" s="1"/>
  <c r="G29" s="1"/>
  <c r="H29" s="1"/>
  <c r="C29" i="32"/>
  <c r="B29" s="1"/>
  <c r="G29" s="1"/>
  <c r="H29" s="1"/>
  <c r="P29" i="40"/>
  <c r="D29" s="1"/>
  <c r="C29" s="1"/>
  <c r="B29" s="1"/>
  <c r="G29" s="1"/>
  <c r="H29" s="1"/>
  <c r="D30" i="27"/>
  <c r="C30" s="1"/>
  <c r="B30" s="1"/>
  <c r="G30" s="1"/>
  <c r="H30" s="1"/>
  <c r="P29" i="43"/>
  <c r="D29" s="1"/>
  <c r="C29" s="1"/>
  <c r="B29" s="1"/>
  <c r="G29" s="1"/>
  <c r="H29" s="1"/>
  <c r="P29" i="36"/>
  <c r="D29" s="1"/>
  <c r="F29" s="1"/>
  <c r="R29" s="1"/>
  <c r="S29" s="1"/>
  <c r="U29" s="1"/>
  <c r="P30" i="42"/>
  <c r="D30" s="1"/>
  <c r="F30" s="1"/>
  <c r="R30" s="1"/>
  <c r="S30" s="1"/>
  <c r="U30" s="1"/>
  <c r="P29" i="46"/>
  <c r="D29" s="1"/>
  <c r="P29" i="39"/>
  <c r="F29" i="38"/>
  <c r="R29" s="1"/>
  <c r="S29" s="1"/>
  <c r="U29" s="1"/>
  <c r="C29"/>
  <c r="B29" s="1"/>
  <c r="G29" s="1"/>
  <c r="H29" s="1"/>
  <c r="C28" i="37"/>
  <c r="B28" s="1"/>
  <c r="G28" s="1"/>
  <c r="H28" s="1"/>
  <c r="F28"/>
  <c r="R28" s="1"/>
  <c r="S28" s="1"/>
  <c r="U28" s="1"/>
  <c r="P29" s="1"/>
  <c r="P28" i="35"/>
  <c r="D28" s="1"/>
  <c r="V29" i="33"/>
  <c r="C29"/>
  <c r="B29" s="1"/>
  <c r="G29" s="1"/>
  <c r="H29" s="1"/>
  <c r="P30" i="32"/>
  <c r="F29" i="30"/>
  <c r="R29" s="1"/>
  <c r="S29" s="1"/>
  <c r="U29" s="1"/>
  <c r="C29"/>
  <c r="B29" s="1"/>
  <c r="G29" s="1"/>
  <c r="H29" s="1"/>
  <c r="C30" i="29"/>
  <c r="B30" s="1"/>
  <c r="G30" s="1"/>
  <c r="H30" s="1"/>
  <c r="P30" i="28"/>
  <c r="D30" s="1"/>
  <c r="F29" i="26"/>
  <c r="R29" s="1"/>
  <c r="S29" s="1"/>
  <c r="U29" s="1"/>
  <c r="F29" i="33"/>
  <c r="R29" s="1"/>
  <c r="S29" s="1"/>
  <c r="U29" s="1"/>
  <c r="V29" i="38"/>
  <c r="V29" i="30"/>
  <c r="P29" i="44"/>
  <c r="D29" s="1"/>
  <c r="P30" i="41"/>
  <c r="D30" s="1"/>
  <c r="G24" i="4"/>
  <c r="H24" s="1"/>
  <c r="P25"/>
  <c r="F29" i="31" l="1"/>
  <c r="R29" s="1"/>
  <c r="S29" s="1"/>
  <c r="U29" s="1"/>
  <c r="P30" s="1"/>
  <c r="D29" i="39"/>
  <c r="C29" s="1"/>
  <c r="B29" s="1"/>
  <c r="G29" s="1"/>
  <c r="H29" s="1"/>
  <c r="V29" i="26"/>
  <c r="P30" s="1"/>
  <c r="D30" s="1"/>
  <c r="V30" s="1"/>
  <c r="F29" i="34"/>
  <c r="R29" s="1"/>
  <c r="S29" s="1"/>
  <c r="U29" s="1"/>
  <c r="C29" i="31"/>
  <c r="B29" s="1"/>
  <c r="G29" s="1"/>
  <c r="H29" s="1"/>
  <c r="V29" i="34"/>
  <c r="F30" i="29"/>
  <c r="R30" s="1"/>
  <c r="S30" s="1"/>
  <c r="U30" s="1"/>
  <c r="P31" s="1"/>
  <c r="D31" s="1"/>
  <c r="F30" i="27"/>
  <c r="R30" s="1"/>
  <c r="S30" s="1"/>
  <c r="U30" s="1"/>
  <c r="V29" i="40"/>
  <c r="V30" i="27"/>
  <c r="F29" i="40"/>
  <c r="R29" s="1"/>
  <c r="S29" s="1"/>
  <c r="U29" s="1"/>
  <c r="D30" i="32"/>
  <c r="F30" s="1"/>
  <c r="R30" s="1"/>
  <c r="S30" s="1"/>
  <c r="U30" s="1"/>
  <c r="V29" i="36"/>
  <c r="P30" s="1"/>
  <c r="C29"/>
  <c r="B29" s="1"/>
  <c r="G29" s="1"/>
  <c r="H29" s="1"/>
  <c r="F29" i="43"/>
  <c r="R29" s="1"/>
  <c r="S29" s="1"/>
  <c r="U29" s="1"/>
  <c r="V29"/>
  <c r="V30" i="42"/>
  <c r="P31" s="1"/>
  <c r="C30"/>
  <c r="B30" s="1"/>
  <c r="G30" s="1"/>
  <c r="H30" s="1"/>
  <c r="C29" i="46"/>
  <c r="B29" s="1"/>
  <c r="G29" s="1"/>
  <c r="H29" s="1"/>
  <c r="F29"/>
  <c r="R29" s="1"/>
  <c r="S29" s="1"/>
  <c r="U29" s="1"/>
  <c r="V29"/>
  <c r="D30" i="31"/>
  <c r="V30" s="1"/>
  <c r="C29" i="44"/>
  <c r="B29" s="1"/>
  <c r="G29" s="1"/>
  <c r="H29" s="1"/>
  <c r="F30" i="41"/>
  <c r="R30" s="1"/>
  <c r="S30" s="1"/>
  <c r="U30" s="1"/>
  <c r="C30"/>
  <c r="B30" s="1"/>
  <c r="G30" s="1"/>
  <c r="H30" s="1"/>
  <c r="V29" i="39"/>
  <c r="P30" i="38"/>
  <c r="D30" s="1"/>
  <c r="D29" i="37"/>
  <c r="V28" i="35"/>
  <c r="C28"/>
  <c r="B28" s="1"/>
  <c r="G28" s="1"/>
  <c r="H28" s="1"/>
  <c r="F28"/>
  <c r="R28" s="1"/>
  <c r="S28" s="1"/>
  <c r="U28" s="1"/>
  <c r="P30" i="33"/>
  <c r="D30" s="1"/>
  <c r="C30" s="1"/>
  <c r="B30" s="1"/>
  <c r="G30" s="1"/>
  <c r="H30" s="1"/>
  <c r="V30" i="32"/>
  <c r="P30" i="30"/>
  <c r="D30" s="1"/>
  <c r="C30" i="28"/>
  <c r="B30" s="1"/>
  <c r="G30" s="1"/>
  <c r="H30" s="1"/>
  <c r="F30"/>
  <c r="R30" s="1"/>
  <c r="S30" s="1"/>
  <c r="U30" s="1"/>
  <c r="V30"/>
  <c r="V29" i="44"/>
  <c r="F29"/>
  <c r="R29" s="1"/>
  <c r="S29" s="1"/>
  <c r="U29" s="1"/>
  <c r="V30" i="41"/>
  <c r="D25" i="4"/>
  <c r="C25" s="1"/>
  <c r="F29" i="39" l="1"/>
  <c r="R29" s="1"/>
  <c r="S29" s="1"/>
  <c r="U29" s="1"/>
  <c r="P30" i="34"/>
  <c r="D30" s="1"/>
  <c r="C30" s="1"/>
  <c r="B30" s="1"/>
  <c r="G30" s="1"/>
  <c r="H30" s="1"/>
  <c r="P31" i="27"/>
  <c r="D31" s="1"/>
  <c r="C31" s="1"/>
  <c r="B31" s="1"/>
  <c r="G31" s="1"/>
  <c r="H31" s="1"/>
  <c r="P30" i="40"/>
  <c r="D30" s="1"/>
  <c r="C30" s="1"/>
  <c r="P30" i="43"/>
  <c r="D30" s="1"/>
  <c r="C30" s="1"/>
  <c r="B30" s="1"/>
  <c r="G30" s="1"/>
  <c r="H30" s="1"/>
  <c r="C30" i="32"/>
  <c r="B30" s="1"/>
  <c r="G30" s="1"/>
  <c r="H30" s="1"/>
  <c r="D30" i="36"/>
  <c r="F30" s="1"/>
  <c r="R30" s="1"/>
  <c r="S30" s="1"/>
  <c r="U30" s="1"/>
  <c r="C30" i="31"/>
  <c r="B30" s="1"/>
  <c r="G30" s="1"/>
  <c r="H30" s="1"/>
  <c r="D31" i="42"/>
  <c r="C31" s="1"/>
  <c r="B31" s="1"/>
  <c r="G31" s="1"/>
  <c r="H31" s="1"/>
  <c r="P31" i="41"/>
  <c r="D31" s="1"/>
  <c r="C31" s="1"/>
  <c r="P31" i="32"/>
  <c r="F30" i="31"/>
  <c r="R30" s="1"/>
  <c r="S30" s="1"/>
  <c r="U30" s="1"/>
  <c r="P31" s="1"/>
  <c r="P30" i="46"/>
  <c r="D30" s="1"/>
  <c r="P30" i="39"/>
  <c r="D30" s="1"/>
  <c r="F30" i="38"/>
  <c r="R30" s="1"/>
  <c r="S30" s="1"/>
  <c r="U30" s="1"/>
  <c r="C30"/>
  <c r="B30" s="1"/>
  <c r="G30" s="1"/>
  <c r="H30" s="1"/>
  <c r="F29" i="37"/>
  <c r="R29" s="1"/>
  <c r="S29" s="1"/>
  <c r="U29" s="1"/>
  <c r="C29"/>
  <c r="B29" s="1"/>
  <c r="G29" s="1"/>
  <c r="H29" s="1"/>
  <c r="V29"/>
  <c r="P29" i="35"/>
  <c r="D29" s="1"/>
  <c r="F30" i="33"/>
  <c r="R30" s="1"/>
  <c r="S30" s="1"/>
  <c r="U30" s="1"/>
  <c r="V30"/>
  <c r="V30" i="30"/>
  <c r="C30"/>
  <c r="B30" s="1"/>
  <c r="G30" s="1"/>
  <c r="H30" s="1"/>
  <c r="F30"/>
  <c r="R30" s="1"/>
  <c r="S30" s="1"/>
  <c r="U30" s="1"/>
  <c r="V31" i="29"/>
  <c r="C31"/>
  <c r="B31" s="1"/>
  <c r="G31" s="1"/>
  <c r="H31" s="1"/>
  <c r="P31" i="28"/>
  <c r="D31" s="1"/>
  <c r="F31" i="27"/>
  <c r="R31" s="1"/>
  <c r="S31" s="1"/>
  <c r="U31" s="1"/>
  <c r="C30" i="26"/>
  <c r="B30" s="1"/>
  <c r="G30" s="1"/>
  <c r="H30" s="1"/>
  <c r="F30"/>
  <c r="R30" s="1"/>
  <c r="S30" s="1"/>
  <c r="U30" s="1"/>
  <c r="P31" s="1"/>
  <c r="V30" i="38"/>
  <c r="B30" i="40"/>
  <c r="G30" s="1"/>
  <c r="H30" s="1"/>
  <c r="F31" i="29"/>
  <c r="R31" s="1"/>
  <c r="S31" s="1"/>
  <c r="U31" s="1"/>
  <c r="P30" i="44"/>
  <c r="D30" s="1"/>
  <c r="C30" s="1"/>
  <c r="B25" i="4"/>
  <c r="V25"/>
  <c r="F25"/>
  <c r="R25" s="1"/>
  <c r="S25" s="1"/>
  <c r="U25" s="1"/>
  <c r="V30" i="34" l="1"/>
  <c r="F30"/>
  <c r="R30" s="1"/>
  <c r="S30" s="1"/>
  <c r="U30" s="1"/>
  <c r="V30" i="40"/>
  <c r="V31" i="27"/>
  <c r="F30" i="40"/>
  <c r="R30" s="1"/>
  <c r="S30" s="1"/>
  <c r="U30" s="1"/>
  <c r="F30" i="43"/>
  <c r="R30" s="1"/>
  <c r="S30" s="1"/>
  <c r="U30" s="1"/>
  <c r="V30"/>
  <c r="F31" i="42"/>
  <c r="R31" s="1"/>
  <c r="S31" s="1"/>
  <c r="U31" s="1"/>
  <c r="V30" i="36"/>
  <c r="P31" s="1"/>
  <c r="C30"/>
  <c r="B30" s="1"/>
  <c r="G30" s="1"/>
  <c r="H30" s="1"/>
  <c r="V31" i="42"/>
  <c r="D31" i="32"/>
  <c r="C31" s="1"/>
  <c r="B31" s="1"/>
  <c r="G31" s="1"/>
  <c r="H31" s="1"/>
  <c r="P31" i="34"/>
  <c r="D31" s="1"/>
  <c r="F31" s="1"/>
  <c r="R31" s="1"/>
  <c r="S31" s="1"/>
  <c r="U31" s="1"/>
  <c r="P31" i="38"/>
  <c r="D31" s="1"/>
  <c r="D31" i="31"/>
  <c r="F31" s="1"/>
  <c r="R31" s="1"/>
  <c r="S31" s="1"/>
  <c r="U31" s="1"/>
  <c r="P32" i="27"/>
  <c r="D32" s="1"/>
  <c r="C32" s="1"/>
  <c r="B32" s="1"/>
  <c r="G32" s="1"/>
  <c r="H32" s="1"/>
  <c r="C30" i="46"/>
  <c r="B30" s="1"/>
  <c r="G30" s="1"/>
  <c r="H30" s="1"/>
  <c r="F30"/>
  <c r="R30" s="1"/>
  <c r="S30" s="1"/>
  <c r="U30" s="1"/>
  <c r="V30"/>
  <c r="D31" i="26"/>
  <c r="F31" s="1"/>
  <c r="R31" s="1"/>
  <c r="S31" s="1"/>
  <c r="U31" s="1"/>
  <c r="P31" i="30"/>
  <c r="D31" s="1"/>
  <c r="C31" s="1"/>
  <c r="B31" s="1"/>
  <c r="G31" s="1"/>
  <c r="H31" s="1"/>
  <c r="P31" i="33"/>
  <c r="D31" s="1"/>
  <c r="C31" s="1"/>
  <c r="B31" s="1"/>
  <c r="G31" s="1"/>
  <c r="H31" s="1"/>
  <c r="F30" i="39"/>
  <c r="R30" s="1"/>
  <c r="S30" s="1"/>
  <c r="U30" s="1"/>
  <c r="C30"/>
  <c r="B30" s="1"/>
  <c r="G30" s="1"/>
  <c r="H30" s="1"/>
  <c r="P30" i="37"/>
  <c r="D30" s="1"/>
  <c r="F29" i="35"/>
  <c r="R29" s="1"/>
  <c r="S29" s="1"/>
  <c r="U29" s="1"/>
  <c r="C29"/>
  <c r="B29" s="1"/>
  <c r="G29" s="1"/>
  <c r="H29" s="1"/>
  <c r="V29"/>
  <c r="V31" i="34"/>
  <c r="P32" i="29"/>
  <c r="D32" s="1"/>
  <c r="C31" i="28"/>
  <c r="B31" s="1"/>
  <c r="G31" s="1"/>
  <c r="H31" s="1"/>
  <c r="V31"/>
  <c r="F31"/>
  <c r="R31" s="1"/>
  <c r="S31" s="1"/>
  <c r="U31" s="1"/>
  <c r="V30" i="39"/>
  <c r="V30" i="44"/>
  <c r="B30"/>
  <c r="G30" s="1"/>
  <c r="H30" s="1"/>
  <c r="F30"/>
  <c r="R30" s="1"/>
  <c r="S30" s="1"/>
  <c r="U30" s="1"/>
  <c r="F31" i="41"/>
  <c r="R31" s="1"/>
  <c r="S31" s="1"/>
  <c r="U31" s="1"/>
  <c r="B31"/>
  <c r="G31" s="1"/>
  <c r="H31" s="1"/>
  <c r="V31"/>
  <c r="P26" i="4"/>
  <c r="G25"/>
  <c r="H25" s="1"/>
  <c r="P31" i="40" l="1"/>
  <c r="D31" s="1"/>
  <c r="C31" s="1"/>
  <c r="P31" i="43"/>
  <c r="D31" s="1"/>
  <c r="C31" s="1"/>
  <c r="B31" s="1"/>
  <c r="G31" s="1"/>
  <c r="H31" s="1"/>
  <c r="P32" i="42"/>
  <c r="D32" s="1"/>
  <c r="F32" s="1"/>
  <c r="R32" s="1"/>
  <c r="S32" s="1"/>
  <c r="U32" s="1"/>
  <c r="D31" i="36"/>
  <c r="F31" s="1"/>
  <c r="R31" s="1"/>
  <c r="S31" s="1"/>
  <c r="U31" s="1"/>
  <c r="F31" i="32"/>
  <c r="R31" s="1"/>
  <c r="S31" s="1"/>
  <c r="U31" s="1"/>
  <c r="V31" i="33"/>
  <c r="V31" i="32"/>
  <c r="P32" s="1"/>
  <c r="D32" s="1"/>
  <c r="C32" s="1"/>
  <c r="B32" s="1"/>
  <c r="G32" s="1"/>
  <c r="H32" s="1"/>
  <c r="C31" i="34"/>
  <c r="B31" s="1"/>
  <c r="G31" s="1"/>
  <c r="H31" s="1"/>
  <c r="F31" i="33"/>
  <c r="R31" s="1"/>
  <c r="S31" s="1"/>
  <c r="U31" s="1"/>
  <c r="C31" i="31"/>
  <c r="B31" s="1"/>
  <c r="G31" s="1"/>
  <c r="H31" s="1"/>
  <c r="V31" i="26"/>
  <c r="P32" s="1"/>
  <c r="V31" i="31"/>
  <c r="P32" s="1"/>
  <c r="C31" i="26"/>
  <c r="B31" s="1"/>
  <c r="G31" s="1"/>
  <c r="H31" s="1"/>
  <c r="P32" i="28"/>
  <c r="D32" s="1"/>
  <c r="P31" i="46"/>
  <c r="D31" s="1"/>
  <c r="C32" i="42"/>
  <c r="B32" s="1"/>
  <c r="G32" s="1"/>
  <c r="H32" s="1"/>
  <c r="P31" i="39"/>
  <c r="D31" s="1"/>
  <c r="F31" i="38"/>
  <c r="R31" s="1"/>
  <c r="S31" s="1"/>
  <c r="U31" s="1"/>
  <c r="C31"/>
  <c r="B31" s="1"/>
  <c r="G31" s="1"/>
  <c r="H31" s="1"/>
  <c r="V30" i="37"/>
  <c r="C30"/>
  <c r="B30" s="1"/>
  <c r="G30" s="1"/>
  <c r="H30" s="1"/>
  <c r="F30"/>
  <c r="R30" s="1"/>
  <c r="S30" s="1"/>
  <c r="U30" s="1"/>
  <c r="P30" i="35"/>
  <c r="D30" s="1"/>
  <c r="P32" i="34"/>
  <c r="V31" i="30"/>
  <c r="F31"/>
  <c r="R31" s="1"/>
  <c r="S31" s="1"/>
  <c r="U31" s="1"/>
  <c r="C32" i="29"/>
  <c r="B32" s="1"/>
  <c r="G32" s="1"/>
  <c r="H32" s="1"/>
  <c r="F32" i="27"/>
  <c r="R32" s="1"/>
  <c r="S32" s="1"/>
  <c r="U32" s="1"/>
  <c r="V32"/>
  <c r="V31" i="38"/>
  <c r="F32" i="29"/>
  <c r="R32" s="1"/>
  <c r="S32" s="1"/>
  <c r="U32" s="1"/>
  <c r="V32"/>
  <c r="B31" i="40"/>
  <c r="G31" s="1"/>
  <c r="H31" s="1"/>
  <c r="V31"/>
  <c r="P32" i="41"/>
  <c r="D32" s="1"/>
  <c r="P31" i="44"/>
  <c r="D31" s="1"/>
  <c r="C31" s="1"/>
  <c r="D26" i="4"/>
  <c r="C26" s="1"/>
  <c r="V31" i="43" l="1"/>
  <c r="V32" i="42"/>
  <c r="P33" s="1"/>
  <c r="D33" s="1"/>
  <c r="C33" s="1"/>
  <c r="B33" s="1"/>
  <c r="G33" s="1"/>
  <c r="H33" s="1"/>
  <c r="P32" i="33"/>
  <c r="D32" s="1"/>
  <c r="V32" s="1"/>
  <c r="F31" i="43"/>
  <c r="R31" s="1"/>
  <c r="S31" s="1"/>
  <c r="U31" s="1"/>
  <c r="F31" i="40"/>
  <c r="R31" s="1"/>
  <c r="S31" s="1"/>
  <c r="U31" s="1"/>
  <c r="D32" i="34"/>
  <c r="C32" s="1"/>
  <c r="B32" s="1"/>
  <c r="G32" s="1"/>
  <c r="H32" s="1"/>
  <c r="C31" i="36"/>
  <c r="B31" s="1"/>
  <c r="G31" s="1"/>
  <c r="H31" s="1"/>
  <c r="V31"/>
  <c r="P32" s="1"/>
  <c r="F32" i="32"/>
  <c r="R32" s="1"/>
  <c r="S32" s="1"/>
  <c r="U32" s="1"/>
  <c r="D32" i="31"/>
  <c r="F32" s="1"/>
  <c r="R32" s="1"/>
  <c r="S32" s="1"/>
  <c r="U32" s="1"/>
  <c r="D32" i="26"/>
  <c r="C32" s="1"/>
  <c r="B32" s="1"/>
  <c r="G32" s="1"/>
  <c r="H32" s="1"/>
  <c r="V32" i="32"/>
  <c r="P33" s="1"/>
  <c r="D33" s="1"/>
  <c r="C33" s="1"/>
  <c r="P33" i="27"/>
  <c r="D33" s="1"/>
  <c r="C33" s="1"/>
  <c r="B33" s="1"/>
  <c r="G33" s="1"/>
  <c r="H33" s="1"/>
  <c r="F31" i="46"/>
  <c r="R31" s="1"/>
  <c r="S31" s="1"/>
  <c r="U31" s="1"/>
  <c r="C31"/>
  <c r="B31" s="1"/>
  <c r="G31" s="1"/>
  <c r="H31" s="1"/>
  <c r="V31"/>
  <c r="C32" i="41"/>
  <c r="B32" s="1"/>
  <c r="G32" s="1"/>
  <c r="H32" s="1"/>
  <c r="F31" i="39"/>
  <c r="R31" s="1"/>
  <c r="S31" s="1"/>
  <c r="U31" s="1"/>
  <c r="C31"/>
  <c r="B31" s="1"/>
  <c r="G31" s="1"/>
  <c r="H31" s="1"/>
  <c r="P32" i="38"/>
  <c r="D32" s="1"/>
  <c r="F32" s="1"/>
  <c r="R32" s="1"/>
  <c r="S32" s="1"/>
  <c r="U32" s="1"/>
  <c r="P31" i="37"/>
  <c r="D31" s="1"/>
  <c r="C30" i="35"/>
  <c r="B30" s="1"/>
  <c r="G30" s="1"/>
  <c r="H30" s="1"/>
  <c r="F30"/>
  <c r="R30" s="1"/>
  <c r="S30" s="1"/>
  <c r="U30" s="1"/>
  <c r="V30"/>
  <c r="F32" i="34"/>
  <c r="R32" s="1"/>
  <c r="S32" s="1"/>
  <c r="U32" s="1"/>
  <c r="C32" i="33"/>
  <c r="B32" s="1"/>
  <c r="G32" s="1"/>
  <c r="H32" s="1"/>
  <c r="P32" i="30"/>
  <c r="D32" s="1"/>
  <c r="V32" i="28"/>
  <c r="C32"/>
  <c r="B32" s="1"/>
  <c r="G32" s="1"/>
  <c r="H32" s="1"/>
  <c r="F32"/>
  <c r="R32" s="1"/>
  <c r="S32" s="1"/>
  <c r="U32" s="1"/>
  <c r="B26" i="4"/>
  <c r="G26" s="1"/>
  <c r="H26" s="1"/>
  <c r="V31" i="39"/>
  <c r="P33" i="29"/>
  <c r="D33" s="1"/>
  <c r="C33" s="1"/>
  <c r="F32" i="33"/>
  <c r="R32" s="1"/>
  <c r="S32" s="1"/>
  <c r="U32" s="1"/>
  <c r="P32" i="40"/>
  <c r="D32" s="1"/>
  <c r="C32" s="1"/>
  <c r="F32" i="41"/>
  <c r="R32" s="1"/>
  <c r="S32" s="1"/>
  <c r="U32" s="1"/>
  <c r="V32"/>
  <c r="V31" i="44"/>
  <c r="F31"/>
  <c r="R31" s="1"/>
  <c r="S31" s="1"/>
  <c r="U31" s="1"/>
  <c r="B31"/>
  <c r="G31" s="1"/>
  <c r="H31" s="1"/>
  <c r="P32" i="43"/>
  <c r="D32" s="1"/>
  <c r="C32" s="1"/>
  <c r="F26" i="4"/>
  <c r="R26" s="1"/>
  <c r="S26" s="1"/>
  <c r="U26" s="1"/>
  <c r="V26"/>
  <c r="V32" i="34" l="1"/>
  <c r="D32" i="36"/>
  <c r="C32" i="31"/>
  <c r="B32" s="1"/>
  <c r="G32" s="1"/>
  <c r="H32" s="1"/>
  <c r="F33" i="42"/>
  <c r="R33" s="1"/>
  <c r="S33" s="1"/>
  <c r="U33" s="1"/>
  <c r="P33" i="34"/>
  <c r="D33" s="1"/>
  <c r="C33" s="1"/>
  <c r="B33" s="1"/>
  <c r="G33" s="1"/>
  <c r="H33" s="1"/>
  <c r="F32" i="26"/>
  <c r="R32" s="1"/>
  <c r="S32" s="1"/>
  <c r="U32" s="1"/>
  <c r="V32" i="31"/>
  <c r="P33" s="1"/>
  <c r="V33" i="27"/>
  <c r="V32" i="26"/>
  <c r="V33" i="42"/>
  <c r="F33" i="27"/>
  <c r="R33" s="1"/>
  <c r="S33" s="1"/>
  <c r="U33" s="1"/>
  <c r="P34" s="1"/>
  <c r="D34" s="1"/>
  <c r="C34" s="1"/>
  <c r="P32" i="46"/>
  <c r="D32" s="1"/>
  <c r="P32" i="39"/>
  <c r="D32" s="1"/>
  <c r="C32" i="38"/>
  <c r="B32" s="1"/>
  <c r="G32" s="1"/>
  <c r="H32" s="1"/>
  <c r="V32"/>
  <c r="P33" s="1"/>
  <c r="C31" i="37"/>
  <c r="B31" s="1"/>
  <c r="G31" s="1"/>
  <c r="H31" s="1"/>
  <c r="V31"/>
  <c r="F31"/>
  <c r="R31" s="1"/>
  <c r="S31" s="1"/>
  <c r="U31" s="1"/>
  <c r="P31" i="35"/>
  <c r="D31" s="1"/>
  <c r="C32" i="30"/>
  <c r="B32" s="1"/>
  <c r="G32" s="1"/>
  <c r="H32" s="1"/>
  <c r="F32"/>
  <c r="R32" s="1"/>
  <c r="S32" s="1"/>
  <c r="U32" s="1"/>
  <c r="V32"/>
  <c r="P33" i="28"/>
  <c r="D33" s="1"/>
  <c r="P33" i="33"/>
  <c r="D33" s="1"/>
  <c r="B33" i="29"/>
  <c r="G33" s="1"/>
  <c r="H33" s="1"/>
  <c r="F33"/>
  <c r="R33" s="1"/>
  <c r="S33" s="1"/>
  <c r="U33" s="1"/>
  <c r="V33"/>
  <c r="P33" i="41"/>
  <c r="D33" s="1"/>
  <c r="B32" i="40"/>
  <c r="G32" s="1"/>
  <c r="H32" s="1"/>
  <c r="V32"/>
  <c r="F32"/>
  <c r="R32" s="1"/>
  <c r="S32" s="1"/>
  <c r="U32" s="1"/>
  <c r="P32" i="44"/>
  <c r="D32" s="1"/>
  <c r="C32" s="1"/>
  <c r="F32" i="43"/>
  <c r="R32" s="1"/>
  <c r="S32" s="1"/>
  <c r="U32" s="1"/>
  <c r="B32"/>
  <c r="G32" s="1"/>
  <c r="H32" s="1"/>
  <c r="V32"/>
  <c r="F33" i="32"/>
  <c r="R33" s="1"/>
  <c r="S33" s="1"/>
  <c r="U33" s="1"/>
  <c r="V33"/>
  <c r="B33"/>
  <c r="G33" s="1"/>
  <c r="H33" s="1"/>
  <c r="P27" i="4"/>
  <c r="D27" s="1"/>
  <c r="C27" s="1"/>
  <c r="F33" i="34" l="1"/>
  <c r="R33" s="1"/>
  <c r="S33" s="1"/>
  <c r="U33" s="1"/>
  <c r="C32" i="36"/>
  <c r="B32" s="1"/>
  <c r="G32" s="1"/>
  <c r="H32" s="1"/>
  <c r="V32"/>
  <c r="F32"/>
  <c r="R32" s="1"/>
  <c r="S32" s="1"/>
  <c r="U32" s="1"/>
  <c r="V33" i="34"/>
  <c r="P34" s="1"/>
  <c r="D34" s="1"/>
  <c r="V34" s="1"/>
  <c r="D33" i="31"/>
  <c r="V33" s="1"/>
  <c r="P32" i="37"/>
  <c r="D32" s="1"/>
  <c r="P34" i="42"/>
  <c r="D34" s="1"/>
  <c r="V34" s="1"/>
  <c r="P33" i="26"/>
  <c r="D33" s="1"/>
  <c r="F33" i="31"/>
  <c r="R33" s="1"/>
  <c r="S33" s="1"/>
  <c r="U33" s="1"/>
  <c r="C32" i="46"/>
  <c r="B32" s="1"/>
  <c r="G32" s="1"/>
  <c r="H32" s="1"/>
  <c r="F32"/>
  <c r="R32" s="1"/>
  <c r="S32" s="1"/>
  <c r="U32" s="1"/>
  <c r="V32"/>
  <c r="F33" i="41"/>
  <c r="R33" s="1"/>
  <c r="S33" s="1"/>
  <c r="U33" s="1"/>
  <c r="C33"/>
  <c r="B33" s="1"/>
  <c r="G33" s="1"/>
  <c r="H33" s="1"/>
  <c r="F32" i="39"/>
  <c r="R32" s="1"/>
  <c r="S32" s="1"/>
  <c r="U32" s="1"/>
  <c r="C32"/>
  <c r="B32" s="1"/>
  <c r="G32" s="1"/>
  <c r="H32" s="1"/>
  <c r="V32"/>
  <c r="D33" i="38"/>
  <c r="V33" s="1"/>
  <c r="C31" i="35"/>
  <c r="B31" s="1"/>
  <c r="G31" s="1"/>
  <c r="H31" s="1"/>
  <c r="F31"/>
  <c r="R31" s="1"/>
  <c r="S31" s="1"/>
  <c r="U31" s="1"/>
  <c r="V31"/>
  <c r="V33" i="33"/>
  <c r="C33"/>
  <c r="B33" s="1"/>
  <c r="G33" s="1"/>
  <c r="H33" s="1"/>
  <c r="P33" i="30"/>
  <c r="D33" s="1"/>
  <c r="C33" i="28"/>
  <c r="B33" s="1"/>
  <c r="G33" s="1"/>
  <c r="H33" s="1"/>
  <c r="V33"/>
  <c r="F33"/>
  <c r="R33" s="1"/>
  <c r="S33" s="1"/>
  <c r="U33" s="1"/>
  <c r="P33" i="40"/>
  <c r="D33" s="1"/>
  <c r="C33" s="1"/>
  <c r="F33" i="33"/>
  <c r="R33" s="1"/>
  <c r="S33" s="1"/>
  <c r="U33" s="1"/>
  <c r="P34" i="29"/>
  <c r="D34" s="1"/>
  <c r="C34" s="1"/>
  <c r="V33" i="41"/>
  <c r="P33" i="43"/>
  <c r="D33" s="1"/>
  <c r="C33" s="1"/>
  <c r="B32" i="44"/>
  <c r="G32" s="1"/>
  <c r="H32" s="1"/>
  <c r="F32"/>
  <c r="R32" s="1"/>
  <c r="S32" s="1"/>
  <c r="U32" s="1"/>
  <c r="V32"/>
  <c r="F34" i="27"/>
  <c r="R34" s="1"/>
  <c r="S34" s="1"/>
  <c r="U34" s="1"/>
  <c r="B34"/>
  <c r="G34" s="1"/>
  <c r="H34" s="1"/>
  <c r="V34"/>
  <c r="P34" i="32"/>
  <c r="D34" s="1"/>
  <c r="C34" s="1"/>
  <c r="V27" i="4"/>
  <c r="B27"/>
  <c r="F27"/>
  <c r="R27" s="1"/>
  <c r="S27" s="1"/>
  <c r="U27" s="1"/>
  <c r="C34" i="42" l="1"/>
  <c r="B34" s="1"/>
  <c r="G34" s="1"/>
  <c r="H34" s="1"/>
  <c r="P33" i="36"/>
  <c r="D33" s="1"/>
  <c r="C33" i="31"/>
  <c r="B33" s="1"/>
  <c r="G33" s="1"/>
  <c r="H33" s="1"/>
  <c r="F34" i="42"/>
  <c r="R34" s="1"/>
  <c r="S34" s="1"/>
  <c r="U34" s="1"/>
  <c r="P35" s="1"/>
  <c r="P33" i="46"/>
  <c r="D33" s="1"/>
  <c r="C33" s="1"/>
  <c r="B33" s="1"/>
  <c r="G33" s="1"/>
  <c r="H33" s="1"/>
  <c r="F33" i="26"/>
  <c r="R33" s="1"/>
  <c r="S33" s="1"/>
  <c r="U33" s="1"/>
  <c r="C33"/>
  <c r="B33" s="1"/>
  <c r="G33" s="1"/>
  <c r="H33" s="1"/>
  <c r="V33"/>
  <c r="P34" i="31"/>
  <c r="F34" i="34"/>
  <c r="R34" s="1"/>
  <c r="S34" s="1"/>
  <c r="U34" s="1"/>
  <c r="P35" s="1"/>
  <c r="P34" i="41"/>
  <c r="D34" s="1"/>
  <c r="C34" s="1"/>
  <c r="B34" s="1"/>
  <c r="G34" s="1"/>
  <c r="H34" s="1"/>
  <c r="C34" i="34"/>
  <c r="B34" s="1"/>
  <c r="G34" s="1"/>
  <c r="H34" s="1"/>
  <c r="P33" i="39"/>
  <c r="D33" s="1"/>
  <c r="C33" s="1"/>
  <c r="B33" s="1"/>
  <c r="G33" s="1"/>
  <c r="H33" s="1"/>
  <c r="F33" i="38"/>
  <c r="R33" s="1"/>
  <c r="S33" s="1"/>
  <c r="U33" s="1"/>
  <c r="P34" s="1"/>
  <c r="C33"/>
  <c r="B33" s="1"/>
  <c r="G33" s="1"/>
  <c r="H33" s="1"/>
  <c r="F32" i="37"/>
  <c r="R32" s="1"/>
  <c r="S32" s="1"/>
  <c r="U32" s="1"/>
  <c r="C32"/>
  <c r="B32" s="1"/>
  <c r="G32" s="1"/>
  <c r="H32" s="1"/>
  <c r="V32"/>
  <c r="P32" i="35"/>
  <c r="D32" s="1"/>
  <c r="P34" i="33"/>
  <c r="D34" s="1"/>
  <c r="V33" i="30"/>
  <c r="C33"/>
  <c r="B33" s="1"/>
  <c r="G33" s="1"/>
  <c r="H33" s="1"/>
  <c r="F33"/>
  <c r="R33" s="1"/>
  <c r="S33" s="1"/>
  <c r="U33" s="1"/>
  <c r="P34" i="28"/>
  <c r="D34" s="1"/>
  <c r="V34" i="29"/>
  <c r="F34"/>
  <c r="R34" s="1"/>
  <c r="S34" s="1"/>
  <c r="U34" s="1"/>
  <c r="B34"/>
  <c r="G34" s="1"/>
  <c r="H34" s="1"/>
  <c r="F33" i="40"/>
  <c r="R33" s="1"/>
  <c r="S33" s="1"/>
  <c r="U33" s="1"/>
  <c r="B33"/>
  <c r="G33" s="1"/>
  <c r="H33" s="1"/>
  <c r="V33"/>
  <c r="P35" i="27"/>
  <c r="D35" s="1"/>
  <c r="C35" s="1"/>
  <c r="P33" i="44"/>
  <c r="D33" s="1"/>
  <c r="V33" i="43"/>
  <c r="B33"/>
  <c r="G33" s="1"/>
  <c r="H33" s="1"/>
  <c r="F33"/>
  <c r="R33" s="1"/>
  <c r="S33" s="1"/>
  <c r="U33" s="1"/>
  <c r="B34" i="32"/>
  <c r="G34" s="1"/>
  <c r="H34" s="1"/>
  <c r="F34"/>
  <c r="R34" s="1"/>
  <c r="S34" s="1"/>
  <c r="U34" s="1"/>
  <c r="V34"/>
  <c r="P28" i="4"/>
  <c r="G27"/>
  <c r="H27" s="1"/>
  <c r="F34" i="41" l="1"/>
  <c r="R34" s="1"/>
  <c r="S34" s="1"/>
  <c r="U34" s="1"/>
  <c r="D35" i="42"/>
  <c r="V35" s="1"/>
  <c r="V34" i="41"/>
  <c r="V33" i="36"/>
  <c r="F33"/>
  <c r="R33" s="1"/>
  <c r="S33" s="1"/>
  <c r="U33" s="1"/>
  <c r="C33"/>
  <c r="B33" s="1"/>
  <c r="G33" s="1"/>
  <c r="H33" s="1"/>
  <c r="P34" i="26"/>
  <c r="D34" s="1"/>
  <c r="D34" i="31"/>
  <c r="F34" s="1"/>
  <c r="R34" s="1"/>
  <c r="S34" s="1"/>
  <c r="U34" s="1"/>
  <c r="F33" i="46"/>
  <c r="R33" s="1"/>
  <c r="S33" s="1"/>
  <c r="U33" s="1"/>
  <c r="F35" i="42"/>
  <c r="R35" s="1"/>
  <c r="S35" s="1"/>
  <c r="U35" s="1"/>
  <c r="P36" s="1"/>
  <c r="V33" i="46"/>
  <c r="V33" i="39"/>
  <c r="F33"/>
  <c r="R33" s="1"/>
  <c r="S33" s="1"/>
  <c r="U33" s="1"/>
  <c r="D35" i="34"/>
  <c r="F35" s="1"/>
  <c r="R35" s="1"/>
  <c r="S35" s="1"/>
  <c r="U35" s="1"/>
  <c r="D34" i="38"/>
  <c r="F34" s="1"/>
  <c r="R34" s="1"/>
  <c r="S34" s="1"/>
  <c r="U34" s="1"/>
  <c r="C33" i="44"/>
  <c r="B33" s="1"/>
  <c r="G33" s="1"/>
  <c r="H33" s="1"/>
  <c r="P33" i="37"/>
  <c r="D33" s="1"/>
  <c r="V32" i="35"/>
  <c r="C32"/>
  <c r="B32" s="1"/>
  <c r="G32" s="1"/>
  <c r="H32" s="1"/>
  <c r="F32"/>
  <c r="R32" s="1"/>
  <c r="S32" s="1"/>
  <c r="U32" s="1"/>
  <c r="F34" i="33"/>
  <c r="R34" s="1"/>
  <c r="S34" s="1"/>
  <c r="U34" s="1"/>
  <c r="C34"/>
  <c r="B34" s="1"/>
  <c r="G34" s="1"/>
  <c r="H34" s="1"/>
  <c r="V34"/>
  <c r="P34" i="30"/>
  <c r="D34" s="1"/>
  <c r="C34" i="28"/>
  <c r="B34" s="1"/>
  <c r="G34" s="1"/>
  <c r="H34" s="1"/>
  <c r="V34"/>
  <c r="F34"/>
  <c r="R34" s="1"/>
  <c r="S34" s="1"/>
  <c r="U34" s="1"/>
  <c r="P35" i="29"/>
  <c r="D35" s="1"/>
  <c r="C35" s="1"/>
  <c r="P34" i="40"/>
  <c r="D34" s="1"/>
  <c r="C34" s="1"/>
  <c r="V33" i="44"/>
  <c r="P34" i="43"/>
  <c r="D34" s="1"/>
  <c r="C34" s="1"/>
  <c r="F33" i="44"/>
  <c r="R33" s="1"/>
  <c r="S33" s="1"/>
  <c r="U33" s="1"/>
  <c r="B35" i="27"/>
  <c r="G35" s="1"/>
  <c r="H35" s="1"/>
  <c r="V35"/>
  <c r="F35"/>
  <c r="R35" s="1"/>
  <c r="S35" s="1"/>
  <c r="U35" s="1"/>
  <c r="P35" i="32"/>
  <c r="D35" s="1"/>
  <c r="C35" s="1"/>
  <c r="D28" i="4"/>
  <c r="C28" s="1"/>
  <c r="C35" i="42" l="1"/>
  <c r="B35" s="1"/>
  <c r="G35" s="1"/>
  <c r="H35" s="1"/>
  <c r="D36" s="1"/>
  <c r="C36" s="1"/>
  <c r="B36" s="1"/>
  <c r="G36" s="1"/>
  <c r="H36" s="1"/>
  <c r="P35" i="41"/>
  <c r="D35" s="1"/>
  <c r="C35" s="1"/>
  <c r="B35" s="1"/>
  <c r="G35" s="1"/>
  <c r="H35" s="1"/>
  <c r="P34" i="36"/>
  <c r="D34" s="1"/>
  <c r="V34" i="31"/>
  <c r="P35" s="1"/>
  <c r="D35" s="1"/>
  <c r="F35" s="1"/>
  <c r="R35" s="1"/>
  <c r="S35" s="1"/>
  <c r="U35" s="1"/>
  <c r="C34"/>
  <c r="B34" s="1"/>
  <c r="G34" s="1"/>
  <c r="H34" s="1"/>
  <c r="C34" i="26"/>
  <c r="B34" s="1"/>
  <c r="G34" s="1"/>
  <c r="H34" s="1"/>
  <c r="V34"/>
  <c r="F34"/>
  <c r="R34" s="1"/>
  <c r="S34" s="1"/>
  <c r="U34" s="1"/>
  <c r="P34" i="46"/>
  <c r="D34" s="1"/>
  <c r="F34" s="1"/>
  <c r="R34" s="1"/>
  <c r="S34" s="1"/>
  <c r="U34" s="1"/>
  <c r="P34" i="39"/>
  <c r="D34" s="1"/>
  <c r="C34" s="1"/>
  <c r="B34" s="1"/>
  <c r="G34" s="1"/>
  <c r="H34" s="1"/>
  <c r="C35" i="34"/>
  <c r="B35" s="1"/>
  <c r="G35" s="1"/>
  <c r="H35" s="1"/>
  <c r="P34" i="44"/>
  <c r="D34" s="1"/>
  <c r="V35" i="34"/>
  <c r="P36" s="1"/>
  <c r="V34" i="38"/>
  <c r="P35" s="1"/>
  <c r="P35" i="28"/>
  <c r="D35" s="1"/>
  <c r="C34" i="38"/>
  <c r="B34" s="1"/>
  <c r="G34" s="1"/>
  <c r="H34" s="1"/>
  <c r="F33" i="37"/>
  <c r="R33" s="1"/>
  <c r="S33" s="1"/>
  <c r="U33" s="1"/>
  <c r="C33"/>
  <c r="B33" s="1"/>
  <c r="G33" s="1"/>
  <c r="H33" s="1"/>
  <c r="V33"/>
  <c r="P33" i="35"/>
  <c r="D33" s="1"/>
  <c r="P35" i="33"/>
  <c r="D35" s="1"/>
  <c r="F34" i="30"/>
  <c r="R34" s="1"/>
  <c r="S34" s="1"/>
  <c r="U34" s="1"/>
  <c r="C34"/>
  <c r="B34" s="1"/>
  <c r="G34" s="1"/>
  <c r="H34" s="1"/>
  <c r="V34"/>
  <c r="F28" i="4"/>
  <c r="R28" s="1"/>
  <c r="S28" s="1"/>
  <c r="U28" s="1"/>
  <c r="V35" i="29"/>
  <c r="F35"/>
  <c r="R35" s="1"/>
  <c r="S35" s="1"/>
  <c r="U35" s="1"/>
  <c r="B35"/>
  <c r="G35" s="1"/>
  <c r="H35" s="1"/>
  <c r="V34" i="40"/>
  <c r="F34"/>
  <c r="R34" s="1"/>
  <c r="S34" s="1"/>
  <c r="U34" s="1"/>
  <c r="B34"/>
  <c r="G34" s="1"/>
  <c r="H34" s="1"/>
  <c r="F35" i="41"/>
  <c r="R35" s="1"/>
  <c r="S35" s="1"/>
  <c r="U35" s="1"/>
  <c r="P36" i="27"/>
  <c r="D36" s="1"/>
  <c r="B34" i="43"/>
  <c r="G34" s="1"/>
  <c r="H34" s="1"/>
  <c r="V34"/>
  <c r="F34"/>
  <c r="R34" s="1"/>
  <c r="S34" s="1"/>
  <c r="U34" s="1"/>
  <c r="V35" i="32"/>
  <c r="F35"/>
  <c r="R35" s="1"/>
  <c r="S35" s="1"/>
  <c r="U35" s="1"/>
  <c r="B35"/>
  <c r="G35" s="1"/>
  <c r="H35" s="1"/>
  <c r="V28" i="4"/>
  <c r="C34" i="36" l="1"/>
  <c r="B34" s="1"/>
  <c r="G34" s="1"/>
  <c r="H34" s="1"/>
  <c r="F34"/>
  <c r="R34" s="1"/>
  <c r="S34" s="1"/>
  <c r="U34" s="1"/>
  <c r="V35" i="41"/>
  <c r="V34" i="36"/>
  <c r="V34" i="46"/>
  <c r="P35" s="1"/>
  <c r="V36" i="42"/>
  <c r="C34" i="46"/>
  <c r="B34" s="1"/>
  <c r="G34" s="1"/>
  <c r="H34" s="1"/>
  <c r="F36" i="42"/>
  <c r="R36" s="1"/>
  <c r="S36" s="1"/>
  <c r="U36" s="1"/>
  <c r="P35" i="26"/>
  <c r="D35" s="1"/>
  <c r="D36" i="34"/>
  <c r="F36" s="1"/>
  <c r="R36" s="1"/>
  <c r="S36" s="1"/>
  <c r="U36" s="1"/>
  <c r="D35" i="38"/>
  <c r="F35" s="1"/>
  <c r="R35" s="1"/>
  <c r="S35" s="1"/>
  <c r="U35" s="1"/>
  <c r="F34" i="39"/>
  <c r="R34" s="1"/>
  <c r="S34" s="1"/>
  <c r="U34" s="1"/>
  <c r="V34"/>
  <c r="C34" i="44"/>
  <c r="B34" s="1"/>
  <c r="G34" s="1"/>
  <c r="H34" s="1"/>
  <c r="V34"/>
  <c r="V35" i="31"/>
  <c r="P36" s="1"/>
  <c r="C35"/>
  <c r="B35" s="1"/>
  <c r="G35" s="1"/>
  <c r="H35" s="1"/>
  <c r="F34" i="44"/>
  <c r="R34" s="1"/>
  <c r="S34" s="1"/>
  <c r="U34" s="1"/>
  <c r="C35" i="38"/>
  <c r="B35" s="1"/>
  <c r="G35" s="1"/>
  <c r="H35" s="1"/>
  <c r="P34" i="37"/>
  <c r="D34" s="1"/>
  <c r="F33" i="35"/>
  <c r="R33" s="1"/>
  <c r="S33" s="1"/>
  <c r="U33" s="1"/>
  <c r="C33"/>
  <c r="B33" s="1"/>
  <c r="G33" s="1"/>
  <c r="H33" s="1"/>
  <c r="V33"/>
  <c r="C35" i="33"/>
  <c r="B35" s="1"/>
  <c r="G35" s="1"/>
  <c r="H35" s="1"/>
  <c r="F35"/>
  <c r="R35" s="1"/>
  <c r="S35" s="1"/>
  <c r="U35" s="1"/>
  <c r="V35"/>
  <c r="P35" i="30"/>
  <c r="D35" s="1"/>
  <c r="C35" i="28"/>
  <c r="B35" s="1"/>
  <c r="G35" s="1"/>
  <c r="H35" s="1"/>
  <c r="F35"/>
  <c r="R35" s="1"/>
  <c r="S35" s="1"/>
  <c r="U35" s="1"/>
  <c r="V35"/>
  <c r="C36" i="27"/>
  <c r="B36" s="1"/>
  <c r="G36" s="1"/>
  <c r="H36" s="1"/>
  <c r="P29" i="4"/>
  <c r="P36" i="29"/>
  <c r="D36" s="1"/>
  <c r="C36" s="1"/>
  <c r="P35" i="40"/>
  <c r="D35" s="1"/>
  <c r="C35" s="1"/>
  <c r="P36" i="41"/>
  <c r="D36" s="1"/>
  <c r="P35" i="43"/>
  <c r="D35" s="1"/>
  <c r="F36" i="27"/>
  <c r="R36" s="1"/>
  <c r="S36" s="1"/>
  <c r="U36" s="1"/>
  <c r="V36"/>
  <c r="P36" i="32"/>
  <c r="D36" s="1"/>
  <c r="C36" s="1"/>
  <c r="B28" i="4"/>
  <c r="G28" s="1"/>
  <c r="H28" s="1"/>
  <c r="P35" i="36" l="1"/>
  <c r="D35" s="1"/>
  <c r="V36" i="34"/>
  <c r="P37" s="1"/>
  <c r="P37" i="42"/>
  <c r="D37" s="1"/>
  <c r="V37" s="1"/>
  <c r="V35" i="38"/>
  <c r="P36" s="1"/>
  <c r="D36" i="31"/>
  <c r="F36" s="1"/>
  <c r="R36" s="1"/>
  <c r="S36" s="1"/>
  <c r="U36" s="1"/>
  <c r="D35" i="46"/>
  <c r="F35" s="1"/>
  <c r="R35" s="1"/>
  <c r="S35" s="1"/>
  <c r="U35" s="1"/>
  <c r="C35" i="26"/>
  <c r="B35" s="1"/>
  <c r="G35" s="1"/>
  <c r="H35" s="1"/>
  <c r="V35"/>
  <c r="F35"/>
  <c r="R35" s="1"/>
  <c r="S35" s="1"/>
  <c r="U35" s="1"/>
  <c r="C36" i="34"/>
  <c r="B36" s="1"/>
  <c r="G36" s="1"/>
  <c r="H36" s="1"/>
  <c r="D37" s="1"/>
  <c r="P35" i="39"/>
  <c r="D35" s="1"/>
  <c r="C35" s="1"/>
  <c r="B35" s="1"/>
  <c r="G35" s="1"/>
  <c r="H35" s="1"/>
  <c r="P36" i="33"/>
  <c r="D36" s="1"/>
  <c r="P35" i="44"/>
  <c r="D35" s="1"/>
  <c r="C35" s="1"/>
  <c r="B35" s="1"/>
  <c r="G35" s="1"/>
  <c r="H35" s="1"/>
  <c r="C35" i="46"/>
  <c r="B35" s="1"/>
  <c r="G35" s="1"/>
  <c r="H35" s="1"/>
  <c r="D36" i="38"/>
  <c r="V36" s="1"/>
  <c r="V35" i="43"/>
  <c r="C35"/>
  <c r="B35" s="1"/>
  <c r="G35" s="1"/>
  <c r="H35" s="1"/>
  <c r="F37" i="42"/>
  <c r="R37" s="1"/>
  <c r="S37" s="1"/>
  <c r="U37" s="1"/>
  <c r="P38" s="1"/>
  <c r="F36" i="41"/>
  <c r="R36" s="1"/>
  <c r="S36" s="1"/>
  <c r="U36" s="1"/>
  <c r="C36"/>
  <c r="B36" s="1"/>
  <c r="G36" s="1"/>
  <c r="H36" s="1"/>
  <c r="F34" i="37"/>
  <c r="R34" s="1"/>
  <c r="S34" s="1"/>
  <c r="U34" s="1"/>
  <c r="C34"/>
  <c r="B34" s="1"/>
  <c r="G34" s="1"/>
  <c r="H34" s="1"/>
  <c r="V34"/>
  <c r="P34" i="35"/>
  <c r="D34" s="1"/>
  <c r="C35" i="30"/>
  <c r="B35" s="1"/>
  <c r="G35" s="1"/>
  <c r="H35" s="1"/>
  <c r="V35"/>
  <c r="F35"/>
  <c r="R35" s="1"/>
  <c r="S35" s="1"/>
  <c r="U35" s="1"/>
  <c r="P36" i="28"/>
  <c r="D36" s="1"/>
  <c r="D29" i="4"/>
  <c r="C29" s="1"/>
  <c r="V36" i="29"/>
  <c r="B36"/>
  <c r="G36" s="1"/>
  <c r="H36" s="1"/>
  <c r="F36"/>
  <c r="R36" s="1"/>
  <c r="S36" s="1"/>
  <c r="U36" s="1"/>
  <c r="V35" i="40"/>
  <c r="F35"/>
  <c r="R35" s="1"/>
  <c r="S35" s="1"/>
  <c r="U35" s="1"/>
  <c r="B35"/>
  <c r="G35" s="1"/>
  <c r="H35" s="1"/>
  <c r="V36" i="41"/>
  <c r="F35" i="43"/>
  <c r="R35" s="1"/>
  <c r="S35" s="1"/>
  <c r="U35" s="1"/>
  <c r="P37" i="27"/>
  <c r="D37" s="1"/>
  <c r="C37" s="1"/>
  <c r="B36" i="32"/>
  <c r="G36" s="1"/>
  <c r="H36" s="1"/>
  <c r="V36"/>
  <c r="F36"/>
  <c r="R36" s="1"/>
  <c r="S36" s="1"/>
  <c r="U36" s="1"/>
  <c r="C35" i="36" l="1"/>
  <c r="B35" s="1"/>
  <c r="G35" s="1"/>
  <c r="H35" s="1"/>
  <c r="V35"/>
  <c r="P36" s="1"/>
  <c r="D36" s="1"/>
  <c r="C36" s="1"/>
  <c r="B36" s="1"/>
  <c r="G36" s="1"/>
  <c r="H36" s="1"/>
  <c r="F35"/>
  <c r="R35" s="1"/>
  <c r="S35" s="1"/>
  <c r="U35" s="1"/>
  <c r="V36" i="31"/>
  <c r="C37" i="42"/>
  <c r="B37" s="1"/>
  <c r="G37" s="1"/>
  <c r="H37" s="1"/>
  <c r="D38" s="1"/>
  <c r="C38" s="1"/>
  <c r="B38" s="1"/>
  <c r="G38" s="1"/>
  <c r="H38" s="1"/>
  <c r="C36" i="31"/>
  <c r="B36" s="1"/>
  <c r="G36" s="1"/>
  <c r="H36" s="1"/>
  <c r="P36" i="26"/>
  <c r="D36" s="1"/>
  <c r="V35" i="46"/>
  <c r="P36" s="1"/>
  <c r="D36" s="1"/>
  <c r="F36" s="1"/>
  <c r="R36" s="1"/>
  <c r="S36" s="1"/>
  <c r="U36" s="1"/>
  <c r="V35" i="39"/>
  <c r="V37" i="34"/>
  <c r="C37"/>
  <c r="B37" s="1"/>
  <c r="G37" s="1"/>
  <c r="H37" s="1"/>
  <c r="F37"/>
  <c r="R37" s="1"/>
  <c r="S37" s="1"/>
  <c r="U37" s="1"/>
  <c r="F35" i="39"/>
  <c r="R35" s="1"/>
  <c r="S35" s="1"/>
  <c r="U35" s="1"/>
  <c r="V36" i="36"/>
  <c r="F35" i="44"/>
  <c r="R35" s="1"/>
  <c r="S35" s="1"/>
  <c r="U35" s="1"/>
  <c r="C36" i="38"/>
  <c r="B36" s="1"/>
  <c r="G36" s="1"/>
  <c r="H36" s="1"/>
  <c r="V35" i="44"/>
  <c r="P37" i="41"/>
  <c r="D37" s="1"/>
  <c r="C37" s="1"/>
  <c r="P36" i="40"/>
  <c r="D36" s="1"/>
  <c r="F36" i="38"/>
  <c r="R36" s="1"/>
  <c r="S36" s="1"/>
  <c r="U36" s="1"/>
  <c r="P37" s="1"/>
  <c r="P37" i="31"/>
  <c r="D37" s="1"/>
  <c r="V37" s="1"/>
  <c r="P36" i="43"/>
  <c r="D36" s="1"/>
  <c r="P35" i="37"/>
  <c r="D35" s="1"/>
  <c r="V34" i="35"/>
  <c r="C34"/>
  <c r="B34" s="1"/>
  <c r="G34" s="1"/>
  <c r="H34" s="1"/>
  <c r="F34"/>
  <c r="R34" s="1"/>
  <c r="S34" s="1"/>
  <c r="U34" s="1"/>
  <c r="V36" i="33"/>
  <c r="C36"/>
  <c r="B36" s="1"/>
  <c r="G36" s="1"/>
  <c r="H36" s="1"/>
  <c r="F36"/>
  <c r="R36" s="1"/>
  <c r="S36" s="1"/>
  <c r="U36" s="1"/>
  <c r="P36" i="30"/>
  <c r="D36" s="1"/>
  <c r="V36" i="28"/>
  <c r="C36"/>
  <c r="B36" s="1"/>
  <c r="G36" s="1"/>
  <c r="H36" s="1"/>
  <c r="F36"/>
  <c r="R36" s="1"/>
  <c r="S36" s="1"/>
  <c r="U36" s="1"/>
  <c r="F29" i="4"/>
  <c r="R29" s="1"/>
  <c r="S29" s="1"/>
  <c r="U29" s="1"/>
  <c r="B29"/>
  <c r="G29" s="1"/>
  <c r="H29" s="1"/>
  <c r="V29"/>
  <c r="P37" i="29"/>
  <c r="D37" s="1"/>
  <c r="C37" s="1"/>
  <c r="B37" i="27"/>
  <c r="G37" s="1"/>
  <c r="H37" s="1"/>
  <c r="V37"/>
  <c r="F37"/>
  <c r="R37" s="1"/>
  <c r="S37" s="1"/>
  <c r="U37" s="1"/>
  <c r="P37" i="32"/>
  <c r="D37" s="1"/>
  <c r="C37" s="1"/>
  <c r="F36" i="36" l="1"/>
  <c r="R36" s="1"/>
  <c r="S36" s="1"/>
  <c r="U36" s="1"/>
  <c r="P37" i="33"/>
  <c r="P36" i="39"/>
  <c r="D36" s="1"/>
  <c r="C36" s="1"/>
  <c r="C37" i="31"/>
  <c r="B37" s="1"/>
  <c r="G37" s="1"/>
  <c r="H37" s="1"/>
  <c r="D37" i="38"/>
  <c r="C37" s="1"/>
  <c r="B37" s="1"/>
  <c r="G37" s="1"/>
  <c r="H37" s="1"/>
  <c r="C36" i="26"/>
  <c r="B36" s="1"/>
  <c r="G36" s="1"/>
  <c r="H36" s="1"/>
  <c r="V36"/>
  <c r="P37" s="1"/>
  <c r="F36"/>
  <c r="R36" s="1"/>
  <c r="S36" s="1"/>
  <c r="U36" s="1"/>
  <c r="P36" i="44"/>
  <c r="D36" s="1"/>
  <c r="V36" s="1"/>
  <c r="P38" i="34"/>
  <c r="D38" s="1"/>
  <c r="P37" i="36"/>
  <c r="D37" s="1"/>
  <c r="V37" s="1"/>
  <c r="V36" i="46"/>
  <c r="P37" s="1"/>
  <c r="C36"/>
  <c r="B36" s="1"/>
  <c r="G36" s="1"/>
  <c r="H36" s="1"/>
  <c r="D37" i="33"/>
  <c r="V37" s="1"/>
  <c r="F38" i="42"/>
  <c r="R38" s="1"/>
  <c r="S38" s="1"/>
  <c r="U38" s="1"/>
  <c r="P39" s="1"/>
  <c r="D39" s="1"/>
  <c r="V38"/>
  <c r="F37" i="31"/>
  <c r="R37" s="1"/>
  <c r="S37" s="1"/>
  <c r="U37" s="1"/>
  <c r="P38" s="1"/>
  <c r="C36" i="44"/>
  <c r="B36" s="1"/>
  <c r="G36" s="1"/>
  <c r="H36" s="1"/>
  <c r="F36" i="43"/>
  <c r="R36" s="1"/>
  <c r="S36" s="1"/>
  <c r="U36" s="1"/>
  <c r="C36"/>
  <c r="B36" s="1"/>
  <c r="G36" s="1"/>
  <c r="H36" s="1"/>
  <c r="F36" i="40"/>
  <c r="R36" s="1"/>
  <c r="S36" s="1"/>
  <c r="U36" s="1"/>
  <c r="C36"/>
  <c r="B36" s="1"/>
  <c r="G36" s="1"/>
  <c r="H36" s="1"/>
  <c r="V36"/>
  <c r="V37" i="38"/>
  <c r="F35" i="37"/>
  <c r="R35" s="1"/>
  <c r="S35" s="1"/>
  <c r="U35" s="1"/>
  <c r="C35"/>
  <c r="B35" s="1"/>
  <c r="G35" s="1"/>
  <c r="H35" s="1"/>
  <c r="V35"/>
  <c r="P35" i="35"/>
  <c r="D35" s="1"/>
  <c r="V36" i="30"/>
  <c r="C36"/>
  <c r="B36" s="1"/>
  <c r="G36" s="1"/>
  <c r="H36" s="1"/>
  <c r="F36"/>
  <c r="R36" s="1"/>
  <c r="S36" s="1"/>
  <c r="U36" s="1"/>
  <c r="P37" i="28"/>
  <c r="D37" s="1"/>
  <c r="P30" i="4"/>
  <c r="D30" s="1"/>
  <c r="C30" s="1"/>
  <c r="B37" i="29"/>
  <c r="G37" s="1"/>
  <c r="H37" s="1"/>
  <c r="F37"/>
  <c r="R37" s="1"/>
  <c r="S37" s="1"/>
  <c r="U37" s="1"/>
  <c r="V37"/>
  <c r="F36" i="44"/>
  <c r="R36" s="1"/>
  <c r="S36" s="1"/>
  <c r="U36" s="1"/>
  <c r="V36" i="43"/>
  <c r="V37" i="41"/>
  <c r="F37"/>
  <c r="R37" s="1"/>
  <c r="S37" s="1"/>
  <c r="U37" s="1"/>
  <c r="B37"/>
  <c r="G37" s="1"/>
  <c r="H37" s="1"/>
  <c r="P38" i="27"/>
  <c r="D38" s="1"/>
  <c r="B36" i="39"/>
  <c r="G36" s="1"/>
  <c r="H36" s="1"/>
  <c r="F37" i="32"/>
  <c r="R37" s="1"/>
  <c r="S37" s="1"/>
  <c r="U37" s="1"/>
  <c r="V37"/>
  <c r="B37"/>
  <c r="G37" s="1"/>
  <c r="H37" s="1"/>
  <c r="V36" i="39" l="1"/>
  <c r="P37" s="1"/>
  <c r="D37" s="1"/>
  <c r="C37" s="1"/>
  <c r="F36"/>
  <c r="R36" s="1"/>
  <c r="S36" s="1"/>
  <c r="U36" s="1"/>
  <c r="D38" i="31"/>
  <c r="F38" s="1"/>
  <c r="R38" s="1"/>
  <c r="S38" s="1"/>
  <c r="U38" s="1"/>
  <c r="F37" i="38"/>
  <c r="R37" s="1"/>
  <c r="S37" s="1"/>
  <c r="U37" s="1"/>
  <c r="D37" i="46"/>
  <c r="V37" s="1"/>
  <c r="F38" i="34"/>
  <c r="R38" s="1"/>
  <c r="S38" s="1"/>
  <c r="U38" s="1"/>
  <c r="V38"/>
  <c r="D37" i="26"/>
  <c r="F37" i="36"/>
  <c r="R37" s="1"/>
  <c r="S37" s="1"/>
  <c r="U37" s="1"/>
  <c r="P38" s="1"/>
  <c r="C37" i="33"/>
  <c r="B37" s="1"/>
  <c r="G37" s="1"/>
  <c r="H37" s="1"/>
  <c r="C38" i="34"/>
  <c r="B38" s="1"/>
  <c r="G38" s="1"/>
  <c r="H38" s="1"/>
  <c r="C37" i="36"/>
  <c r="B37" s="1"/>
  <c r="G37" s="1"/>
  <c r="H37" s="1"/>
  <c r="F37" i="33"/>
  <c r="R37" s="1"/>
  <c r="S37" s="1"/>
  <c r="U37" s="1"/>
  <c r="P38" s="1"/>
  <c r="P38" i="38"/>
  <c r="D38" s="1"/>
  <c r="C38" s="1"/>
  <c r="B38" s="1"/>
  <c r="G38" s="1"/>
  <c r="H38" s="1"/>
  <c r="P37" i="40"/>
  <c r="D37" s="1"/>
  <c r="C37" s="1"/>
  <c r="B37" s="1"/>
  <c r="G37" s="1"/>
  <c r="H37" s="1"/>
  <c r="P37" i="44"/>
  <c r="D37" s="1"/>
  <c r="P37" i="43"/>
  <c r="D37" s="1"/>
  <c r="C39" i="42"/>
  <c r="B39" s="1"/>
  <c r="G39" s="1"/>
  <c r="H39" s="1"/>
  <c r="P36" i="37"/>
  <c r="D36" s="1"/>
  <c r="F35" i="35"/>
  <c r="R35" s="1"/>
  <c r="S35" s="1"/>
  <c r="U35" s="1"/>
  <c r="C35"/>
  <c r="B35" s="1"/>
  <c r="G35" s="1"/>
  <c r="H35" s="1"/>
  <c r="V35"/>
  <c r="C38" i="31"/>
  <c r="B38" s="1"/>
  <c r="G38" s="1"/>
  <c r="H38" s="1"/>
  <c r="P37" i="30"/>
  <c r="D37" s="1"/>
  <c r="V37" i="28"/>
  <c r="C37"/>
  <c r="B37" s="1"/>
  <c r="G37" s="1"/>
  <c r="H37" s="1"/>
  <c r="F37"/>
  <c r="R37" s="1"/>
  <c r="S37" s="1"/>
  <c r="U37" s="1"/>
  <c r="C38" i="27"/>
  <c r="B38" s="1"/>
  <c r="G38" s="1"/>
  <c r="H38" s="1"/>
  <c r="V30" i="4"/>
  <c r="B30"/>
  <c r="G30" s="1"/>
  <c r="H30" s="1"/>
  <c r="F30"/>
  <c r="R30" s="1"/>
  <c r="S30" s="1"/>
  <c r="U30" s="1"/>
  <c r="P38" i="29"/>
  <c r="D38" s="1"/>
  <c r="C38" s="1"/>
  <c r="F39" i="42"/>
  <c r="R39" s="1"/>
  <c r="S39" s="1"/>
  <c r="U39" s="1"/>
  <c r="V39"/>
  <c r="P38" i="41"/>
  <c r="D38" s="1"/>
  <c r="F38" i="27"/>
  <c r="R38" s="1"/>
  <c r="S38" s="1"/>
  <c r="U38" s="1"/>
  <c r="V38"/>
  <c r="P38" i="32"/>
  <c r="D38" s="1"/>
  <c r="F38" i="38" l="1"/>
  <c r="R38" s="1"/>
  <c r="S38" s="1"/>
  <c r="U38" s="1"/>
  <c r="V38" i="31"/>
  <c r="P39" s="1"/>
  <c r="D39" s="1"/>
  <c r="D38" i="33"/>
  <c r="F38" s="1"/>
  <c r="R38" s="1"/>
  <c r="S38" s="1"/>
  <c r="U38" s="1"/>
  <c r="D38" i="36"/>
  <c r="V38" s="1"/>
  <c r="V38" i="38"/>
  <c r="F37" i="46"/>
  <c r="R37" s="1"/>
  <c r="S37" s="1"/>
  <c r="U37" s="1"/>
  <c r="P38" s="1"/>
  <c r="D38" s="1"/>
  <c r="V38" s="1"/>
  <c r="P39" i="34"/>
  <c r="D39" s="1"/>
  <c r="F39" s="1"/>
  <c r="R39" s="1"/>
  <c r="S39" s="1"/>
  <c r="U39" s="1"/>
  <c r="F37" i="26"/>
  <c r="R37" s="1"/>
  <c r="S37" s="1"/>
  <c r="U37" s="1"/>
  <c r="C37"/>
  <c r="B37" s="1"/>
  <c r="G37" s="1"/>
  <c r="H37" s="1"/>
  <c r="V37"/>
  <c r="C37" i="46"/>
  <c r="B37" s="1"/>
  <c r="G37" s="1"/>
  <c r="H37" s="1"/>
  <c r="F37" i="40"/>
  <c r="R37" s="1"/>
  <c r="S37" s="1"/>
  <c r="U37" s="1"/>
  <c r="V37"/>
  <c r="C39" i="34"/>
  <c r="B39" s="1"/>
  <c r="G39" s="1"/>
  <c r="H39" s="1"/>
  <c r="C37" i="44"/>
  <c r="B37" s="1"/>
  <c r="G37" s="1"/>
  <c r="H37" s="1"/>
  <c r="F37" i="43"/>
  <c r="R37" s="1"/>
  <c r="S37" s="1"/>
  <c r="U37" s="1"/>
  <c r="C37"/>
  <c r="B37" s="1"/>
  <c r="G37" s="1"/>
  <c r="H37" s="1"/>
  <c r="P40" i="42"/>
  <c r="D40" s="1"/>
  <c r="C38" i="41"/>
  <c r="B38" s="1"/>
  <c r="G38" s="1"/>
  <c r="H38" s="1"/>
  <c r="F36" i="37"/>
  <c r="R36" s="1"/>
  <c r="S36" s="1"/>
  <c r="U36" s="1"/>
  <c r="C36"/>
  <c r="B36" s="1"/>
  <c r="G36" s="1"/>
  <c r="H36" s="1"/>
  <c r="V36"/>
  <c r="C38" i="36"/>
  <c r="B38" s="1"/>
  <c r="G38" s="1"/>
  <c r="H38" s="1"/>
  <c r="P36" i="35"/>
  <c r="D36" s="1"/>
  <c r="C38" i="32"/>
  <c r="B38" s="1"/>
  <c r="G38" s="1"/>
  <c r="H38" s="1"/>
  <c r="C37" i="30"/>
  <c r="B37" s="1"/>
  <c r="G37" s="1"/>
  <c r="H37" s="1"/>
  <c r="V37"/>
  <c r="F37"/>
  <c r="R37" s="1"/>
  <c r="S37" s="1"/>
  <c r="U37" s="1"/>
  <c r="P38" i="28"/>
  <c r="D38" s="1"/>
  <c r="P31" i="4"/>
  <c r="D31" s="1"/>
  <c r="C31" s="1"/>
  <c r="V37" i="44"/>
  <c r="F37"/>
  <c r="R37" s="1"/>
  <c r="S37" s="1"/>
  <c r="U37" s="1"/>
  <c r="B38" i="29"/>
  <c r="G38" s="1"/>
  <c r="H38" s="1"/>
  <c r="F38"/>
  <c r="R38" s="1"/>
  <c r="S38" s="1"/>
  <c r="U38" s="1"/>
  <c r="V38"/>
  <c r="V37" i="43"/>
  <c r="F38" i="41"/>
  <c r="R38" s="1"/>
  <c r="S38" s="1"/>
  <c r="U38" s="1"/>
  <c r="V38"/>
  <c r="P39" i="27"/>
  <c r="D39" s="1"/>
  <c r="C39" s="1"/>
  <c r="V37" i="39"/>
  <c r="B37"/>
  <c r="G37" s="1"/>
  <c r="H37" s="1"/>
  <c r="F37"/>
  <c r="R37" s="1"/>
  <c r="S37" s="1"/>
  <c r="U37" s="1"/>
  <c r="F38" i="32"/>
  <c r="R38" s="1"/>
  <c r="S38" s="1"/>
  <c r="U38" s="1"/>
  <c r="V38"/>
  <c r="P39" i="38" l="1"/>
  <c r="D39" s="1"/>
  <c r="C39" s="1"/>
  <c r="B39" s="1"/>
  <c r="G39" s="1"/>
  <c r="H39" s="1"/>
  <c r="V38" i="33"/>
  <c r="P39" s="1"/>
  <c r="D39" s="1"/>
  <c r="C38"/>
  <c r="B38" s="1"/>
  <c r="G38" s="1"/>
  <c r="H38" s="1"/>
  <c r="P38" i="26"/>
  <c r="D38" s="1"/>
  <c r="C38" s="1"/>
  <c r="B38" s="1"/>
  <c r="G38" s="1"/>
  <c r="H38" s="1"/>
  <c r="F38" i="36"/>
  <c r="R38" s="1"/>
  <c r="S38" s="1"/>
  <c r="U38" s="1"/>
  <c r="P39" s="1"/>
  <c r="D39" s="1"/>
  <c r="V39" i="34"/>
  <c r="P40" s="1"/>
  <c r="D40" s="1"/>
  <c r="P38" i="40"/>
  <c r="D38" s="1"/>
  <c r="V38" s="1"/>
  <c r="C38" i="46"/>
  <c r="B38" s="1"/>
  <c r="G38" s="1"/>
  <c r="H38" s="1"/>
  <c r="F38"/>
  <c r="R38" s="1"/>
  <c r="S38" s="1"/>
  <c r="U38" s="1"/>
  <c r="P39" s="1"/>
  <c r="P37" i="37"/>
  <c r="D37" s="1"/>
  <c r="P38" i="43"/>
  <c r="D38" s="1"/>
  <c r="C40" i="42"/>
  <c r="B40" s="1"/>
  <c r="G40" s="1"/>
  <c r="H40" s="1"/>
  <c r="V40"/>
  <c r="F40"/>
  <c r="R40" s="1"/>
  <c r="S40" s="1"/>
  <c r="U40" s="1"/>
  <c r="C38" i="40"/>
  <c r="B38" s="1"/>
  <c r="G38" s="1"/>
  <c r="H38" s="1"/>
  <c r="F36" i="35"/>
  <c r="R36" s="1"/>
  <c r="S36" s="1"/>
  <c r="U36" s="1"/>
  <c r="C36"/>
  <c r="B36" s="1"/>
  <c r="G36" s="1"/>
  <c r="H36" s="1"/>
  <c r="V36"/>
  <c r="V39" i="31"/>
  <c r="C39"/>
  <c r="B39" s="1"/>
  <c r="G39" s="1"/>
  <c r="H39" s="1"/>
  <c r="F39"/>
  <c r="R39" s="1"/>
  <c r="S39" s="1"/>
  <c r="U39" s="1"/>
  <c r="P38" i="30"/>
  <c r="D38" s="1"/>
  <c r="C38" i="28"/>
  <c r="B38" s="1"/>
  <c r="G38" s="1"/>
  <c r="H38" s="1"/>
  <c r="F38"/>
  <c r="R38" s="1"/>
  <c r="S38" s="1"/>
  <c r="U38" s="1"/>
  <c r="V38"/>
  <c r="B31" i="4"/>
  <c r="G31" s="1"/>
  <c r="H31" s="1"/>
  <c r="V31"/>
  <c r="F31"/>
  <c r="R31" s="1"/>
  <c r="S31" s="1"/>
  <c r="U31" s="1"/>
  <c r="P38" i="44"/>
  <c r="D38" s="1"/>
  <c r="C38" s="1"/>
  <c r="P39" i="29"/>
  <c r="D39" s="1"/>
  <c r="C39" s="1"/>
  <c r="P39" i="41"/>
  <c r="D39" s="1"/>
  <c r="F39" i="27"/>
  <c r="R39" s="1"/>
  <c r="S39" s="1"/>
  <c r="U39" s="1"/>
  <c r="B39"/>
  <c r="G39" s="1"/>
  <c r="H39" s="1"/>
  <c r="V39"/>
  <c r="P38" i="39"/>
  <c r="D38" s="1"/>
  <c r="C38" s="1"/>
  <c r="P39" i="32"/>
  <c r="D39" s="1"/>
  <c r="V39" i="38" l="1"/>
  <c r="F39"/>
  <c r="R39" s="1"/>
  <c r="S39" s="1"/>
  <c r="U39" s="1"/>
  <c r="V38" i="26"/>
  <c r="F38" i="40"/>
  <c r="R38" s="1"/>
  <c r="S38" s="1"/>
  <c r="U38" s="1"/>
  <c r="P39" s="1"/>
  <c r="D39" s="1"/>
  <c r="C39" s="1"/>
  <c r="B39" s="1"/>
  <c r="G39" s="1"/>
  <c r="H39" s="1"/>
  <c r="F38" i="26"/>
  <c r="R38" s="1"/>
  <c r="S38" s="1"/>
  <c r="U38" s="1"/>
  <c r="C40" i="34"/>
  <c r="B40" s="1"/>
  <c r="G40" s="1"/>
  <c r="H40" s="1"/>
  <c r="V40"/>
  <c r="D39" i="46"/>
  <c r="V39" s="1"/>
  <c r="F40" i="34"/>
  <c r="R40" s="1"/>
  <c r="S40" s="1"/>
  <c r="U40" s="1"/>
  <c r="P41" i="42"/>
  <c r="D41" s="1"/>
  <c r="P40" i="31"/>
  <c r="D40" s="1"/>
  <c r="V38" i="43"/>
  <c r="C38"/>
  <c r="B38" s="1"/>
  <c r="G38" s="1"/>
  <c r="H38" s="1"/>
  <c r="F38"/>
  <c r="R38" s="1"/>
  <c r="S38" s="1"/>
  <c r="U38" s="1"/>
  <c r="V39" i="41"/>
  <c r="C39"/>
  <c r="B39" s="1"/>
  <c r="G39" s="1"/>
  <c r="H39" s="1"/>
  <c r="C37" i="37"/>
  <c r="B37" s="1"/>
  <c r="G37" s="1"/>
  <c r="H37" s="1"/>
  <c r="V37"/>
  <c r="F37"/>
  <c r="R37" s="1"/>
  <c r="S37" s="1"/>
  <c r="U37" s="1"/>
  <c r="F39" i="36"/>
  <c r="R39" s="1"/>
  <c r="S39" s="1"/>
  <c r="U39" s="1"/>
  <c r="C39"/>
  <c r="B39" s="1"/>
  <c r="G39" s="1"/>
  <c r="H39" s="1"/>
  <c r="P37" i="35"/>
  <c r="D37" s="1"/>
  <c r="V39" i="33"/>
  <c r="C39"/>
  <c r="B39" s="1"/>
  <c r="G39" s="1"/>
  <c r="H39" s="1"/>
  <c r="F39"/>
  <c r="R39" s="1"/>
  <c r="S39" s="1"/>
  <c r="U39" s="1"/>
  <c r="V39" i="32"/>
  <c r="C39"/>
  <c r="B39" s="1"/>
  <c r="G39" s="1"/>
  <c r="H39" s="1"/>
  <c r="V38" i="30"/>
  <c r="C38"/>
  <c r="B38" s="1"/>
  <c r="G38" s="1"/>
  <c r="H38" s="1"/>
  <c r="F38"/>
  <c r="R38" s="1"/>
  <c r="S38" s="1"/>
  <c r="U38" s="1"/>
  <c r="P39" i="28"/>
  <c r="D39" s="1"/>
  <c r="P32" i="4"/>
  <c r="D32" s="1"/>
  <c r="C32" s="1"/>
  <c r="V38" i="44"/>
  <c r="B38"/>
  <c r="G38" s="1"/>
  <c r="H38" s="1"/>
  <c r="F38"/>
  <c r="R38" s="1"/>
  <c r="S38" s="1"/>
  <c r="U38" s="1"/>
  <c r="B39" i="29"/>
  <c r="G39" s="1"/>
  <c r="H39" s="1"/>
  <c r="F39"/>
  <c r="R39" s="1"/>
  <c r="S39" s="1"/>
  <c r="U39" s="1"/>
  <c r="V39"/>
  <c r="F39" i="41"/>
  <c r="R39" s="1"/>
  <c r="S39" s="1"/>
  <c r="U39" s="1"/>
  <c r="P40" i="27"/>
  <c r="D40" s="1"/>
  <c r="C40" s="1"/>
  <c r="B38" i="39"/>
  <c r="G38" s="1"/>
  <c r="H38" s="1"/>
  <c r="V38"/>
  <c r="F38"/>
  <c r="R38" s="1"/>
  <c r="S38" s="1"/>
  <c r="U38" s="1"/>
  <c r="F39" i="32"/>
  <c r="R39" s="1"/>
  <c r="S39" s="1"/>
  <c r="U39" s="1"/>
  <c r="V39" i="36"/>
  <c r="P40" i="38" l="1"/>
  <c r="D40" s="1"/>
  <c r="C40" s="1"/>
  <c r="B40" s="1"/>
  <c r="G40" s="1"/>
  <c r="H40" s="1"/>
  <c r="P39" i="26"/>
  <c r="D39" s="1"/>
  <c r="F39" s="1"/>
  <c r="R39" s="1"/>
  <c r="S39" s="1"/>
  <c r="U39" s="1"/>
  <c r="P41" i="34"/>
  <c r="D41" s="1"/>
  <c r="V41" s="1"/>
  <c r="F39" i="46"/>
  <c r="R39" s="1"/>
  <c r="S39" s="1"/>
  <c r="U39" s="1"/>
  <c r="P40" s="1"/>
  <c r="C39"/>
  <c r="B39" s="1"/>
  <c r="G39" s="1"/>
  <c r="H39" s="1"/>
  <c r="F39" i="40"/>
  <c r="R39" s="1"/>
  <c r="S39" s="1"/>
  <c r="U39" s="1"/>
  <c r="P40" i="32"/>
  <c r="D40" s="1"/>
  <c r="P40" i="41"/>
  <c r="V39" i="40"/>
  <c r="P39" i="44"/>
  <c r="D39" s="1"/>
  <c r="V39" s="1"/>
  <c r="P39" i="43"/>
  <c r="D39" s="1"/>
  <c r="C39" s="1"/>
  <c r="B39" s="1"/>
  <c r="G39" s="1"/>
  <c r="H39" s="1"/>
  <c r="F41" i="42"/>
  <c r="R41" s="1"/>
  <c r="S41" s="1"/>
  <c r="U41" s="1"/>
  <c r="C41"/>
  <c r="B41" s="1"/>
  <c r="G41" s="1"/>
  <c r="H41" s="1"/>
  <c r="V41"/>
  <c r="P38" i="37"/>
  <c r="D38" s="1"/>
  <c r="P40" i="36"/>
  <c r="D40" s="1"/>
  <c r="V37" i="35"/>
  <c r="C37"/>
  <c r="B37" s="1"/>
  <c r="G37" s="1"/>
  <c r="H37" s="1"/>
  <c r="F37"/>
  <c r="R37" s="1"/>
  <c r="S37" s="1"/>
  <c r="U37" s="1"/>
  <c r="P40" i="33"/>
  <c r="D40" s="1"/>
  <c r="V40" s="1"/>
  <c r="C40" i="31"/>
  <c r="B40" s="1"/>
  <c r="G40" s="1"/>
  <c r="H40" s="1"/>
  <c r="V40"/>
  <c r="F40"/>
  <c r="R40" s="1"/>
  <c r="S40" s="1"/>
  <c r="U40" s="1"/>
  <c r="P39" i="30"/>
  <c r="D39" s="1"/>
  <c r="P40" i="29"/>
  <c r="D40" s="1"/>
  <c r="C40" s="1"/>
  <c r="V39" i="28"/>
  <c r="C39"/>
  <c r="B39" s="1"/>
  <c r="G39" s="1"/>
  <c r="H39" s="1"/>
  <c r="F39"/>
  <c r="R39" s="1"/>
  <c r="S39" s="1"/>
  <c r="U39" s="1"/>
  <c r="V32" i="4"/>
  <c r="B32"/>
  <c r="G32" s="1"/>
  <c r="H32" s="1"/>
  <c r="F32"/>
  <c r="R32" s="1"/>
  <c r="S32" s="1"/>
  <c r="U32" s="1"/>
  <c r="D40" i="41"/>
  <c r="V40" s="1"/>
  <c r="F40" i="38"/>
  <c r="R40" s="1"/>
  <c r="S40" s="1"/>
  <c r="U40" s="1"/>
  <c r="V40" i="27"/>
  <c r="F40"/>
  <c r="R40" s="1"/>
  <c r="S40" s="1"/>
  <c r="U40" s="1"/>
  <c r="B40"/>
  <c r="G40" s="1"/>
  <c r="H40" s="1"/>
  <c r="P39" i="39"/>
  <c r="D39" s="1"/>
  <c r="V40" i="38" l="1"/>
  <c r="P41" s="1"/>
  <c r="D41" s="1"/>
  <c r="C41" s="1"/>
  <c r="V39" i="26"/>
  <c r="C39"/>
  <c r="B39" s="1"/>
  <c r="G39" s="1"/>
  <c r="H39" s="1"/>
  <c r="F41" i="34"/>
  <c r="R41" s="1"/>
  <c r="S41" s="1"/>
  <c r="U41" s="1"/>
  <c r="P42" s="1"/>
  <c r="C41"/>
  <c r="B41" s="1"/>
  <c r="G41" s="1"/>
  <c r="H41" s="1"/>
  <c r="P40" i="26"/>
  <c r="D40" s="1"/>
  <c r="D40" i="46"/>
  <c r="C40" s="1"/>
  <c r="B40" s="1"/>
  <c r="G40" s="1"/>
  <c r="H40" s="1"/>
  <c r="P40" i="40"/>
  <c r="D40" s="1"/>
  <c r="C40" s="1"/>
  <c r="B40" s="1"/>
  <c r="G40" s="1"/>
  <c r="H40" s="1"/>
  <c r="P41" i="31"/>
  <c r="D41" s="1"/>
  <c r="F41" s="1"/>
  <c r="R41" s="1"/>
  <c r="S41" s="1"/>
  <c r="U41" s="1"/>
  <c r="C39" i="44"/>
  <c r="B39" s="1"/>
  <c r="G39" s="1"/>
  <c r="H39" s="1"/>
  <c r="F39"/>
  <c r="R39" s="1"/>
  <c r="S39" s="1"/>
  <c r="U39" s="1"/>
  <c r="P40" s="1"/>
  <c r="V39" i="43"/>
  <c r="F39"/>
  <c r="R39" s="1"/>
  <c r="S39" s="1"/>
  <c r="U39" s="1"/>
  <c r="P42" i="42"/>
  <c r="D42" s="1"/>
  <c r="F40" i="41"/>
  <c r="R40" s="1"/>
  <c r="S40" s="1"/>
  <c r="U40" s="1"/>
  <c r="P41" s="1"/>
  <c r="C40"/>
  <c r="B40" s="1"/>
  <c r="G40" s="1"/>
  <c r="H40" s="1"/>
  <c r="V39" i="39"/>
  <c r="C39"/>
  <c r="B39" s="1"/>
  <c r="G39" s="1"/>
  <c r="H39" s="1"/>
  <c r="V38" i="37"/>
  <c r="C38"/>
  <c r="B38" s="1"/>
  <c r="G38" s="1"/>
  <c r="H38" s="1"/>
  <c r="F38"/>
  <c r="R38" s="1"/>
  <c r="S38" s="1"/>
  <c r="U38" s="1"/>
  <c r="C40" i="36"/>
  <c r="B40" s="1"/>
  <c r="G40" s="1"/>
  <c r="H40" s="1"/>
  <c r="P38" i="35"/>
  <c r="D38" s="1"/>
  <c r="C40" i="33"/>
  <c r="B40" s="1"/>
  <c r="G40" s="1"/>
  <c r="H40" s="1"/>
  <c r="F40"/>
  <c r="R40" s="1"/>
  <c r="S40" s="1"/>
  <c r="U40" s="1"/>
  <c r="P41" s="1"/>
  <c r="V40" i="32"/>
  <c r="C40"/>
  <c r="B40" s="1"/>
  <c r="G40" s="1"/>
  <c r="H40" s="1"/>
  <c r="F39" i="30"/>
  <c r="R39" s="1"/>
  <c r="S39" s="1"/>
  <c r="U39" s="1"/>
  <c r="C39"/>
  <c r="B39" s="1"/>
  <c r="G39" s="1"/>
  <c r="H39" s="1"/>
  <c r="V39"/>
  <c r="P40" i="28"/>
  <c r="D40" s="1"/>
  <c r="P33" i="4"/>
  <c r="D33" s="1"/>
  <c r="F40" i="29"/>
  <c r="R40" s="1"/>
  <c r="S40" s="1"/>
  <c r="U40" s="1"/>
  <c r="B40"/>
  <c r="G40" s="1"/>
  <c r="H40" s="1"/>
  <c r="V40"/>
  <c r="F39" i="39"/>
  <c r="R39" s="1"/>
  <c r="S39" s="1"/>
  <c r="U39" s="1"/>
  <c r="P41" i="27"/>
  <c r="D41" s="1"/>
  <c r="F40" i="32"/>
  <c r="R40" s="1"/>
  <c r="S40" s="1"/>
  <c r="U40" s="1"/>
  <c r="F40" i="36"/>
  <c r="R40" s="1"/>
  <c r="S40" s="1"/>
  <c r="U40" s="1"/>
  <c r="V40"/>
  <c r="D42" i="34" l="1"/>
  <c r="V42" s="1"/>
  <c r="C40" i="26"/>
  <c r="B40" s="1"/>
  <c r="G40" s="1"/>
  <c r="H40" s="1"/>
  <c r="V40"/>
  <c r="P41" s="1"/>
  <c r="F40"/>
  <c r="R40" s="1"/>
  <c r="S40" s="1"/>
  <c r="U40" s="1"/>
  <c r="V40" i="40"/>
  <c r="P40" i="39"/>
  <c r="D40" s="1"/>
  <c r="V40" i="46"/>
  <c r="F40" i="40"/>
  <c r="R40" s="1"/>
  <c r="S40" s="1"/>
  <c r="U40" s="1"/>
  <c r="D41" i="41"/>
  <c r="C41" s="1"/>
  <c r="B41" s="1"/>
  <c r="G41" s="1"/>
  <c r="H41" s="1"/>
  <c r="F40" i="46"/>
  <c r="R40" s="1"/>
  <c r="S40" s="1"/>
  <c r="U40" s="1"/>
  <c r="P41" i="32"/>
  <c r="D41" s="1"/>
  <c r="V41" s="1"/>
  <c r="C41" i="31"/>
  <c r="B41" s="1"/>
  <c r="G41" s="1"/>
  <c r="H41" s="1"/>
  <c r="D40" i="44"/>
  <c r="C40" s="1"/>
  <c r="B40" s="1"/>
  <c r="G40" s="1"/>
  <c r="H40" s="1"/>
  <c r="V41" i="31"/>
  <c r="P42" s="1"/>
  <c r="P40" i="43"/>
  <c r="D40" s="1"/>
  <c r="V40" s="1"/>
  <c r="P39" i="37"/>
  <c r="D39" s="1"/>
  <c r="V40" i="44"/>
  <c r="V42" i="42"/>
  <c r="C42"/>
  <c r="B42" s="1"/>
  <c r="G42" s="1"/>
  <c r="H42" s="1"/>
  <c r="F42"/>
  <c r="R42" s="1"/>
  <c r="S42" s="1"/>
  <c r="U42" s="1"/>
  <c r="C38" i="35"/>
  <c r="B38" s="1"/>
  <c r="G38" s="1"/>
  <c r="H38" s="1"/>
  <c r="F38"/>
  <c r="R38" s="1"/>
  <c r="S38" s="1"/>
  <c r="U38" s="1"/>
  <c r="V38"/>
  <c r="C42" i="34"/>
  <c r="B42" s="1"/>
  <c r="G42" s="1"/>
  <c r="H42" s="1"/>
  <c r="D41" i="33"/>
  <c r="P40" i="30"/>
  <c r="D40" s="1"/>
  <c r="F40" i="28"/>
  <c r="R40" s="1"/>
  <c r="S40" s="1"/>
  <c r="U40" s="1"/>
  <c r="C40"/>
  <c r="B40" s="1"/>
  <c r="G40" s="1"/>
  <c r="H40" s="1"/>
  <c r="V40"/>
  <c r="V41" i="27"/>
  <c r="C41"/>
  <c r="B41" s="1"/>
  <c r="G41" s="1"/>
  <c r="H41" s="1"/>
  <c r="C33" i="4"/>
  <c r="B33" s="1"/>
  <c r="G33" s="1"/>
  <c r="H33" s="1"/>
  <c r="V33"/>
  <c r="F33"/>
  <c r="R33" s="1"/>
  <c r="S33" s="1"/>
  <c r="U33" s="1"/>
  <c r="P41" i="29"/>
  <c r="D41" s="1"/>
  <c r="C41" s="1"/>
  <c r="B41" i="38"/>
  <c r="G41" s="1"/>
  <c r="H41" s="1"/>
  <c r="V41"/>
  <c r="F41"/>
  <c r="R41" s="1"/>
  <c r="S41" s="1"/>
  <c r="U41" s="1"/>
  <c r="F41" i="27"/>
  <c r="R41" s="1"/>
  <c r="S41" s="1"/>
  <c r="U41" s="1"/>
  <c r="P41" i="36"/>
  <c r="D41" s="1"/>
  <c r="V41" i="41" l="1"/>
  <c r="F42" i="34"/>
  <c r="R42" s="1"/>
  <c r="S42" s="1"/>
  <c r="U42" s="1"/>
  <c r="P43" s="1"/>
  <c r="D43" s="1"/>
  <c r="P41" i="40"/>
  <c r="D41" s="1"/>
  <c r="C41" s="1"/>
  <c r="D41" i="26"/>
  <c r="V41" s="1"/>
  <c r="F40" i="44"/>
  <c r="R40" s="1"/>
  <c r="S40" s="1"/>
  <c r="U40" s="1"/>
  <c r="P41" i="46"/>
  <c r="D41" s="1"/>
  <c r="C41" s="1"/>
  <c r="B41" s="1"/>
  <c r="G41" s="1"/>
  <c r="H41" s="1"/>
  <c r="F41" i="41"/>
  <c r="R41" s="1"/>
  <c r="S41" s="1"/>
  <c r="U41" s="1"/>
  <c r="F40" i="43"/>
  <c r="R40" s="1"/>
  <c r="S40" s="1"/>
  <c r="U40" s="1"/>
  <c r="P41" s="1"/>
  <c r="D42" i="31"/>
  <c r="V42" s="1"/>
  <c r="C40" i="43"/>
  <c r="B40" s="1"/>
  <c r="G40" s="1"/>
  <c r="H40" s="1"/>
  <c r="P42" i="27"/>
  <c r="D42" s="1"/>
  <c r="P41" i="44"/>
  <c r="D41" s="1"/>
  <c r="P43" i="42"/>
  <c r="D43" s="1"/>
  <c r="F43" s="1"/>
  <c r="R43" s="1"/>
  <c r="S43" s="1"/>
  <c r="U43" s="1"/>
  <c r="F40" i="39"/>
  <c r="R40" s="1"/>
  <c r="S40" s="1"/>
  <c r="U40" s="1"/>
  <c r="C40"/>
  <c r="B40" s="1"/>
  <c r="G40" s="1"/>
  <c r="H40" s="1"/>
  <c r="C39" i="37"/>
  <c r="B39" s="1"/>
  <c r="G39" s="1"/>
  <c r="H39" s="1"/>
  <c r="F39"/>
  <c r="R39" s="1"/>
  <c r="S39" s="1"/>
  <c r="U39" s="1"/>
  <c r="V39"/>
  <c r="C41" i="36"/>
  <c r="B41" s="1"/>
  <c r="G41" s="1"/>
  <c r="H41" s="1"/>
  <c r="P39" i="35"/>
  <c r="D39" s="1"/>
  <c r="V41" i="33"/>
  <c r="C41"/>
  <c r="B41" s="1"/>
  <c r="G41" s="1"/>
  <c r="H41" s="1"/>
  <c r="F41"/>
  <c r="R41" s="1"/>
  <c r="S41" s="1"/>
  <c r="U41" s="1"/>
  <c r="F41" i="32"/>
  <c r="R41" s="1"/>
  <c r="S41" s="1"/>
  <c r="U41" s="1"/>
  <c r="P42" s="1"/>
  <c r="C41"/>
  <c r="B41" s="1"/>
  <c r="G41" s="1"/>
  <c r="H41" s="1"/>
  <c r="C40" i="30"/>
  <c r="B40" s="1"/>
  <c r="G40" s="1"/>
  <c r="H40" s="1"/>
  <c r="F40"/>
  <c r="R40" s="1"/>
  <c r="S40" s="1"/>
  <c r="U40" s="1"/>
  <c r="V40"/>
  <c r="P41" i="28"/>
  <c r="D41" s="1"/>
  <c r="P34" i="4"/>
  <c r="D34" s="1"/>
  <c r="C34" s="1"/>
  <c r="B41" i="29"/>
  <c r="G41" s="1"/>
  <c r="H41" s="1"/>
  <c r="F41"/>
  <c r="R41" s="1"/>
  <c r="S41" s="1"/>
  <c r="U41" s="1"/>
  <c r="V41"/>
  <c r="F41" i="40"/>
  <c r="R41" s="1"/>
  <c r="S41" s="1"/>
  <c r="U41" s="1"/>
  <c r="B41"/>
  <c r="G41" s="1"/>
  <c r="H41" s="1"/>
  <c r="P42" i="38"/>
  <c r="D42" s="1"/>
  <c r="C42" s="1"/>
  <c r="V40" i="39"/>
  <c r="F41" i="36"/>
  <c r="R41" s="1"/>
  <c r="S41" s="1"/>
  <c r="U41" s="1"/>
  <c r="V41"/>
  <c r="V41" i="40" l="1"/>
  <c r="P42" i="41"/>
  <c r="D42" s="1"/>
  <c r="C42" s="1"/>
  <c r="B42" s="1"/>
  <c r="G42" s="1"/>
  <c r="H42" s="1"/>
  <c r="F41" i="26"/>
  <c r="R41" s="1"/>
  <c r="S41" s="1"/>
  <c r="U41" s="1"/>
  <c r="P42" s="1"/>
  <c r="D42" s="1"/>
  <c r="C41"/>
  <c r="B41" s="1"/>
  <c r="G41" s="1"/>
  <c r="H41" s="1"/>
  <c r="V41" i="46"/>
  <c r="F41"/>
  <c r="R41" s="1"/>
  <c r="S41" s="1"/>
  <c r="U41" s="1"/>
  <c r="P41" i="39"/>
  <c r="D41" s="1"/>
  <c r="F42" i="31"/>
  <c r="R42" s="1"/>
  <c r="S42" s="1"/>
  <c r="U42" s="1"/>
  <c r="P43" s="1"/>
  <c r="C42"/>
  <c r="B42" s="1"/>
  <c r="G42" s="1"/>
  <c r="H42" s="1"/>
  <c r="D41" i="43"/>
  <c r="P41" i="30"/>
  <c r="D41" s="1"/>
  <c r="V41" i="44"/>
  <c r="C41"/>
  <c r="B41" s="1"/>
  <c r="G41" s="1"/>
  <c r="H41" s="1"/>
  <c r="F41"/>
  <c r="R41" s="1"/>
  <c r="S41" s="1"/>
  <c r="U41" s="1"/>
  <c r="C43" i="42"/>
  <c r="B43" s="1"/>
  <c r="G43" s="1"/>
  <c r="H43" s="1"/>
  <c r="V43"/>
  <c r="P44" s="1"/>
  <c r="P40" i="37"/>
  <c r="D40" s="1"/>
  <c r="F39" i="35"/>
  <c r="R39" s="1"/>
  <c r="S39" s="1"/>
  <c r="U39" s="1"/>
  <c r="C39"/>
  <c r="B39" s="1"/>
  <c r="G39" s="1"/>
  <c r="H39" s="1"/>
  <c r="V39"/>
  <c r="V43" i="34"/>
  <c r="C43"/>
  <c r="B43" s="1"/>
  <c r="G43" s="1"/>
  <c r="H43" s="1"/>
  <c r="F43"/>
  <c r="R43" s="1"/>
  <c r="S43" s="1"/>
  <c r="U43" s="1"/>
  <c r="P42" i="33"/>
  <c r="D42" s="1"/>
  <c r="V41" i="28"/>
  <c r="C41"/>
  <c r="B41" s="1"/>
  <c r="G41" s="1"/>
  <c r="H41" s="1"/>
  <c r="F41"/>
  <c r="R41" s="1"/>
  <c r="S41" s="1"/>
  <c r="U41" s="1"/>
  <c r="F42" i="27"/>
  <c r="R42" s="1"/>
  <c r="S42" s="1"/>
  <c r="U42" s="1"/>
  <c r="C42"/>
  <c r="B42" s="1"/>
  <c r="G42" s="1"/>
  <c r="H42" s="1"/>
  <c r="F34" i="4"/>
  <c r="R34" s="1"/>
  <c r="S34" s="1"/>
  <c r="U34" s="1"/>
  <c r="P42" i="29"/>
  <c r="D42" s="1"/>
  <c r="C42" s="1"/>
  <c r="D42" i="32"/>
  <c r="P42" i="40"/>
  <c r="D42" s="1"/>
  <c r="C42" s="1"/>
  <c r="V42" i="27"/>
  <c r="F42" i="38"/>
  <c r="R42" s="1"/>
  <c r="S42" s="1"/>
  <c r="U42" s="1"/>
  <c r="B42"/>
  <c r="G42" s="1"/>
  <c r="H42" s="1"/>
  <c r="V42"/>
  <c r="V42" i="41"/>
  <c r="P42" i="36"/>
  <c r="D42" s="1"/>
  <c r="V34" i="4"/>
  <c r="F42" i="41" l="1"/>
  <c r="R42" s="1"/>
  <c r="S42" s="1"/>
  <c r="U42" s="1"/>
  <c r="P43" i="27"/>
  <c r="D43" s="1"/>
  <c r="C43" s="1"/>
  <c r="V42" i="26"/>
  <c r="F42"/>
  <c r="R42" s="1"/>
  <c r="S42" s="1"/>
  <c r="U42" s="1"/>
  <c r="C42"/>
  <c r="B42" s="1"/>
  <c r="G42" s="1"/>
  <c r="H42" s="1"/>
  <c r="P42" i="46"/>
  <c r="D42" s="1"/>
  <c r="C42" s="1"/>
  <c r="B42" s="1"/>
  <c r="G42" s="1"/>
  <c r="H42" s="1"/>
  <c r="D43" i="31"/>
  <c r="F43" s="1"/>
  <c r="R43" s="1"/>
  <c r="S43" s="1"/>
  <c r="U43" s="1"/>
  <c r="P42" i="44"/>
  <c r="D42" s="1"/>
  <c r="C41" i="43"/>
  <c r="B41" s="1"/>
  <c r="G41" s="1"/>
  <c r="H41" s="1"/>
  <c r="V41"/>
  <c r="F41"/>
  <c r="R41" s="1"/>
  <c r="S41" s="1"/>
  <c r="U41" s="1"/>
  <c r="P44" i="34"/>
  <c r="D44" s="1"/>
  <c r="D44" i="42"/>
  <c r="V44" s="1"/>
  <c r="F41" i="39"/>
  <c r="R41" s="1"/>
  <c r="S41" s="1"/>
  <c r="U41" s="1"/>
  <c r="C41"/>
  <c r="B41" s="1"/>
  <c r="G41" s="1"/>
  <c r="H41" s="1"/>
  <c r="V40" i="37"/>
  <c r="C40"/>
  <c r="B40" s="1"/>
  <c r="G40" s="1"/>
  <c r="H40" s="1"/>
  <c r="F40"/>
  <c r="R40" s="1"/>
  <c r="S40" s="1"/>
  <c r="U40" s="1"/>
  <c r="V42" i="36"/>
  <c r="C42"/>
  <c r="B42" s="1"/>
  <c r="G42" s="1"/>
  <c r="H42" s="1"/>
  <c r="P40" i="35"/>
  <c r="D40" s="1"/>
  <c r="V42" i="33"/>
  <c r="C42"/>
  <c r="B42" s="1"/>
  <c r="G42" s="1"/>
  <c r="H42" s="1"/>
  <c r="F42"/>
  <c r="R42" s="1"/>
  <c r="S42" s="1"/>
  <c r="U42" s="1"/>
  <c r="F42" i="32"/>
  <c r="R42" s="1"/>
  <c r="S42" s="1"/>
  <c r="U42" s="1"/>
  <c r="C42"/>
  <c r="B42" s="1"/>
  <c r="G42" s="1"/>
  <c r="H42" s="1"/>
  <c r="V42"/>
  <c r="C41" i="30"/>
  <c r="B41" s="1"/>
  <c r="G41" s="1"/>
  <c r="H41" s="1"/>
  <c r="V41"/>
  <c r="F41"/>
  <c r="R41" s="1"/>
  <c r="S41" s="1"/>
  <c r="U41" s="1"/>
  <c r="P42" i="28"/>
  <c r="D42" s="1"/>
  <c r="P35" i="4"/>
  <c r="B42" i="29"/>
  <c r="G42" s="1"/>
  <c r="H42" s="1"/>
  <c r="V42"/>
  <c r="F42"/>
  <c r="R42" s="1"/>
  <c r="S42" s="1"/>
  <c r="U42" s="1"/>
  <c r="V42" i="40"/>
  <c r="F42"/>
  <c r="R42" s="1"/>
  <c r="S42" s="1"/>
  <c r="U42" s="1"/>
  <c r="B42"/>
  <c r="G42" s="1"/>
  <c r="H42" s="1"/>
  <c r="V41" i="39"/>
  <c r="P43" i="38"/>
  <c r="D43" s="1"/>
  <c r="C43" s="1"/>
  <c r="P43" i="41"/>
  <c r="D43" s="1"/>
  <c r="C43" s="1"/>
  <c r="F42" i="36"/>
  <c r="R42" s="1"/>
  <c r="S42" s="1"/>
  <c r="U42" s="1"/>
  <c r="B34" i="4"/>
  <c r="G34" s="1"/>
  <c r="H34" s="1"/>
  <c r="P43" i="26" l="1"/>
  <c r="D43" s="1"/>
  <c r="C43" s="1"/>
  <c r="B43" s="1"/>
  <c r="G43" s="1"/>
  <c r="H43" s="1"/>
  <c r="F42" i="46"/>
  <c r="R42" s="1"/>
  <c r="S42" s="1"/>
  <c r="U42" s="1"/>
  <c r="P43" s="1"/>
  <c r="D43" s="1"/>
  <c r="F43" s="1"/>
  <c r="R43" s="1"/>
  <c r="S43" s="1"/>
  <c r="U43" s="1"/>
  <c r="V42"/>
  <c r="V43" i="31"/>
  <c r="P44" s="1"/>
  <c r="C43"/>
  <c r="B43" s="1"/>
  <c r="G43" s="1"/>
  <c r="H43" s="1"/>
  <c r="P42" i="43"/>
  <c r="D42" s="1"/>
  <c r="P42" i="30"/>
  <c r="D42" s="1"/>
  <c r="P42" i="39"/>
  <c r="D42" s="1"/>
  <c r="V42" s="1"/>
  <c r="C44" i="42"/>
  <c r="B44" s="1"/>
  <c r="G44" s="1"/>
  <c r="H44" s="1"/>
  <c r="P43" i="36"/>
  <c r="D43" s="1"/>
  <c r="F44" i="42"/>
  <c r="R44" s="1"/>
  <c r="S44" s="1"/>
  <c r="U44" s="1"/>
  <c r="P45" s="1"/>
  <c r="P41" i="37"/>
  <c r="D41" s="1"/>
  <c r="F42" i="44"/>
  <c r="R42" s="1"/>
  <c r="S42" s="1"/>
  <c r="U42" s="1"/>
  <c r="C42"/>
  <c r="B42" s="1"/>
  <c r="G42" s="1"/>
  <c r="H42" s="1"/>
  <c r="V42"/>
  <c r="F40" i="35"/>
  <c r="R40" s="1"/>
  <c r="S40" s="1"/>
  <c r="U40" s="1"/>
  <c r="C40"/>
  <c r="B40" s="1"/>
  <c r="G40" s="1"/>
  <c r="H40" s="1"/>
  <c r="V40"/>
  <c r="V44" i="34"/>
  <c r="C44"/>
  <c r="B44" s="1"/>
  <c r="G44" s="1"/>
  <c r="H44" s="1"/>
  <c r="F44"/>
  <c r="R44" s="1"/>
  <c r="S44" s="1"/>
  <c r="U44" s="1"/>
  <c r="P43" i="33"/>
  <c r="D43" s="1"/>
  <c r="P43" i="32"/>
  <c r="D43" s="1"/>
  <c r="C43" s="1"/>
  <c r="B43" s="1"/>
  <c r="G43" s="1"/>
  <c r="H43" s="1"/>
  <c r="C42" i="28"/>
  <c r="B42" s="1"/>
  <c r="G42" s="1"/>
  <c r="H42" s="1"/>
  <c r="V42"/>
  <c r="F42"/>
  <c r="R42" s="1"/>
  <c r="S42" s="1"/>
  <c r="U42" s="1"/>
  <c r="D35" i="4"/>
  <c r="C35" s="1"/>
  <c r="P43" i="29"/>
  <c r="D43" s="1"/>
  <c r="C43" s="1"/>
  <c r="P43" i="40"/>
  <c r="D43" s="1"/>
  <c r="C43" s="1"/>
  <c r="V43" i="27"/>
  <c r="B43"/>
  <c r="G43" s="1"/>
  <c r="H43" s="1"/>
  <c r="F43"/>
  <c r="R43" s="1"/>
  <c r="S43" s="1"/>
  <c r="U43" s="1"/>
  <c r="B43" i="38"/>
  <c r="G43" s="1"/>
  <c r="H43" s="1"/>
  <c r="V43"/>
  <c r="F43"/>
  <c r="R43" s="1"/>
  <c r="S43" s="1"/>
  <c r="U43" s="1"/>
  <c r="F43" i="41"/>
  <c r="R43" s="1"/>
  <c r="S43" s="1"/>
  <c r="U43" s="1"/>
  <c r="V43"/>
  <c r="B43"/>
  <c r="G43" s="1"/>
  <c r="H43" s="1"/>
  <c r="V43" i="26"/>
  <c r="F43" l="1"/>
  <c r="R43" s="1"/>
  <c r="S43" s="1"/>
  <c r="U43" s="1"/>
  <c r="P44" s="1"/>
  <c r="D44" s="1"/>
  <c r="D44" i="31"/>
  <c r="V44" s="1"/>
  <c r="V43" i="46"/>
  <c r="P44" s="1"/>
  <c r="C43"/>
  <c r="B43" s="1"/>
  <c r="G43" s="1"/>
  <c r="H43" s="1"/>
  <c r="F43" i="32"/>
  <c r="R43" s="1"/>
  <c r="S43" s="1"/>
  <c r="U43" s="1"/>
  <c r="V43"/>
  <c r="C42" i="43"/>
  <c r="B42" s="1"/>
  <c r="G42" s="1"/>
  <c r="H42" s="1"/>
  <c r="F42"/>
  <c r="R42" s="1"/>
  <c r="S42" s="1"/>
  <c r="U42" s="1"/>
  <c r="V42"/>
  <c r="D45" i="42"/>
  <c r="C45" s="1"/>
  <c r="B45" s="1"/>
  <c r="G45" s="1"/>
  <c r="H45" s="1"/>
  <c r="P43" i="28"/>
  <c r="D43" s="1"/>
  <c r="P45" i="34"/>
  <c r="D45" s="1"/>
  <c r="P43" i="44"/>
  <c r="D43" s="1"/>
  <c r="C42" i="39"/>
  <c r="B42" s="1"/>
  <c r="G42" s="1"/>
  <c r="H42" s="1"/>
  <c r="F42"/>
  <c r="R42" s="1"/>
  <c r="S42" s="1"/>
  <c r="U42" s="1"/>
  <c r="P43" s="1"/>
  <c r="C41" i="37"/>
  <c r="B41" s="1"/>
  <c r="G41" s="1"/>
  <c r="H41" s="1"/>
  <c r="V41"/>
  <c r="F41"/>
  <c r="R41" s="1"/>
  <c r="S41" s="1"/>
  <c r="U41" s="1"/>
  <c r="F43" i="36"/>
  <c r="R43" s="1"/>
  <c r="S43" s="1"/>
  <c r="U43" s="1"/>
  <c r="C43"/>
  <c r="B43" s="1"/>
  <c r="G43" s="1"/>
  <c r="H43" s="1"/>
  <c r="P41" i="35"/>
  <c r="D41" s="1"/>
  <c r="V43" i="33"/>
  <c r="C43"/>
  <c r="B43" s="1"/>
  <c r="G43" s="1"/>
  <c r="H43" s="1"/>
  <c r="F43"/>
  <c r="R43" s="1"/>
  <c r="S43" s="1"/>
  <c r="U43" s="1"/>
  <c r="C42" i="30"/>
  <c r="B42" s="1"/>
  <c r="G42" s="1"/>
  <c r="H42" s="1"/>
  <c r="F42"/>
  <c r="R42" s="1"/>
  <c r="S42" s="1"/>
  <c r="U42" s="1"/>
  <c r="V42"/>
  <c r="B35" i="4"/>
  <c r="G35" s="1"/>
  <c r="H35" s="1"/>
  <c r="F35"/>
  <c r="R35" s="1"/>
  <c r="S35" s="1"/>
  <c r="U35" s="1"/>
  <c r="V35"/>
  <c r="B43" i="29"/>
  <c r="G43" s="1"/>
  <c r="H43" s="1"/>
  <c r="F43"/>
  <c r="R43" s="1"/>
  <c r="S43" s="1"/>
  <c r="U43" s="1"/>
  <c r="V43"/>
  <c r="F43" i="40"/>
  <c r="R43" s="1"/>
  <c r="S43" s="1"/>
  <c r="U43" s="1"/>
  <c r="V43"/>
  <c r="B43"/>
  <c r="G43" s="1"/>
  <c r="H43" s="1"/>
  <c r="P44" i="38"/>
  <c r="D44" s="1"/>
  <c r="C44" s="1"/>
  <c r="P44" i="27"/>
  <c r="D44" s="1"/>
  <c r="C44" s="1"/>
  <c r="P44" i="41"/>
  <c r="D44" s="1"/>
  <c r="C44" s="1"/>
  <c r="V43" i="36"/>
  <c r="F44" i="31" l="1"/>
  <c r="R44" s="1"/>
  <c r="S44" s="1"/>
  <c r="U44" s="1"/>
  <c r="P45" s="1"/>
  <c r="D45" s="1"/>
  <c r="C44"/>
  <c r="B44" s="1"/>
  <c r="G44" s="1"/>
  <c r="H44" s="1"/>
  <c r="P36" i="4"/>
  <c r="D36" s="1"/>
  <c r="C36" s="1"/>
  <c r="D44" i="46"/>
  <c r="F44" s="1"/>
  <c r="R44" s="1"/>
  <c r="S44" s="1"/>
  <c r="U44" s="1"/>
  <c r="P44" i="32"/>
  <c r="D44" s="1"/>
  <c r="V44" s="1"/>
  <c r="F45" i="42"/>
  <c r="R45" s="1"/>
  <c r="S45" s="1"/>
  <c r="U45" s="1"/>
  <c r="P43" i="43"/>
  <c r="D43" s="1"/>
  <c r="F43" s="1"/>
  <c r="R43" s="1"/>
  <c r="S43" s="1"/>
  <c r="U43" s="1"/>
  <c r="V45" i="42"/>
  <c r="P43" i="30"/>
  <c r="D43" s="1"/>
  <c r="P44" i="33"/>
  <c r="D44" s="1"/>
  <c r="P42" i="37"/>
  <c r="D42" s="1"/>
  <c r="C42" s="1"/>
  <c r="B42" s="1"/>
  <c r="G42" s="1"/>
  <c r="H42" s="1"/>
  <c r="V43" i="44"/>
  <c r="C43"/>
  <c r="B43" s="1"/>
  <c r="G43" s="1"/>
  <c r="H43" s="1"/>
  <c r="F43"/>
  <c r="R43" s="1"/>
  <c r="S43" s="1"/>
  <c r="U43" s="1"/>
  <c r="D43" i="39"/>
  <c r="P44" i="36"/>
  <c r="D44" s="1"/>
  <c r="C44" s="1"/>
  <c r="C41" i="35"/>
  <c r="B41" s="1"/>
  <c r="G41" s="1"/>
  <c r="H41" s="1"/>
  <c r="V41"/>
  <c r="F41"/>
  <c r="R41" s="1"/>
  <c r="S41" s="1"/>
  <c r="U41" s="1"/>
  <c r="C45" i="34"/>
  <c r="B45" s="1"/>
  <c r="G45" s="1"/>
  <c r="H45" s="1"/>
  <c r="V45"/>
  <c r="F45"/>
  <c r="R45" s="1"/>
  <c r="S45" s="1"/>
  <c r="U45" s="1"/>
  <c r="C43" i="28"/>
  <c r="B43" s="1"/>
  <c r="G43" s="1"/>
  <c r="H43" s="1"/>
  <c r="F43"/>
  <c r="R43" s="1"/>
  <c r="S43" s="1"/>
  <c r="U43" s="1"/>
  <c r="V43"/>
  <c r="V44" i="26"/>
  <c r="C44"/>
  <c r="B44" s="1"/>
  <c r="G44" s="1"/>
  <c r="H44" s="1"/>
  <c r="P44" i="29"/>
  <c r="D44" s="1"/>
  <c r="C44" s="1"/>
  <c r="P44" i="40"/>
  <c r="D44" s="1"/>
  <c r="C44" s="1"/>
  <c r="V44" i="27"/>
  <c r="F44"/>
  <c r="R44" s="1"/>
  <c r="S44" s="1"/>
  <c r="U44" s="1"/>
  <c r="B44"/>
  <c r="G44" s="1"/>
  <c r="H44" s="1"/>
  <c r="V44" i="38"/>
  <c r="B44"/>
  <c r="G44" s="1"/>
  <c r="H44" s="1"/>
  <c r="F44"/>
  <c r="R44" s="1"/>
  <c r="S44" s="1"/>
  <c r="U44" s="1"/>
  <c r="V44" i="41"/>
  <c r="F44"/>
  <c r="R44" s="1"/>
  <c r="S44" s="1"/>
  <c r="U44" s="1"/>
  <c r="B44"/>
  <c r="G44" s="1"/>
  <c r="H44" s="1"/>
  <c r="F44" i="26"/>
  <c r="R44" s="1"/>
  <c r="S44" s="1"/>
  <c r="U44" s="1"/>
  <c r="C44" i="46" l="1"/>
  <c r="B44" s="1"/>
  <c r="G44" s="1"/>
  <c r="H44" s="1"/>
  <c r="V44"/>
  <c r="P45" s="1"/>
  <c r="C44" i="32"/>
  <c r="B44" s="1"/>
  <c r="G44" s="1"/>
  <c r="H44" s="1"/>
  <c r="P46" i="42"/>
  <c r="D46" s="1"/>
  <c r="C46" s="1"/>
  <c r="B46" s="1"/>
  <c r="G46" s="1"/>
  <c r="H46" s="1"/>
  <c r="F44" i="32"/>
  <c r="R44" s="1"/>
  <c r="S44" s="1"/>
  <c r="U44" s="1"/>
  <c r="P45" s="1"/>
  <c r="F42" i="37"/>
  <c r="R42" s="1"/>
  <c r="S42" s="1"/>
  <c r="U42" s="1"/>
  <c r="C43" i="43"/>
  <c r="B43" s="1"/>
  <c r="G43" s="1"/>
  <c r="H43" s="1"/>
  <c r="V43"/>
  <c r="P44" s="1"/>
  <c r="V42" i="37"/>
  <c r="P46" i="34"/>
  <c r="D46" s="1"/>
  <c r="P45" i="26"/>
  <c r="D45" s="1"/>
  <c r="P44" i="44"/>
  <c r="D44" s="1"/>
  <c r="F43" i="39"/>
  <c r="R43" s="1"/>
  <c r="S43" s="1"/>
  <c r="U43" s="1"/>
  <c r="C43"/>
  <c r="B43" s="1"/>
  <c r="G43" s="1"/>
  <c r="H43" s="1"/>
  <c r="V43"/>
  <c r="P42" i="35"/>
  <c r="D42" s="1"/>
  <c r="C44" i="33"/>
  <c r="B44" s="1"/>
  <c r="G44" s="1"/>
  <c r="H44" s="1"/>
  <c r="V44"/>
  <c r="F44"/>
  <c r="R44" s="1"/>
  <c r="S44" s="1"/>
  <c r="U44" s="1"/>
  <c r="C45" i="31"/>
  <c r="B45" s="1"/>
  <c r="G45" s="1"/>
  <c r="H45" s="1"/>
  <c r="F45"/>
  <c r="R45" s="1"/>
  <c r="S45" s="1"/>
  <c r="U45" s="1"/>
  <c r="V45"/>
  <c r="F43" i="30"/>
  <c r="R43" s="1"/>
  <c r="S43" s="1"/>
  <c r="U43" s="1"/>
  <c r="C43"/>
  <c r="B43" s="1"/>
  <c r="G43" s="1"/>
  <c r="H43" s="1"/>
  <c r="V43"/>
  <c r="P44" i="28"/>
  <c r="D44" s="1"/>
  <c r="V36" i="4"/>
  <c r="B36"/>
  <c r="G36" s="1"/>
  <c r="H36" s="1"/>
  <c r="F36"/>
  <c r="R36" s="1"/>
  <c r="S36" s="1"/>
  <c r="U36" s="1"/>
  <c r="V44" i="29"/>
  <c r="B44"/>
  <c r="G44" s="1"/>
  <c r="H44" s="1"/>
  <c r="F44"/>
  <c r="R44" s="1"/>
  <c r="S44" s="1"/>
  <c r="U44" s="1"/>
  <c r="B44" i="40"/>
  <c r="G44" s="1"/>
  <c r="H44" s="1"/>
  <c r="F44"/>
  <c r="R44" s="1"/>
  <c r="S44" s="1"/>
  <c r="U44" s="1"/>
  <c r="V44"/>
  <c r="P45" i="27"/>
  <c r="D45" s="1"/>
  <c r="C45" s="1"/>
  <c r="P45" i="38"/>
  <c r="D45" s="1"/>
  <c r="C45" s="1"/>
  <c r="P45" i="41"/>
  <c r="D45" s="1"/>
  <c r="B44" i="36"/>
  <c r="G44" s="1"/>
  <c r="H44" s="1"/>
  <c r="V44"/>
  <c r="F44"/>
  <c r="R44" s="1"/>
  <c r="S44" s="1"/>
  <c r="U44" s="1"/>
  <c r="D45" i="46" l="1"/>
  <c r="V45" s="1"/>
  <c r="D45" i="32"/>
  <c r="C45" s="1"/>
  <c r="B45" s="1"/>
  <c r="G45" s="1"/>
  <c r="H45" s="1"/>
  <c r="F46" i="42"/>
  <c r="R46" s="1"/>
  <c r="S46" s="1"/>
  <c r="U46" s="1"/>
  <c r="D44" i="43"/>
  <c r="C44" s="1"/>
  <c r="B44" s="1"/>
  <c r="G44" s="1"/>
  <c r="H44" s="1"/>
  <c r="V46" i="42"/>
  <c r="P43" i="37"/>
  <c r="D43" s="1"/>
  <c r="F43" s="1"/>
  <c r="R43" s="1"/>
  <c r="S43" s="1"/>
  <c r="U43" s="1"/>
  <c r="P45" i="29"/>
  <c r="D45" s="1"/>
  <c r="C45" s="1"/>
  <c r="B45" s="1"/>
  <c r="G45" s="1"/>
  <c r="H45" s="1"/>
  <c r="P45" i="33"/>
  <c r="D45" s="1"/>
  <c r="F44" i="44"/>
  <c r="R44" s="1"/>
  <c r="S44" s="1"/>
  <c r="U44" s="1"/>
  <c r="C44"/>
  <c r="B44" s="1"/>
  <c r="G44" s="1"/>
  <c r="H44" s="1"/>
  <c r="V44"/>
  <c r="V45" i="41"/>
  <c r="C45"/>
  <c r="B45" s="1"/>
  <c r="G45" s="1"/>
  <c r="H45" s="1"/>
  <c r="P44" i="39"/>
  <c r="D44" s="1"/>
  <c r="V42" i="35"/>
  <c r="C42"/>
  <c r="B42" s="1"/>
  <c r="G42" s="1"/>
  <c r="H42" s="1"/>
  <c r="F42"/>
  <c r="R42" s="1"/>
  <c r="S42" s="1"/>
  <c r="U42" s="1"/>
  <c r="C46" i="34"/>
  <c r="B46" s="1"/>
  <c r="G46" s="1"/>
  <c r="H46" s="1"/>
  <c r="F46"/>
  <c r="R46" s="1"/>
  <c r="S46" s="1"/>
  <c r="U46" s="1"/>
  <c r="V46"/>
  <c r="P46" i="31"/>
  <c r="D46" s="1"/>
  <c r="P44" i="30"/>
  <c r="D44" s="1"/>
  <c r="C44" i="28"/>
  <c r="B44" s="1"/>
  <c r="G44" s="1"/>
  <c r="H44" s="1"/>
  <c r="F44"/>
  <c r="R44" s="1"/>
  <c r="S44" s="1"/>
  <c r="U44" s="1"/>
  <c r="V44"/>
  <c r="F45" i="26"/>
  <c r="R45" s="1"/>
  <c r="S45" s="1"/>
  <c r="U45" s="1"/>
  <c r="C45"/>
  <c r="B45" s="1"/>
  <c r="G45" s="1"/>
  <c r="H45" s="1"/>
  <c r="P37" i="4"/>
  <c r="D37" s="1"/>
  <c r="V45" i="26"/>
  <c r="P45" i="40"/>
  <c r="D45" s="1"/>
  <c r="C45" s="1"/>
  <c r="V45" i="27"/>
  <c r="F45"/>
  <c r="R45" s="1"/>
  <c r="S45" s="1"/>
  <c r="U45" s="1"/>
  <c r="B45"/>
  <c r="G45" s="1"/>
  <c r="H45" s="1"/>
  <c r="V45" i="38"/>
  <c r="F45"/>
  <c r="R45" s="1"/>
  <c r="S45" s="1"/>
  <c r="U45" s="1"/>
  <c r="B45"/>
  <c r="G45" s="1"/>
  <c r="H45" s="1"/>
  <c r="F45" i="41"/>
  <c r="R45" s="1"/>
  <c r="S45" s="1"/>
  <c r="U45" s="1"/>
  <c r="P45" i="36"/>
  <c r="D45" s="1"/>
  <c r="C45" i="46" l="1"/>
  <c r="B45" s="1"/>
  <c r="G45" s="1"/>
  <c r="H45" s="1"/>
  <c r="F45"/>
  <c r="R45" s="1"/>
  <c r="S45" s="1"/>
  <c r="U45" s="1"/>
  <c r="P46" s="1"/>
  <c r="D46" s="1"/>
  <c r="P47" i="42"/>
  <c r="D47" s="1"/>
  <c r="F47" s="1"/>
  <c r="R47" s="1"/>
  <c r="S47" s="1"/>
  <c r="U47" s="1"/>
  <c r="V45" i="32"/>
  <c r="F45"/>
  <c r="R45" s="1"/>
  <c r="S45" s="1"/>
  <c r="U45" s="1"/>
  <c r="F44" i="43"/>
  <c r="R44" s="1"/>
  <c r="S44" s="1"/>
  <c r="U44" s="1"/>
  <c r="V44"/>
  <c r="F45" i="29"/>
  <c r="R45" s="1"/>
  <c r="S45" s="1"/>
  <c r="U45" s="1"/>
  <c r="V45"/>
  <c r="C43" i="37"/>
  <c r="B43" s="1"/>
  <c r="G43" s="1"/>
  <c r="H43" s="1"/>
  <c r="V43"/>
  <c r="P44" s="1"/>
  <c r="P46" i="41"/>
  <c r="D46" s="1"/>
  <c r="P45" i="44"/>
  <c r="D45" s="1"/>
  <c r="C44" i="39"/>
  <c r="B44" s="1"/>
  <c r="G44" s="1"/>
  <c r="H44" s="1"/>
  <c r="F44"/>
  <c r="R44" s="1"/>
  <c r="S44" s="1"/>
  <c r="U44" s="1"/>
  <c r="V44"/>
  <c r="F45" i="36"/>
  <c r="R45" s="1"/>
  <c r="S45" s="1"/>
  <c r="U45" s="1"/>
  <c r="C45"/>
  <c r="B45" s="1"/>
  <c r="G45" s="1"/>
  <c r="H45" s="1"/>
  <c r="P43" i="35"/>
  <c r="D43" s="1"/>
  <c r="P47" i="34"/>
  <c r="D47" s="1"/>
  <c r="C45" i="33"/>
  <c r="B45" s="1"/>
  <c r="G45" s="1"/>
  <c r="H45" s="1"/>
  <c r="F45"/>
  <c r="R45" s="1"/>
  <c r="S45" s="1"/>
  <c r="U45" s="1"/>
  <c r="V45"/>
  <c r="V46" i="31"/>
  <c r="C46"/>
  <c r="B46" s="1"/>
  <c r="G46" s="1"/>
  <c r="H46" s="1"/>
  <c r="F46"/>
  <c r="R46" s="1"/>
  <c r="S46" s="1"/>
  <c r="U46" s="1"/>
  <c r="V44" i="30"/>
  <c r="C44"/>
  <c r="B44" s="1"/>
  <c r="G44" s="1"/>
  <c r="H44" s="1"/>
  <c r="F44"/>
  <c r="R44" s="1"/>
  <c r="S44" s="1"/>
  <c r="U44" s="1"/>
  <c r="P45" i="28"/>
  <c r="D45" s="1"/>
  <c r="P46" i="26"/>
  <c r="D46" s="1"/>
  <c r="C37" i="4"/>
  <c r="B37" s="1"/>
  <c r="G37" s="1"/>
  <c r="H37" s="1"/>
  <c r="F37"/>
  <c r="R37" s="1"/>
  <c r="S37" s="1"/>
  <c r="U37" s="1"/>
  <c r="V37"/>
  <c r="B45" i="40"/>
  <c r="G45" s="1"/>
  <c r="H45" s="1"/>
  <c r="F45"/>
  <c r="R45" s="1"/>
  <c r="S45" s="1"/>
  <c r="U45" s="1"/>
  <c r="V45"/>
  <c r="P46" i="27"/>
  <c r="D46" s="1"/>
  <c r="C46" s="1"/>
  <c r="P46" i="38"/>
  <c r="D46" s="1"/>
  <c r="C46" s="1"/>
  <c r="V45" i="36"/>
  <c r="C47" i="42" l="1"/>
  <c r="B47" s="1"/>
  <c r="G47" s="1"/>
  <c r="H47" s="1"/>
  <c r="V47"/>
  <c r="P48" s="1"/>
  <c r="P46" i="32"/>
  <c r="D46" s="1"/>
  <c r="C46" s="1"/>
  <c r="B46" s="1"/>
  <c r="G46" s="1"/>
  <c r="H46" s="1"/>
  <c r="P46" i="29"/>
  <c r="D46" s="1"/>
  <c r="C46" s="1"/>
  <c r="P45" i="43"/>
  <c r="D45" s="1"/>
  <c r="D44" i="37"/>
  <c r="V44" s="1"/>
  <c r="P47" i="31"/>
  <c r="D47" s="1"/>
  <c r="P38" i="4"/>
  <c r="D38" s="1"/>
  <c r="C38" s="1"/>
  <c r="F46" i="46"/>
  <c r="R46" s="1"/>
  <c r="S46" s="1"/>
  <c r="U46" s="1"/>
  <c r="C46"/>
  <c r="B46" s="1"/>
  <c r="G46" s="1"/>
  <c r="H46" s="1"/>
  <c r="V46"/>
  <c r="V45" i="44"/>
  <c r="C45"/>
  <c r="B45" s="1"/>
  <c r="G45" s="1"/>
  <c r="H45" s="1"/>
  <c r="F45"/>
  <c r="R45" s="1"/>
  <c r="S45" s="1"/>
  <c r="U45" s="1"/>
  <c r="C46" i="41"/>
  <c r="B46" s="1"/>
  <c r="G46" s="1"/>
  <c r="H46" s="1"/>
  <c r="P45" i="39"/>
  <c r="D45" s="1"/>
  <c r="P46" i="36"/>
  <c r="D46" s="1"/>
  <c r="C46" s="1"/>
  <c r="V43" i="35"/>
  <c r="C43"/>
  <c r="B43" s="1"/>
  <c r="G43" s="1"/>
  <c r="H43" s="1"/>
  <c r="F43"/>
  <c r="R43" s="1"/>
  <c r="S43" s="1"/>
  <c r="U43" s="1"/>
  <c r="F47" i="34"/>
  <c r="R47" s="1"/>
  <c r="S47" s="1"/>
  <c r="U47" s="1"/>
  <c r="C47"/>
  <c r="B47" s="1"/>
  <c r="G47" s="1"/>
  <c r="H47" s="1"/>
  <c r="V47"/>
  <c r="P46" i="33"/>
  <c r="D46" s="1"/>
  <c r="P45" i="30"/>
  <c r="D45" s="1"/>
  <c r="C45" i="28"/>
  <c r="B45" s="1"/>
  <c r="G45" s="1"/>
  <c r="H45" s="1"/>
  <c r="F45"/>
  <c r="R45" s="1"/>
  <c r="S45" s="1"/>
  <c r="U45" s="1"/>
  <c r="V45"/>
  <c r="F46" i="26"/>
  <c r="R46" s="1"/>
  <c r="S46" s="1"/>
  <c r="U46" s="1"/>
  <c r="C46"/>
  <c r="B46" s="1"/>
  <c r="G46" s="1"/>
  <c r="H46" s="1"/>
  <c r="V46"/>
  <c r="B46" i="27"/>
  <c r="G46" s="1"/>
  <c r="H46" s="1"/>
  <c r="V46"/>
  <c r="F46"/>
  <c r="R46" s="1"/>
  <c r="S46" s="1"/>
  <c r="U46" s="1"/>
  <c r="B46" i="29"/>
  <c r="G46" s="1"/>
  <c r="H46" s="1"/>
  <c r="P46" i="40"/>
  <c r="D46" s="1"/>
  <c r="C46" s="1"/>
  <c r="F46" i="41"/>
  <c r="R46" s="1"/>
  <c r="S46" s="1"/>
  <c r="U46" s="1"/>
  <c r="V46"/>
  <c r="B46" i="38"/>
  <c r="G46" s="1"/>
  <c r="H46" s="1"/>
  <c r="V46"/>
  <c r="F46"/>
  <c r="R46" s="1"/>
  <c r="S46" s="1"/>
  <c r="U46" s="1"/>
  <c r="F46" i="32"/>
  <c r="R46" s="1"/>
  <c r="S46" s="1"/>
  <c r="U46" s="1"/>
  <c r="D48" i="42" l="1"/>
  <c r="C48" s="1"/>
  <c r="B48" s="1"/>
  <c r="G48" s="1"/>
  <c r="H48" s="1"/>
  <c r="V46" i="32"/>
  <c r="V46" i="29"/>
  <c r="C45" i="43"/>
  <c r="B45" s="1"/>
  <c r="G45" s="1"/>
  <c r="H45" s="1"/>
  <c r="F45"/>
  <c r="R45" s="1"/>
  <c r="S45" s="1"/>
  <c r="U45" s="1"/>
  <c r="F46" i="29"/>
  <c r="R46" s="1"/>
  <c r="S46" s="1"/>
  <c r="U46" s="1"/>
  <c r="V45" i="43"/>
  <c r="F44" i="37"/>
  <c r="R44" s="1"/>
  <c r="S44" s="1"/>
  <c r="U44" s="1"/>
  <c r="P45" s="1"/>
  <c r="C44"/>
  <c r="B44" s="1"/>
  <c r="G44" s="1"/>
  <c r="H44" s="1"/>
  <c r="P47" i="32"/>
  <c r="D47" s="1"/>
  <c r="P44" i="35"/>
  <c r="D44" s="1"/>
  <c r="C47" i="31"/>
  <c r="B47" s="1"/>
  <c r="G47" s="1"/>
  <c r="H47" s="1"/>
  <c r="V47"/>
  <c r="P48" i="34"/>
  <c r="D48" s="1"/>
  <c r="F47" i="31"/>
  <c r="R47" s="1"/>
  <c r="S47" s="1"/>
  <c r="U47" s="1"/>
  <c r="P47" i="46"/>
  <c r="D47" s="1"/>
  <c r="P46" i="44"/>
  <c r="D46" s="1"/>
  <c r="V45" i="39"/>
  <c r="C45"/>
  <c r="B45" s="1"/>
  <c r="G45" s="1"/>
  <c r="H45" s="1"/>
  <c r="F45"/>
  <c r="R45" s="1"/>
  <c r="S45" s="1"/>
  <c r="U45" s="1"/>
  <c r="F46" i="33"/>
  <c r="R46" s="1"/>
  <c r="S46" s="1"/>
  <c r="U46" s="1"/>
  <c r="C46"/>
  <c r="B46" s="1"/>
  <c r="G46" s="1"/>
  <c r="H46" s="1"/>
  <c r="V46"/>
  <c r="F45" i="30"/>
  <c r="R45" s="1"/>
  <c r="S45" s="1"/>
  <c r="U45" s="1"/>
  <c r="C45"/>
  <c r="B45" s="1"/>
  <c r="G45" s="1"/>
  <c r="H45" s="1"/>
  <c r="V45"/>
  <c r="P46" i="28"/>
  <c r="D46" s="1"/>
  <c r="P47" i="27"/>
  <c r="D47" s="1"/>
  <c r="C47" s="1"/>
  <c r="B47" s="1"/>
  <c r="G47" s="1"/>
  <c r="H47" s="1"/>
  <c r="P47" i="26"/>
  <c r="D47" s="1"/>
  <c r="V47" s="1"/>
  <c r="P47" i="29"/>
  <c r="D47" s="1"/>
  <c r="C47" s="1"/>
  <c r="P47" i="41"/>
  <c r="D47" s="1"/>
  <c r="F46" i="40"/>
  <c r="R46" s="1"/>
  <c r="S46" s="1"/>
  <c r="U46" s="1"/>
  <c r="B46"/>
  <c r="G46" s="1"/>
  <c r="H46" s="1"/>
  <c r="V46"/>
  <c r="P47" i="38"/>
  <c r="D47" s="1"/>
  <c r="C47" s="1"/>
  <c r="V46" i="36"/>
  <c r="F46"/>
  <c r="R46" s="1"/>
  <c r="S46" s="1"/>
  <c r="U46" s="1"/>
  <c r="B46"/>
  <c r="G46" s="1"/>
  <c r="H46" s="1"/>
  <c r="F38" i="4"/>
  <c r="R38" s="1"/>
  <c r="S38" s="1"/>
  <c r="U38" s="1"/>
  <c r="B38"/>
  <c r="V38"/>
  <c r="F48" i="42" l="1"/>
  <c r="R48" s="1"/>
  <c r="S48" s="1"/>
  <c r="U48" s="1"/>
  <c r="V48"/>
  <c r="P46" i="43"/>
  <c r="D46" s="1"/>
  <c r="F46" s="1"/>
  <c r="R46" s="1"/>
  <c r="S46" s="1"/>
  <c r="U46" s="1"/>
  <c r="D45" i="37"/>
  <c r="F45" s="1"/>
  <c r="R45" s="1"/>
  <c r="S45" s="1"/>
  <c r="U45" s="1"/>
  <c r="P48" i="31"/>
  <c r="D48" s="1"/>
  <c r="F48" s="1"/>
  <c r="R48" s="1"/>
  <c r="S48" s="1"/>
  <c r="U48" s="1"/>
  <c r="C44" i="35"/>
  <c r="B44" s="1"/>
  <c r="G44" s="1"/>
  <c r="H44" s="1"/>
  <c r="V44"/>
  <c r="F44"/>
  <c r="R44" s="1"/>
  <c r="S44" s="1"/>
  <c r="U44" s="1"/>
  <c r="P46" i="39"/>
  <c r="D46" s="1"/>
  <c r="F47" i="46"/>
  <c r="R47" s="1"/>
  <c r="S47" s="1"/>
  <c r="U47" s="1"/>
  <c r="C47"/>
  <c r="B47" s="1"/>
  <c r="G47" s="1"/>
  <c r="H47" s="1"/>
  <c r="V47"/>
  <c r="P47" i="33"/>
  <c r="D47" s="1"/>
  <c r="F46" i="44"/>
  <c r="R46" s="1"/>
  <c r="S46" s="1"/>
  <c r="U46" s="1"/>
  <c r="C46"/>
  <c r="B46" s="1"/>
  <c r="G46" s="1"/>
  <c r="H46" s="1"/>
  <c r="V46"/>
  <c r="V47" i="41"/>
  <c r="C47"/>
  <c r="B47" s="1"/>
  <c r="G47" s="1"/>
  <c r="H47" s="1"/>
  <c r="C48" i="34"/>
  <c r="B48" s="1"/>
  <c r="G48" s="1"/>
  <c r="H48" s="1"/>
  <c r="F48"/>
  <c r="R48" s="1"/>
  <c r="S48" s="1"/>
  <c r="U48" s="1"/>
  <c r="V48"/>
  <c r="F47" i="32"/>
  <c r="R47" s="1"/>
  <c r="S47" s="1"/>
  <c r="U47" s="1"/>
  <c r="C47"/>
  <c r="B47" s="1"/>
  <c r="G47" s="1"/>
  <c r="H47" s="1"/>
  <c r="P46" i="30"/>
  <c r="D46" s="1"/>
  <c r="V46" i="28"/>
  <c r="C46"/>
  <c r="B46" s="1"/>
  <c r="G46" s="1"/>
  <c r="H46" s="1"/>
  <c r="F46"/>
  <c r="R46" s="1"/>
  <c r="S46" s="1"/>
  <c r="U46" s="1"/>
  <c r="V47" i="27"/>
  <c r="F47"/>
  <c r="R47" s="1"/>
  <c r="S47" s="1"/>
  <c r="U47" s="1"/>
  <c r="F47" i="26"/>
  <c r="R47" s="1"/>
  <c r="S47" s="1"/>
  <c r="U47" s="1"/>
  <c r="P48" s="1"/>
  <c r="C47"/>
  <c r="B47" s="1"/>
  <c r="G47" s="1"/>
  <c r="H47" s="1"/>
  <c r="F47" i="41"/>
  <c r="R47" s="1"/>
  <c r="S47" s="1"/>
  <c r="U47" s="1"/>
  <c r="F47" i="29"/>
  <c r="R47" s="1"/>
  <c r="S47" s="1"/>
  <c r="U47" s="1"/>
  <c r="B47"/>
  <c r="G47" s="1"/>
  <c r="H47" s="1"/>
  <c r="V47"/>
  <c r="V47" i="32"/>
  <c r="P47" i="40"/>
  <c r="D47" s="1"/>
  <c r="C47" s="1"/>
  <c r="F47" i="38"/>
  <c r="R47" s="1"/>
  <c r="S47" s="1"/>
  <c r="U47" s="1"/>
  <c r="V47"/>
  <c r="B47"/>
  <c r="G47" s="1"/>
  <c r="H47" s="1"/>
  <c r="P47" i="36"/>
  <c r="D47" s="1"/>
  <c r="C47" s="1"/>
  <c r="G38" i="4"/>
  <c r="P39"/>
  <c r="P49" i="42" l="1"/>
  <c r="D49" s="1"/>
  <c r="C46" i="43"/>
  <c r="B46" s="1"/>
  <c r="G46" s="1"/>
  <c r="H46" s="1"/>
  <c r="V46"/>
  <c r="P47" s="1"/>
  <c r="D48" i="26"/>
  <c r="C48" s="1"/>
  <c r="B48" s="1"/>
  <c r="G48" s="1"/>
  <c r="H48" s="1"/>
  <c r="V45" i="37"/>
  <c r="P46" s="1"/>
  <c r="C45"/>
  <c r="B45" s="1"/>
  <c r="G45" s="1"/>
  <c r="H45" s="1"/>
  <c r="P45" i="35"/>
  <c r="D45" s="1"/>
  <c r="V48" i="31"/>
  <c r="P49" s="1"/>
  <c r="C48"/>
  <c r="B48" s="1"/>
  <c r="G48" s="1"/>
  <c r="H48" s="1"/>
  <c r="P48" i="46"/>
  <c r="D48" s="1"/>
  <c r="P48" i="27"/>
  <c r="D48" s="1"/>
  <c r="F48" s="1"/>
  <c r="R48" s="1"/>
  <c r="S48" s="1"/>
  <c r="U48" s="1"/>
  <c r="P47" i="44"/>
  <c r="D47" s="1"/>
  <c r="P48" i="41"/>
  <c r="D48" s="1"/>
  <c r="C48" s="1"/>
  <c r="B48" s="1"/>
  <c r="G48" s="1"/>
  <c r="H48" s="1"/>
  <c r="P48" i="29"/>
  <c r="D48" s="1"/>
  <c r="C48" s="1"/>
  <c r="C46" i="39"/>
  <c r="B46" s="1"/>
  <c r="G46" s="1"/>
  <c r="H46" s="1"/>
  <c r="F46"/>
  <c r="R46" s="1"/>
  <c r="S46" s="1"/>
  <c r="U46" s="1"/>
  <c r="V46"/>
  <c r="P49" i="34"/>
  <c r="D49" s="1"/>
  <c r="V47" i="33"/>
  <c r="C47"/>
  <c r="B47" s="1"/>
  <c r="G47" s="1"/>
  <c r="H47" s="1"/>
  <c r="F47"/>
  <c r="R47" s="1"/>
  <c r="S47" s="1"/>
  <c r="U47" s="1"/>
  <c r="P48" i="32"/>
  <c r="D48" s="1"/>
  <c r="F46" i="30"/>
  <c r="R46" s="1"/>
  <c r="S46" s="1"/>
  <c r="U46" s="1"/>
  <c r="C46"/>
  <c r="B46" s="1"/>
  <c r="G46" s="1"/>
  <c r="H46" s="1"/>
  <c r="V46"/>
  <c r="P47" i="28"/>
  <c r="D47" s="1"/>
  <c r="F47" i="40"/>
  <c r="R47" s="1"/>
  <c r="S47" s="1"/>
  <c r="U47" s="1"/>
  <c r="V47"/>
  <c r="B47"/>
  <c r="G47" s="1"/>
  <c r="H47" s="1"/>
  <c r="P48" i="38"/>
  <c r="D48" s="1"/>
  <c r="C48" s="1"/>
  <c r="B47" i="36"/>
  <c r="G47" s="1"/>
  <c r="H47" s="1"/>
  <c r="F47"/>
  <c r="R47" s="1"/>
  <c r="S47" s="1"/>
  <c r="U47" s="1"/>
  <c r="V47"/>
  <c r="H38" i="4"/>
  <c r="D39" s="1"/>
  <c r="C39" s="1"/>
  <c r="V49" i="42" l="1"/>
  <c r="P50" s="1"/>
  <c r="D50" s="1"/>
  <c r="F50" s="1"/>
  <c r="R50" s="1"/>
  <c r="S50" s="1"/>
  <c r="U50" s="1"/>
  <c r="F49"/>
  <c r="R49" s="1"/>
  <c r="S49" s="1"/>
  <c r="U49" s="1"/>
  <c r="C49"/>
  <c r="B49" s="1"/>
  <c r="G49" s="1"/>
  <c r="H49" s="1"/>
  <c r="D47" i="43"/>
  <c r="F47" s="1"/>
  <c r="R47" s="1"/>
  <c r="S47" s="1"/>
  <c r="U47" s="1"/>
  <c r="F48" i="26"/>
  <c r="R48" s="1"/>
  <c r="S48" s="1"/>
  <c r="U48" s="1"/>
  <c r="V48"/>
  <c r="D46" i="37"/>
  <c r="V46" s="1"/>
  <c r="V45" i="35"/>
  <c r="F45"/>
  <c r="R45" s="1"/>
  <c r="S45" s="1"/>
  <c r="U45" s="1"/>
  <c r="C45"/>
  <c r="B45" s="1"/>
  <c r="G45" s="1"/>
  <c r="H45" s="1"/>
  <c r="D49" i="31"/>
  <c r="V48" i="27"/>
  <c r="P49" s="1"/>
  <c r="C48"/>
  <c r="B48" s="1"/>
  <c r="G48" s="1"/>
  <c r="H48" s="1"/>
  <c r="F48" i="46"/>
  <c r="R48" s="1"/>
  <c r="S48" s="1"/>
  <c r="U48" s="1"/>
  <c r="V48"/>
  <c r="C48"/>
  <c r="B48" s="1"/>
  <c r="G48" s="1"/>
  <c r="H48" s="1"/>
  <c r="P48" i="33"/>
  <c r="D48" s="1"/>
  <c r="F47" i="44"/>
  <c r="R47" s="1"/>
  <c r="S47" s="1"/>
  <c r="U47" s="1"/>
  <c r="C47"/>
  <c r="B47" s="1"/>
  <c r="G47" s="1"/>
  <c r="H47" s="1"/>
  <c r="V47"/>
  <c r="C50" i="42"/>
  <c r="B50" s="1"/>
  <c r="G50" s="1"/>
  <c r="H50" s="1"/>
  <c r="F48" i="41"/>
  <c r="R48" s="1"/>
  <c r="S48" s="1"/>
  <c r="U48" s="1"/>
  <c r="V48"/>
  <c r="P47" i="39"/>
  <c r="D47" s="1"/>
  <c r="C49" i="34"/>
  <c r="B49" s="1"/>
  <c r="G49" s="1"/>
  <c r="H49" s="1"/>
  <c r="V49"/>
  <c r="F49"/>
  <c r="R49" s="1"/>
  <c r="S49" s="1"/>
  <c r="U49" s="1"/>
  <c r="V48" i="32"/>
  <c r="C48"/>
  <c r="B48" s="1"/>
  <c r="G48" s="1"/>
  <c r="H48" s="1"/>
  <c r="F48"/>
  <c r="R48" s="1"/>
  <c r="S48" s="1"/>
  <c r="U48" s="1"/>
  <c r="P47" i="30"/>
  <c r="D47" s="1"/>
  <c r="F47" i="28"/>
  <c r="R47" s="1"/>
  <c r="S47" s="1"/>
  <c r="U47" s="1"/>
  <c r="C47"/>
  <c r="B47" s="1"/>
  <c r="G47" s="1"/>
  <c r="H47" s="1"/>
  <c r="V47"/>
  <c r="V48" i="29"/>
  <c r="F48"/>
  <c r="R48" s="1"/>
  <c r="S48" s="1"/>
  <c r="U48" s="1"/>
  <c r="B48"/>
  <c r="G48" s="1"/>
  <c r="H48" s="1"/>
  <c r="P48" i="40"/>
  <c r="D48" s="1"/>
  <c r="C48" s="1"/>
  <c r="B48" i="38"/>
  <c r="G48" s="1"/>
  <c r="H48" s="1"/>
  <c r="V48"/>
  <c r="F48"/>
  <c r="R48" s="1"/>
  <c r="S48" s="1"/>
  <c r="U48" s="1"/>
  <c r="P48" i="36"/>
  <c r="D48" s="1"/>
  <c r="C48" s="1"/>
  <c r="F39" i="4"/>
  <c r="R39" s="1"/>
  <c r="S39" s="1"/>
  <c r="U39" s="1"/>
  <c r="V39"/>
  <c r="B39"/>
  <c r="V50" i="42" l="1"/>
  <c r="V47" i="43"/>
  <c r="P48" s="1"/>
  <c r="D48" s="1"/>
  <c r="C48" s="1"/>
  <c r="B48" s="1"/>
  <c r="G48" s="1"/>
  <c r="H48" s="1"/>
  <c r="C47"/>
  <c r="B47" s="1"/>
  <c r="G47" s="1"/>
  <c r="H47" s="1"/>
  <c r="P49" i="26"/>
  <c r="D49" s="1"/>
  <c r="F49" s="1"/>
  <c r="R49" s="1"/>
  <c r="S49" s="1"/>
  <c r="U49" s="1"/>
  <c r="D49" i="27"/>
  <c r="F49" s="1"/>
  <c r="R49" s="1"/>
  <c r="S49" s="1"/>
  <c r="U49" s="1"/>
  <c r="P46" i="35"/>
  <c r="D46" s="1"/>
  <c r="V46" s="1"/>
  <c r="C46" i="37"/>
  <c r="B46" s="1"/>
  <c r="G46" s="1"/>
  <c r="H46" s="1"/>
  <c r="F46"/>
  <c r="R46" s="1"/>
  <c r="S46" s="1"/>
  <c r="U46" s="1"/>
  <c r="P47" s="1"/>
  <c r="F49" i="31"/>
  <c r="R49" s="1"/>
  <c r="S49" s="1"/>
  <c r="U49" s="1"/>
  <c r="C49"/>
  <c r="B49" s="1"/>
  <c r="G49" s="1"/>
  <c r="H49" s="1"/>
  <c r="V49"/>
  <c r="P49" i="46"/>
  <c r="D49" s="1"/>
  <c r="C49" s="1"/>
  <c r="B49" s="1"/>
  <c r="G49" s="1"/>
  <c r="H49" s="1"/>
  <c r="P48" i="44"/>
  <c r="D48" s="1"/>
  <c r="P50" i="34"/>
  <c r="D50" s="1"/>
  <c r="V50" s="1"/>
  <c r="P49" i="41"/>
  <c r="D49" s="1"/>
  <c r="C49" s="1"/>
  <c r="B49" s="1"/>
  <c r="G49" s="1"/>
  <c r="H49" s="1"/>
  <c r="P51" i="42"/>
  <c r="D51" s="1"/>
  <c r="V47" i="39"/>
  <c r="C47"/>
  <c r="B47" s="1"/>
  <c r="G47" s="1"/>
  <c r="H47" s="1"/>
  <c r="F47"/>
  <c r="R47" s="1"/>
  <c r="S47" s="1"/>
  <c r="U47" s="1"/>
  <c r="C48" i="33"/>
  <c r="B48" s="1"/>
  <c r="G48" s="1"/>
  <c r="H48" s="1"/>
  <c r="V48"/>
  <c r="F48"/>
  <c r="R48" s="1"/>
  <c r="S48" s="1"/>
  <c r="U48" s="1"/>
  <c r="P49" i="32"/>
  <c r="D49" s="1"/>
  <c r="F49" s="1"/>
  <c r="R49" s="1"/>
  <c r="S49" s="1"/>
  <c r="U49" s="1"/>
  <c r="C47" i="30"/>
  <c r="B47" s="1"/>
  <c r="G47" s="1"/>
  <c r="H47" s="1"/>
  <c r="V47"/>
  <c r="F47"/>
  <c r="R47" s="1"/>
  <c r="S47" s="1"/>
  <c r="U47" s="1"/>
  <c r="P48" i="28"/>
  <c r="D48" s="1"/>
  <c r="P49" i="29"/>
  <c r="D49" s="1"/>
  <c r="C49" s="1"/>
  <c r="B48" i="40"/>
  <c r="G48" s="1"/>
  <c r="H48" s="1"/>
  <c r="V48"/>
  <c r="F48"/>
  <c r="R48" s="1"/>
  <c r="S48" s="1"/>
  <c r="U48" s="1"/>
  <c r="P49" i="38"/>
  <c r="D49" s="1"/>
  <c r="C49" s="1"/>
  <c r="F48" i="36"/>
  <c r="R48" s="1"/>
  <c r="S48" s="1"/>
  <c r="U48" s="1"/>
  <c r="B48"/>
  <c r="G48" s="1"/>
  <c r="H48" s="1"/>
  <c r="V48"/>
  <c r="G39" i="4"/>
  <c r="P40"/>
  <c r="F48" i="43" l="1"/>
  <c r="R48" s="1"/>
  <c r="S48" s="1"/>
  <c r="U48" s="1"/>
  <c r="V48"/>
  <c r="V49" i="26"/>
  <c r="P50" s="1"/>
  <c r="C49"/>
  <c r="B49" s="1"/>
  <c r="G49" s="1"/>
  <c r="H49" s="1"/>
  <c r="C46" i="35"/>
  <c r="B46" s="1"/>
  <c r="G46" s="1"/>
  <c r="H46" s="1"/>
  <c r="V49" i="27"/>
  <c r="P50" s="1"/>
  <c r="C49"/>
  <c r="B49" s="1"/>
  <c r="G49" s="1"/>
  <c r="H49" s="1"/>
  <c r="D47" i="37"/>
  <c r="V47" s="1"/>
  <c r="F46" i="35"/>
  <c r="R46" s="1"/>
  <c r="S46" s="1"/>
  <c r="U46" s="1"/>
  <c r="P47" s="1"/>
  <c r="D47" s="1"/>
  <c r="V49" i="41"/>
  <c r="V49" i="46"/>
  <c r="P50" i="31"/>
  <c r="D50" s="1"/>
  <c r="C50" i="34"/>
  <c r="B50" s="1"/>
  <c r="G50" s="1"/>
  <c r="H50" s="1"/>
  <c r="F49" i="46"/>
  <c r="R49" s="1"/>
  <c r="S49" s="1"/>
  <c r="U49" s="1"/>
  <c r="P49" i="33"/>
  <c r="D49" s="1"/>
  <c r="F50" i="34"/>
  <c r="R50" s="1"/>
  <c r="S50" s="1"/>
  <c r="U50" s="1"/>
  <c r="P51" s="1"/>
  <c r="P48" i="30"/>
  <c r="D48" s="1"/>
  <c r="F49" i="41"/>
  <c r="R49" s="1"/>
  <c r="S49" s="1"/>
  <c r="U49" s="1"/>
  <c r="C48" i="44"/>
  <c r="B48" s="1"/>
  <c r="G48" s="1"/>
  <c r="H48" s="1"/>
  <c r="V48"/>
  <c r="F48"/>
  <c r="R48" s="1"/>
  <c r="S48" s="1"/>
  <c r="U48" s="1"/>
  <c r="C51" i="42"/>
  <c r="B51" s="1"/>
  <c r="G51" s="1"/>
  <c r="H51" s="1"/>
  <c r="V51"/>
  <c r="F51"/>
  <c r="R51" s="1"/>
  <c r="S51" s="1"/>
  <c r="U51" s="1"/>
  <c r="P48" i="39"/>
  <c r="D48" s="1"/>
  <c r="F47" i="37"/>
  <c r="R47" s="1"/>
  <c r="S47" s="1"/>
  <c r="U47" s="1"/>
  <c r="V49" i="32"/>
  <c r="P50" s="1"/>
  <c r="C49"/>
  <c r="B49" s="1"/>
  <c r="G49" s="1"/>
  <c r="H49" s="1"/>
  <c r="C48" i="28"/>
  <c r="B48" s="1"/>
  <c r="G48" s="1"/>
  <c r="H48" s="1"/>
  <c r="F48"/>
  <c r="R48" s="1"/>
  <c r="S48" s="1"/>
  <c r="U48" s="1"/>
  <c r="V48"/>
  <c r="B49" i="29"/>
  <c r="G49" s="1"/>
  <c r="H49" s="1"/>
  <c r="V49"/>
  <c r="F49"/>
  <c r="R49" s="1"/>
  <c r="S49" s="1"/>
  <c r="U49" s="1"/>
  <c r="P49" i="40"/>
  <c r="D49" s="1"/>
  <c r="C49" s="1"/>
  <c r="P49" i="36"/>
  <c r="D49" s="1"/>
  <c r="C49" s="1"/>
  <c r="B49" i="38"/>
  <c r="G49" s="1"/>
  <c r="H49" s="1"/>
  <c r="F49"/>
  <c r="R49" s="1"/>
  <c r="S49" s="1"/>
  <c r="U49" s="1"/>
  <c r="V49"/>
  <c r="H39" i="4"/>
  <c r="D40" s="1"/>
  <c r="C40" s="1"/>
  <c r="P49" i="43" l="1"/>
  <c r="D49" s="1"/>
  <c r="C49" s="1"/>
  <c r="B49" s="1"/>
  <c r="G49" s="1"/>
  <c r="H49" s="1"/>
  <c r="D51" i="34"/>
  <c r="C51" s="1"/>
  <c r="B51" s="1"/>
  <c r="G51" s="1"/>
  <c r="H51" s="1"/>
  <c r="D50" i="26"/>
  <c r="C50" s="1"/>
  <c r="B50" s="1"/>
  <c r="G50" s="1"/>
  <c r="H50" s="1"/>
  <c r="C47" i="37"/>
  <c r="B47" s="1"/>
  <c r="G47" s="1"/>
  <c r="H47" s="1"/>
  <c r="D50" i="27"/>
  <c r="F50" s="1"/>
  <c r="R50" s="1"/>
  <c r="S50" s="1"/>
  <c r="U50" s="1"/>
  <c r="P50" i="46"/>
  <c r="D50" s="1"/>
  <c r="F50" s="1"/>
  <c r="R50" s="1"/>
  <c r="S50" s="1"/>
  <c r="U50" s="1"/>
  <c r="P50" i="41"/>
  <c r="D50" s="1"/>
  <c r="C50" s="1"/>
  <c r="B50" s="1"/>
  <c r="G50" s="1"/>
  <c r="H50" s="1"/>
  <c r="D50" i="32"/>
  <c r="F50" s="1"/>
  <c r="R50" s="1"/>
  <c r="S50" s="1"/>
  <c r="U50" s="1"/>
  <c r="P48" i="37"/>
  <c r="C50" i="31"/>
  <c r="B50" s="1"/>
  <c r="G50" s="1"/>
  <c r="H50" s="1"/>
  <c r="V50"/>
  <c r="F50"/>
  <c r="R50" s="1"/>
  <c r="S50" s="1"/>
  <c r="U50" s="1"/>
  <c r="P49" i="44"/>
  <c r="D49" s="1"/>
  <c r="P52" i="42"/>
  <c r="D52" s="1"/>
  <c r="V48" i="39"/>
  <c r="C48"/>
  <c r="B48" s="1"/>
  <c r="G48" s="1"/>
  <c r="H48" s="1"/>
  <c r="F48"/>
  <c r="R48" s="1"/>
  <c r="S48" s="1"/>
  <c r="U48" s="1"/>
  <c r="F47" i="35"/>
  <c r="R47" s="1"/>
  <c r="S47" s="1"/>
  <c r="U47" s="1"/>
  <c r="C47"/>
  <c r="B47" s="1"/>
  <c r="G47" s="1"/>
  <c r="H47" s="1"/>
  <c r="V47"/>
  <c r="F51" i="34"/>
  <c r="R51" s="1"/>
  <c r="S51" s="1"/>
  <c r="U51" s="1"/>
  <c r="C49" i="33"/>
  <c r="B49" s="1"/>
  <c r="G49" s="1"/>
  <c r="H49" s="1"/>
  <c r="V49"/>
  <c r="F49"/>
  <c r="R49" s="1"/>
  <c r="S49" s="1"/>
  <c r="U49" s="1"/>
  <c r="V48" i="30"/>
  <c r="C48"/>
  <c r="B48" s="1"/>
  <c r="G48" s="1"/>
  <c r="H48" s="1"/>
  <c r="F48"/>
  <c r="R48" s="1"/>
  <c r="S48" s="1"/>
  <c r="U48" s="1"/>
  <c r="P50" i="29"/>
  <c r="D50" s="1"/>
  <c r="V50" s="1"/>
  <c r="P49" i="28"/>
  <c r="D49" s="1"/>
  <c r="F49" i="40"/>
  <c r="R49" s="1"/>
  <c r="S49" s="1"/>
  <c r="U49" s="1"/>
  <c r="V49"/>
  <c r="B49"/>
  <c r="G49" s="1"/>
  <c r="H49" s="1"/>
  <c r="P50" i="38"/>
  <c r="D50" s="1"/>
  <c r="C50" s="1"/>
  <c r="F49" i="36"/>
  <c r="R49" s="1"/>
  <c r="S49" s="1"/>
  <c r="U49" s="1"/>
  <c r="V49"/>
  <c r="B49"/>
  <c r="G49" s="1"/>
  <c r="H49" s="1"/>
  <c r="V40" i="4"/>
  <c r="F40"/>
  <c r="R40" s="1"/>
  <c r="S40" s="1"/>
  <c r="U40" s="1"/>
  <c r="B40"/>
  <c r="F49" i="43" l="1"/>
  <c r="R49" s="1"/>
  <c r="S49" s="1"/>
  <c r="U49" s="1"/>
  <c r="P50" s="1"/>
  <c r="D50" s="1"/>
  <c r="C50" s="1"/>
  <c r="V49"/>
  <c r="V51" i="34"/>
  <c r="V50" i="26"/>
  <c r="F50"/>
  <c r="R50" s="1"/>
  <c r="S50" s="1"/>
  <c r="U50" s="1"/>
  <c r="V50" i="32"/>
  <c r="P51" s="1"/>
  <c r="D48" i="37"/>
  <c r="V48" s="1"/>
  <c r="C50" i="27"/>
  <c r="B50" s="1"/>
  <c r="G50" s="1"/>
  <c r="H50" s="1"/>
  <c r="V50"/>
  <c r="P51" s="1"/>
  <c r="V50" i="46"/>
  <c r="P51" s="1"/>
  <c r="C50"/>
  <c r="B50" s="1"/>
  <c r="G50" s="1"/>
  <c r="H50" s="1"/>
  <c r="V50" i="41"/>
  <c r="F50"/>
  <c r="R50" s="1"/>
  <c r="S50" s="1"/>
  <c r="U50" s="1"/>
  <c r="C50" i="32"/>
  <c r="B50" s="1"/>
  <c r="G50" s="1"/>
  <c r="H50" s="1"/>
  <c r="P51" i="31"/>
  <c r="D51" s="1"/>
  <c r="P48" i="35"/>
  <c r="D48" s="1"/>
  <c r="P50" i="33"/>
  <c r="D50" s="1"/>
  <c r="F49" i="44"/>
  <c r="R49" s="1"/>
  <c r="S49" s="1"/>
  <c r="U49" s="1"/>
  <c r="C49"/>
  <c r="B49" s="1"/>
  <c r="G49" s="1"/>
  <c r="H49" s="1"/>
  <c r="V49"/>
  <c r="F52" i="42"/>
  <c r="R52" s="1"/>
  <c r="S52" s="1"/>
  <c r="U52" s="1"/>
  <c r="C52"/>
  <c r="B52" s="1"/>
  <c r="G52" s="1"/>
  <c r="H52" s="1"/>
  <c r="V52"/>
  <c r="P49" i="39"/>
  <c r="D49" s="1"/>
  <c r="P52" i="34"/>
  <c r="D52" s="1"/>
  <c r="P49" i="30"/>
  <c r="D49" s="1"/>
  <c r="C50" i="29"/>
  <c r="B50" s="1"/>
  <c r="G50" s="1"/>
  <c r="H50" s="1"/>
  <c r="F50"/>
  <c r="R50" s="1"/>
  <c r="S50" s="1"/>
  <c r="U50" s="1"/>
  <c r="P51" s="1"/>
  <c r="F49" i="28"/>
  <c r="R49" s="1"/>
  <c r="S49" s="1"/>
  <c r="U49" s="1"/>
  <c r="C49"/>
  <c r="B49" s="1"/>
  <c r="G49" s="1"/>
  <c r="H49" s="1"/>
  <c r="V49"/>
  <c r="P50" i="40"/>
  <c r="D50" s="1"/>
  <c r="C50" s="1"/>
  <c r="F50" i="38"/>
  <c r="R50" s="1"/>
  <c r="S50" s="1"/>
  <c r="U50" s="1"/>
  <c r="B50"/>
  <c r="G50" s="1"/>
  <c r="H50" s="1"/>
  <c r="V50"/>
  <c r="P50" i="36"/>
  <c r="D50" s="1"/>
  <c r="P41" i="4"/>
  <c r="G40"/>
  <c r="P51" i="26" l="1"/>
  <c r="D51" s="1"/>
  <c r="C51" s="1"/>
  <c r="B51" s="1"/>
  <c r="G51" s="1"/>
  <c r="H51" s="1"/>
  <c r="F48" i="37"/>
  <c r="R48" s="1"/>
  <c r="S48" s="1"/>
  <c r="U48" s="1"/>
  <c r="P49" s="1"/>
  <c r="D49" s="1"/>
  <c r="D51" i="27"/>
  <c r="F51" s="1"/>
  <c r="R51" s="1"/>
  <c r="S51" s="1"/>
  <c r="U51" s="1"/>
  <c r="C48" i="37"/>
  <c r="B48" s="1"/>
  <c r="G48" s="1"/>
  <c r="H48" s="1"/>
  <c r="P51" i="41"/>
  <c r="D51" s="1"/>
  <c r="C51" s="1"/>
  <c r="B51" s="1"/>
  <c r="G51" s="1"/>
  <c r="H51" s="1"/>
  <c r="D51" i="46"/>
  <c r="C51" s="1"/>
  <c r="B51" s="1"/>
  <c r="G51" s="1"/>
  <c r="H51" s="1"/>
  <c r="D51" i="32"/>
  <c r="C51" s="1"/>
  <c r="B51" s="1"/>
  <c r="G51" s="1"/>
  <c r="H51" s="1"/>
  <c r="V51" i="31"/>
  <c r="C51"/>
  <c r="B51" s="1"/>
  <c r="G51" s="1"/>
  <c r="H51" s="1"/>
  <c r="F51"/>
  <c r="R51" s="1"/>
  <c r="S51" s="1"/>
  <c r="U51" s="1"/>
  <c r="P50" i="44"/>
  <c r="D50" s="1"/>
  <c r="V51" i="46"/>
  <c r="D51" i="29"/>
  <c r="C51" s="1"/>
  <c r="B51" s="1"/>
  <c r="G51" s="1"/>
  <c r="H51" s="1"/>
  <c r="P53" i="42"/>
  <c r="D53" s="1"/>
  <c r="F49" i="39"/>
  <c r="R49" s="1"/>
  <c r="S49" s="1"/>
  <c r="U49" s="1"/>
  <c r="C49"/>
  <c r="B49" s="1"/>
  <c r="G49" s="1"/>
  <c r="H49" s="1"/>
  <c r="V49"/>
  <c r="C50" i="36"/>
  <c r="B50" s="1"/>
  <c r="G50" s="1"/>
  <c r="H50" s="1"/>
  <c r="V48" i="35"/>
  <c r="C48"/>
  <c r="B48" s="1"/>
  <c r="G48" s="1"/>
  <c r="H48" s="1"/>
  <c r="F48"/>
  <c r="R48" s="1"/>
  <c r="S48" s="1"/>
  <c r="U48" s="1"/>
  <c r="C52" i="34"/>
  <c r="B52" s="1"/>
  <c r="G52" s="1"/>
  <c r="H52" s="1"/>
  <c r="F52"/>
  <c r="R52" s="1"/>
  <c r="S52" s="1"/>
  <c r="U52" s="1"/>
  <c r="V52"/>
  <c r="C50" i="33"/>
  <c r="B50" s="1"/>
  <c r="G50" s="1"/>
  <c r="H50" s="1"/>
  <c r="V50"/>
  <c r="F50"/>
  <c r="R50" s="1"/>
  <c r="S50" s="1"/>
  <c r="U50" s="1"/>
  <c r="C49" i="30"/>
  <c r="B49" s="1"/>
  <c r="G49" s="1"/>
  <c r="H49" s="1"/>
  <c r="V49"/>
  <c r="F49"/>
  <c r="R49" s="1"/>
  <c r="S49" s="1"/>
  <c r="U49" s="1"/>
  <c r="P50" i="28"/>
  <c r="D50" s="1"/>
  <c r="V51" i="27"/>
  <c r="F50" i="40"/>
  <c r="R50" s="1"/>
  <c r="S50" s="1"/>
  <c r="U50" s="1"/>
  <c r="V50"/>
  <c r="B50"/>
  <c r="G50" s="1"/>
  <c r="H50" s="1"/>
  <c r="P51" i="38"/>
  <c r="D51" s="1"/>
  <c r="C51" s="1"/>
  <c r="F50" i="43"/>
  <c r="R50" s="1"/>
  <c r="S50" s="1"/>
  <c r="U50" s="1"/>
  <c r="B50"/>
  <c r="G50" s="1"/>
  <c r="H50" s="1"/>
  <c r="V50"/>
  <c r="V50" i="36"/>
  <c r="F50"/>
  <c r="R50" s="1"/>
  <c r="S50" s="1"/>
  <c r="U50" s="1"/>
  <c r="H40" i="4"/>
  <c r="D41" s="1"/>
  <c r="C41" s="1"/>
  <c r="V51" i="26" l="1"/>
  <c r="V51" i="41"/>
  <c r="F51" i="26"/>
  <c r="R51" s="1"/>
  <c r="S51" s="1"/>
  <c r="U51" s="1"/>
  <c r="P52" s="1"/>
  <c r="D52" s="1"/>
  <c r="C52" s="1"/>
  <c r="B52" s="1"/>
  <c r="G52" s="1"/>
  <c r="H52" s="1"/>
  <c r="C51" i="27"/>
  <c r="B51" s="1"/>
  <c r="G51" s="1"/>
  <c r="H51" s="1"/>
  <c r="F51" i="41"/>
  <c r="R51" s="1"/>
  <c r="S51" s="1"/>
  <c r="U51" s="1"/>
  <c r="P52" s="1"/>
  <c r="D52" s="1"/>
  <c r="C52" s="1"/>
  <c r="F51" i="46"/>
  <c r="R51" s="1"/>
  <c r="S51" s="1"/>
  <c r="U51" s="1"/>
  <c r="P52" s="1"/>
  <c r="D52" s="1"/>
  <c r="V52" s="1"/>
  <c r="F51" i="32"/>
  <c r="R51" s="1"/>
  <c r="S51" s="1"/>
  <c r="U51" s="1"/>
  <c r="V51"/>
  <c r="P52" i="31"/>
  <c r="D52" s="1"/>
  <c r="F52" s="1"/>
  <c r="R52" s="1"/>
  <c r="S52" s="1"/>
  <c r="U52" s="1"/>
  <c r="F51" i="29"/>
  <c r="R51" s="1"/>
  <c r="S51" s="1"/>
  <c r="U51" s="1"/>
  <c r="P50" i="30"/>
  <c r="D50" s="1"/>
  <c r="V51" i="29"/>
  <c r="P49" i="35"/>
  <c r="D49" s="1"/>
  <c r="V49" s="1"/>
  <c r="P51" i="33"/>
  <c r="D51" s="1"/>
  <c r="C51" s="1"/>
  <c r="B51" s="1"/>
  <c r="G51" s="1"/>
  <c r="H51" s="1"/>
  <c r="C50" i="44"/>
  <c r="B50" s="1"/>
  <c r="G50" s="1"/>
  <c r="H50" s="1"/>
  <c r="V50"/>
  <c r="F50"/>
  <c r="R50" s="1"/>
  <c r="S50" s="1"/>
  <c r="U50" s="1"/>
  <c r="F53" i="42"/>
  <c r="R53" s="1"/>
  <c r="S53" s="1"/>
  <c r="U53" s="1"/>
  <c r="C53"/>
  <c r="B53" s="1"/>
  <c r="G53" s="1"/>
  <c r="H53" s="1"/>
  <c r="V53"/>
  <c r="P50" i="39"/>
  <c r="D50" s="1"/>
  <c r="V49" i="37"/>
  <c r="C49"/>
  <c r="B49" s="1"/>
  <c r="G49" s="1"/>
  <c r="H49" s="1"/>
  <c r="F49"/>
  <c r="R49" s="1"/>
  <c r="S49" s="1"/>
  <c r="U49" s="1"/>
  <c r="C49" i="35"/>
  <c r="B49" s="1"/>
  <c r="G49" s="1"/>
  <c r="H49" s="1"/>
  <c r="P53" i="34"/>
  <c r="D53" s="1"/>
  <c r="V50" i="28"/>
  <c r="C50"/>
  <c r="B50" s="1"/>
  <c r="G50" s="1"/>
  <c r="H50" s="1"/>
  <c r="F50"/>
  <c r="R50" s="1"/>
  <c r="S50" s="1"/>
  <c r="U50" s="1"/>
  <c r="P52" i="27"/>
  <c r="V41" i="4"/>
  <c r="P51" i="40"/>
  <c r="D51" s="1"/>
  <c r="C51" s="1"/>
  <c r="B51" i="38"/>
  <c r="G51" s="1"/>
  <c r="H51" s="1"/>
  <c r="F51"/>
  <c r="R51" s="1"/>
  <c r="S51" s="1"/>
  <c r="U51" s="1"/>
  <c r="V51"/>
  <c r="P51" i="43"/>
  <c r="D51" s="1"/>
  <c r="C51" s="1"/>
  <c r="P51" i="36"/>
  <c r="D51" s="1"/>
  <c r="F41" i="4"/>
  <c r="R41" s="1"/>
  <c r="S41" s="1"/>
  <c r="U41" s="1"/>
  <c r="P52" i="32" l="1"/>
  <c r="D52" s="1"/>
  <c r="V52" s="1"/>
  <c r="D52" i="27"/>
  <c r="C52" s="1"/>
  <c r="B52" s="1"/>
  <c r="G52" s="1"/>
  <c r="H52" s="1"/>
  <c r="V52" i="26"/>
  <c r="P53" s="1"/>
  <c r="D53" s="1"/>
  <c r="F52"/>
  <c r="R52" s="1"/>
  <c r="S52" s="1"/>
  <c r="U52" s="1"/>
  <c r="V52" i="31"/>
  <c r="P52" i="29"/>
  <c r="D52" s="1"/>
  <c r="C52" s="1"/>
  <c r="B52" s="1"/>
  <c r="G52" s="1"/>
  <c r="H52" s="1"/>
  <c r="C52" i="31"/>
  <c r="B52" s="1"/>
  <c r="G52" s="1"/>
  <c r="H52" s="1"/>
  <c r="P42" i="4"/>
  <c r="P53" i="31"/>
  <c r="F52" i="46"/>
  <c r="R52" s="1"/>
  <c r="S52" s="1"/>
  <c r="U52" s="1"/>
  <c r="P53" s="1"/>
  <c r="C52"/>
  <c r="B52" s="1"/>
  <c r="G52" s="1"/>
  <c r="H52" s="1"/>
  <c r="V51" i="33"/>
  <c r="F51"/>
  <c r="R51" s="1"/>
  <c r="S51" s="1"/>
  <c r="U51" s="1"/>
  <c r="F49" i="35"/>
  <c r="R49" s="1"/>
  <c r="S49" s="1"/>
  <c r="U49" s="1"/>
  <c r="P50" s="1"/>
  <c r="D50" s="1"/>
  <c r="P50" i="37"/>
  <c r="D50" s="1"/>
  <c r="P51" i="44"/>
  <c r="D51" s="1"/>
  <c r="P54" i="42"/>
  <c r="D54" s="1"/>
  <c r="C50" i="39"/>
  <c r="B50" s="1"/>
  <c r="G50" s="1"/>
  <c r="H50" s="1"/>
  <c r="F50"/>
  <c r="R50" s="1"/>
  <c r="S50" s="1"/>
  <c r="U50" s="1"/>
  <c r="V50"/>
  <c r="F51" i="36"/>
  <c r="R51" s="1"/>
  <c r="S51" s="1"/>
  <c r="U51" s="1"/>
  <c r="C51"/>
  <c r="B51" s="1"/>
  <c r="G51" s="1"/>
  <c r="H51" s="1"/>
  <c r="C53" i="34"/>
  <c r="B53" s="1"/>
  <c r="G53" s="1"/>
  <c r="H53" s="1"/>
  <c r="F53"/>
  <c r="R53" s="1"/>
  <c r="S53" s="1"/>
  <c r="U53" s="1"/>
  <c r="V53"/>
  <c r="C50" i="30"/>
  <c r="B50" s="1"/>
  <c r="G50" s="1"/>
  <c r="H50" s="1"/>
  <c r="V50"/>
  <c r="F50"/>
  <c r="R50" s="1"/>
  <c r="S50" s="1"/>
  <c r="U50" s="1"/>
  <c r="P51" i="28"/>
  <c r="D51" s="1"/>
  <c r="F52" i="27"/>
  <c r="R52" s="1"/>
  <c r="S52" s="1"/>
  <c r="U52" s="1"/>
  <c r="P52" i="38"/>
  <c r="D52" s="1"/>
  <c r="C52" s="1"/>
  <c r="B51" i="40"/>
  <c r="G51" s="1"/>
  <c r="H51" s="1"/>
  <c r="V51"/>
  <c r="F51"/>
  <c r="R51" s="1"/>
  <c r="S51" s="1"/>
  <c r="U51" s="1"/>
  <c r="F52" i="32"/>
  <c r="R52" s="1"/>
  <c r="S52" s="1"/>
  <c r="U52" s="1"/>
  <c r="B51" i="43"/>
  <c r="G51" s="1"/>
  <c r="H51" s="1"/>
  <c r="F51"/>
  <c r="R51" s="1"/>
  <c r="S51" s="1"/>
  <c r="U51" s="1"/>
  <c r="V51"/>
  <c r="V52" i="41"/>
  <c r="F52"/>
  <c r="R52" s="1"/>
  <c r="S52" s="1"/>
  <c r="U52" s="1"/>
  <c r="B52"/>
  <c r="G52" s="1"/>
  <c r="H52" s="1"/>
  <c r="V51" i="36"/>
  <c r="B41" i="4"/>
  <c r="G41" s="1"/>
  <c r="V52" i="29" l="1"/>
  <c r="C52" i="32"/>
  <c r="B52" s="1"/>
  <c r="G52" s="1"/>
  <c r="H52" s="1"/>
  <c r="V52" i="27"/>
  <c r="P53" s="1"/>
  <c r="D53" s="1"/>
  <c r="D53" i="31"/>
  <c r="F53" s="1"/>
  <c r="R53" s="1"/>
  <c r="S53" s="1"/>
  <c r="U53" s="1"/>
  <c r="D53" i="46"/>
  <c r="F53" s="1"/>
  <c r="R53" s="1"/>
  <c r="S53" s="1"/>
  <c r="U53" s="1"/>
  <c r="F52" i="29"/>
  <c r="R52" s="1"/>
  <c r="S52" s="1"/>
  <c r="U52" s="1"/>
  <c r="P52" i="33"/>
  <c r="D52" s="1"/>
  <c r="V52" s="1"/>
  <c r="V53" i="31"/>
  <c r="P52" i="36"/>
  <c r="D52" s="1"/>
  <c r="C52" s="1"/>
  <c r="P51" i="30"/>
  <c r="D51" s="1"/>
  <c r="V51" i="44"/>
  <c r="C51"/>
  <c r="B51" s="1"/>
  <c r="G51" s="1"/>
  <c r="H51" s="1"/>
  <c r="F51"/>
  <c r="R51" s="1"/>
  <c r="S51" s="1"/>
  <c r="U51" s="1"/>
  <c r="V54" i="42"/>
  <c r="C54"/>
  <c r="B54" s="1"/>
  <c r="G54" s="1"/>
  <c r="H54" s="1"/>
  <c r="F54"/>
  <c r="R54" s="1"/>
  <c r="S54" s="1"/>
  <c r="U54" s="1"/>
  <c r="P51" i="39"/>
  <c r="D51" s="1"/>
  <c r="V50" i="37"/>
  <c r="C50"/>
  <c r="B50" s="1"/>
  <c r="G50" s="1"/>
  <c r="H50" s="1"/>
  <c r="F50"/>
  <c r="R50" s="1"/>
  <c r="S50" s="1"/>
  <c r="U50" s="1"/>
  <c r="F50" i="35"/>
  <c r="R50" s="1"/>
  <c r="S50" s="1"/>
  <c r="U50" s="1"/>
  <c r="C50"/>
  <c r="B50" s="1"/>
  <c r="G50" s="1"/>
  <c r="H50" s="1"/>
  <c r="V50"/>
  <c r="P54" i="34"/>
  <c r="D54" s="1"/>
  <c r="P53" i="32"/>
  <c r="C51" i="28"/>
  <c r="B51" s="1"/>
  <c r="G51" s="1"/>
  <c r="H51" s="1"/>
  <c r="V51"/>
  <c r="F51"/>
  <c r="R51" s="1"/>
  <c r="S51" s="1"/>
  <c r="U51" s="1"/>
  <c r="C53" i="26"/>
  <c r="B53" s="1"/>
  <c r="G53" s="1"/>
  <c r="H53" s="1"/>
  <c r="P52" i="40"/>
  <c r="D52" s="1"/>
  <c r="C52" s="1"/>
  <c r="P53" i="41"/>
  <c r="D53" s="1"/>
  <c r="C53" s="1"/>
  <c r="B52" i="38"/>
  <c r="G52" s="1"/>
  <c r="H52" s="1"/>
  <c r="F52"/>
  <c r="R52" s="1"/>
  <c r="S52" s="1"/>
  <c r="U52" s="1"/>
  <c r="V52"/>
  <c r="P52" i="43"/>
  <c r="D52" s="1"/>
  <c r="C52" s="1"/>
  <c r="V53" i="26"/>
  <c r="F53"/>
  <c r="R53" s="1"/>
  <c r="S53" s="1"/>
  <c r="U53" s="1"/>
  <c r="H41" i="4"/>
  <c r="D42" s="1"/>
  <c r="C42" s="1"/>
  <c r="P53" i="29" l="1"/>
  <c r="D53" s="1"/>
  <c r="C53" s="1"/>
  <c r="B53" s="1"/>
  <c r="G53" s="1"/>
  <c r="H53" s="1"/>
  <c r="D53" i="32"/>
  <c r="C53" s="1"/>
  <c r="B53" s="1"/>
  <c r="G53" s="1"/>
  <c r="H53" s="1"/>
  <c r="V53" i="46"/>
  <c r="P54" s="1"/>
  <c r="D54" s="1"/>
  <c r="V54" s="1"/>
  <c r="C53"/>
  <c r="B53" s="1"/>
  <c r="G53" s="1"/>
  <c r="H53" s="1"/>
  <c r="C53" i="31"/>
  <c r="B53" s="1"/>
  <c r="G53" s="1"/>
  <c r="H53" s="1"/>
  <c r="P54"/>
  <c r="C52" i="33"/>
  <c r="B52" s="1"/>
  <c r="G52" s="1"/>
  <c r="H52" s="1"/>
  <c r="F52"/>
  <c r="R52" s="1"/>
  <c r="S52" s="1"/>
  <c r="U52" s="1"/>
  <c r="P53" s="1"/>
  <c r="P52" i="28"/>
  <c r="D52" s="1"/>
  <c r="P51" i="37"/>
  <c r="D51" s="1"/>
  <c r="P51" i="35"/>
  <c r="D51" s="1"/>
  <c r="P52" i="44"/>
  <c r="D52" s="1"/>
  <c r="P55" i="42"/>
  <c r="D55" s="1"/>
  <c r="C51" i="39"/>
  <c r="B51" s="1"/>
  <c r="G51" s="1"/>
  <c r="H51" s="1"/>
  <c r="V51"/>
  <c r="F51"/>
  <c r="R51" s="1"/>
  <c r="S51" s="1"/>
  <c r="U51" s="1"/>
  <c r="V54" i="34"/>
  <c r="C54"/>
  <c r="B54" s="1"/>
  <c r="G54" s="1"/>
  <c r="H54" s="1"/>
  <c r="F54"/>
  <c r="R54" s="1"/>
  <c r="S54" s="1"/>
  <c r="U54" s="1"/>
  <c r="C51" i="30"/>
  <c r="B51" s="1"/>
  <c r="G51" s="1"/>
  <c r="H51" s="1"/>
  <c r="F51"/>
  <c r="R51" s="1"/>
  <c r="S51" s="1"/>
  <c r="U51" s="1"/>
  <c r="V51"/>
  <c r="C53" i="27"/>
  <c r="B53" s="1"/>
  <c r="G53" s="1"/>
  <c r="H53" s="1"/>
  <c r="F53"/>
  <c r="R53" s="1"/>
  <c r="S53" s="1"/>
  <c r="U53" s="1"/>
  <c r="V53"/>
  <c r="V42" i="4"/>
  <c r="F53" i="29"/>
  <c r="R53" s="1"/>
  <c r="S53" s="1"/>
  <c r="U53" s="1"/>
  <c r="F52" i="40"/>
  <c r="R52" s="1"/>
  <c r="S52" s="1"/>
  <c r="U52" s="1"/>
  <c r="V52"/>
  <c r="B52"/>
  <c r="G52" s="1"/>
  <c r="H52" s="1"/>
  <c r="B53" i="41"/>
  <c r="G53" s="1"/>
  <c r="H53" s="1"/>
  <c r="V53"/>
  <c r="F53"/>
  <c r="R53" s="1"/>
  <c r="S53" s="1"/>
  <c r="U53" s="1"/>
  <c r="P54" i="26"/>
  <c r="D54" s="1"/>
  <c r="P53" i="38"/>
  <c r="D53" s="1"/>
  <c r="C53" s="1"/>
  <c r="V52" i="43"/>
  <c r="F52"/>
  <c r="R52" s="1"/>
  <c r="S52" s="1"/>
  <c r="U52" s="1"/>
  <c r="B52"/>
  <c r="G52" s="1"/>
  <c r="H52" s="1"/>
  <c r="V52" i="36"/>
  <c r="F52"/>
  <c r="R52" s="1"/>
  <c r="S52" s="1"/>
  <c r="U52" s="1"/>
  <c r="B52"/>
  <c r="G52" s="1"/>
  <c r="H52" s="1"/>
  <c r="F42" i="4"/>
  <c r="R42" s="1"/>
  <c r="S42" s="1"/>
  <c r="U42" s="1"/>
  <c r="B42"/>
  <c r="G42" s="1"/>
  <c r="V53" i="29" l="1"/>
  <c r="P54" s="1"/>
  <c r="D54" s="1"/>
  <c r="D54" i="31"/>
  <c r="F54" s="1"/>
  <c r="R54" s="1"/>
  <c r="S54" s="1"/>
  <c r="U54" s="1"/>
  <c r="V53" i="32"/>
  <c r="P54" s="1"/>
  <c r="D54" s="1"/>
  <c r="C54" s="1"/>
  <c r="B54" s="1"/>
  <c r="G54" s="1"/>
  <c r="H54" s="1"/>
  <c r="F53"/>
  <c r="R53" s="1"/>
  <c r="S53" s="1"/>
  <c r="U53" s="1"/>
  <c r="D53" i="33"/>
  <c r="C53" s="1"/>
  <c r="B53" s="1"/>
  <c r="G53" s="1"/>
  <c r="H53" s="1"/>
  <c r="V54" i="31"/>
  <c r="P52" i="39"/>
  <c r="D52" s="1"/>
  <c r="V52" s="1"/>
  <c r="F54" i="46"/>
  <c r="R54" s="1"/>
  <c r="S54" s="1"/>
  <c r="U54" s="1"/>
  <c r="P55" s="1"/>
  <c r="C54"/>
  <c r="B54" s="1"/>
  <c r="G54" s="1"/>
  <c r="H54" s="1"/>
  <c r="C52" i="44"/>
  <c r="B52" s="1"/>
  <c r="G52" s="1"/>
  <c r="H52" s="1"/>
  <c r="V52"/>
  <c r="F52"/>
  <c r="R52" s="1"/>
  <c r="S52" s="1"/>
  <c r="U52" s="1"/>
  <c r="C55" i="42"/>
  <c r="B55" s="1"/>
  <c r="G55" s="1"/>
  <c r="H55" s="1"/>
  <c r="F55"/>
  <c r="R55" s="1"/>
  <c r="S55" s="1"/>
  <c r="U55" s="1"/>
  <c r="V55"/>
  <c r="C51" i="37"/>
  <c r="B51" s="1"/>
  <c r="G51" s="1"/>
  <c r="H51" s="1"/>
  <c r="V51"/>
  <c r="F51"/>
  <c r="R51" s="1"/>
  <c r="S51" s="1"/>
  <c r="U51" s="1"/>
  <c r="C51" i="35"/>
  <c r="B51" s="1"/>
  <c r="G51" s="1"/>
  <c r="H51" s="1"/>
  <c r="V51"/>
  <c r="F51"/>
  <c r="R51" s="1"/>
  <c r="S51" s="1"/>
  <c r="U51" s="1"/>
  <c r="P55" i="34"/>
  <c r="D55" s="1"/>
  <c r="V53" i="33"/>
  <c r="P52" i="30"/>
  <c r="D52" s="1"/>
  <c r="C52" i="28"/>
  <c r="B52" s="1"/>
  <c r="G52" s="1"/>
  <c r="H52" s="1"/>
  <c r="V52"/>
  <c r="F52"/>
  <c r="R52" s="1"/>
  <c r="S52" s="1"/>
  <c r="U52" s="1"/>
  <c r="P54" i="27"/>
  <c r="D54" s="1"/>
  <c r="C54" i="26"/>
  <c r="B54" s="1"/>
  <c r="G54" s="1"/>
  <c r="H54" s="1"/>
  <c r="P43" i="4"/>
  <c r="P53" i="40"/>
  <c r="D53" s="1"/>
  <c r="C53" s="1"/>
  <c r="P54" i="41"/>
  <c r="D54" s="1"/>
  <c r="F53" i="38"/>
  <c r="R53" s="1"/>
  <c r="S53" s="1"/>
  <c r="U53" s="1"/>
  <c r="V53"/>
  <c r="B53"/>
  <c r="G53" s="1"/>
  <c r="H53" s="1"/>
  <c r="F54" i="26"/>
  <c r="R54" s="1"/>
  <c r="S54" s="1"/>
  <c r="U54" s="1"/>
  <c r="V54"/>
  <c r="P53" i="43"/>
  <c r="D53" s="1"/>
  <c r="C53" s="1"/>
  <c r="P53" i="36"/>
  <c r="D53" s="1"/>
  <c r="C53" s="1"/>
  <c r="H42" i="4"/>
  <c r="F53" i="33" l="1"/>
  <c r="R53" s="1"/>
  <c r="S53" s="1"/>
  <c r="U53" s="1"/>
  <c r="P54" s="1"/>
  <c r="D54" s="1"/>
  <c r="C54" i="31"/>
  <c r="B54" s="1"/>
  <c r="G54" s="1"/>
  <c r="H54" s="1"/>
  <c r="P55"/>
  <c r="F54" i="32"/>
  <c r="R54" s="1"/>
  <c r="S54" s="1"/>
  <c r="U54" s="1"/>
  <c r="P52" i="35"/>
  <c r="D52" s="1"/>
  <c r="P52" i="37"/>
  <c r="D52" s="1"/>
  <c r="D55" i="46"/>
  <c r="V54" i="32"/>
  <c r="P55" s="1"/>
  <c r="D55" s="1"/>
  <c r="C55" s="1"/>
  <c r="C52" i="39"/>
  <c r="B52" s="1"/>
  <c r="G52" s="1"/>
  <c r="H52" s="1"/>
  <c r="F52"/>
  <c r="R52" s="1"/>
  <c r="S52" s="1"/>
  <c r="U52" s="1"/>
  <c r="P53" s="1"/>
  <c r="P53" i="28"/>
  <c r="D53" s="1"/>
  <c r="P56" i="42"/>
  <c r="D56" s="1"/>
  <c r="P53" i="44"/>
  <c r="D53" s="1"/>
  <c r="F54" i="41"/>
  <c r="R54" s="1"/>
  <c r="S54" s="1"/>
  <c r="U54" s="1"/>
  <c r="C54"/>
  <c r="B54" s="1"/>
  <c r="G54" s="1"/>
  <c r="H54" s="1"/>
  <c r="C55" i="34"/>
  <c r="B55" s="1"/>
  <c r="G55" s="1"/>
  <c r="H55" s="1"/>
  <c r="V55"/>
  <c r="F55"/>
  <c r="R55" s="1"/>
  <c r="S55" s="1"/>
  <c r="U55" s="1"/>
  <c r="C52" i="30"/>
  <c r="B52" s="1"/>
  <c r="G52" s="1"/>
  <c r="H52" s="1"/>
  <c r="V52"/>
  <c r="F52"/>
  <c r="R52" s="1"/>
  <c r="S52" s="1"/>
  <c r="U52" s="1"/>
  <c r="C54" i="29"/>
  <c r="B54" s="1"/>
  <c r="G54" s="1"/>
  <c r="H54" s="1"/>
  <c r="F54"/>
  <c r="R54" s="1"/>
  <c r="S54" s="1"/>
  <c r="U54" s="1"/>
  <c r="V54"/>
  <c r="C54" i="27"/>
  <c r="B54" s="1"/>
  <c r="G54" s="1"/>
  <c r="H54" s="1"/>
  <c r="F54"/>
  <c r="R54" s="1"/>
  <c r="S54" s="1"/>
  <c r="U54" s="1"/>
  <c r="V54"/>
  <c r="D43" i="4"/>
  <c r="C43" s="1"/>
  <c r="F53" i="40"/>
  <c r="R53" s="1"/>
  <c r="S53" s="1"/>
  <c r="U53" s="1"/>
  <c r="B53"/>
  <c r="G53" s="1"/>
  <c r="H53" s="1"/>
  <c r="V53"/>
  <c r="P55" i="26"/>
  <c r="D55" s="1"/>
  <c r="V54" i="41"/>
  <c r="P54" i="38"/>
  <c r="D54" s="1"/>
  <c r="C54" s="1"/>
  <c r="F53" i="43"/>
  <c r="R53" s="1"/>
  <c r="S53" s="1"/>
  <c r="U53" s="1"/>
  <c r="V53"/>
  <c r="B53"/>
  <c r="G53" s="1"/>
  <c r="H53" s="1"/>
  <c r="B53" i="36"/>
  <c r="G53" s="1"/>
  <c r="H53" s="1"/>
  <c r="V53"/>
  <c r="F53"/>
  <c r="R53" s="1"/>
  <c r="S53" s="1"/>
  <c r="U53" s="1"/>
  <c r="D55" i="31" l="1"/>
  <c r="C55" s="1"/>
  <c r="B55" s="1"/>
  <c r="G55" s="1"/>
  <c r="H55" s="1"/>
  <c r="F55"/>
  <c r="R55" s="1"/>
  <c r="S55" s="1"/>
  <c r="U55" s="1"/>
  <c r="V55"/>
  <c r="P55" i="41"/>
  <c r="D55" s="1"/>
  <c r="F52" i="37"/>
  <c r="R52" s="1"/>
  <c r="S52" s="1"/>
  <c r="U52" s="1"/>
  <c r="V52"/>
  <c r="F55" i="46"/>
  <c r="R55" s="1"/>
  <c r="S55" s="1"/>
  <c r="U55" s="1"/>
  <c r="C55"/>
  <c r="B55" s="1"/>
  <c r="G55" s="1"/>
  <c r="H55" s="1"/>
  <c r="V55"/>
  <c r="D53" i="39"/>
  <c r="V53" s="1"/>
  <c r="C52" i="37"/>
  <c r="B52" s="1"/>
  <c r="G52" s="1"/>
  <c r="H52" s="1"/>
  <c r="P55" i="29"/>
  <c r="D55" s="1"/>
  <c r="C55" s="1"/>
  <c r="B55" s="1"/>
  <c r="G55" s="1"/>
  <c r="H55" s="1"/>
  <c r="F43" i="4"/>
  <c r="R43" s="1"/>
  <c r="S43" s="1"/>
  <c r="U43" s="1"/>
  <c r="P53" i="30"/>
  <c r="D53" s="1"/>
  <c r="V53" i="44"/>
  <c r="C53"/>
  <c r="B53" s="1"/>
  <c r="G53" s="1"/>
  <c r="H53" s="1"/>
  <c r="F53"/>
  <c r="R53" s="1"/>
  <c r="S53" s="1"/>
  <c r="U53" s="1"/>
  <c r="F56" i="42"/>
  <c r="R56" s="1"/>
  <c r="S56" s="1"/>
  <c r="U56" s="1"/>
  <c r="C56"/>
  <c r="B56" s="1"/>
  <c r="G56" s="1"/>
  <c r="H56" s="1"/>
  <c r="V56"/>
  <c r="V52" i="35"/>
  <c r="C52"/>
  <c r="B52" s="1"/>
  <c r="G52" s="1"/>
  <c r="H52" s="1"/>
  <c r="F52"/>
  <c r="R52" s="1"/>
  <c r="S52" s="1"/>
  <c r="U52" s="1"/>
  <c r="P56" i="34"/>
  <c r="D56" s="1"/>
  <c r="C54" i="33"/>
  <c r="B54" s="1"/>
  <c r="G54" s="1"/>
  <c r="H54" s="1"/>
  <c r="F54"/>
  <c r="R54" s="1"/>
  <c r="S54" s="1"/>
  <c r="U54" s="1"/>
  <c r="V54"/>
  <c r="F53" i="28"/>
  <c r="R53" s="1"/>
  <c r="S53" s="1"/>
  <c r="U53" s="1"/>
  <c r="C53"/>
  <c r="B53" s="1"/>
  <c r="G53" s="1"/>
  <c r="H53" s="1"/>
  <c r="V53"/>
  <c r="P55" i="27"/>
  <c r="D55" s="1"/>
  <c r="V55" i="26"/>
  <c r="C55"/>
  <c r="B55" s="1"/>
  <c r="G55" s="1"/>
  <c r="H55" s="1"/>
  <c r="V43" i="4"/>
  <c r="B43"/>
  <c r="G43" s="1"/>
  <c r="H43" s="1"/>
  <c r="F55" i="26"/>
  <c r="R55" s="1"/>
  <c r="S55" s="1"/>
  <c r="U55" s="1"/>
  <c r="P54" i="40"/>
  <c r="D54" s="1"/>
  <c r="C54" s="1"/>
  <c r="V54" i="38"/>
  <c r="B54"/>
  <c r="G54" s="1"/>
  <c r="H54" s="1"/>
  <c r="F54"/>
  <c r="R54" s="1"/>
  <c r="S54" s="1"/>
  <c r="U54" s="1"/>
  <c r="P54" i="43"/>
  <c r="D54" s="1"/>
  <c r="C54" s="1"/>
  <c r="P54" i="36"/>
  <c r="D54" s="1"/>
  <c r="C54" s="1"/>
  <c r="F55" i="32"/>
  <c r="R55" s="1"/>
  <c r="S55" s="1"/>
  <c r="U55" s="1"/>
  <c r="B55"/>
  <c r="G55" s="1"/>
  <c r="H55" s="1"/>
  <c r="V55"/>
  <c r="P56" i="31" l="1"/>
  <c r="D56" s="1"/>
  <c r="F56" s="1"/>
  <c r="R56" s="1"/>
  <c r="S56" s="1"/>
  <c r="U56" s="1"/>
  <c r="P53" i="37"/>
  <c r="D53" s="1"/>
  <c r="C53" s="1"/>
  <c r="B53" s="1"/>
  <c r="G53" s="1"/>
  <c r="H53" s="1"/>
  <c r="P56" i="46"/>
  <c r="D56" s="1"/>
  <c r="V56" s="1"/>
  <c r="F53" i="39"/>
  <c r="R53" s="1"/>
  <c r="S53" s="1"/>
  <c r="U53" s="1"/>
  <c r="P54" s="1"/>
  <c r="C53"/>
  <c r="B53" s="1"/>
  <c r="G53" s="1"/>
  <c r="H53" s="1"/>
  <c r="V55" i="29"/>
  <c r="P44" i="4"/>
  <c r="D44" s="1"/>
  <c r="C44" s="1"/>
  <c r="P53" i="35"/>
  <c r="D53" s="1"/>
  <c r="P54" i="44"/>
  <c r="D54" s="1"/>
  <c r="P57" i="42"/>
  <c r="D57" s="1"/>
  <c r="C55" i="41"/>
  <c r="B55" s="1"/>
  <c r="G55" s="1"/>
  <c r="H55" s="1"/>
  <c r="V56" i="34"/>
  <c r="C56"/>
  <c r="B56" s="1"/>
  <c r="G56" s="1"/>
  <c r="H56" s="1"/>
  <c r="F56"/>
  <c r="R56" s="1"/>
  <c r="S56" s="1"/>
  <c r="U56" s="1"/>
  <c r="P55" i="33"/>
  <c r="D55" s="1"/>
  <c r="C53" i="30"/>
  <c r="B53" s="1"/>
  <c r="G53" s="1"/>
  <c r="H53" s="1"/>
  <c r="F53"/>
  <c r="R53" s="1"/>
  <c r="S53" s="1"/>
  <c r="U53" s="1"/>
  <c r="V53"/>
  <c r="F55" i="29"/>
  <c r="R55" s="1"/>
  <c r="S55" s="1"/>
  <c r="U55" s="1"/>
  <c r="P54" i="28"/>
  <c r="D54" s="1"/>
  <c r="C55" i="27"/>
  <c r="B55" s="1"/>
  <c r="G55" s="1"/>
  <c r="H55" s="1"/>
  <c r="V55"/>
  <c r="F55"/>
  <c r="R55" s="1"/>
  <c r="S55" s="1"/>
  <c r="U55" s="1"/>
  <c r="P56" i="26"/>
  <c r="D56" s="1"/>
  <c r="V55" i="41"/>
  <c r="F55"/>
  <c r="R55" s="1"/>
  <c r="S55" s="1"/>
  <c r="U55" s="1"/>
  <c r="B54" i="40"/>
  <c r="G54" s="1"/>
  <c r="H54" s="1"/>
  <c r="V54"/>
  <c r="F54"/>
  <c r="R54" s="1"/>
  <c r="S54" s="1"/>
  <c r="U54" s="1"/>
  <c r="P55" i="38"/>
  <c r="D55" s="1"/>
  <c r="V54" i="43"/>
  <c r="F54"/>
  <c r="R54" s="1"/>
  <c r="S54" s="1"/>
  <c r="U54" s="1"/>
  <c r="B54"/>
  <c r="G54" s="1"/>
  <c r="H54" s="1"/>
  <c r="B54" i="36"/>
  <c r="G54" s="1"/>
  <c r="H54" s="1"/>
  <c r="F54"/>
  <c r="R54" s="1"/>
  <c r="S54" s="1"/>
  <c r="U54" s="1"/>
  <c r="V54"/>
  <c r="P56" i="32"/>
  <c r="D56" s="1"/>
  <c r="C56" s="1"/>
  <c r="C56" i="31" l="1"/>
  <c r="B56" s="1"/>
  <c r="G56" s="1"/>
  <c r="H56" s="1"/>
  <c r="V56"/>
  <c r="P57" s="1"/>
  <c r="D57" s="1"/>
  <c r="P56" i="29"/>
  <c r="D56" s="1"/>
  <c r="C56" s="1"/>
  <c r="B56" s="1"/>
  <c r="G56" s="1"/>
  <c r="H56" s="1"/>
  <c r="F53" i="37"/>
  <c r="R53" s="1"/>
  <c r="S53" s="1"/>
  <c r="U53" s="1"/>
  <c r="V53"/>
  <c r="C56" i="46"/>
  <c r="B56" s="1"/>
  <c r="G56" s="1"/>
  <c r="H56" s="1"/>
  <c r="F56"/>
  <c r="R56" s="1"/>
  <c r="S56" s="1"/>
  <c r="U56" s="1"/>
  <c r="P57" s="1"/>
  <c r="D54" i="39"/>
  <c r="F54" s="1"/>
  <c r="R54" s="1"/>
  <c r="S54" s="1"/>
  <c r="U54" s="1"/>
  <c r="P57" i="34"/>
  <c r="D57" s="1"/>
  <c r="P56" i="27"/>
  <c r="D56" s="1"/>
  <c r="C54" i="44"/>
  <c r="B54" s="1"/>
  <c r="G54" s="1"/>
  <c r="H54" s="1"/>
  <c r="V54"/>
  <c r="F54"/>
  <c r="R54" s="1"/>
  <c r="S54" s="1"/>
  <c r="U54" s="1"/>
  <c r="F57" i="42"/>
  <c r="R57" s="1"/>
  <c r="S57" s="1"/>
  <c r="U57" s="1"/>
  <c r="C57"/>
  <c r="B57" s="1"/>
  <c r="G57" s="1"/>
  <c r="H57" s="1"/>
  <c r="V57"/>
  <c r="V55" i="38"/>
  <c r="C55"/>
  <c r="B55" s="1"/>
  <c r="G55" s="1"/>
  <c r="H55" s="1"/>
  <c r="V53" i="35"/>
  <c r="C53"/>
  <c r="B53" s="1"/>
  <c r="G53" s="1"/>
  <c r="H53" s="1"/>
  <c r="F53"/>
  <c r="R53" s="1"/>
  <c r="S53" s="1"/>
  <c r="U53" s="1"/>
  <c r="V55" i="33"/>
  <c r="C55"/>
  <c r="B55" s="1"/>
  <c r="G55" s="1"/>
  <c r="H55" s="1"/>
  <c r="F55"/>
  <c r="R55" s="1"/>
  <c r="S55" s="1"/>
  <c r="U55" s="1"/>
  <c r="P54" i="30"/>
  <c r="D54" s="1"/>
  <c r="C54" i="28"/>
  <c r="B54" s="1"/>
  <c r="G54" s="1"/>
  <c r="H54" s="1"/>
  <c r="V54"/>
  <c r="F54"/>
  <c r="R54" s="1"/>
  <c r="S54" s="1"/>
  <c r="U54" s="1"/>
  <c r="C56" i="26"/>
  <c r="B56" s="1"/>
  <c r="G56" s="1"/>
  <c r="H56" s="1"/>
  <c r="V56"/>
  <c r="B44" i="4"/>
  <c r="G44" s="1"/>
  <c r="H44" s="1"/>
  <c r="V44"/>
  <c r="F44"/>
  <c r="R44" s="1"/>
  <c r="S44" s="1"/>
  <c r="U44" s="1"/>
  <c r="F56" i="26"/>
  <c r="R56" s="1"/>
  <c r="S56" s="1"/>
  <c r="U56" s="1"/>
  <c r="P56" i="41"/>
  <c r="D56" s="1"/>
  <c r="P55" i="40"/>
  <c r="D55" s="1"/>
  <c r="C55" s="1"/>
  <c r="F55" i="38"/>
  <c r="R55" s="1"/>
  <c r="S55" s="1"/>
  <c r="U55" s="1"/>
  <c r="P55" i="43"/>
  <c r="D55" s="1"/>
  <c r="C55" s="1"/>
  <c r="P55" i="36"/>
  <c r="D55" s="1"/>
  <c r="F56" i="32"/>
  <c r="R56" s="1"/>
  <c r="S56" s="1"/>
  <c r="U56" s="1"/>
  <c r="B56"/>
  <c r="G56" s="1"/>
  <c r="H56" s="1"/>
  <c r="V56"/>
  <c r="C57" i="31" l="1"/>
  <c r="B57" s="1"/>
  <c r="G57" s="1"/>
  <c r="H57" s="1"/>
  <c r="V57"/>
  <c r="F57"/>
  <c r="R57" s="1"/>
  <c r="S57" s="1"/>
  <c r="U57" s="1"/>
  <c r="D57" i="46"/>
  <c r="V57" s="1"/>
  <c r="V54" i="39"/>
  <c r="P55" s="1"/>
  <c r="F56" i="29"/>
  <c r="R56" s="1"/>
  <c r="S56" s="1"/>
  <c r="U56" s="1"/>
  <c r="V56"/>
  <c r="P54" i="37"/>
  <c r="D54" s="1"/>
  <c r="C54" s="1"/>
  <c r="B54" s="1"/>
  <c r="G54" s="1"/>
  <c r="H54" s="1"/>
  <c r="P45" i="4"/>
  <c r="D45" s="1"/>
  <c r="C54" i="39"/>
  <c r="B54" s="1"/>
  <c r="G54" s="1"/>
  <c r="H54" s="1"/>
  <c r="P55" i="28"/>
  <c r="D55" s="1"/>
  <c r="P55" i="44"/>
  <c r="D55" s="1"/>
  <c r="P58" i="42"/>
  <c r="D58" s="1"/>
  <c r="V56" i="41"/>
  <c r="C56"/>
  <c r="B56" s="1"/>
  <c r="G56" s="1"/>
  <c r="H56" s="1"/>
  <c r="P56" i="38"/>
  <c r="D56" s="1"/>
  <c r="C55" i="36"/>
  <c r="B55" s="1"/>
  <c r="G55" s="1"/>
  <c r="H55" s="1"/>
  <c r="P54" i="35"/>
  <c r="D54" s="1"/>
  <c r="C57" i="34"/>
  <c r="B57" s="1"/>
  <c r="G57" s="1"/>
  <c r="H57" s="1"/>
  <c r="V57"/>
  <c r="F57"/>
  <c r="R57" s="1"/>
  <c r="S57" s="1"/>
  <c r="U57" s="1"/>
  <c r="P56" i="33"/>
  <c r="D56" s="1"/>
  <c r="C54" i="30"/>
  <c r="B54" s="1"/>
  <c r="G54" s="1"/>
  <c r="H54" s="1"/>
  <c r="V54"/>
  <c r="F54"/>
  <c r="R54" s="1"/>
  <c r="S54" s="1"/>
  <c r="U54" s="1"/>
  <c r="F56" i="27"/>
  <c r="R56" s="1"/>
  <c r="S56" s="1"/>
  <c r="U56" s="1"/>
  <c r="C56"/>
  <c r="B56" s="1"/>
  <c r="G56" s="1"/>
  <c r="H56" s="1"/>
  <c r="V56"/>
  <c r="P57" i="26"/>
  <c r="D57" s="1"/>
  <c r="F56" i="41"/>
  <c r="R56" s="1"/>
  <c r="S56" s="1"/>
  <c r="U56" s="1"/>
  <c r="V55" i="40"/>
  <c r="B55"/>
  <c r="G55" s="1"/>
  <c r="H55" s="1"/>
  <c r="F55"/>
  <c r="R55" s="1"/>
  <c r="S55" s="1"/>
  <c r="U55" s="1"/>
  <c r="V55" i="43"/>
  <c r="F55"/>
  <c r="R55" s="1"/>
  <c r="S55" s="1"/>
  <c r="U55" s="1"/>
  <c r="B55"/>
  <c r="G55" s="1"/>
  <c r="H55" s="1"/>
  <c r="V55" i="36"/>
  <c r="F55"/>
  <c r="R55" s="1"/>
  <c r="S55" s="1"/>
  <c r="U55" s="1"/>
  <c r="P57" i="32"/>
  <c r="D57" s="1"/>
  <c r="C57" s="1"/>
  <c r="P58" i="31" l="1"/>
  <c r="D58" s="1"/>
  <c r="F58" s="1"/>
  <c r="R58" s="1"/>
  <c r="S58" s="1"/>
  <c r="U58" s="1"/>
  <c r="D55" i="39"/>
  <c r="C55" s="1"/>
  <c r="B55" s="1"/>
  <c r="G55" s="1"/>
  <c r="H55" s="1"/>
  <c r="F54" i="37"/>
  <c r="R54" s="1"/>
  <c r="S54" s="1"/>
  <c r="U54" s="1"/>
  <c r="F57" i="46"/>
  <c r="R57" s="1"/>
  <c r="S57" s="1"/>
  <c r="U57" s="1"/>
  <c r="P58" s="1"/>
  <c r="C57"/>
  <c r="B57" s="1"/>
  <c r="G57" s="1"/>
  <c r="H57" s="1"/>
  <c r="P57" i="29"/>
  <c r="D57" s="1"/>
  <c r="C57" s="1"/>
  <c r="B57" s="1"/>
  <c r="G57" s="1"/>
  <c r="H57" s="1"/>
  <c r="V54" i="37"/>
  <c r="P55" i="30"/>
  <c r="D55" s="1"/>
  <c r="C55" s="1"/>
  <c r="B55" s="1"/>
  <c r="G55" s="1"/>
  <c r="H55" s="1"/>
  <c r="C55" i="44"/>
  <c r="B55" s="1"/>
  <c r="G55" s="1"/>
  <c r="H55" s="1"/>
  <c r="V55"/>
  <c r="F55"/>
  <c r="R55" s="1"/>
  <c r="S55" s="1"/>
  <c r="U55" s="1"/>
  <c r="V58" i="42"/>
  <c r="C58"/>
  <c r="B58" s="1"/>
  <c r="G58" s="1"/>
  <c r="H58" s="1"/>
  <c r="F58"/>
  <c r="R58" s="1"/>
  <c r="S58" s="1"/>
  <c r="U58" s="1"/>
  <c r="P57" i="41"/>
  <c r="D57" s="1"/>
  <c r="C57" s="1"/>
  <c r="F56" i="38"/>
  <c r="R56" s="1"/>
  <c r="S56" s="1"/>
  <c r="U56" s="1"/>
  <c r="C56"/>
  <c r="B56" s="1"/>
  <c r="G56" s="1"/>
  <c r="H56" s="1"/>
  <c r="V56"/>
  <c r="F54" i="35"/>
  <c r="R54" s="1"/>
  <c r="S54" s="1"/>
  <c r="U54" s="1"/>
  <c r="C54"/>
  <c r="B54" s="1"/>
  <c r="G54" s="1"/>
  <c r="H54" s="1"/>
  <c r="V54"/>
  <c r="P58" i="34"/>
  <c r="D58" s="1"/>
  <c r="F56" i="33"/>
  <c r="R56" s="1"/>
  <c r="S56" s="1"/>
  <c r="U56" s="1"/>
  <c r="C56"/>
  <c r="B56" s="1"/>
  <c r="G56" s="1"/>
  <c r="H56" s="1"/>
  <c r="V56"/>
  <c r="C55" i="28"/>
  <c r="B55" s="1"/>
  <c r="G55" s="1"/>
  <c r="H55" s="1"/>
  <c r="F55"/>
  <c r="R55" s="1"/>
  <c r="S55" s="1"/>
  <c r="U55" s="1"/>
  <c r="V55"/>
  <c r="P57" i="27"/>
  <c r="D57" s="1"/>
  <c r="V57" i="26"/>
  <c r="C57"/>
  <c r="B57" s="1"/>
  <c r="G57" s="1"/>
  <c r="H57" s="1"/>
  <c r="F57"/>
  <c r="R57" s="1"/>
  <c r="S57" s="1"/>
  <c r="U57" s="1"/>
  <c r="C45" i="4"/>
  <c r="B45" s="1"/>
  <c r="G45" s="1"/>
  <c r="H45" s="1"/>
  <c r="F45"/>
  <c r="R45" s="1"/>
  <c r="S45" s="1"/>
  <c r="U45" s="1"/>
  <c r="V45"/>
  <c r="P56" i="40"/>
  <c r="D56" s="1"/>
  <c r="P56" i="43"/>
  <c r="D56" s="1"/>
  <c r="P56" i="36"/>
  <c r="D56" s="1"/>
  <c r="V57" i="32"/>
  <c r="F57"/>
  <c r="R57" s="1"/>
  <c r="S57" s="1"/>
  <c r="U57" s="1"/>
  <c r="B57"/>
  <c r="G57" s="1"/>
  <c r="H57" s="1"/>
  <c r="V58" i="31" l="1"/>
  <c r="D58" i="46"/>
  <c r="F58" s="1"/>
  <c r="R58" s="1"/>
  <c r="S58" s="1"/>
  <c r="U58" s="1"/>
  <c r="C58" i="31"/>
  <c r="B58" s="1"/>
  <c r="G58" s="1"/>
  <c r="H58" s="1"/>
  <c r="V55" i="39"/>
  <c r="V57" i="29"/>
  <c r="F57"/>
  <c r="R57" s="1"/>
  <c r="S57" s="1"/>
  <c r="U57" s="1"/>
  <c r="F55" i="39"/>
  <c r="R55" s="1"/>
  <c r="S55" s="1"/>
  <c r="U55" s="1"/>
  <c r="P56" s="1"/>
  <c r="D56" s="1"/>
  <c r="C56" s="1"/>
  <c r="B56" s="1"/>
  <c r="G56" s="1"/>
  <c r="H56" s="1"/>
  <c r="P55" i="37"/>
  <c r="D55" s="1"/>
  <c r="V55" s="1"/>
  <c r="C58" i="46"/>
  <c r="B58" s="1"/>
  <c r="G58" s="1"/>
  <c r="H58" s="1"/>
  <c r="V58"/>
  <c r="V55" i="30"/>
  <c r="F55"/>
  <c r="R55" s="1"/>
  <c r="S55" s="1"/>
  <c r="U55" s="1"/>
  <c r="P57" i="38"/>
  <c r="D57" s="1"/>
  <c r="F57" s="1"/>
  <c r="R57" s="1"/>
  <c r="S57" s="1"/>
  <c r="U57" s="1"/>
  <c r="P59" i="42"/>
  <c r="D59" s="1"/>
  <c r="P56" i="44"/>
  <c r="D56" s="1"/>
  <c r="C56" i="43"/>
  <c r="B56" s="1"/>
  <c r="G56" s="1"/>
  <c r="H56" s="1"/>
  <c r="F56" i="40"/>
  <c r="R56" s="1"/>
  <c r="S56" s="1"/>
  <c r="U56" s="1"/>
  <c r="C56"/>
  <c r="B56" s="1"/>
  <c r="G56" s="1"/>
  <c r="H56" s="1"/>
  <c r="C56" i="36"/>
  <c r="B56" s="1"/>
  <c r="G56" s="1"/>
  <c r="H56" s="1"/>
  <c r="P55" i="35"/>
  <c r="D55" s="1"/>
  <c r="C58" i="34"/>
  <c r="B58" s="1"/>
  <c r="G58" s="1"/>
  <c r="H58" s="1"/>
  <c r="F58"/>
  <c r="R58" s="1"/>
  <c r="S58" s="1"/>
  <c r="U58" s="1"/>
  <c r="V58"/>
  <c r="P57" i="33"/>
  <c r="D57" s="1"/>
  <c r="P59" i="31"/>
  <c r="P56" i="28"/>
  <c r="D56" s="1"/>
  <c r="V57" i="27"/>
  <c r="C57"/>
  <c r="B57" s="1"/>
  <c r="G57" s="1"/>
  <c r="H57" s="1"/>
  <c r="F57"/>
  <c r="R57" s="1"/>
  <c r="S57" s="1"/>
  <c r="U57" s="1"/>
  <c r="P58" i="26"/>
  <c r="D58" s="1"/>
  <c r="P46" i="4"/>
  <c r="D46" s="1"/>
  <c r="C46" s="1"/>
  <c r="V57" i="41"/>
  <c r="F57"/>
  <c r="R57" s="1"/>
  <c r="S57" s="1"/>
  <c r="U57" s="1"/>
  <c r="B57"/>
  <c r="G57" s="1"/>
  <c r="H57" s="1"/>
  <c r="V56" i="40"/>
  <c r="V56" i="43"/>
  <c r="F56"/>
  <c r="R56" s="1"/>
  <c r="S56" s="1"/>
  <c r="U56" s="1"/>
  <c r="F56" i="36"/>
  <c r="R56" s="1"/>
  <c r="S56" s="1"/>
  <c r="U56" s="1"/>
  <c r="V56"/>
  <c r="P58" i="32"/>
  <c r="D58" s="1"/>
  <c r="C58" s="1"/>
  <c r="P59" i="46" l="1"/>
  <c r="D59" s="1"/>
  <c r="D59" i="31"/>
  <c r="V59" s="1"/>
  <c r="P58" i="29"/>
  <c r="D58" s="1"/>
  <c r="C58" s="1"/>
  <c r="B58" s="1"/>
  <c r="G58" s="1"/>
  <c r="H58" s="1"/>
  <c r="F55" i="37"/>
  <c r="R55" s="1"/>
  <c r="S55" s="1"/>
  <c r="U55" s="1"/>
  <c r="P56" s="1"/>
  <c r="C55"/>
  <c r="B55" s="1"/>
  <c r="G55" s="1"/>
  <c r="H55" s="1"/>
  <c r="P56" i="30"/>
  <c r="D56" s="1"/>
  <c r="F56" s="1"/>
  <c r="R56" s="1"/>
  <c r="S56" s="1"/>
  <c r="U56" s="1"/>
  <c r="V56" i="39"/>
  <c r="F56"/>
  <c r="R56" s="1"/>
  <c r="S56" s="1"/>
  <c r="U56" s="1"/>
  <c r="C57" i="38"/>
  <c r="B57" s="1"/>
  <c r="G57" s="1"/>
  <c r="H57" s="1"/>
  <c r="V57"/>
  <c r="P58" s="1"/>
  <c r="P58" i="27"/>
  <c r="D58" s="1"/>
  <c r="P57" i="40"/>
  <c r="D57" s="1"/>
  <c r="V57" s="1"/>
  <c r="C56" i="44"/>
  <c r="B56" s="1"/>
  <c r="G56" s="1"/>
  <c r="H56" s="1"/>
  <c r="F56"/>
  <c r="R56" s="1"/>
  <c r="S56" s="1"/>
  <c r="U56" s="1"/>
  <c r="V56"/>
  <c r="V59" i="42"/>
  <c r="C59"/>
  <c r="B59" s="1"/>
  <c r="G59" s="1"/>
  <c r="H59" s="1"/>
  <c r="F59"/>
  <c r="R59" s="1"/>
  <c r="S59" s="1"/>
  <c r="U59" s="1"/>
  <c r="F55" i="35"/>
  <c r="R55" s="1"/>
  <c r="S55" s="1"/>
  <c r="U55" s="1"/>
  <c r="C55"/>
  <c r="B55" s="1"/>
  <c r="G55" s="1"/>
  <c r="H55" s="1"/>
  <c r="V55"/>
  <c r="P59" i="34"/>
  <c r="D59" s="1"/>
  <c r="F57" i="33"/>
  <c r="R57" s="1"/>
  <c r="S57" s="1"/>
  <c r="U57" s="1"/>
  <c r="C57"/>
  <c r="B57" s="1"/>
  <c r="G57" s="1"/>
  <c r="H57" s="1"/>
  <c r="V57"/>
  <c r="C56" i="28"/>
  <c r="B56" s="1"/>
  <c r="G56" s="1"/>
  <c r="H56" s="1"/>
  <c r="F56"/>
  <c r="R56" s="1"/>
  <c r="S56" s="1"/>
  <c r="U56" s="1"/>
  <c r="V56"/>
  <c r="C58" i="26"/>
  <c r="B58" s="1"/>
  <c r="G58" s="1"/>
  <c r="H58" s="1"/>
  <c r="V58"/>
  <c r="F58"/>
  <c r="R58" s="1"/>
  <c r="S58" s="1"/>
  <c r="U58" s="1"/>
  <c r="P57" i="43"/>
  <c r="D57" s="1"/>
  <c r="P58" i="41"/>
  <c r="D58" s="1"/>
  <c r="C58" s="1"/>
  <c r="P57" i="36"/>
  <c r="D57" s="1"/>
  <c r="B58" i="32"/>
  <c r="G58" s="1"/>
  <c r="H58" s="1"/>
  <c r="F58"/>
  <c r="R58" s="1"/>
  <c r="S58" s="1"/>
  <c r="U58" s="1"/>
  <c r="V58"/>
  <c r="V46" i="4"/>
  <c r="B46"/>
  <c r="F46"/>
  <c r="R46" s="1"/>
  <c r="S46" s="1"/>
  <c r="U46" s="1"/>
  <c r="F59" i="46" l="1"/>
  <c r="R59" s="1"/>
  <c r="S59" s="1"/>
  <c r="U59" s="1"/>
  <c r="C59"/>
  <c r="B59" s="1"/>
  <c r="G59" s="1"/>
  <c r="H59" s="1"/>
  <c r="C59" i="31"/>
  <c r="B59" s="1"/>
  <c r="G59" s="1"/>
  <c r="H59" s="1"/>
  <c r="D56" i="37"/>
  <c r="F59" i="31"/>
  <c r="R59" s="1"/>
  <c r="S59" s="1"/>
  <c r="U59" s="1"/>
  <c r="P60" s="1"/>
  <c r="V59" i="46"/>
  <c r="P60" s="1"/>
  <c r="D60" s="1"/>
  <c r="F58" i="29"/>
  <c r="R58" s="1"/>
  <c r="S58" s="1"/>
  <c r="U58" s="1"/>
  <c r="V58"/>
  <c r="V56" i="30"/>
  <c r="P57" s="1"/>
  <c r="C56"/>
  <c r="B56" s="1"/>
  <c r="G56" s="1"/>
  <c r="H56" s="1"/>
  <c r="F57" i="40"/>
  <c r="R57" s="1"/>
  <c r="S57" s="1"/>
  <c r="U57" s="1"/>
  <c r="P58" s="1"/>
  <c r="P57" i="39"/>
  <c r="D57" s="1"/>
  <c r="V57" s="1"/>
  <c r="P57" i="44"/>
  <c r="D57" s="1"/>
  <c r="P56" i="35"/>
  <c r="D56" s="1"/>
  <c r="D58" i="38"/>
  <c r="F58" s="1"/>
  <c r="R58" s="1"/>
  <c r="S58" s="1"/>
  <c r="U58" s="1"/>
  <c r="C57" i="40"/>
  <c r="B57" s="1"/>
  <c r="G57" s="1"/>
  <c r="H57" s="1"/>
  <c r="F57" i="43"/>
  <c r="R57" s="1"/>
  <c r="S57" s="1"/>
  <c r="U57" s="1"/>
  <c r="C57"/>
  <c r="B57" s="1"/>
  <c r="G57" s="1"/>
  <c r="H57" s="1"/>
  <c r="V57"/>
  <c r="P60" i="42"/>
  <c r="D60" s="1"/>
  <c r="F57" i="39"/>
  <c r="R57" s="1"/>
  <c r="S57" s="1"/>
  <c r="U57" s="1"/>
  <c r="C56" i="37"/>
  <c r="B56" s="1"/>
  <c r="G56" s="1"/>
  <c r="H56" s="1"/>
  <c r="F56"/>
  <c r="R56" s="1"/>
  <c r="S56" s="1"/>
  <c r="U56" s="1"/>
  <c r="V56"/>
  <c r="F57" i="36"/>
  <c r="R57" s="1"/>
  <c r="S57" s="1"/>
  <c r="U57" s="1"/>
  <c r="C57"/>
  <c r="B57" s="1"/>
  <c r="G57" s="1"/>
  <c r="H57" s="1"/>
  <c r="F59" i="34"/>
  <c r="R59" s="1"/>
  <c r="S59" s="1"/>
  <c r="U59" s="1"/>
  <c r="C59"/>
  <c r="B59" s="1"/>
  <c r="G59" s="1"/>
  <c r="H59" s="1"/>
  <c r="V59"/>
  <c r="P58" i="33"/>
  <c r="D58" s="1"/>
  <c r="P57" i="28"/>
  <c r="D57" s="1"/>
  <c r="C58" i="27"/>
  <c r="B58" s="1"/>
  <c r="G58" s="1"/>
  <c r="H58" s="1"/>
  <c r="F58"/>
  <c r="R58" s="1"/>
  <c r="S58" s="1"/>
  <c r="U58" s="1"/>
  <c r="V58"/>
  <c r="P59" i="26"/>
  <c r="D59" s="1"/>
  <c r="V58" i="41"/>
  <c r="B58"/>
  <c r="G58" s="1"/>
  <c r="H58" s="1"/>
  <c r="F58"/>
  <c r="R58" s="1"/>
  <c r="S58" s="1"/>
  <c r="U58" s="1"/>
  <c r="V57" i="36"/>
  <c r="P59" i="32"/>
  <c r="D59" s="1"/>
  <c r="C59" s="1"/>
  <c r="P47" i="4"/>
  <c r="G46"/>
  <c r="H46" s="1"/>
  <c r="D57" i="30" l="1"/>
  <c r="D60" i="31"/>
  <c r="V60" s="1"/>
  <c r="P59" i="29"/>
  <c r="D59" s="1"/>
  <c r="V59" s="1"/>
  <c r="C57" i="39"/>
  <c r="B57" s="1"/>
  <c r="G57" s="1"/>
  <c r="H57" s="1"/>
  <c r="C59" i="29"/>
  <c r="B59" s="1"/>
  <c r="G59" s="1"/>
  <c r="H59" s="1"/>
  <c r="C58" i="38"/>
  <c r="B58" s="1"/>
  <c r="G58" s="1"/>
  <c r="H58" s="1"/>
  <c r="V58"/>
  <c r="P59" s="1"/>
  <c r="P60" i="34"/>
  <c r="D60" s="1"/>
  <c r="D58" i="40"/>
  <c r="F58" s="1"/>
  <c r="R58" s="1"/>
  <c r="S58" s="1"/>
  <c r="U58" s="1"/>
  <c r="C60" i="46"/>
  <c r="B60" s="1"/>
  <c r="G60" s="1"/>
  <c r="H60" s="1"/>
  <c r="F60"/>
  <c r="R60" s="1"/>
  <c r="S60" s="1"/>
  <c r="U60" s="1"/>
  <c r="V60"/>
  <c r="V57" i="44"/>
  <c r="C57"/>
  <c r="B57" s="1"/>
  <c r="G57" s="1"/>
  <c r="H57" s="1"/>
  <c r="F57"/>
  <c r="R57" s="1"/>
  <c r="S57" s="1"/>
  <c r="U57" s="1"/>
  <c r="P58" i="43"/>
  <c r="D58" s="1"/>
  <c r="V60" i="42"/>
  <c r="C60"/>
  <c r="B60" s="1"/>
  <c r="G60" s="1"/>
  <c r="H60" s="1"/>
  <c r="F60"/>
  <c r="R60" s="1"/>
  <c r="S60" s="1"/>
  <c r="U60" s="1"/>
  <c r="P58" i="39"/>
  <c r="P57" i="37"/>
  <c r="D57" s="1"/>
  <c r="P58" i="36"/>
  <c r="D58" s="1"/>
  <c r="F56" i="35"/>
  <c r="R56" s="1"/>
  <c r="S56" s="1"/>
  <c r="U56" s="1"/>
  <c r="C56"/>
  <c r="B56" s="1"/>
  <c r="G56" s="1"/>
  <c r="H56" s="1"/>
  <c r="V56"/>
  <c r="V58" i="33"/>
  <c r="C58"/>
  <c r="B58" s="1"/>
  <c r="G58" s="1"/>
  <c r="H58" s="1"/>
  <c r="F58"/>
  <c r="R58" s="1"/>
  <c r="S58" s="1"/>
  <c r="U58" s="1"/>
  <c r="C60" i="31"/>
  <c r="B60" s="1"/>
  <c r="G60" s="1"/>
  <c r="H60" s="1"/>
  <c r="V57" i="30"/>
  <c r="C57"/>
  <c r="B57" s="1"/>
  <c r="G57" s="1"/>
  <c r="H57" s="1"/>
  <c r="F57"/>
  <c r="R57" s="1"/>
  <c r="S57" s="1"/>
  <c r="U57" s="1"/>
  <c r="V57" i="28"/>
  <c r="C57"/>
  <c r="B57" s="1"/>
  <c r="G57" s="1"/>
  <c r="H57" s="1"/>
  <c r="F57"/>
  <c r="R57" s="1"/>
  <c r="S57" s="1"/>
  <c r="U57" s="1"/>
  <c r="P59" i="27"/>
  <c r="D59" s="1"/>
  <c r="C59" i="26"/>
  <c r="B59" s="1"/>
  <c r="G59" s="1"/>
  <c r="H59" s="1"/>
  <c r="F59"/>
  <c r="R59" s="1"/>
  <c r="S59" s="1"/>
  <c r="U59" s="1"/>
  <c r="V59"/>
  <c r="P59" i="41"/>
  <c r="D59" s="1"/>
  <c r="C59" s="1"/>
  <c r="F59" i="32"/>
  <c r="R59" s="1"/>
  <c r="S59" s="1"/>
  <c r="U59" s="1"/>
  <c r="B59"/>
  <c r="G59" s="1"/>
  <c r="H59" s="1"/>
  <c r="V59"/>
  <c r="D47" i="4"/>
  <c r="C47" s="1"/>
  <c r="F59" i="29" l="1"/>
  <c r="R59" s="1"/>
  <c r="S59" s="1"/>
  <c r="U59" s="1"/>
  <c r="P60" s="1"/>
  <c r="D60" s="1"/>
  <c r="F60" i="31"/>
  <c r="R60" s="1"/>
  <c r="S60" s="1"/>
  <c r="U60" s="1"/>
  <c r="D58" i="39"/>
  <c r="V58" s="1"/>
  <c r="D59" i="38"/>
  <c r="F59" s="1"/>
  <c r="R59" s="1"/>
  <c r="S59" s="1"/>
  <c r="U59" s="1"/>
  <c r="P57" i="35"/>
  <c r="D57" s="1"/>
  <c r="C58" i="40"/>
  <c r="B58" s="1"/>
  <c r="G58" s="1"/>
  <c r="H58" s="1"/>
  <c r="P58" i="30"/>
  <c r="D58" s="1"/>
  <c r="V58" i="40"/>
  <c r="P59" s="1"/>
  <c r="P61" i="46"/>
  <c r="D61" s="1"/>
  <c r="P58" i="44"/>
  <c r="D58" s="1"/>
  <c r="F58" i="43"/>
  <c r="R58" s="1"/>
  <c r="S58" s="1"/>
  <c r="U58" s="1"/>
  <c r="C58"/>
  <c r="B58" s="1"/>
  <c r="G58" s="1"/>
  <c r="H58" s="1"/>
  <c r="V58"/>
  <c r="P61" i="42"/>
  <c r="D61" s="1"/>
  <c r="C57" i="37"/>
  <c r="B57" s="1"/>
  <c r="G57" s="1"/>
  <c r="H57" s="1"/>
  <c r="F57"/>
  <c r="R57" s="1"/>
  <c r="S57" s="1"/>
  <c r="U57" s="1"/>
  <c r="V57"/>
  <c r="C58" i="36"/>
  <c r="B58" s="1"/>
  <c r="G58" s="1"/>
  <c r="H58" s="1"/>
  <c r="F58"/>
  <c r="R58" s="1"/>
  <c r="S58" s="1"/>
  <c r="U58" s="1"/>
  <c r="V58"/>
  <c r="V60" i="34"/>
  <c r="C60"/>
  <c r="B60" s="1"/>
  <c r="G60" s="1"/>
  <c r="H60" s="1"/>
  <c r="F60"/>
  <c r="R60" s="1"/>
  <c r="S60" s="1"/>
  <c r="U60" s="1"/>
  <c r="P59" i="33"/>
  <c r="D59" s="1"/>
  <c r="P61" i="31"/>
  <c r="D61" s="1"/>
  <c r="P58" i="28"/>
  <c r="D58" s="1"/>
  <c r="C59" i="27"/>
  <c r="B59" s="1"/>
  <c r="G59" s="1"/>
  <c r="H59" s="1"/>
  <c r="V59"/>
  <c r="F59"/>
  <c r="R59" s="1"/>
  <c r="S59" s="1"/>
  <c r="U59" s="1"/>
  <c r="P60" i="26"/>
  <c r="D60" s="1"/>
  <c r="F47" i="4"/>
  <c r="R47" s="1"/>
  <c r="S47" s="1"/>
  <c r="U47" s="1"/>
  <c r="V59" i="41"/>
  <c r="B59"/>
  <c r="G59" s="1"/>
  <c r="H59" s="1"/>
  <c r="F59"/>
  <c r="R59" s="1"/>
  <c r="S59" s="1"/>
  <c r="U59" s="1"/>
  <c r="P60" i="32"/>
  <c r="D60" s="1"/>
  <c r="C60" s="1"/>
  <c r="V47" i="4"/>
  <c r="C60" i="29" l="1"/>
  <c r="B60" s="1"/>
  <c r="G60" s="1"/>
  <c r="H60" s="1"/>
  <c r="D61" s="1"/>
  <c r="V61" s="1"/>
  <c r="F60"/>
  <c r="R60" s="1"/>
  <c r="S60" s="1"/>
  <c r="U60" s="1"/>
  <c r="V60"/>
  <c r="F58" i="39"/>
  <c r="R58" s="1"/>
  <c r="S58" s="1"/>
  <c r="U58" s="1"/>
  <c r="C58"/>
  <c r="B58" s="1"/>
  <c r="G58" s="1"/>
  <c r="H58" s="1"/>
  <c r="C59" i="38"/>
  <c r="B59" s="1"/>
  <c r="G59" s="1"/>
  <c r="H59" s="1"/>
  <c r="V59"/>
  <c r="P60" s="1"/>
  <c r="P61" i="34"/>
  <c r="D61" s="1"/>
  <c r="P59" i="36"/>
  <c r="D59" s="1"/>
  <c r="C59" s="1"/>
  <c r="B59" s="1"/>
  <c r="G59" s="1"/>
  <c r="H59" s="1"/>
  <c r="D59" i="40"/>
  <c r="F59" s="1"/>
  <c r="R59" s="1"/>
  <c r="S59" s="1"/>
  <c r="U59" s="1"/>
  <c r="P59" i="43"/>
  <c r="D59" s="1"/>
  <c r="V59" s="1"/>
  <c r="P60" i="41"/>
  <c r="D60" s="1"/>
  <c r="C60" s="1"/>
  <c r="P60" i="27"/>
  <c r="D60" s="1"/>
  <c r="C60" s="1"/>
  <c r="B60" s="1"/>
  <c r="G60" s="1"/>
  <c r="H60" s="1"/>
  <c r="P61" i="29"/>
  <c r="C61" i="46"/>
  <c r="B61" s="1"/>
  <c r="G61" s="1"/>
  <c r="H61" s="1"/>
  <c r="F61"/>
  <c r="R61" s="1"/>
  <c r="S61" s="1"/>
  <c r="U61" s="1"/>
  <c r="V61"/>
  <c r="F58" i="44"/>
  <c r="R58" s="1"/>
  <c r="S58" s="1"/>
  <c r="U58" s="1"/>
  <c r="C58"/>
  <c r="B58" s="1"/>
  <c r="G58" s="1"/>
  <c r="H58" s="1"/>
  <c r="V58"/>
  <c r="F61" i="42"/>
  <c r="R61" s="1"/>
  <c r="S61" s="1"/>
  <c r="U61" s="1"/>
  <c r="C61"/>
  <c r="B61" s="1"/>
  <c r="G61" s="1"/>
  <c r="H61" s="1"/>
  <c r="V61"/>
  <c r="P59" i="39"/>
  <c r="P58" i="37"/>
  <c r="D58" s="1"/>
  <c r="V57" i="35"/>
  <c r="C57"/>
  <c r="B57" s="1"/>
  <c r="G57" s="1"/>
  <c r="H57" s="1"/>
  <c r="F57"/>
  <c r="R57" s="1"/>
  <c r="S57" s="1"/>
  <c r="U57" s="1"/>
  <c r="C59" i="33"/>
  <c r="B59" s="1"/>
  <c r="G59" s="1"/>
  <c r="H59" s="1"/>
  <c r="V59"/>
  <c r="F59"/>
  <c r="R59" s="1"/>
  <c r="S59" s="1"/>
  <c r="U59" s="1"/>
  <c r="C61" i="31"/>
  <c r="B61" s="1"/>
  <c r="G61" s="1"/>
  <c r="H61" s="1"/>
  <c r="V61"/>
  <c r="F61"/>
  <c r="R61" s="1"/>
  <c r="S61" s="1"/>
  <c r="U61" s="1"/>
  <c r="C58" i="30"/>
  <c r="B58" s="1"/>
  <c r="G58" s="1"/>
  <c r="H58" s="1"/>
  <c r="F58"/>
  <c r="R58" s="1"/>
  <c r="S58" s="1"/>
  <c r="U58" s="1"/>
  <c r="V58"/>
  <c r="V58" i="28"/>
  <c r="C58"/>
  <c r="B58" s="1"/>
  <c r="G58" s="1"/>
  <c r="H58" s="1"/>
  <c r="F58"/>
  <c r="R58" s="1"/>
  <c r="S58" s="1"/>
  <c r="U58" s="1"/>
  <c r="C60" i="26"/>
  <c r="B60" s="1"/>
  <c r="G60" s="1"/>
  <c r="H60" s="1"/>
  <c r="V60"/>
  <c r="F60"/>
  <c r="R60" s="1"/>
  <c r="S60" s="1"/>
  <c r="U60" s="1"/>
  <c r="P48" i="4"/>
  <c r="V60" i="32"/>
  <c r="F60"/>
  <c r="R60" s="1"/>
  <c r="S60" s="1"/>
  <c r="U60" s="1"/>
  <c r="B60"/>
  <c r="G60" s="1"/>
  <c r="H60" s="1"/>
  <c r="B47" i="4"/>
  <c r="G47" s="1"/>
  <c r="H47" s="1"/>
  <c r="D59" i="39" l="1"/>
  <c r="F59" s="1"/>
  <c r="R59" s="1"/>
  <c r="S59" s="1"/>
  <c r="U59" s="1"/>
  <c r="V60" i="27"/>
  <c r="D60" i="38"/>
  <c r="V59" i="36"/>
  <c r="F59"/>
  <c r="R59" s="1"/>
  <c r="S59" s="1"/>
  <c r="U59" s="1"/>
  <c r="C59" i="40"/>
  <c r="B59" s="1"/>
  <c r="G59" s="1"/>
  <c r="H59" s="1"/>
  <c r="V59"/>
  <c r="P60" s="1"/>
  <c r="F60" i="27"/>
  <c r="R60" s="1"/>
  <c r="S60" s="1"/>
  <c r="U60" s="1"/>
  <c r="F61" i="29"/>
  <c r="R61" s="1"/>
  <c r="S61" s="1"/>
  <c r="U61" s="1"/>
  <c r="P62" s="1"/>
  <c r="P62" i="31"/>
  <c r="D62" s="1"/>
  <c r="P60" i="33"/>
  <c r="D60" s="1"/>
  <c r="F59" i="43"/>
  <c r="R59" s="1"/>
  <c r="S59" s="1"/>
  <c r="U59" s="1"/>
  <c r="P60" s="1"/>
  <c r="C59"/>
  <c r="B59" s="1"/>
  <c r="G59" s="1"/>
  <c r="H59" s="1"/>
  <c r="P61" i="26"/>
  <c r="D61" s="1"/>
  <c r="C61" s="1"/>
  <c r="B61" s="1"/>
  <c r="G61" s="1"/>
  <c r="H61" s="1"/>
  <c r="P62" i="46"/>
  <c r="D62" s="1"/>
  <c r="P59" i="44"/>
  <c r="D59" s="1"/>
  <c r="P62" i="42"/>
  <c r="D62" s="1"/>
  <c r="C58" i="37"/>
  <c r="B58" s="1"/>
  <c r="G58" s="1"/>
  <c r="H58" s="1"/>
  <c r="F58"/>
  <c r="R58" s="1"/>
  <c r="S58" s="1"/>
  <c r="U58" s="1"/>
  <c r="V58"/>
  <c r="P58" i="35"/>
  <c r="D58" s="1"/>
  <c r="F61" i="34"/>
  <c r="R61" s="1"/>
  <c r="S61" s="1"/>
  <c r="U61" s="1"/>
  <c r="C61"/>
  <c r="B61" s="1"/>
  <c r="G61" s="1"/>
  <c r="H61" s="1"/>
  <c r="V61"/>
  <c r="P59" i="30"/>
  <c r="D59" s="1"/>
  <c r="C61" i="29"/>
  <c r="B61" s="1"/>
  <c r="G61" s="1"/>
  <c r="H61" s="1"/>
  <c r="P59" i="28"/>
  <c r="D59" s="1"/>
  <c r="D48" i="4"/>
  <c r="C48" s="1"/>
  <c r="B60" i="41"/>
  <c r="G60" s="1"/>
  <c r="H60" s="1"/>
  <c r="V60"/>
  <c r="F60"/>
  <c r="R60" s="1"/>
  <c r="S60" s="1"/>
  <c r="U60" s="1"/>
  <c r="P61" i="32"/>
  <c r="D61" s="1"/>
  <c r="C61" s="1"/>
  <c r="C59" i="39" l="1"/>
  <c r="B59" s="1"/>
  <c r="G59" s="1"/>
  <c r="H59" s="1"/>
  <c r="V59"/>
  <c r="P60" s="1"/>
  <c r="D60" s="1"/>
  <c r="P61" i="27"/>
  <c r="D61" s="1"/>
  <c r="F61" s="1"/>
  <c r="R61" s="1"/>
  <c r="S61" s="1"/>
  <c r="U61" s="1"/>
  <c r="P60" i="36"/>
  <c r="D60" s="1"/>
  <c r="F60" s="1"/>
  <c r="R60" s="1"/>
  <c r="S60" s="1"/>
  <c r="U60" s="1"/>
  <c r="D62" i="29"/>
  <c r="V62" s="1"/>
  <c r="C60" i="38"/>
  <c r="B60" s="1"/>
  <c r="G60" s="1"/>
  <c r="H60" s="1"/>
  <c r="V60"/>
  <c r="F60"/>
  <c r="R60" s="1"/>
  <c r="S60" s="1"/>
  <c r="U60" s="1"/>
  <c r="D60" i="43"/>
  <c r="V60" s="1"/>
  <c r="D60" i="40"/>
  <c r="V61" i="26"/>
  <c r="P62" i="34"/>
  <c r="D62" s="1"/>
  <c r="F61" i="26"/>
  <c r="R61" s="1"/>
  <c r="S61" s="1"/>
  <c r="U61" s="1"/>
  <c r="V48" i="4"/>
  <c r="F62" i="46"/>
  <c r="R62" s="1"/>
  <c r="S62" s="1"/>
  <c r="U62" s="1"/>
  <c r="C62"/>
  <c r="B62" s="1"/>
  <c r="G62" s="1"/>
  <c r="H62" s="1"/>
  <c r="V62"/>
  <c r="V59" i="44"/>
  <c r="C59"/>
  <c r="B59" s="1"/>
  <c r="G59" s="1"/>
  <c r="H59" s="1"/>
  <c r="F59"/>
  <c r="R59" s="1"/>
  <c r="S59" s="1"/>
  <c r="U59" s="1"/>
  <c r="C62" i="42"/>
  <c r="B62" s="1"/>
  <c r="G62" s="1"/>
  <c r="H62" s="1"/>
  <c r="V62"/>
  <c r="F62"/>
  <c r="R62" s="1"/>
  <c r="S62" s="1"/>
  <c r="U62" s="1"/>
  <c r="P61" i="41"/>
  <c r="D61" s="1"/>
  <c r="C61" s="1"/>
  <c r="P59" i="37"/>
  <c r="D59" s="1"/>
  <c r="C60" i="36"/>
  <c r="B60" s="1"/>
  <c r="G60" s="1"/>
  <c r="H60" s="1"/>
  <c r="F58" i="35"/>
  <c r="R58" s="1"/>
  <c r="S58" s="1"/>
  <c r="U58" s="1"/>
  <c r="C58"/>
  <c r="B58" s="1"/>
  <c r="G58" s="1"/>
  <c r="H58" s="1"/>
  <c r="V58"/>
  <c r="F60" i="33"/>
  <c r="R60" s="1"/>
  <c r="S60" s="1"/>
  <c r="U60" s="1"/>
  <c r="C60"/>
  <c r="B60" s="1"/>
  <c r="G60" s="1"/>
  <c r="H60" s="1"/>
  <c r="V60"/>
  <c r="C62" i="31"/>
  <c r="B62" s="1"/>
  <c r="G62" s="1"/>
  <c r="H62" s="1"/>
  <c r="F62"/>
  <c r="R62" s="1"/>
  <c r="S62" s="1"/>
  <c r="U62" s="1"/>
  <c r="V62"/>
  <c r="F59" i="30"/>
  <c r="R59" s="1"/>
  <c r="S59" s="1"/>
  <c r="U59" s="1"/>
  <c r="C59"/>
  <c r="B59" s="1"/>
  <c r="G59" s="1"/>
  <c r="H59" s="1"/>
  <c r="V59"/>
  <c r="F59" i="28"/>
  <c r="R59" s="1"/>
  <c r="S59" s="1"/>
  <c r="U59" s="1"/>
  <c r="C59"/>
  <c r="B59" s="1"/>
  <c r="G59" s="1"/>
  <c r="H59" s="1"/>
  <c r="V59"/>
  <c r="C61" i="27"/>
  <c r="B61" s="1"/>
  <c r="G61" s="1"/>
  <c r="H61" s="1"/>
  <c r="F48" i="4"/>
  <c r="R48" s="1"/>
  <c r="S48" s="1"/>
  <c r="U48" s="1"/>
  <c r="B48"/>
  <c r="G48" s="1"/>
  <c r="H48" s="1"/>
  <c r="V60" i="36"/>
  <c r="B61" i="32"/>
  <c r="G61" s="1"/>
  <c r="H61" s="1"/>
  <c r="F61"/>
  <c r="R61" s="1"/>
  <c r="S61" s="1"/>
  <c r="U61" s="1"/>
  <c r="V61"/>
  <c r="V61" i="27" l="1"/>
  <c r="P62" s="1"/>
  <c r="D62" s="1"/>
  <c r="P61" i="38"/>
  <c r="D61" s="1"/>
  <c r="F62" i="29"/>
  <c r="R62" s="1"/>
  <c r="S62" s="1"/>
  <c r="U62" s="1"/>
  <c r="P63" s="1"/>
  <c r="D63" s="1"/>
  <c r="C63" s="1"/>
  <c r="B63" s="1"/>
  <c r="G63" s="1"/>
  <c r="H63" s="1"/>
  <c r="C62"/>
  <c r="B62" s="1"/>
  <c r="G62" s="1"/>
  <c r="H62" s="1"/>
  <c r="C60" i="43"/>
  <c r="B60" s="1"/>
  <c r="G60" s="1"/>
  <c r="H60" s="1"/>
  <c r="F60"/>
  <c r="R60" s="1"/>
  <c r="S60" s="1"/>
  <c r="U60" s="1"/>
  <c r="P61" s="1"/>
  <c r="C60" i="40"/>
  <c r="B60" s="1"/>
  <c r="G60" s="1"/>
  <c r="H60" s="1"/>
  <c r="F60"/>
  <c r="R60" s="1"/>
  <c r="S60" s="1"/>
  <c r="U60" s="1"/>
  <c r="V60"/>
  <c r="P62" i="26"/>
  <c r="D62" s="1"/>
  <c r="P49" i="4"/>
  <c r="D49" s="1"/>
  <c r="C49" s="1"/>
  <c r="P59" i="35"/>
  <c r="D59" s="1"/>
  <c r="P60" i="30"/>
  <c r="D60" s="1"/>
  <c r="P63" i="46"/>
  <c r="D63" s="1"/>
  <c r="P60" i="44"/>
  <c r="D60" s="1"/>
  <c r="P63" i="42"/>
  <c r="D63" s="1"/>
  <c r="C60" i="39"/>
  <c r="B60" s="1"/>
  <c r="G60" s="1"/>
  <c r="H60" s="1"/>
  <c r="V60"/>
  <c r="F60"/>
  <c r="R60" s="1"/>
  <c r="S60" s="1"/>
  <c r="U60" s="1"/>
  <c r="C59" i="37"/>
  <c r="B59" s="1"/>
  <c r="G59" s="1"/>
  <c r="H59" s="1"/>
  <c r="F59"/>
  <c r="R59" s="1"/>
  <c r="S59" s="1"/>
  <c r="U59" s="1"/>
  <c r="V59"/>
  <c r="P61" i="36"/>
  <c r="D61" s="1"/>
  <c r="F62" i="34"/>
  <c r="R62" s="1"/>
  <c r="S62" s="1"/>
  <c r="U62" s="1"/>
  <c r="C62"/>
  <c r="B62" s="1"/>
  <c r="G62" s="1"/>
  <c r="H62" s="1"/>
  <c r="V62"/>
  <c r="P61" i="33"/>
  <c r="D61" s="1"/>
  <c r="P63" i="31"/>
  <c r="D63" s="1"/>
  <c r="P60" i="28"/>
  <c r="D60" s="1"/>
  <c r="B61" i="41"/>
  <c r="G61" s="1"/>
  <c r="H61" s="1"/>
  <c r="V61"/>
  <c r="F61"/>
  <c r="R61" s="1"/>
  <c r="S61" s="1"/>
  <c r="U61" s="1"/>
  <c r="P62" i="32"/>
  <c r="D62" s="1"/>
  <c r="C62" s="1"/>
  <c r="D61" i="43" l="1"/>
  <c r="C61" s="1"/>
  <c r="B61" s="1"/>
  <c r="G61" s="1"/>
  <c r="H61" s="1"/>
  <c r="P63" i="34"/>
  <c r="D63" s="1"/>
  <c r="C61" i="38"/>
  <c r="B61" s="1"/>
  <c r="G61" s="1"/>
  <c r="H61" s="1"/>
  <c r="V61"/>
  <c r="F61"/>
  <c r="R61" s="1"/>
  <c r="S61" s="1"/>
  <c r="U61" s="1"/>
  <c r="C62" i="26"/>
  <c r="B62" s="1"/>
  <c r="G62" s="1"/>
  <c r="H62" s="1"/>
  <c r="F62"/>
  <c r="R62" s="1"/>
  <c r="S62" s="1"/>
  <c r="U62" s="1"/>
  <c r="V62"/>
  <c r="P61" i="40"/>
  <c r="D61" s="1"/>
  <c r="F63" i="29"/>
  <c r="R63" s="1"/>
  <c r="S63" s="1"/>
  <c r="U63" s="1"/>
  <c r="V63"/>
  <c r="P61" i="39"/>
  <c r="D61" s="1"/>
  <c r="F63" i="46"/>
  <c r="R63" s="1"/>
  <c r="S63" s="1"/>
  <c r="U63" s="1"/>
  <c r="C63"/>
  <c r="B63" s="1"/>
  <c r="G63" s="1"/>
  <c r="H63" s="1"/>
  <c r="V63"/>
  <c r="C60" i="44"/>
  <c r="B60" s="1"/>
  <c r="G60" s="1"/>
  <c r="H60" s="1"/>
  <c r="F60"/>
  <c r="R60" s="1"/>
  <c r="S60" s="1"/>
  <c r="U60" s="1"/>
  <c r="V60"/>
  <c r="C63" i="42"/>
  <c r="B63" s="1"/>
  <c r="G63" s="1"/>
  <c r="H63" s="1"/>
  <c r="V63"/>
  <c r="F63"/>
  <c r="R63" s="1"/>
  <c r="S63" s="1"/>
  <c r="U63" s="1"/>
  <c r="P60" i="37"/>
  <c r="D60" s="1"/>
  <c r="V61" i="36"/>
  <c r="C61"/>
  <c r="B61" s="1"/>
  <c r="G61" s="1"/>
  <c r="H61" s="1"/>
  <c r="F61"/>
  <c r="R61" s="1"/>
  <c r="S61" s="1"/>
  <c r="U61" s="1"/>
  <c r="V59" i="35"/>
  <c r="C59"/>
  <c r="B59" s="1"/>
  <c r="G59" s="1"/>
  <c r="H59" s="1"/>
  <c r="F59"/>
  <c r="R59" s="1"/>
  <c r="S59" s="1"/>
  <c r="U59" s="1"/>
  <c r="C61" i="33"/>
  <c r="B61" s="1"/>
  <c r="G61" s="1"/>
  <c r="H61" s="1"/>
  <c r="V61"/>
  <c r="F61"/>
  <c r="R61" s="1"/>
  <c r="S61" s="1"/>
  <c r="U61" s="1"/>
  <c r="F63" i="31"/>
  <c r="R63" s="1"/>
  <c r="S63" s="1"/>
  <c r="U63" s="1"/>
  <c r="C63"/>
  <c r="B63" s="1"/>
  <c r="G63" s="1"/>
  <c r="H63" s="1"/>
  <c r="V63"/>
  <c r="F60" i="30"/>
  <c r="R60" s="1"/>
  <c r="S60" s="1"/>
  <c r="U60" s="1"/>
  <c r="C60"/>
  <c r="B60" s="1"/>
  <c r="G60" s="1"/>
  <c r="H60" s="1"/>
  <c r="V60"/>
  <c r="C60" i="28"/>
  <c r="B60" s="1"/>
  <c r="G60" s="1"/>
  <c r="H60" s="1"/>
  <c r="F60"/>
  <c r="R60" s="1"/>
  <c r="S60" s="1"/>
  <c r="U60" s="1"/>
  <c r="V60"/>
  <c r="F62" i="27"/>
  <c r="R62" s="1"/>
  <c r="S62" s="1"/>
  <c r="U62" s="1"/>
  <c r="C62"/>
  <c r="B62" s="1"/>
  <c r="G62" s="1"/>
  <c r="H62" s="1"/>
  <c r="V62"/>
  <c r="B49" i="4"/>
  <c r="G49" s="1"/>
  <c r="H49" s="1"/>
  <c r="V49"/>
  <c r="F49"/>
  <c r="R49" s="1"/>
  <c r="S49" s="1"/>
  <c r="U49" s="1"/>
  <c r="P62" i="41"/>
  <c r="D62" s="1"/>
  <c r="C62" s="1"/>
  <c r="F62" i="32"/>
  <c r="R62" s="1"/>
  <c r="S62" s="1"/>
  <c r="U62" s="1"/>
  <c r="V62"/>
  <c r="B62"/>
  <c r="G62" s="1"/>
  <c r="H62" s="1"/>
  <c r="F61" i="43" l="1"/>
  <c r="R61" s="1"/>
  <c r="S61" s="1"/>
  <c r="U61" s="1"/>
  <c r="V61"/>
  <c r="P62" i="38"/>
  <c r="D62" s="1"/>
  <c r="C61" i="40"/>
  <c r="B61" s="1"/>
  <c r="G61" s="1"/>
  <c r="H61" s="1"/>
  <c r="V61"/>
  <c r="F61"/>
  <c r="R61" s="1"/>
  <c r="S61" s="1"/>
  <c r="U61" s="1"/>
  <c r="P61" i="30"/>
  <c r="D61" s="1"/>
  <c r="P63" i="26"/>
  <c r="D63" s="1"/>
  <c r="P62" i="33"/>
  <c r="D62" s="1"/>
  <c r="P62" i="36"/>
  <c r="D62" s="1"/>
  <c r="C62" s="1"/>
  <c r="B62" s="1"/>
  <c r="G62" s="1"/>
  <c r="H62" s="1"/>
  <c r="P64" i="29"/>
  <c r="D64" s="1"/>
  <c r="C64" s="1"/>
  <c r="B64" s="1"/>
  <c r="G64" s="1"/>
  <c r="H64" s="1"/>
  <c r="P50" i="4"/>
  <c r="D50" s="1"/>
  <c r="V50" s="1"/>
  <c r="P64" i="31"/>
  <c r="D64" s="1"/>
  <c r="V64" s="1"/>
  <c r="P60" i="35"/>
  <c r="D60" s="1"/>
  <c r="P64" i="46"/>
  <c r="D64" s="1"/>
  <c r="P61" i="44"/>
  <c r="D61" s="1"/>
  <c r="P64" i="42"/>
  <c r="D64" s="1"/>
  <c r="C61" i="39"/>
  <c r="B61" s="1"/>
  <c r="G61" s="1"/>
  <c r="H61" s="1"/>
  <c r="F61"/>
  <c r="R61" s="1"/>
  <c r="S61" s="1"/>
  <c r="U61" s="1"/>
  <c r="V61"/>
  <c r="C60" i="37"/>
  <c r="B60" s="1"/>
  <c r="G60" s="1"/>
  <c r="H60" s="1"/>
  <c r="V60"/>
  <c r="F60"/>
  <c r="R60" s="1"/>
  <c r="S60" s="1"/>
  <c r="U60" s="1"/>
  <c r="C63" i="34"/>
  <c r="B63" s="1"/>
  <c r="G63" s="1"/>
  <c r="H63" s="1"/>
  <c r="V63"/>
  <c r="F63"/>
  <c r="R63" s="1"/>
  <c r="S63" s="1"/>
  <c r="U63" s="1"/>
  <c r="P61" i="28"/>
  <c r="D61" s="1"/>
  <c r="P63" i="27"/>
  <c r="D63" s="1"/>
  <c r="V62" i="41"/>
  <c r="F62"/>
  <c r="R62" s="1"/>
  <c r="S62" s="1"/>
  <c r="U62" s="1"/>
  <c r="B62"/>
  <c r="G62" s="1"/>
  <c r="H62" s="1"/>
  <c r="P63" i="32"/>
  <c r="D63" s="1"/>
  <c r="C63" s="1"/>
  <c r="P62" i="43" l="1"/>
  <c r="D62" s="1"/>
  <c r="C62" s="1"/>
  <c r="B62" s="1"/>
  <c r="G62" s="1"/>
  <c r="H62" s="1"/>
  <c r="V64" i="29"/>
  <c r="C62" i="38"/>
  <c r="B62" s="1"/>
  <c r="G62" s="1"/>
  <c r="H62" s="1"/>
  <c r="V62"/>
  <c r="F62"/>
  <c r="R62" s="1"/>
  <c r="S62" s="1"/>
  <c r="U62" s="1"/>
  <c r="F64" i="29"/>
  <c r="R64" s="1"/>
  <c r="S64" s="1"/>
  <c r="U64" s="1"/>
  <c r="P62" i="40"/>
  <c r="C63" i="26"/>
  <c r="B63" s="1"/>
  <c r="G63" s="1"/>
  <c r="H63" s="1"/>
  <c r="F63"/>
  <c r="R63" s="1"/>
  <c r="S63" s="1"/>
  <c r="U63" s="1"/>
  <c r="V63"/>
  <c r="D62" i="40"/>
  <c r="V62" i="36"/>
  <c r="P64" i="34"/>
  <c r="D64" s="1"/>
  <c r="F62" i="36"/>
  <c r="R62" s="1"/>
  <c r="S62" s="1"/>
  <c r="U62" s="1"/>
  <c r="C64" i="31"/>
  <c r="B64" s="1"/>
  <c r="G64" s="1"/>
  <c r="H64" s="1"/>
  <c r="F64"/>
  <c r="R64" s="1"/>
  <c r="S64" s="1"/>
  <c r="U64" s="1"/>
  <c r="P65" s="1"/>
  <c r="P61" i="37"/>
  <c r="D61" s="1"/>
  <c r="F61" s="1"/>
  <c r="R61" s="1"/>
  <c r="S61" s="1"/>
  <c r="U61" s="1"/>
  <c r="F64" i="46"/>
  <c r="R64" s="1"/>
  <c r="S64" s="1"/>
  <c r="U64" s="1"/>
  <c r="C64"/>
  <c r="B64" s="1"/>
  <c r="G64" s="1"/>
  <c r="H64" s="1"/>
  <c r="V64"/>
  <c r="C61" i="44"/>
  <c r="B61" s="1"/>
  <c r="G61" s="1"/>
  <c r="H61" s="1"/>
  <c r="V61"/>
  <c r="F61"/>
  <c r="R61" s="1"/>
  <c r="S61" s="1"/>
  <c r="U61" s="1"/>
  <c r="C64" i="42"/>
  <c r="B64" s="1"/>
  <c r="G64" s="1"/>
  <c r="H64" s="1"/>
  <c r="V64"/>
  <c r="F64"/>
  <c r="R64" s="1"/>
  <c r="S64" s="1"/>
  <c r="U64" s="1"/>
  <c r="P63" i="41"/>
  <c r="D63" s="1"/>
  <c r="C63" s="1"/>
  <c r="P62" i="39"/>
  <c r="D62" s="1"/>
  <c r="C61" i="37"/>
  <c r="B61" s="1"/>
  <c r="G61" s="1"/>
  <c r="H61" s="1"/>
  <c r="C60" i="35"/>
  <c r="B60" s="1"/>
  <c r="G60" s="1"/>
  <c r="H60" s="1"/>
  <c r="F60"/>
  <c r="R60" s="1"/>
  <c r="S60" s="1"/>
  <c r="U60" s="1"/>
  <c r="V60"/>
  <c r="C62" i="33"/>
  <c r="B62" s="1"/>
  <c r="G62" s="1"/>
  <c r="H62" s="1"/>
  <c r="V62"/>
  <c r="F62"/>
  <c r="R62" s="1"/>
  <c r="S62" s="1"/>
  <c r="U62" s="1"/>
  <c r="C61" i="30"/>
  <c r="B61" s="1"/>
  <c r="G61" s="1"/>
  <c r="H61" s="1"/>
  <c r="F61"/>
  <c r="R61" s="1"/>
  <c r="S61" s="1"/>
  <c r="U61" s="1"/>
  <c r="V61"/>
  <c r="F61" i="28"/>
  <c r="R61" s="1"/>
  <c r="S61" s="1"/>
  <c r="U61" s="1"/>
  <c r="C61"/>
  <c r="B61" s="1"/>
  <c r="G61" s="1"/>
  <c r="H61" s="1"/>
  <c r="V61"/>
  <c r="C63" i="27"/>
  <c r="B63" s="1"/>
  <c r="G63" s="1"/>
  <c r="H63" s="1"/>
  <c r="V63"/>
  <c r="F63"/>
  <c r="R63" s="1"/>
  <c r="S63" s="1"/>
  <c r="U63" s="1"/>
  <c r="C50" i="4"/>
  <c r="B50" s="1"/>
  <c r="G50" s="1"/>
  <c r="H50" s="1"/>
  <c r="F50"/>
  <c r="R50" s="1"/>
  <c r="S50" s="1"/>
  <c r="U50" s="1"/>
  <c r="P51" s="1"/>
  <c r="V63" i="32"/>
  <c r="B63"/>
  <c r="G63" s="1"/>
  <c r="H63" s="1"/>
  <c r="F63"/>
  <c r="R63" s="1"/>
  <c r="S63" s="1"/>
  <c r="U63" s="1"/>
  <c r="F62" i="43" l="1"/>
  <c r="R62" s="1"/>
  <c r="S62" s="1"/>
  <c r="U62" s="1"/>
  <c r="V62"/>
  <c r="D65" i="31"/>
  <c r="V65" s="1"/>
  <c r="P65" i="29"/>
  <c r="D65" s="1"/>
  <c r="C65" s="1"/>
  <c r="B65" s="1"/>
  <c r="G65" s="1"/>
  <c r="H65" s="1"/>
  <c r="P63" i="38"/>
  <c r="D63" s="1"/>
  <c r="P63" i="33"/>
  <c r="D63" s="1"/>
  <c r="P63" i="36"/>
  <c r="D63" s="1"/>
  <c r="V63" s="1"/>
  <c r="V61" i="37"/>
  <c r="C62" i="40"/>
  <c r="B62" s="1"/>
  <c r="G62" s="1"/>
  <c r="H62" s="1"/>
  <c r="F62"/>
  <c r="R62" s="1"/>
  <c r="S62" s="1"/>
  <c r="U62" s="1"/>
  <c r="V62"/>
  <c r="P64" i="26"/>
  <c r="D64" s="1"/>
  <c r="P64" i="27"/>
  <c r="D64" s="1"/>
  <c r="P65" i="46"/>
  <c r="D65" s="1"/>
  <c r="P62" i="44"/>
  <c r="D62" s="1"/>
  <c r="P65" i="42"/>
  <c r="D65" s="1"/>
  <c r="C62" i="39"/>
  <c r="B62" s="1"/>
  <c r="G62" s="1"/>
  <c r="H62" s="1"/>
  <c r="F62"/>
  <c r="R62" s="1"/>
  <c r="S62" s="1"/>
  <c r="U62" s="1"/>
  <c r="V62"/>
  <c r="P62" i="37"/>
  <c r="D62" s="1"/>
  <c r="P61" i="35"/>
  <c r="D61" s="1"/>
  <c r="V64" i="34"/>
  <c r="C64"/>
  <c r="B64" s="1"/>
  <c r="G64" s="1"/>
  <c r="H64" s="1"/>
  <c r="F64"/>
  <c r="R64" s="1"/>
  <c r="S64" s="1"/>
  <c r="U64" s="1"/>
  <c r="P62" i="30"/>
  <c r="D62" s="1"/>
  <c r="P62" i="28"/>
  <c r="D62" s="1"/>
  <c r="D51" i="4"/>
  <c r="C51" s="1"/>
  <c r="B51" s="1"/>
  <c r="F63" i="41"/>
  <c r="R63" s="1"/>
  <c r="S63" s="1"/>
  <c r="U63" s="1"/>
  <c r="B63"/>
  <c r="G63" s="1"/>
  <c r="H63" s="1"/>
  <c r="V63"/>
  <c r="P64" i="32"/>
  <c r="D64" s="1"/>
  <c r="P63" i="43" l="1"/>
  <c r="D63" s="1"/>
  <c r="C63" s="1"/>
  <c r="B63" s="1"/>
  <c r="G63" s="1"/>
  <c r="H63" s="1"/>
  <c r="C65" i="31"/>
  <c r="B65" s="1"/>
  <c r="G65" s="1"/>
  <c r="H65" s="1"/>
  <c r="F65"/>
  <c r="R65" s="1"/>
  <c r="S65" s="1"/>
  <c r="U65" s="1"/>
  <c r="P66" s="1"/>
  <c r="F65" i="29"/>
  <c r="R65" s="1"/>
  <c r="S65" s="1"/>
  <c r="U65" s="1"/>
  <c r="C63" i="36"/>
  <c r="B63" s="1"/>
  <c r="G63" s="1"/>
  <c r="H63" s="1"/>
  <c r="V65" i="29"/>
  <c r="C63" i="38"/>
  <c r="B63" s="1"/>
  <c r="G63" s="1"/>
  <c r="H63" s="1"/>
  <c r="F63"/>
  <c r="R63" s="1"/>
  <c r="S63" s="1"/>
  <c r="U63" s="1"/>
  <c r="V63"/>
  <c r="F63" i="36"/>
  <c r="R63" s="1"/>
  <c r="S63" s="1"/>
  <c r="U63" s="1"/>
  <c r="P64" s="1"/>
  <c r="C64" i="26"/>
  <c r="B64" s="1"/>
  <c r="G64" s="1"/>
  <c r="H64" s="1"/>
  <c r="F64"/>
  <c r="R64" s="1"/>
  <c r="S64" s="1"/>
  <c r="U64" s="1"/>
  <c r="V64"/>
  <c r="P63" i="40"/>
  <c r="D63" s="1"/>
  <c r="F51" i="4"/>
  <c r="R51" s="1"/>
  <c r="S51" s="1"/>
  <c r="U51" s="1"/>
  <c r="P65" i="34"/>
  <c r="D65" s="1"/>
  <c r="C65" i="46"/>
  <c r="B65" s="1"/>
  <c r="G65" s="1"/>
  <c r="H65" s="1"/>
  <c r="F65"/>
  <c r="R65" s="1"/>
  <c r="S65" s="1"/>
  <c r="U65" s="1"/>
  <c r="V65"/>
  <c r="V62" i="44"/>
  <c r="C62"/>
  <c r="B62" s="1"/>
  <c r="G62" s="1"/>
  <c r="H62" s="1"/>
  <c r="F62"/>
  <c r="R62" s="1"/>
  <c r="S62" s="1"/>
  <c r="U62" s="1"/>
  <c r="C65" i="42"/>
  <c r="B65" s="1"/>
  <c r="G65" s="1"/>
  <c r="H65" s="1"/>
  <c r="V65"/>
  <c r="F65"/>
  <c r="R65" s="1"/>
  <c r="S65" s="1"/>
  <c r="U65" s="1"/>
  <c r="P64" i="41"/>
  <c r="D64" s="1"/>
  <c r="C64" s="1"/>
  <c r="P63" i="39"/>
  <c r="D63" s="1"/>
  <c r="F62" i="37"/>
  <c r="R62" s="1"/>
  <c r="S62" s="1"/>
  <c r="U62" s="1"/>
  <c r="C62"/>
  <c r="B62" s="1"/>
  <c r="G62" s="1"/>
  <c r="H62" s="1"/>
  <c r="V62"/>
  <c r="C61" i="35"/>
  <c r="B61" s="1"/>
  <c r="G61" s="1"/>
  <c r="H61" s="1"/>
  <c r="V61"/>
  <c r="F61"/>
  <c r="R61" s="1"/>
  <c r="S61" s="1"/>
  <c r="U61" s="1"/>
  <c r="C63" i="33"/>
  <c r="B63" s="1"/>
  <c r="G63" s="1"/>
  <c r="H63" s="1"/>
  <c r="V63"/>
  <c r="F63"/>
  <c r="R63" s="1"/>
  <c r="S63" s="1"/>
  <c r="U63" s="1"/>
  <c r="F64" i="32"/>
  <c r="R64" s="1"/>
  <c r="S64" s="1"/>
  <c r="U64" s="1"/>
  <c r="C64"/>
  <c r="B64" s="1"/>
  <c r="G64" s="1"/>
  <c r="H64" s="1"/>
  <c r="C62" i="30"/>
  <c r="B62" s="1"/>
  <c r="G62" s="1"/>
  <c r="H62" s="1"/>
  <c r="V62"/>
  <c r="F62"/>
  <c r="R62" s="1"/>
  <c r="S62" s="1"/>
  <c r="U62" s="1"/>
  <c r="C62" i="28"/>
  <c r="B62" s="1"/>
  <c r="G62" s="1"/>
  <c r="H62" s="1"/>
  <c r="F62"/>
  <c r="R62" s="1"/>
  <c r="S62" s="1"/>
  <c r="U62" s="1"/>
  <c r="V62"/>
  <c r="C64" i="27"/>
  <c r="B64" s="1"/>
  <c r="G64" s="1"/>
  <c r="H64" s="1"/>
  <c r="V64"/>
  <c r="F64"/>
  <c r="R64" s="1"/>
  <c r="S64" s="1"/>
  <c r="U64" s="1"/>
  <c r="V51" i="4"/>
  <c r="V64" i="32"/>
  <c r="G51" i="4"/>
  <c r="H51" s="1"/>
  <c r="V63" i="43" l="1"/>
  <c r="P64" s="1"/>
  <c r="D64" s="1"/>
  <c r="F63"/>
  <c r="R63" s="1"/>
  <c r="S63" s="1"/>
  <c r="U63" s="1"/>
  <c r="D66" i="31"/>
  <c r="V66" s="1"/>
  <c r="P66" i="29"/>
  <c r="D66" s="1"/>
  <c r="C66" s="1"/>
  <c r="B66" s="1"/>
  <c r="G66" s="1"/>
  <c r="H66" s="1"/>
  <c r="D64" i="36"/>
  <c r="V64" s="1"/>
  <c r="P63" i="30"/>
  <c r="D63" s="1"/>
  <c r="C63" s="1"/>
  <c r="B63" s="1"/>
  <c r="G63" s="1"/>
  <c r="H63" s="1"/>
  <c r="P52" i="4"/>
  <c r="D52" s="1"/>
  <c r="C52" s="1"/>
  <c r="P64" i="38"/>
  <c r="D64" s="1"/>
  <c r="C63" i="40"/>
  <c r="B63" s="1"/>
  <c r="G63" s="1"/>
  <c r="H63" s="1"/>
  <c r="V63"/>
  <c r="F63"/>
  <c r="R63" s="1"/>
  <c r="S63" s="1"/>
  <c r="U63" s="1"/>
  <c r="P65" i="26"/>
  <c r="D65" s="1"/>
  <c r="P63" i="37"/>
  <c r="D63" s="1"/>
  <c r="P66" i="42"/>
  <c r="D66" s="1"/>
  <c r="P65" i="27"/>
  <c r="D65" s="1"/>
  <c r="P64" i="33"/>
  <c r="D64" s="1"/>
  <c r="P62" i="35"/>
  <c r="D62" s="1"/>
  <c r="C62" s="1"/>
  <c r="B62" s="1"/>
  <c r="G62" s="1"/>
  <c r="H62" s="1"/>
  <c r="P65" i="32"/>
  <c r="D65" s="1"/>
  <c r="P66" i="46"/>
  <c r="D66" s="1"/>
  <c r="P63" i="44"/>
  <c r="D63" s="1"/>
  <c r="F63" i="39"/>
  <c r="R63" s="1"/>
  <c r="S63" s="1"/>
  <c r="U63" s="1"/>
  <c r="C63"/>
  <c r="B63" s="1"/>
  <c r="G63" s="1"/>
  <c r="H63" s="1"/>
  <c r="V63"/>
  <c r="V65" i="34"/>
  <c r="C65"/>
  <c r="B65" s="1"/>
  <c r="G65" s="1"/>
  <c r="H65" s="1"/>
  <c r="F65"/>
  <c r="R65" s="1"/>
  <c r="S65" s="1"/>
  <c r="U65" s="1"/>
  <c r="P63" i="28"/>
  <c r="D63" s="1"/>
  <c r="B64" i="41"/>
  <c r="G64" s="1"/>
  <c r="H64" s="1"/>
  <c r="F64"/>
  <c r="R64" s="1"/>
  <c r="S64" s="1"/>
  <c r="U64" s="1"/>
  <c r="V64"/>
  <c r="C64" i="43" l="1"/>
  <c r="B64" s="1"/>
  <c r="G64" s="1"/>
  <c r="H64" s="1"/>
  <c r="F64"/>
  <c r="R64" s="1"/>
  <c r="S64" s="1"/>
  <c r="U64" s="1"/>
  <c r="F66" i="31"/>
  <c r="R66" s="1"/>
  <c r="S66" s="1"/>
  <c r="U66" s="1"/>
  <c r="P67" s="1"/>
  <c r="D67" s="1"/>
  <c r="C66"/>
  <c r="B66" s="1"/>
  <c r="G66" s="1"/>
  <c r="H66" s="1"/>
  <c r="V64" i="43"/>
  <c r="P65" s="1"/>
  <c r="D65" s="1"/>
  <c r="C65" s="1"/>
  <c r="C64" i="36"/>
  <c r="B64" s="1"/>
  <c r="G64" s="1"/>
  <c r="H64" s="1"/>
  <c r="V63" i="30"/>
  <c r="V66" i="29"/>
  <c r="F66"/>
  <c r="R66" s="1"/>
  <c r="S66" s="1"/>
  <c r="U66" s="1"/>
  <c r="V62" i="35"/>
  <c r="F64" i="36"/>
  <c r="R64" s="1"/>
  <c r="S64" s="1"/>
  <c r="U64" s="1"/>
  <c r="P65" s="1"/>
  <c r="F63" i="30"/>
  <c r="R63" s="1"/>
  <c r="S63" s="1"/>
  <c r="U63" s="1"/>
  <c r="C64" i="38"/>
  <c r="B64" s="1"/>
  <c r="G64" s="1"/>
  <c r="H64" s="1"/>
  <c r="V64"/>
  <c r="F64"/>
  <c r="R64" s="1"/>
  <c r="S64" s="1"/>
  <c r="U64" s="1"/>
  <c r="P64" i="40"/>
  <c r="D64" s="1"/>
  <c r="C64" s="1"/>
  <c r="B64" s="1"/>
  <c r="G64" s="1"/>
  <c r="H64" s="1"/>
  <c r="V65" i="26"/>
  <c r="C65"/>
  <c r="B65" s="1"/>
  <c r="G65" s="1"/>
  <c r="H65" s="1"/>
  <c r="F65"/>
  <c r="R65" s="1"/>
  <c r="S65" s="1"/>
  <c r="U65" s="1"/>
  <c r="F62" i="35"/>
  <c r="R62" s="1"/>
  <c r="S62" s="1"/>
  <c r="U62" s="1"/>
  <c r="P66" i="34"/>
  <c r="D66" s="1"/>
  <c r="F66" s="1"/>
  <c r="R66" s="1"/>
  <c r="S66" s="1"/>
  <c r="U66" s="1"/>
  <c r="V66" i="46"/>
  <c r="C66"/>
  <c r="B66" s="1"/>
  <c r="G66" s="1"/>
  <c r="H66" s="1"/>
  <c r="F66"/>
  <c r="R66" s="1"/>
  <c r="S66" s="1"/>
  <c r="U66" s="1"/>
  <c r="B63" i="44"/>
  <c r="G63" s="1"/>
  <c r="H63" s="1"/>
  <c r="C63"/>
  <c r="F63"/>
  <c r="R63" s="1"/>
  <c r="S63" s="1"/>
  <c r="U63" s="1"/>
  <c r="V63"/>
  <c r="C66" i="42"/>
  <c r="B66" s="1"/>
  <c r="G66" s="1"/>
  <c r="H66" s="1"/>
  <c r="V66"/>
  <c r="F66"/>
  <c r="R66" s="1"/>
  <c r="S66" s="1"/>
  <c r="U66" s="1"/>
  <c r="P64" i="39"/>
  <c r="D64" s="1"/>
  <c r="F63" i="37"/>
  <c r="R63" s="1"/>
  <c r="S63" s="1"/>
  <c r="U63" s="1"/>
  <c r="C63"/>
  <c r="B63" s="1"/>
  <c r="G63" s="1"/>
  <c r="H63" s="1"/>
  <c r="V63"/>
  <c r="C64" i="33"/>
  <c r="B64" s="1"/>
  <c r="G64" s="1"/>
  <c r="H64" s="1"/>
  <c r="F64"/>
  <c r="R64" s="1"/>
  <c r="S64" s="1"/>
  <c r="U64" s="1"/>
  <c r="V64"/>
  <c r="V65" i="32"/>
  <c r="C65"/>
  <c r="B65" s="1"/>
  <c r="G65" s="1"/>
  <c r="H65" s="1"/>
  <c r="F65"/>
  <c r="R65" s="1"/>
  <c r="S65" s="1"/>
  <c r="U65" s="1"/>
  <c r="F63" i="28"/>
  <c r="R63" s="1"/>
  <c r="S63" s="1"/>
  <c r="U63" s="1"/>
  <c r="C63"/>
  <c r="B63" s="1"/>
  <c r="G63" s="1"/>
  <c r="H63" s="1"/>
  <c r="V63"/>
  <c r="C65" i="27"/>
  <c r="B65" s="1"/>
  <c r="G65" s="1"/>
  <c r="H65" s="1"/>
  <c r="V65"/>
  <c r="F65"/>
  <c r="R65" s="1"/>
  <c r="S65" s="1"/>
  <c r="U65" s="1"/>
  <c r="P65" i="41"/>
  <c r="D65" s="1"/>
  <c r="C65" s="1"/>
  <c r="V52" i="4"/>
  <c r="B52"/>
  <c r="F52"/>
  <c r="R52" s="1"/>
  <c r="S52" s="1"/>
  <c r="U52" s="1"/>
  <c r="D65" i="36" l="1"/>
  <c r="C65" s="1"/>
  <c r="B65" s="1"/>
  <c r="G65" s="1"/>
  <c r="H65" s="1"/>
  <c r="P67" i="29"/>
  <c r="D67" s="1"/>
  <c r="C67" s="1"/>
  <c r="B67" s="1"/>
  <c r="G67" s="1"/>
  <c r="H67" s="1"/>
  <c r="P64" i="30"/>
  <c r="D64" s="1"/>
  <c r="F64" s="1"/>
  <c r="R64" s="1"/>
  <c r="S64" s="1"/>
  <c r="U64" s="1"/>
  <c r="P66" i="26"/>
  <c r="D66" s="1"/>
  <c r="P63" i="35"/>
  <c r="D63" s="1"/>
  <c r="V63" s="1"/>
  <c r="V66" i="34"/>
  <c r="P67" s="1"/>
  <c r="F64" i="40"/>
  <c r="R64" s="1"/>
  <c r="S64" s="1"/>
  <c r="U64" s="1"/>
  <c r="V64"/>
  <c r="P65" i="38"/>
  <c r="D65" s="1"/>
  <c r="P64" i="44"/>
  <c r="D64" s="1"/>
  <c r="C66" i="34"/>
  <c r="B66" s="1"/>
  <c r="G66" s="1"/>
  <c r="H66" s="1"/>
  <c r="P64" i="37"/>
  <c r="D64" s="1"/>
  <c r="P66" i="32"/>
  <c r="D66" s="1"/>
  <c r="P66" i="27"/>
  <c r="D66" s="1"/>
  <c r="P67" i="42"/>
  <c r="D67" s="1"/>
  <c r="P67" i="46"/>
  <c r="D67" s="1"/>
  <c r="V64" i="39"/>
  <c r="C64"/>
  <c r="B64" s="1"/>
  <c r="G64" s="1"/>
  <c r="H64" s="1"/>
  <c r="F64"/>
  <c r="R64" s="1"/>
  <c r="S64" s="1"/>
  <c r="U64" s="1"/>
  <c r="P65" i="33"/>
  <c r="D65" s="1"/>
  <c r="C67" i="31"/>
  <c r="B67" s="1"/>
  <c r="G67" s="1"/>
  <c r="H67" s="1"/>
  <c r="V67"/>
  <c r="F67"/>
  <c r="R67" s="1"/>
  <c r="S67" s="1"/>
  <c r="U67" s="1"/>
  <c r="P64" i="28"/>
  <c r="D64" s="1"/>
  <c r="V65" i="41"/>
  <c r="B65"/>
  <c r="G65" s="1"/>
  <c r="H65" s="1"/>
  <c r="F65"/>
  <c r="R65" s="1"/>
  <c r="S65" s="1"/>
  <c r="U65" s="1"/>
  <c r="V65" i="43"/>
  <c r="F65"/>
  <c r="R65" s="1"/>
  <c r="S65" s="1"/>
  <c r="U65" s="1"/>
  <c r="B65"/>
  <c r="G65" s="1"/>
  <c r="H65" s="1"/>
  <c r="G52" i="4"/>
  <c r="H52" s="1"/>
  <c r="P53"/>
  <c r="V65" i="36" l="1"/>
  <c r="P66" s="1"/>
  <c r="D66" s="1"/>
  <c r="F66" s="1"/>
  <c r="R66" s="1"/>
  <c r="S66" s="1"/>
  <c r="U66" s="1"/>
  <c r="F65"/>
  <c r="R65" s="1"/>
  <c r="S65" s="1"/>
  <c r="U65" s="1"/>
  <c r="C64" i="30"/>
  <c r="B64" s="1"/>
  <c r="G64" s="1"/>
  <c r="H64" s="1"/>
  <c r="V67" i="29"/>
  <c r="F67"/>
  <c r="R67" s="1"/>
  <c r="S67" s="1"/>
  <c r="U67" s="1"/>
  <c r="V64" i="30"/>
  <c r="P65" s="1"/>
  <c r="P65" i="40"/>
  <c r="D65" s="1"/>
  <c r="F65" s="1"/>
  <c r="R65" s="1"/>
  <c r="S65" s="1"/>
  <c r="U65" s="1"/>
  <c r="F66" i="26"/>
  <c r="R66" s="1"/>
  <c r="S66" s="1"/>
  <c r="U66" s="1"/>
  <c r="C66"/>
  <c r="B66" s="1"/>
  <c r="G66" s="1"/>
  <c r="H66" s="1"/>
  <c r="V66"/>
  <c r="C65" i="40"/>
  <c r="B65" s="1"/>
  <c r="G65" s="1"/>
  <c r="H65" s="1"/>
  <c r="C63" i="35"/>
  <c r="B63" s="1"/>
  <c r="G63" s="1"/>
  <c r="H63" s="1"/>
  <c r="F63"/>
  <c r="R63" s="1"/>
  <c r="S63" s="1"/>
  <c r="U63" s="1"/>
  <c r="P64" s="1"/>
  <c r="P66" i="41"/>
  <c r="D66" s="1"/>
  <c r="C66" s="1"/>
  <c r="C65" i="38"/>
  <c r="B65" s="1"/>
  <c r="G65" s="1"/>
  <c r="H65" s="1"/>
  <c r="V65"/>
  <c r="F65"/>
  <c r="R65" s="1"/>
  <c r="S65" s="1"/>
  <c r="U65" s="1"/>
  <c r="V65" i="40"/>
  <c r="D67" i="34"/>
  <c r="V67" s="1"/>
  <c r="P68" i="31"/>
  <c r="D68" s="1"/>
  <c r="C68" s="1"/>
  <c r="B68" s="1"/>
  <c r="G68" s="1"/>
  <c r="H68" s="1"/>
  <c r="D65" i="30"/>
  <c r="F67" i="46"/>
  <c r="R67" s="1"/>
  <c r="S67" s="1"/>
  <c r="U67" s="1"/>
  <c r="C67"/>
  <c r="B67" s="1"/>
  <c r="G67" s="1"/>
  <c r="H67" s="1"/>
  <c r="V67"/>
  <c r="V64" i="44"/>
  <c r="C64"/>
  <c r="B64" s="1"/>
  <c r="G64" s="1"/>
  <c r="H64" s="1"/>
  <c r="F64"/>
  <c r="R64" s="1"/>
  <c r="S64" s="1"/>
  <c r="U64" s="1"/>
  <c r="V67" i="42"/>
  <c r="C67"/>
  <c r="B67" s="1"/>
  <c r="G67" s="1"/>
  <c r="H67" s="1"/>
  <c r="F67"/>
  <c r="R67" s="1"/>
  <c r="S67" s="1"/>
  <c r="U67" s="1"/>
  <c r="P65" i="39"/>
  <c r="D65" s="1"/>
  <c r="C64" i="37"/>
  <c r="B64" s="1"/>
  <c r="G64" s="1"/>
  <c r="H64" s="1"/>
  <c r="F64"/>
  <c r="R64" s="1"/>
  <c r="S64" s="1"/>
  <c r="U64" s="1"/>
  <c r="V64"/>
  <c r="C65" i="33"/>
  <c r="B65" s="1"/>
  <c r="G65" s="1"/>
  <c r="H65" s="1"/>
  <c r="F65"/>
  <c r="R65" s="1"/>
  <c r="S65" s="1"/>
  <c r="U65" s="1"/>
  <c r="V65"/>
  <c r="V66" i="32"/>
  <c r="C66"/>
  <c r="B66" s="1"/>
  <c r="G66" s="1"/>
  <c r="H66" s="1"/>
  <c r="V64" i="28"/>
  <c r="C64"/>
  <c r="B64" s="1"/>
  <c r="G64" s="1"/>
  <c r="H64" s="1"/>
  <c r="F64"/>
  <c r="R64" s="1"/>
  <c r="S64" s="1"/>
  <c r="U64" s="1"/>
  <c r="C66" i="27"/>
  <c r="B66" s="1"/>
  <c r="G66" s="1"/>
  <c r="H66" s="1"/>
  <c r="V66"/>
  <c r="F66"/>
  <c r="R66" s="1"/>
  <c r="S66" s="1"/>
  <c r="U66" s="1"/>
  <c r="F66" i="32"/>
  <c r="R66" s="1"/>
  <c r="S66" s="1"/>
  <c r="U66" s="1"/>
  <c r="P66" i="43"/>
  <c r="D66" s="1"/>
  <c r="D53" i="4"/>
  <c r="C53" s="1"/>
  <c r="P68" i="29" l="1"/>
  <c r="D68" s="1"/>
  <c r="C68" s="1"/>
  <c r="B68" s="1"/>
  <c r="G68" s="1"/>
  <c r="H68" s="1"/>
  <c r="P67" i="26"/>
  <c r="D67" s="1"/>
  <c r="C67" s="1"/>
  <c r="B67" s="1"/>
  <c r="G67" s="1"/>
  <c r="H67" s="1"/>
  <c r="P66" i="40"/>
  <c r="D66" s="1"/>
  <c r="C66" s="1"/>
  <c r="B66" s="1"/>
  <c r="G66" s="1"/>
  <c r="H66" s="1"/>
  <c r="D64" i="35"/>
  <c r="V64" s="1"/>
  <c r="P66" i="38"/>
  <c r="D66" s="1"/>
  <c r="C67" i="34"/>
  <c r="B67" s="1"/>
  <c r="G67" s="1"/>
  <c r="H67" s="1"/>
  <c r="V66" i="36"/>
  <c r="P67" s="1"/>
  <c r="C66"/>
  <c r="B66" s="1"/>
  <c r="G66" s="1"/>
  <c r="H66" s="1"/>
  <c r="V68" i="31"/>
  <c r="F68"/>
  <c r="R68" s="1"/>
  <c r="S68" s="1"/>
  <c r="U68" s="1"/>
  <c r="F67" i="34"/>
  <c r="R67" s="1"/>
  <c r="S67" s="1"/>
  <c r="U67" s="1"/>
  <c r="P68" s="1"/>
  <c r="V65" i="30"/>
  <c r="C65"/>
  <c r="B65" s="1"/>
  <c r="G65" s="1"/>
  <c r="H65" s="1"/>
  <c r="F65"/>
  <c r="R65" s="1"/>
  <c r="S65" s="1"/>
  <c r="U65" s="1"/>
  <c r="P67" i="32"/>
  <c r="D67" s="1"/>
  <c r="P67" i="27"/>
  <c r="D67" s="1"/>
  <c r="P68" i="46"/>
  <c r="D68" s="1"/>
  <c r="P65" i="44"/>
  <c r="D65" s="1"/>
  <c r="F66" i="43"/>
  <c r="R66" s="1"/>
  <c r="S66" s="1"/>
  <c r="U66" s="1"/>
  <c r="C66"/>
  <c r="B66" s="1"/>
  <c r="G66" s="1"/>
  <c r="H66" s="1"/>
  <c r="P68" i="42"/>
  <c r="D68" s="1"/>
  <c r="C65" i="39"/>
  <c r="B65" s="1"/>
  <c r="G65" s="1"/>
  <c r="H65" s="1"/>
  <c r="V65"/>
  <c r="F65"/>
  <c r="R65" s="1"/>
  <c r="S65" s="1"/>
  <c r="U65" s="1"/>
  <c r="P65" i="37"/>
  <c r="D65" s="1"/>
  <c r="P66" i="33"/>
  <c r="D66" s="1"/>
  <c r="P65" i="28"/>
  <c r="D65" s="1"/>
  <c r="V66" i="41"/>
  <c r="B66"/>
  <c r="G66" s="1"/>
  <c r="H66" s="1"/>
  <c r="F66"/>
  <c r="R66" s="1"/>
  <c r="S66" s="1"/>
  <c r="U66" s="1"/>
  <c r="V66" i="43"/>
  <c r="V53" i="4"/>
  <c r="B53"/>
  <c r="F53"/>
  <c r="R53" s="1"/>
  <c r="S53" s="1"/>
  <c r="U53" s="1"/>
  <c r="V68" i="29" l="1"/>
  <c r="F68"/>
  <c r="R68" s="1"/>
  <c r="S68" s="1"/>
  <c r="U68" s="1"/>
  <c r="V67" i="26"/>
  <c r="P68" s="1"/>
  <c r="D68" s="1"/>
  <c r="F67"/>
  <c r="R67" s="1"/>
  <c r="S67" s="1"/>
  <c r="U67" s="1"/>
  <c r="C64" i="35"/>
  <c r="B64" s="1"/>
  <c r="G64" s="1"/>
  <c r="H64" s="1"/>
  <c r="V66" i="40"/>
  <c r="F66"/>
  <c r="R66" s="1"/>
  <c r="S66" s="1"/>
  <c r="U66" s="1"/>
  <c r="F64" i="35"/>
  <c r="R64" s="1"/>
  <c r="S64" s="1"/>
  <c r="U64" s="1"/>
  <c r="P65" s="1"/>
  <c r="P69" i="31"/>
  <c r="D69" s="1"/>
  <c r="C69" s="1"/>
  <c r="B69" s="1"/>
  <c r="G69" s="1"/>
  <c r="H69" s="1"/>
  <c r="D67" i="36"/>
  <c r="C67" s="1"/>
  <c r="B67" s="1"/>
  <c r="G67" s="1"/>
  <c r="H67" s="1"/>
  <c r="D68" i="34"/>
  <c r="C68" s="1"/>
  <c r="B68" s="1"/>
  <c r="G68" s="1"/>
  <c r="H68" s="1"/>
  <c r="C66" i="38"/>
  <c r="B66" s="1"/>
  <c r="G66" s="1"/>
  <c r="H66" s="1"/>
  <c r="F66"/>
  <c r="R66" s="1"/>
  <c r="S66" s="1"/>
  <c r="U66" s="1"/>
  <c r="V66"/>
  <c r="P66" i="30"/>
  <c r="D66" s="1"/>
  <c r="C66" s="1"/>
  <c r="B66" s="1"/>
  <c r="G66" s="1"/>
  <c r="H66" s="1"/>
  <c r="C67" i="32"/>
  <c r="B67" s="1"/>
  <c r="G67" s="1"/>
  <c r="H67" s="1"/>
  <c r="F67"/>
  <c r="R67" s="1"/>
  <c r="S67" s="1"/>
  <c r="U67" s="1"/>
  <c r="F68" i="46"/>
  <c r="R68" s="1"/>
  <c r="S68" s="1"/>
  <c r="U68" s="1"/>
  <c r="C68"/>
  <c r="B68" s="1"/>
  <c r="G68" s="1"/>
  <c r="H68" s="1"/>
  <c r="V68"/>
  <c r="C65" i="44"/>
  <c r="B65" s="1"/>
  <c r="G65" s="1"/>
  <c r="H65" s="1"/>
  <c r="V65"/>
  <c r="F65"/>
  <c r="R65" s="1"/>
  <c r="S65" s="1"/>
  <c r="U65" s="1"/>
  <c r="P67" i="43"/>
  <c r="D67" s="1"/>
  <c r="V68" i="42"/>
  <c r="C68"/>
  <c r="B68" s="1"/>
  <c r="G68" s="1"/>
  <c r="H68" s="1"/>
  <c r="F68"/>
  <c r="R68" s="1"/>
  <c r="S68" s="1"/>
  <c r="U68" s="1"/>
  <c r="P66" i="39"/>
  <c r="D66" s="1"/>
  <c r="F65" i="37"/>
  <c r="R65" s="1"/>
  <c r="S65" s="1"/>
  <c r="U65" s="1"/>
  <c r="C65"/>
  <c r="B65" s="1"/>
  <c r="G65" s="1"/>
  <c r="H65" s="1"/>
  <c r="V65"/>
  <c r="F66" i="33"/>
  <c r="R66" s="1"/>
  <c r="S66" s="1"/>
  <c r="U66" s="1"/>
  <c r="C66"/>
  <c r="B66" s="1"/>
  <c r="G66" s="1"/>
  <c r="H66" s="1"/>
  <c r="V66"/>
  <c r="V67" i="32"/>
  <c r="F65" i="28"/>
  <c r="R65" s="1"/>
  <c r="S65" s="1"/>
  <c r="U65" s="1"/>
  <c r="C65"/>
  <c r="B65" s="1"/>
  <c r="G65" s="1"/>
  <c r="H65" s="1"/>
  <c r="V65"/>
  <c r="C67" i="27"/>
  <c r="B67" s="1"/>
  <c r="G67" s="1"/>
  <c r="H67" s="1"/>
  <c r="F67"/>
  <c r="R67" s="1"/>
  <c r="S67" s="1"/>
  <c r="U67" s="1"/>
  <c r="V67"/>
  <c r="P67" i="41"/>
  <c r="D67" s="1"/>
  <c r="C67" s="1"/>
  <c r="P54" i="4"/>
  <c r="G53"/>
  <c r="H53" s="1"/>
  <c r="P69" i="29" l="1"/>
  <c r="D69" s="1"/>
  <c r="C69" s="1"/>
  <c r="P67" i="40"/>
  <c r="D67" s="1"/>
  <c r="C67" s="1"/>
  <c r="B67" s="1"/>
  <c r="G67" s="1"/>
  <c r="H67" s="1"/>
  <c r="D65" i="35"/>
  <c r="F65" s="1"/>
  <c r="R65" s="1"/>
  <c r="S65" s="1"/>
  <c r="U65" s="1"/>
  <c r="V68" i="34"/>
  <c r="F67" i="36"/>
  <c r="R67" s="1"/>
  <c r="S67" s="1"/>
  <c r="U67" s="1"/>
  <c r="V67"/>
  <c r="F69" i="31"/>
  <c r="R69" s="1"/>
  <c r="S69" s="1"/>
  <c r="U69" s="1"/>
  <c r="V69"/>
  <c r="F68" i="34"/>
  <c r="R68" s="1"/>
  <c r="S68" s="1"/>
  <c r="U68" s="1"/>
  <c r="P67" i="38"/>
  <c r="D67" s="1"/>
  <c r="F68" i="26"/>
  <c r="R68" s="1"/>
  <c r="S68" s="1"/>
  <c r="U68" s="1"/>
  <c r="C68"/>
  <c r="B68" s="1"/>
  <c r="G68" s="1"/>
  <c r="H68" s="1"/>
  <c r="V68"/>
  <c r="V66" i="30"/>
  <c r="F66"/>
  <c r="R66" s="1"/>
  <c r="S66" s="1"/>
  <c r="U66" s="1"/>
  <c r="P68" i="32"/>
  <c r="D68" s="1"/>
  <c r="P66" i="44"/>
  <c r="D66" s="1"/>
  <c r="P66" i="37"/>
  <c r="D66" s="1"/>
  <c r="P69" i="46"/>
  <c r="D69" s="1"/>
  <c r="F67" i="43"/>
  <c r="R67" s="1"/>
  <c r="S67" s="1"/>
  <c r="U67" s="1"/>
  <c r="C67"/>
  <c r="B67" s="1"/>
  <c r="G67" s="1"/>
  <c r="H67" s="1"/>
  <c r="P69" i="42"/>
  <c r="D69" s="1"/>
  <c r="V66" i="39"/>
  <c r="C66"/>
  <c r="B66" s="1"/>
  <c r="G66" s="1"/>
  <c r="H66" s="1"/>
  <c r="F66"/>
  <c r="R66" s="1"/>
  <c r="S66" s="1"/>
  <c r="U66" s="1"/>
  <c r="P67" i="33"/>
  <c r="D67" s="1"/>
  <c r="P66" i="28"/>
  <c r="D66" s="1"/>
  <c r="P68" i="27"/>
  <c r="D68" s="1"/>
  <c r="F67" i="41"/>
  <c r="R67" s="1"/>
  <c r="S67" s="1"/>
  <c r="U67" s="1"/>
  <c r="B67"/>
  <c r="G67" s="1"/>
  <c r="H67" s="1"/>
  <c r="V67"/>
  <c r="F69" i="29"/>
  <c r="R69" s="1"/>
  <c r="S69" s="1"/>
  <c r="U69" s="1"/>
  <c r="B69"/>
  <c r="G69" s="1"/>
  <c r="H69" s="1"/>
  <c r="V69"/>
  <c r="V67" i="43"/>
  <c r="D54" i="4"/>
  <c r="C54" s="1"/>
  <c r="F67" i="40" l="1"/>
  <c r="R67" s="1"/>
  <c r="S67" s="1"/>
  <c r="U67" s="1"/>
  <c r="V67"/>
  <c r="V65" i="35"/>
  <c r="P66" s="1"/>
  <c r="C65"/>
  <c r="B65" s="1"/>
  <c r="G65" s="1"/>
  <c r="H65" s="1"/>
  <c r="P69" i="34"/>
  <c r="D69" s="1"/>
  <c r="F69" s="1"/>
  <c r="R69" s="1"/>
  <c r="S69" s="1"/>
  <c r="U69" s="1"/>
  <c r="P68" i="36"/>
  <c r="D68" s="1"/>
  <c r="V68" s="1"/>
  <c r="P70" i="31"/>
  <c r="D70" s="1"/>
  <c r="C68" i="32"/>
  <c r="B68" s="1"/>
  <c r="G68" s="1"/>
  <c r="H68" s="1"/>
  <c r="V68"/>
  <c r="F68"/>
  <c r="R68" s="1"/>
  <c r="S68" s="1"/>
  <c r="U68" s="1"/>
  <c r="P67" i="39"/>
  <c r="D67" s="1"/>
  <c r="P67" i="30"/>
  <c r="D67" s="1"/>
  <c r="C67" i="38"/>
  <c r="B67" s="1"/>
  <c r="G67" s="1"/>
  <c r="H67" s="1"/>
  <c r="V67"/>
  <c r="F67"/>
  <c r="R67" s="1"/>
  <c r="S67" s="1"/>
  <c r="U67" s="1"/>
  <c r="P69" i="26"/>
  <c r="D69" s="1"/>
  <c r="V69" i="46"/>
  <c r="C69"/>
  <c r="B69" s="1"/>
  <c r="G69" s="1"/>
  <c r="H69" s="1"/>
  <c r="F69"/>
  <c r="R69" s="1"/>
  <c r="S69" s="1"/>
  <c r="U69" s="1"/>
  <c r="V66" i="44"/>
  <c r="C66"/>
  <c r="B66" s="1"/>
  <c r="G66" s="1"/>
  <c r="H66" s="1"/>
  <c r="F66"/>
  <c r="R66" s="1"/>
  <c r="S66" s="1"/>
  <c r="U66" s="1"/>
  <c r="P68" i="43"/>
  <c r="D68" s="1"/>
  <c r="V69" i="42"/>
  <c r="C69"/>
  <c r="B69" s="1"/>
  <c r="G69" s="1"/>
  <c r="H69" s="1"/>
  <c r="F69"/>
  <c r="R69" s="1"/>
  <c r="S69" s="1"/>
  <c r="U69" s="1"/>
  <c r="C66" i="37"/>
  <c r="B66" s="1"/>
  <c r="G66" s="1"/>
  <c r="H66" s="1"/>
  <c r="V66"/>
  <c r="F66"/>
  <c r="R66" s="1"/>
  <c r="S66" s="1"/>
  <c r="U66" s="1"/>
  <c r="V67" i="33"/>
  <c r="C67"/>
  <c r="B67" s="1"/>
  <c r="G67" s="1"/>
  <c r="H67" s="1"/>
  <c r="F67"/>
  <c r="R67" s="1"/>
  <c r="S67" s="1"/>
  <c r="U67" s="1"/>
  <c r="C66" i="28"/>
  <c r="B66" s="1"/>
  <c r="G66" s="1"/>
  <c r="H66" s="1"/>
  <c r="F66"/>
  <c r="R66" s="1"/>
  <c r="S66" s="1"/>
  <c r="U66" s="1"/>
  <c r="V66"/>
  <c r="C68" i="27"/>
  <c r="B68" s="1"/>
  <c r="G68" s="1"/>
  <c r="H68" s="1"/>
  <c r="F68"/>
  <c r="R68" s="1"/>
  <c r="S68" s="1"/>
  <c r="U68" s="1"/>
  <c r="V68"/>
  <c r="B54" i="4"/>
  <c r="G54" s="1"/>
  <c r="H54" s="1"/>
  <c r="P68" i="41"/>
  <c r="D68" s="1"/>
  <c r="C68" s="1"/>
  <c r="P70" i="29"/>
  <c r="D70" s="1"/>
  <c r="C70" s="1"/>
  <c r="V54" i="4"/>
  <c r="F54"/>
  <c r="R54" s="1"/>
  <c r="S54" s="1"/>
  <c r="U54" s="1"/>
  <c r="C69" i="34" l="1"/>
  <c r="B69" s="1"/>
  <c r="G69" s="1"/>
  <c r="H69" s="1"/>
  <c r="V69"/>
  <c r="D66" i="35"/>
  <c r="F66" s="1"/>
  <c r="R66" s="1"/>
  <c r="S66" s="1"/>
  <c r="U66" s="1"/>
  <c r="P68" i="40"/>
  <c r="D68" s="1"/>
  <c r="F68" i="36"/>
  <c r="R68" s="1"/>
  <c r="S68" s="1"/>
  <c r="U68" s="1"/>
  <c r="P69" s="1"/>
  <c r="C68"/>
  <c r="B68" s="1"/>
  <c r="G68" s="1"/>
  <c r="H68" s="1"/>
  <c r="F70" i="31"/>
  <c r="R70" s="1"/>
  <c r="S70" s="1"/>
  <c r="U70" s="1"/>
  <c r="V70"/>
  <c r="C70"/>
  <c r="B70" s="1"/>
  <c r="G70" s="1"/>
  <c r="H70" s="1"/>
  <c r="P70" i="34"/>
  <c r="P69" i="32"/>
  <c r="D69" s="1"/>
  <c r="F69" s="1"/>
  <c r="R69" s="1"/>
  <c r="S69" s="1"/>
  <c r="U69" s="1"/>
  <c r="P68" i="38"/>
  <c r="D68" s="1"/>
  <c r="C67" i="30"/>
  <c r="B67" s="1"/>
  <c r="G67" s="1"/>
  <c r="H67" s="1"/>
  <c r="V67"/>
  <c r="F67"/>
  <c r="R67" s="1"/>
  <c r="S67" s="1"/>
  <c r="U67" s="1"/>
  <c r="C69" i="26"/>
  <c r="B69" s="1"/>
  <c r="G69" s="1"/>
  <c r="H69" s="1"/>
  <c r="F69"/>
  <c r="R69" s="1"/>
  <c r="S69" s="1"/>
  <c r="U69" s="1"/>
  <c r="V69"/>
  <c r="P67" i="37"/>
  <c r="D67" s="1"/>
  <c r="V67" s="1"/>
  <c r="P70" i="46"/>
  <c r="D70" s="1"/>
  <c r="P67" i="44"/>
  <c r="D67" s="1"/>
  <c r="V68" i="43"/>
  <c r="C68"/>
  <c r="B68" s="1"/>
  <c r="G68" s="1"/>
  <c r="H68" s="1"/>
  <c r="P70" i="42"/>
  <c r="D70" s="1"/>
  <c r="C68" i="40"/>
  <c r="B68" s="1"/>
  <c r="G68" s="1"/>
  <c r="H68" s="1"/>
  <c r="F68"/>
  <c r="R68" s="1"/>
  <c r="S68" s="1"/>
  <c r="U68" s="1"/>
  <c r="V68"/>
  <c r="C67" i="39"/>
  <c r="B67" s="1"/>
  <c r="G67" s="1"/>
  <c r="H67" s="1"/>
  <c r="V67"/>
  <c r="F67"/>
  <c r="R67" s="1"/>
  <c r="S67" s="1"/>
  <c r="U67" s="1"/>
  <c r="C66" i="35"/>
  <c r="B66" s="1"/>
  <c r="G66" s="1"/>
  <c r="H66" s="1"/>
  <c r="P68" i="33"/>
  <c r="D68" s="1"/>
  <c r="P67" i="28"/>
  <c r="D67" s="1"/>
  <c r="P69" i="27"/>
  <c r="D69" s="1"/>
  <c r="F68" i="41"/>
  <c r="R68" s="1"/>
  <c r="S68" s="1"/>
  <c r="U68" s="1"/>
  <c r="V68"/>
  <c r="B68"/>
  <c r="G68" s="1"/>
  <c r="H68" s="1"/>
  <c r="F68" i="43"/>
  <c r="R68" s="1"/>
  <c r="S68" s="1"/>
  <c r="U68" s="1"/>
  <c r="V70" i="29"/>
  <c r="F70"/>
  <c r="R70" s="1"/>
  <c r="S70" s="1"/>
  <c r="U70" s="1"/>
  <c r="B70"/>
  <c r="G70" s="1"/>
  <c r="H70" s="1"/>
  <c r="P55" i="4"/>
  <c r="D55" s="1"/>
  <c r="C55" s="1"/>
  <c r="V66" i="35" l="1"/>
  <c r="D69" i="36"/>
  <c r="C69" s="1"/>
  <c r="B69" s="1"/>
  <c r="G69" s="1"/>
  <c r="H69" s="1"/>
  <c r="D70" i="34"/>
  <c r="F70" s="1"/>
  <c r="R70" s="1"/>
  <c r="S70" s="1"/>
  <c r="U70" s="1"/>
  <c r="P71" i="31"/>
  <c r="D71" s="1"/>
  <c r="V69" i="32"/>
  <c r="P70" s="1"/>
  <c r="C69"/>
  <c r="B69" s="1"/>
  <c r="G69" s="1"/>
  <c r="H69" s="1"/>
  <c r="P68" i="30"/>
  <c r="D68" s="1"/>
  <c r="C68" i="38"/>
  <c r="B68" s="1"/>
  <c r="G68" s="1"/>
  <c r="H68" s="1"/>
  <c r="F68"/>
  <c r="R68" s="1"/>
  <c r="S68" s="1"/>
  <c r="U68" s="1"/>
  <c r="V68"/>
  <c r="P70" i="26"/>
  <c r="D70" s="1"/>
  <c r="V70" i="34"/>
  <c r="P71" s="1"/>
  <c r="C67" i="37"/>
  <c r="B67" s="1"/>
  <c r="G67" s="1"/>
  <c r="H67" s="1"/>
  <c r="F67"/>
  <c r="R67" s="1"/>
  <c r="S67" s="1"/>
  <c r="U67" s="1"/>
  <c r="P68" s="1"/>
  <c r="P68" i="39"/>
  <c r="D68" s="1"/>
  <c r="F70" i="46"/>
  <c r="R70" s="1"/>
  <c r="S70" s="1"/>
  <c r="U70" s="1"/>
  <c r="C70"/>
  <c r="B70" s="1"/>
  <c r="G70" s="1"/>
  <c r="H70" s="1"/>
  <c r="V70"/>
  <c r="C67" i="44"/>
  <c r="B67" s="1"/>
  <c r="G67" s="1"/>
  <c r="H67" s="1"/>
  <c r="F67"/>
  <c r="R67" s="1"/>
  <c r="S67" s="1"/>
  <c r="U67" s="1"/>
  <c r="V67"/>
  <c r="P69" i="43"/>
  <c r="D69" s="1"/>
  <c r="C69" s="1"/>
  <c r="B69" s="1"/>
  <c r="G69" s="1"/>
  <c r="H69" s="1"/>
  <c r="C70" i="42"/>
  <c r="B70" s="1"/>
  <c r="G70" s="1"/>
  <c r="H70" s="1"/>
  <c r="V70"/>
  <c r="F70"/>
  <c r="R70" s="1"/>
  <c r="S70" s="1"/>
  <c r="U70" s="1"/>
  <c r="P69" i="41"/>
  <c r="D69" s="1"/>
  <c r="C69" s="1"/>
  <c r="B69" s="1"/>
  <c r="G69" s="1"/>
  <c r="H69" s="1"/>
  <c r="P69" i="40"/>
  <c r="D69" s="1"/>
  <c r="P67" i="35"/>
  <c r="D67" s="1"/>
  <c r="F68" i="33"/>
  <c r="R68" s="1"/>
  <c r="S68" s="1"/>
  <c r="U68" s="1"/>
  <c r="C68"/>
  <c r="B68" s="1"/>
  <c r="G68" s="1"/>
  <c r="H68" s="1"/>
  <c r="V68"/>
  <c r="V67" i="28"/>
  <c r="C67"/>
  <c r="B67" s="1"/>
  <c r="G67" s="1"/>
  <c r="H67" s="1"/>
  <c r="F67"/>
  <c r="R67" s="1"/>
  <c r="S67" s="1"/>
  <c r="U67" s="1"/>
  <c r="C69" i="27"/>
  <c r="B69" s="1"/>
  <c r="G69" s="1"/>
  <c r="H69" s="1"/>
  <c r="F69"/>
  <c r="R69" s="1"/>
  <c r="S69" s="1"/>
  <c r="U69" s="1"/>
  <c r="V69"/>
  <c r="P71" i="29"/>
  <c r="D71" s="1"/>
  <c r="F55" i="4"/>
  <c r="R55" s="1"/>
  <c r="S55" s="1"/>
  <c r="U55" s="1"/>
  <c r="V55"/>
  <c r="B55"/>
  <c r="V69" i="36" l="1"/>
  <c r="P70" s="1"/>
  <c r="D70" s="1"/>
  <c r="F69"/>
  <c r="R69" s="1"/>
  <c r="S69" s="1"/>
  <c r="U69" s="1"/>
  <c r="C70" i="34"/>
  <c r="B70" s="1"/>
  <c r="G70" s="1"/>
  <c r="H70" s="1"/>
  <c r="D70" i="32"/>
  <c r="C70" s="1"/>
  <c r="B70" s="1"/>
  <c r="G70" s="1"/>
  <c r="H70" s="1"/>
  <c r="F71" i="31"/>
  <c r="R71" s="1"/>
  <c r="S71" s="1"/>
  <c r="U71" s="1"/>
  <c r="C71"/>
  <c r="B71" s="1"/>
  <c r="G71" s="1"/>
  <c r="H71" s="1"/>
  <c r="V71"/>
  <c r="P69" i="38"/>
  <c r="D69" s="1"/>
  <c r="V69" s="1"/>
  <c r="C68" i="30"/>
  <c r="B68" s="1"/>
  <c r="G68" s="1"/>
  <c r="H68" s="1"/>
  <c r="F68"/>
  <c r="R68" s="1"/>
  <c r="S68" s="1"/>
  <c r="U68" s="1"/>
  <c r="V68"/>
  <c r="D68" i="37"/>
  <c r="F68" s="1"/>
  <c r="R68" s="1"/>
  <c r="S68" s="1"/>
  <c r="U68" s="1"/>
  <c r="C70" i="26"/>
  <c r="B70" s="1"/>
  <c r="G70" s="1"/>
  <c r="H70" s="1"/>
  <c r="V70"/>
  <c r="F70"/>
  <c r="R70" s="1"/>
  <c r="S70" s="1"/>
  <c r="U70" s="1"/>
  <c r="C68" i="37"/>
  <c r="B68" s="1"/>
  <c r="G68" s="1"/>
  <c r="H68" s="1"/>
  <c r="V69" i="41"/>
  <c r="D71" i="34"/>
  <c r="P71" i="46"/>
  <c r="D71" s="1"/>
  <c r="P68" i="44"/>
  <c r="D68" s="1"/>
  <c r="V69" i="43"/>
  <c r="F69"/>
  <c r="R69" s="1"/>
  <c r="S69" s="1"/>
  <c r="U69" s="1"/>
  <c r="P71" i="42"/>
  <c r="D71" s="1"/>
  <c r="F69" i="41"/>
  <c r="R69" s="1"/>
  <c r="S69" s="1"/>
  <c r="U69" s="1"/>
  <c r="C69" i="40"/>
  <c r="B69" s="1"/>
  <c r="G69" s="1"/>
  <c r="H69" s="1"/>
  <c r="V69"/>
  <c r="F69"/>
  <c r="R69" s="1"/>
  <c r="S69" s="1"/>
  <c r="U69" s="1"/>
  <c r="C68" i="39"/>
  <c r="B68" s="1"/>
  <c r="G68" s="1"/>
  <c r="H68" s="1"/>
  <c r="F68"/>
  <c r="R68" s="1"/>
  <c r="S68" s="1"/>
  <c r="U68" s="1"/>
  <c r="V68"/>
  <c r="C67" i="35"/>
  <c r="B67" s="1"/>
  <c r="G67" s="1"/>
  <c r="H67" s="1"/>
  <c r="V67"/>
  <c r="F67"/>
  <c r="R67" s="1"/>
  <c r="S67" s="1"/>
  <c r="U67" s="1"/>
  <c r="P69" i="33"/>
  <c r="D69" s="1"/>
  <c r="C71" i="29"/>
  <c r="B71" s="1"/>
  <c r="G71" s="1"/>
  <c r="H71" s="1"/>
  <c r="P68" i="28"/>
  <c r="D68" s="1"/>
  <c r="P70" i="27"/>
  <c r="D70" s="1"/>
  <c r="F71" i="29"/>
  <c r="R71" s="1"/>
  <c r="S71" s="1"/>
  <c r="U71" s="1"/>
  <c r="V71"/>
  <c r="P56" i="4"/>
  <c r="G55"/>
  <c r="H55" s="1"/>
  <c r="V70" i="36" l="1"/>
  <c r="F70"/>
  <c r="R70" s="1"/>
  <c r="S70" s="1"/>
  <c r="U70" s="1"/>
  <c r="P71" s="1"/>
  <c r="C70"/>
  <c r="B70" s="1"/>
  <c r="G70" s="1"/>
  <c r="H70" s="1"/>
  <c r="F70" i="32"/>
  <c r="R70" s="1"/>
  <c r="S70" s="1"/>
  <c r="U70" s="1"/>
  <c r="V68" i="37"/>
  <c r="P69" s="1"/>
  <c r="D69" s="1"/>
  <c r="P71" i="26"/>
  <c r="D71" s="1"/>
  <c r="V70" i="32"/>
  <c r="F69" i="38"/>
  <c r="R69" s="1"/>
  <c r="S69" s="1"/>
  <c r="U69" s="1"/>
  <c r="P70" s="1"/>
  <c r="C69"/>
  <c r="B69" s="1"/>
  <c r="G69" s="1"/>
  <c r="H69" s="1"/>
  <c r="P72" i="31"/>
  <c r="D72" s="1"/>
  <c r="P69" i="30"/>
  <c r="D69" s="1"/>
  <c r="F71" i="34"/>
  <c r="R71" s="1"/>
  <c r="S71" s="1"/>
  <c r="U71" s="1"/>
  <c r="C71"/>
  <c r="B71" s="1"/>
  <c r="G71" s="1"/>
  <c r="H71" s="1"/>
  <c r="P70" i="41"/>
  <c r="D70" s="1"/>
  <c r="C70" s="1"/>
  <c r="B70" s="1"/>
  <c r="G70" s="1"/>
  <c r="H70" s="1"/>
  <c r="P70" i="43"/>
  <c r="D70" s="1"/>
  <c r="C70" s="1"/>
  <c r="B70" s="1"/>
  <c r="G70" s="1"/>
  <c r="H70" s="1"/>
  <c r="V71" i="34"/>
  <c r="P72" s="1"/>
  <c r="P70" i="40"/>
  <c r="D70" s="1"/>
  <c r="P68" i="35"/>
  <c r="D68" s="1"/>
  <c r="C68" s="1"/>
  <c r="B68" s="1"/>
  <c r="G68" s="1"/>
  <c r="H68" s="1"/>
  <c r="V71" i="46"/>
  <c r="C71"/>
  <c r="B71" s="1"/>
  <c r="G71" s="1"/>
  <c r="H71" s="1"/>
  <c r="F71"/>
  <c r="R71" s="1"/>
  <c r="S71" s="1"/>
  <c r="U71" s="1"/>
  <c r="C68" i="44"/>
  <c r="B68" s="1"/>
  <c r="G68" s="1"/>
  <c r="H68" s="1"/>
  <c r="V68"/>
  <c r="F68"/>
  <c r="R68" s="1"/>
  <c r="S68" s="1"/>
  <c r="U68" s="1"/>
  <c r="C71" i="42"/>
  <c r="B71" s="1"/>
  <c r="G71" s="1"/>
  <c r="H71" s="1"/>
  <c r="F71"/>
  <c r="R71" s="1"/>
  <c r="S71" s="1"/>
  <c r="U71" s="1"/>
  <c r="V71"/>
  <c r="P69" i="39"/>
  <c r="D69" s="1"/>
  <c r="F69" i="33"/>
  <c r="R69" s="1"/>
  <c r="S69" s="1"/>
  <c r="U69" s="1"/>
  <c r="C69"/>
  <c r="B69" s="1"/>
  <c r="G69" s="1"/>
  <c r="H69" s="1"/>
  <c r="V69"/>
  <c r="P72" i="29"/>
  <c r="D72" s="1"/>
  <c r="C68" i="28"/>
  <c r="B68" s="1"/>
  <c r="G68" s="1"/>
  <c r="H68" s="1"/>
  <c r="F68"/>
  <c r="R68" s="1"/>
  <c r="S68" s="1"/>
  <c r="U68" s="1"/>
  <c r="V68"/>
  <c r="C70" i="27"/>
  <c r="B70" s="1"/>
  <c r="G70" s="1"/>
  <c r="H70" s="1"/>
  <c r="V70"/>
  <c r="F70"/>
  <c r="R70" s="1"/>
  <c r="S70" s="1"/>
  <c r="U70" s="1"/>
  <c r="D56" i="4"/>
  <c r="C56" s="1"/>
  <c r="D71" i="36" l="1"/>
  <c r="V68" i="35"/>
  <c r="F68"/>
  <c r="R68" s="1"/>
  <c r="S68" s="1"/>
  <c r="U68" s="1"/>
  <c r="F70" i="43"/>
  <c r="R70" s="1"/>
  <c r="S70" s="1"/>
  <c r="U70" s="1"/>
  <c r="P71" i="32"/>
  <c r="D71" s="1"/>
  <c r="V71" s="1"/>
  <c r="C69" i="37"/>
  <c r="B69" s="1"/>
  <c r="G69" s="1"/>
  <c r="H69" s="1"/>
  <c r="F69"/>
  <c r="R69" s="1"/>
  <c r="S69" s="1"/>
  <c r="U69" s="1"/>
  <c r="V69"/>
  <c r="D70" i="38"/>
  <c r="V70" s="1"/>
  <c r="F72" i="31"/>
  <c r="R72" s="1"/>
  <c r="S72" s="1"/>
  <c r="U72" s="1"/>
  <c r="V72"/>
  <c r="C72"/>
  <c r="B72" s="1"/>
  <c r="G72" s="1"/>
  <c r="H72" s="1"/>
  <c r="P71" i="27"/>
  <c r="D71" s="1"/>
  <c r="C71" s="1"/>
  <c r="B71" s="1"/>
  <c r="G71" s="1"/>
  <c r="H71" s="1"/>
  <c r="C69" i="30"/>
  <c r="B69" s="1"/>
  <c r="G69" s="1"/>
  <c r="H69" s="1"/>
  <c r="V69"/>
  <c r="F69"/>
  <c r="R69" s="1"/>
  <c r="S69" s="1"/>
  <c r="U69" s="1"/>
  <c r="F70" i="38"/>
  <c r="R70" s="1"/>
  <c r="S70" s="1"/>
  <c r="U70" s="1"/>
  <c r="P69" i="44"/>
  <c r="D69" s="1"/>
  <c r="C71" i="26"/>
  <c r="B71" s="1"/>
  <c r="G71" s="1"/>
  <c r="H71" s="1"/>
  <c r="F71"/>
  <c r="R71" s="1"/>
  <c r="S71" s="1"/>
  <c r="U71" s="1"/>
  <c r="V71"/>
  <c r="V70" i="43"/>
  <c r="V70" i="41"/>
  <c r="D72" i="34"/>
  <c r="F70" i="41"/>
  <c r="R70" s="1"/>
  <c r="S70" s="1"/>
  <c r="U70" s="1"/>
  <c r="P72" i="42"/>
  <c r="D72" s="1"/>
  <c r="P72" i="46"/>
  <c r="D72" s="1"/>
  <c r="C70" i="40"/>
  <c r="B70" s="1"/>
  <c r="G70" s="1"/>
  <c r="H70" s="1"/>
  <c r="V70"/>
  <c r="F70"/>
  <c r="R70" s="1"/>
  <c r="S70" s="1"/>
  <c r="U70" s="1"/>
  <c r="C69" i="39"/>
  <c r="B69" s="1"/>
  <c r="G69" s="1"/>
  <c r="H69" s="1"/>
  <c r="V69"/>
  <c r="F69"/>
  <c r="R69" s="1"/>
  <c r="S69" s="1"/>
  <c r="U69" s="1"/>
  <c r="F71" i="36"/>
  <c r="R71" s="1"/>
  <c r="S71" s="1"/>
  <c r="U71" s="1"/>
  <c r="C71"/>
  <c r="B71" s="1"/>
  <c r="G71" s="1"/>
  <c r="H71" s="1"/>
  <c r="P70" i="33"/>
  <c r="D70" s="1"/>
  <c r="F71" i="32"/>
  <c r="R71" s="1"/>
  <c r="S71" s="1"/>
  <c r="U71" s="1"/>
  <c r="P72" s="1"/>
  <c r="C72" i="29"/>
  <c r="B72" s="1"/>
  <c r="G72" s="1"/>
  <c r="H72" s="1"/>
  <c r="V72"/>
  <c r="F72"/>
  <c r="R72" s="1"/>
  <c r="S72" s="1"/>
  <c r="U72" s="1"/>
  <c r="P69" i="28"/>
  <c r="D69" s="1"/>
  <c r="B56" i="4"/>
  <c r="G56" s="1"/>
  <c r="H56" s="1"/>
  <c r="V71" i="36"/>
  <c r="V56" i="4"/>
  <c r="F56"/>
  <c r="R56" s="1"/>
  <c r="S56" s="1"/>
  <c r="U56" s="1"/>
  <c r="P69" i="35" l="1"/>
  <c r="D69" s="1"/>
  <c r="C69" s="1"/>
  <c r="B69" s="1"/>
  <c r="G69" s="1"/>
  <c r="H69" s="1"/>
  <c r="P70" i="37"/>
  <c r="D70" s="1"/>
  <c r="V70" s="1"/>
  <c r="P71" i="43"/>
  <c r="D71" s="1"/>
  <c r="C71" s="1"/>
  <c r="B71" s="1"/>
  <c r="G71" s="1"/>
  <c r="H71" s="1"/>
  <c r="P71" i="38"/>
  <c r="C71" i="32"/>
  <c r="B71" s="1"/>
  <c r="G71" s="1"/>
  <c r="H71" s="1"/>
  <c r="D72" s="1"/>
  <c r="P71" i="41"/>
  <c r="D71" s="1"/>
  <c r="F71" s="1"/>
  <c r="R71" s="1"/>
  <c r="S71" s="1"/>
  <c r="U71" s="1"/>
  <c r="C70" i="38"/>
  <c r="B70" s="1"/>
  <c r="G70" s="1"/>
  <c r="H70" s="1"/>
  <c r="D71" s="1"/>
  <c r="C71" s="1"/>
  <c r="B71" s="1"/>
  <c r="G71" s="1"/>
  <c r="H71" s="1"/>
  <c r="P70" i="30"/>
  <c r="D70" s="1"/>
  <c r="P73" i="31"/>
  <c r="D73" s="1"/>
  <c r="V71" i="27"/>
  <c r="P72" i="26"/>
  <c r="D72" s="1"/>
  <c r="F72" i="34"/>
  <c r="R72" s="1"/>
  <c r="S72" s="1"/>
  <c r="U72" s="1"/>
  <c r="V72"/>
  <c r="C72"/>
  <c r="B72" s="1"/>
  <c r="G72" s="1"/>
  <c r="H72" s="1"/>
  <c r="F71" i="27"/>
  <c r="R71" s="1"/>
  <c r="S71" s="1"/>
  <c r="U71" s="1"/>
  <c r="P71" i="40"/>
  <c r="D71" s="1"/>
  <c r="P70" i="39"/>
  <c r="D70" s="1"/>
  <c r="F72" i="46"/>
  <c r="R72" s="1"/>
  <c r="S72" s="1"/>
  <c r="U72" s="1"/>
  <c r="C72"/>
  <c r="B72" s="1"/>
  <c r="G72" s="1"/>
  <c r="H72" s="1"/>
  <c r="V72"/>
  <c r="C69" i="44"/>
  <c r="B69" s="1"/>
  <c r="G69" s="1"/>
  <c r="H69" s="1"/>
  <c r="F69"/>
  <c r="R69" s="1"/>
  <c r="S69" s="1"/>
  <c r="U69" s="1"/>
  <c r="V69"/>
  <c r="V72" i="42"/>
  <c r="C72"/>
  <c r="B72" s="1"/>
  <c r="G72" s="1"/>
  <c r="H72" s="1"/>
  <c r="F72"/>
  <c r="R72" s="1"/>
  <c r="S72" s="1"/>
  <c r="U72" s="1"/>
  <c r="P72" i="36"/>
  <c r="D72" s="1"/>
  <c r="C72" s="1"/>
  <c r="B72" s="1"/>
  <c r="G72" s="1"/>
  <c r="H72" s="1"/>
  <c r="C70" i="33"/>
  <c r="B70" s="1"/>
  <c r="G70" s="1"/>
  <c r="H70" s="1"/>
  <c r="V70"/>
  <c r="F70"/>
  <c r="R70" s="1"/>
  <c r="S70" s="1"/>
  <c r="U70" s="1"/>
  <c r="P73" i="29"/>
  <c r="D73" s="1"/>
  <c r="F73" s="1"/>
  <c r="R73" s="1"/>
  <c r="S73" s="1"/>
  <c r="U73" s="1"/>
  <c r="C69" i="28"/>
  <c r="B69" s="1"/>
  <c r="G69" s="1"/>
  <c r="H69" s="1"/>
  <c r="V69"/>
  <c r="F69"/>
  <c r="R69" s="1"/>
  <c r="S69" s="1"/>
  <c r="U69" s="1"/>
  <c r="P57" i="4"/>
  <c r="D57" s="1"/>
  <c r="C57" s="1"/>
  <c r="F70" i="37" l="1"/>
  <c r="R70" s="1"/>
  <c r="S70" s="1"/>
  <c r="U70" s="1"/>
  <c r="P71" s="1"/>
  <c r="F69" i="35"/>
  <c r="R69" s="1"/>
  <c r="S69" s="1"/>
  <c r="U69" s="1"/>
  <c r="P70" s="1"/>
  <c r="D70" s="1"/>
  <c r="C70" s="1"/>
  <c r="B70" s="1"/>
  <c r="G70" s="1"/>
  <c r="H70" s="1"/>
  <c r="V69"/>
  <c r="C70" i="37"/>
  <c r="B70" s="1"/>
  <c r="G70" s="1"/>
  <c r="H70" s="1"/>
  <c r="V71" i="43"/>
  <c r="F71"/>
  <c r="R71" s="1"/>
  <c r="S71" s="1"/>
  <c r="U71" s="1"/>
  <c r="C71" i="41"/>
  <c r="B71" s="1"/>
  <c r="G71" s="1"/>
  <c r="H71" s="1"/>
  <c r="V71"/>
  <c r="P72" s="1"/>
  <c r="C72" i="32"/>
  <c r="B72" s="1"/>
  <c r="G72" s="1"/>
  <c r="H72" s="1"/>
  <c r="F72"/>
  <c r="R72" s="1"/>
  <c r="S72" s="1"/>
  <c r="U72" s="1"/>
  <c r="F71" i="38"/>
  <c r="R71" s="1"/>
  <c r="S71" s="1"/>
  <c r="U71" s="1"/>
  <c r="F73" i="31"/>
  <c r="R73" s="1"/>
  <c r="S73" s="1"/>
  <c r="U73" s="1"/>
  <c r="C73"/>
  <c r="B73" s="1"/>
  <c r="G73" s="1"/>
  <c r="H73" s="1"/>
  <c r="V73"/>
  <c r="V71" i="38"/>
  <c r="C70" i="30"/>
  <c r="B70" s="1"/>
  <c r="G70" s="1"/>
  <c r="H70" s="1"/>
  <c r="V70"/>
  <c r="F70"/>
  <c r="R70" s="1"/>
  <c r="S70" s="1"/>
  <c r="U70" s="1"/>
  <c r="P73" i="34"/>
  <c r="D73" s="1"/>
  <c r="F73" s="1"/>
  <c r="R73" s="1"/>
  <c r="S73" s="1"/>
  <c r="U73" s="1"/>
  <c r="P72" i="27"/>
  <c r="D72" s="1"/>
  <c r="V72" s="1"/>
  <c r="F72" i="26"/>
  <c r="R72" s="1"/>
  <c r="S72" s="1"/>
  <c r="U72" s="1"/>
  <c r="C72"/>
  <c r="B72" s="1"/>
  <c r="G72" s="1"/>
  <c r="H72" s="1"/>
  <c r="V72"/>
  <c r="C70" i="39"/>
  <c r="B70" s="1"/>
  <c r="G70" s="1"/>
  <c r="H70" s="1"/>
  <c r="F70"/>
  <c r="R70" s="1"/>
  <c r="S70" s="1"/>
  <c r="U70" s="1"/>
  <c r="V70"/>
  <c r="V72" i="32"/>
  <c r="P71" i="33"/>
  <c r="D71" s="1"/>
  <c r="P70" i="28"/>
  <c r="D70" s="1"/>
  <c r="P73" i="46"/>
  <c r="D73" s="1"/>
  <c r="P70" i="44"/>
  <c r="D70" s="1"/>
  <c r="P73" i="42"/>
  <c r="D73" s="1"/>
  <c r="C71" i="40"/>
  <c r="B71" s="1"/>
  <c r="G71" s="1"/>
  <c r="H71" s="1"/>
  <c r="V71"/>
  <c r="F71"/>
  <c r="R71" s="1"/>
  <c r="S71" s="1"/>
  <c r="U71" s="1"/>
  <c r="F72" i="36"/>
  <c r="R72" s="1"/>
  <c r="S72" s="1"/>
  <c r="U72" s="1"/>
  <c r="V72"/>
  <c r="V73" i="29"/>
  <c r="P74" s="1"/>
  <c r="C73"/>
  <c r="B73" s="1"/>
  <c r="G73" s="1"/>
  <c r="H73" s="1"/>
  <c r="V57" i="4"/>
  <c r="B57"/>
  <c r="F57"/>
  <c r="R57" s="1"/>
  <c r="S57" s="1"/>
  <c r="U57" s="1"/>
  <c r="P72" i="43" l="1"/>
  <c r="D72" s="1"/>
  <c r="D72" i="41"/>
  <c r="C72" s="1"/>
  <c r="B72" s="1"/>
  <c r="G72" s="1"/>
  <c r="H72" s="1"/>
  <c r="P73" i="36"/>
  <c r="D73" s="1"/>
  <c r="C73" s="1"/>
  <c r="B73" s="1"/>
  <c r="G73" s="1"/>
  <c r="H73" s="1"/>
  <c r="D71" i="37"/>
  <c r="F71" s="1"/>
  <c r="R71" s="1"/>
  <c r="S71" s="1"/>
  <c r="U71" s="1"/>
  <c r="P73" i="32"/>
  <c r="D73" s="1"/>
  <c r="F73" s="1"/>
  <c r="R73" s="1"/>
  <c r="S73" s="1"/>
  <c r="U73" s="1"/>
  <c r="P73" i="26"/>
  <c r="V70" i="35"/>
  <c r="P72" i="38"/>
  <c r="D72" s="1"/>
  <c r="C72" s="1"/>
  <c r="B72" s="1"/>
  <c r="G72" s="1"/>
  <c r="H72" s="1"/>
  <c r="C73" i="34"/>
  <c r="B73" s="1"/>
  <c r="G73" s="1"/>
  <c r="H73" s="1"/>
  <c r="F70" i="35"/>
  <c r="R70" s="1"/>
  <c r="S70" s="1"/>
  <c r="U70" s="1"/>
  <c r="V73" i="34"/>
  <c r="P74" s="1"/>
  <c r="P71" i="30"/>
  <c r="D71" s="1"/>
  <c r="P74" i="31"/>
  <c r="D74" s="1"/>
  <c r="V72" i="41"/>
  <c r="C72" i="27"/>
  <c r="B72" s="1"/>
  <c r="G72" s="1"/>
  <c r="H72" s="1"/>
  <c r="F72"/>
  <c r="R72" s="1"/>
  <c r="S72" s="1"/>
  <c r="U72" s="1"/>
  <c r="P73" s="1"/>
  <c r="P71" i="39"/>
  <c r="D71" s="1"/>
  <c r="V71" s="1"/>
  <c r="D73" i="26"/>
  <c r="P72" i="40"/>
  <c r="D72" s="1"/>
  <c r="C73" i="46"/>
  <c r="B73" s="1"/>
  <c r="G73" s="1"/>
  <c r="H73" s="1"/>
  <c r="V73"/>
  <c r="F73"/>
  <c r="R73" s="1"/>
  <c r="S73" s="1"/>
  <c r="U73" s="1"/>
  <c r="C70" i="44"/>
  <c r="B70" s="1"/>
  <c r="G70" s="1"/>
  <c r="H70" s="1"/>
  <c r="V70"/>
  <c r="F70"/>
  <c r="R70" s="1"/>
  <c r="S70" s="1"/>
  <c r="U70" s="1"/>
  <c r="V72" i="43"/>
  <c r="C72"/>
  <c r="B72" s="1"/>
  <c r="G72" s="1"/>
  <c r="H72" s="1"/>
  <c r="C73" i="42"/>
  <c r="B73" s="1"/>
  <c r="G73" s="1"/>
  <c r="H73" s="1"/>
  <c r="F73"/>
  <c r="R73" s="1"/>
  <c r="S73" s="1"/>
  <c r="U73" s="1"/>
  <c r="V73"/>
  <c r="C71" i="37"/>
  <c r="B71" s="1"/>
  <c r="G71" s="1"/>
  <c r="H71" s="1"/>
  <c r="C71" i="33"/>
  <c r="B71" s="1"/>
  <c r="G71" s="1"/>
  <c r="H71" s="1"/>
  <c r="V71"/>
  <c r="F71"/>
  <c r="R71" s="1"/>
  <c r="S71" s="1"/>
  <c r="U71" s="1"/>
  <c r="D74" i="29"/>
  <c r="V70" i="28"/>
  <c r="C70"/>
  <c r="B70" s="1"/>
  <c r="G70" s="1"/>
  <c r="H70" s="1"/>
  <c r="F70"/>
  <c r="R70" s="1"/>
  <c r="S70" s="1"/>
  <c r="U70" s="1"/>
  <c r="P58" i="4"/>
  <c r="F72" i="43"/>
  <c r="R72" s="1"/>
  <c r="S72" s="1"/>
  <c r="U72" s="1"/>
  <c r="F73" i="36"/>
  <c r="R73" s="1"/>
  <c r="S73" s="1"/>
  <c r="U73" s="1"/>
  <c r="G57" i="4"/>
  <c r="H57" s="1"/>
  <c r="F72" i="41" l="1"/>
  <c r="R72" s="1"/>
  <c r="S72" s="1"/>
  <c r="U72" s="1"/>
  <c r="V73" i="36"/>
  <c r="P74" s="1"/>
  <c r="D74" s="1"/>
  <c r="C74" s="1"/>
  <c r="V71" i="37"/>
  <c r="P72" s="1"/>
  <c r="D72" s="1"/>
  <c r="C72" s="1"/>
  <c r="B72" s="1"/>
  <c r="G72" s="1"/>
  <c r="H72" s="1"/>
  <c r="V73" i="32"/>
  <c r="P74" s="1"/>
  <c r="D74" i="34"/>
  <c r="F74" s="1"/>
  <c r="R74" s="1"/>
  <c r="S74" s="1"/>
  <c r="U74" s="1"/>
  <c r="C73" i="32"/>
  <c r="B73" s="1"/>
  <c r="G73" s="1"/>
  <c r="H73" s="1"/>
  <c r="F72" i="38"/>
  <c r="R72" s="1"/>
  <c r="S72" s="1"/>
  <c r="U72" s="1"/>
  <c r="V72"/>
  <c r="P71" i="35"/>
  <c r="D71" s="1"/>
  <c r="C71" s="1"/>
  <c r="B71" s="1"/>
  <c r="G71" s="1"/>
  <c r="H71" s="1"/>
  <c r="F74" i="31"/>
  <c r="R74" s="1"/>
  <c r="S74" s="1"/>
  <c r="U74" s="1"/>
  <c r="V74"/>
  <c r="C74"/>
  <c r="B74" s="1"/>
  <c r="G74" s="1"/>
  <c r="H74" s="1"/>
  <c r="P73" i="41"/>
  <c r="D73" s="1"/>
  <c r="C73" s="1"/>
  <c r="B73" s="1"/>
  <c r="G73" s="1"/>
  <c r="H73" s="1"/>
  <c r="D73" i="27"/>
  <c r="F73" s="1"/>
  <c r="R73" s="1"/>
  <c r="S73" s="1"/>
  <c r="U73" s="1"/>
  <c r="V71" i="30"/>
  <c r="F71"/>
  <c r="R71" s="1"/>
  <c r="S71" s="1"/>
  <c r="U71" s="1"/>
  <c r="C71"/>
  <c r="B71" s="1"/>
  <c r="G71" s="1"/>
  <c r="H71" s="1"/>
  <c r="C71" i="39"/>
  <c r="B71" s="1"/>
  <c r="G71" s="1"/>
  <c r="H71" s="1"/>
  <c r="C73" i="26"/>
  <c r="B73" s="1"/>
  <c r="G73" s="1"/>
  <c r="H73" s="1"/>
  <c r="V73"/>
  <c r="F73"/>
  <c r="R73" s="1"/>
  <c r="S73" s="1"/>
  <c r="U73" s="1"/>
  <c r="P73" i="43"/>
  <c r="D73" s="1"/>
  <c r="F71" i="39"/>
  <c r="R71" s="1"/>
  <c r="S71" s="1"/>
  <c r="U71" s="1"/>
  <c r="P72" s="1"/>
  <c r="P74" i="42"/>
  <c r="D74" s="1"/>
  <c r="P72" i="33"/>
  <c r="D72" s="1"/>
  <c r="P71" i="44"/>
  <c r="D71" s="1"/>
  <c r="P74" i="46"/>
  <c r="D74" s="1"/>
  <c r="C72" i="40"/>
  <c r="B72" s="1"/>
  <c r="G72" s="1"/>
  <c r="H72" s="1"/>
  <c r="F72"/>
  <c r="R72" s="1"/>
  <c r="S72" s="1"/>
  <c r="U72" s="1"/>
  <c r="V72"/>
  <c r="C74" i="29"/>
  <c r="B74" s="1"/>
  <c r="G74" s="1"/>
  <c r="H74" s="1"/>
  <c r="V74"/>
  <c r="F74"/>
  <c r="R74" s="1"/>
  <c r="S74" s="1"/>
  <c r="U74" s="1"/>
  <c r="P71" i="28"/>
  <c r="D71" s="1"/>
  <c r="D58" i="4"/>
  <c r="C58" s="1"/>
  <c r="P73" i="38" l="1"/>
  <c r="D73" s="1"/>
  <c r="F73" s="1"/>
  <c r="R73" s="1"/>
  <c r="S73" s="1"/>
  <c r="U73" s="1"/>
  <c r="D74" i="32"/>
  <c r="F74" s="1"/>
  <c r="R74" s="1"/>
  <c r="S74" s="1"/>
  <c r="U74" s="1"/>
  <c r="V73" i="41"/>
  <c r="C74" i="34"/>
  <c r="B74" s="1"/>
  <c r="G74" s="1"/>
  <c r="H74" s="1"/>
  <c r="F71" i="35"/>
  <c r="R71" s="1"/>
  <c r="S71" s="1"/>
  <c r="U71" s="1"/>
  <c r="V74" i="34"/>
  <c r="P75" s="1"/>
  <c r="C73" i="27"/>
  <c r="B73" s="1"/>
  <c r="G73" s="1"/>
  <c r="H73" s="1"/>
  <c r="V71" i="35"/>
  <c r="V73" i="27"/>
  <c r="P74" s="1"/>
  <c r="V74" i="32"/>
  <c r="P75" s="1"/>
  <c r="P75" i="31"/>
  <c r="D75" s="1"/>
  <c r="F73" i="41"/>
  <c r="R73" s="1"/>
  <c r="S73" s="1"/>
  <c r="U73" s="1"/>
  <c r="D72" i="39"/>
  <c r="F72" s="1"/>
  <c r="R72" s="1"/>
  <c r="S72" s="1"/>
  <c r="U72" s="1"/>
  <c r="P74" i="26"/>
  <c r="D74" s="1"/>
  <c r="P72" i="30"/>
  <c r="D72" s="1"/>
  <c r="F72" s="1"/>
  <c r="R72" s="1"/>
  <c r="S72" s="1"/>
  <c r="U72" s="1"/>
  <c r="F58" i="4"/>
  <c r="R58" s="1"/>
  <c r="S58" s="1"/>
  <c r="U58" s="1"/>
  <c r="F72" i="37"/>
  <c r="R72" s="1"/>
  <c r="S72" s="1"/>
  <c r="U72" s="1"/>
  <c r="V72"/>
  <c r="P75" i="29"/>
  <c r="D75" s="1"/>
  <c r="C75" s="1"/>
  <c r="B75" s="1"/>
  <c r="G75" s="1"/>
  <c r="H75" s="1"/>
  <c r="F74" i="46"/>
  <c r="R74" s="1"/>
  <c r="S74" s="1"/>
  <c r="U74" s="1"/>
  <c r="C74"/>
  <c r="B74" s="1"/>
  <c r="G74" s="1"/>
  <c r="H74" s="1"/>
  <c r="V74"/>
  <c r="F71" i="44"/>
  <c r="R71" s="1"/>
  <c r="S71" s="1"/>
  <c r="U71" s="1"/>
  <c r="C71"/>
  <c r="B71" s="1"/>
  <c r="G71" s="1"/>
  <c r="H71" s="1"/>
  <c r="V71"/>
  <c r="C73" i="43"/>
  <c r="B73" s="1"/>
  <c r="G73" s="1"/>
  <c r="H73" s="1"/>
  <c r="C74" i="42"/>
  <c r="B74" s="1"/>
  <c r="G74" s="1"/>
  <c r="H74" s="1"/>
  <c r="V74"/>
  <c r="F74"/>
  <c r="R74" s="1"/>
  <c r="S74" s="1"/>
  <c r="U74" s="1"/>
  <c r="P73" i="40"/>
  <c r="D73" s="1"/>
  <c r="C72" i="33"/>
  <c r="B72" s="1"/>
  <c r="G72" s="1"/>
  <c r="H72" s="1"/>
  <c r="F72"/>
  <c r="R72" s="1"/>
  <c r="S72" s="1"/>
  <c r="U72" s="1"/>
  <c r="V72"/>
  <c r="C71" i="28"/>
  <c r="B71" s="1"/>
  <c r="G71" s="1"/>
  <c r="H71" s="1"/>
  <c r="V71"/>
  <c r="F71"/>
  <c r="R71" s="1"/>
  <c r="S71" s="1"/>
  <c r="U71" s="1"/>
  <c r="B58" i="4"/>
  <c r="G58" s="1"/>
  <c r="H58" s="1"/>
  <c r="V58"/>
  <c r="V73" i="43"/>
  <c r="F73"/>
  <c r="R73" s="1"/>
  <c r="S73" s="1"/>
  <c r="U73" s="1"/>
  <c r="V74" i="36"/>
  <c r="B74"/>
  <c r="G74" s="1"/>
  <c r="H74" s="1"/>
  <c r="F74"/>
  <c r="R74" s="1"/>
  <c r="S74" s="1"/>
  <c r="U74" s="1"/>
  <c r="C74" i="32" l="1"/>
  <c r="B74" s="1"/>
  <c r="G74" s="1"/>
  <c r="H74" s="1"/>
  <c r="C73" i="38"/>
  <c r="B73" s="1"/>
  <c r="G73" s="1"/>
  <c r="H73" s="1"/>
  <c r="P73" i="37"/>
  <c r="D73" s="1"/>
  <c r="F73" s="1"/>
  <c r="R73" s="1"/>
  <c r="S73" s="1"/>
  <c r="U73" s="1"/>
  <c r="V73" i="38"/>
  <c r="P74" s="1"/>
  <c r="V72" i="39"/>
  <c r="P72" i="35"/>
  <c r="D72" s="1"/>
  <c r="V72" s="1"/>
  <c r="P74" i="41"/>
  <c r="D74" s="1"/>
  <c r="V74" s="1"/>
  <c r="D75" i="34"/>
  <c r="D74" i="27"/>
  <c r="F74" s="1"/>
  <c r="R74" s="1"/>
  <c r="S74" s="1"/>
  <c r="U74" s="1"/>
  <c r="C72" i="39"/>
  <c r="B72" s="1"/>
  <c r="G72" s="1"/>
  <c r="H72" s="1"/>
  <c r="V75" i="31"/>
  <c r="C75"/>
  <c r="B75" s="1"/>
  <c r="G75" s="1"/>
  <c r="H75" s="1"/>
  <c r="F75"/>
  <c r="R75" s="1"/>
  <c r="S75" s="1"/>
  <c r="U75" s="1"/>
  <c r="D75" i="32"/>
  <c r="F75" s="1"/>
  <c r="R75" s="1"/>
  <c r="S75" s="1"/>
  <c r="U75" s="1"/>
  <c r="P73" i="39"/>
  <c r="C72" i="30"/>
  <c r="B72" s="1"/>
  <c r="G72" s="1"/>
  <c r="H72" s="1"/>
  <c r="V72"/>
  <c r="P73" s="1"/>
  <c r="P59" i="4"/>
  <c r="D59" s="1"/>
  <c r="C59" s="1"/>
  <c r="C74" i="26"/>
  <c r="B74" s="1"/>
  <c r="G74" s="1"/>
  <c r="H74" s="1"/>
  <c r="V74"/>
  <c r="F74"/>
  <c r="R74" s="1"/>
  <c r="S74" s="1"/>
  <c r="U74" s="1"/>
  <c r="V75" i="29"/>
  <c r="F75"/>
  <c r="R75" s="1"/>
  <c r="S75" s="1"/>
  <c r="U75" s="1"/>
  <c r="P72" i="28"/>
  <c r="D72" s="1"/>
  <c r="P75" i="42"/>
  <c r="D75" s="1"/>
  <c r="P72" i="44"/>
  <c r="D72" s="1"/>
  <c r="P75" i="46"/>
  <c r="D75" s="1"/>
  <c r="C73" i="40"/>
  <c r="B73" s="1"/>
  <c r="G73" s="1"/>
  <c r="H73" s="1"/>
  <c r="F73"/>
  <c r="R73" s="1"/>
  <c r="S73" s="1"/>
  <c r="U73" s="1"/>
  <c r="V73"/>
  <c r="P73" i="33"/>
  <c r="D73" s="1"/>
  <c r="C75" i="32"/>
  <c r="B75" s="1"/>
  <c r="G75" s="1"/>
  <c r="H75" s="1"/>
  <c r="P74" i="43"/>
  <c r="D74" s="1"/>
  <c r="P75" i="36"/>
  <c r="D75" s="1"/>
  <c r="C75" s="1"/>
  <c r="C73" i="37" l="1"/>
  <c r="B73" s="1"/>
  <c r="G73" s="1"/>
  <c r="H73" s="1"/>
  <c r="F74" i="41"/>
  <c r="R74" s="1"/>
  <c r="S74" s="1"/>
  <c r="U74" s="1"/>
  <c r="P75" s="1"/>
  <c r="C72" i="35"/>
  <c r="B72" s="1"/>
  <c r="G72" s="1"/>
  <c r="H72" s="1"/>
  <c r="D74" i="38"/>
  <c r="V74" s="1"/>
  <c r="V73" i="37"/>
  <c r="P74" s="1"/>
  <c r="D74" s="1"/>
  <c r="F72" i="35"/>
  <c r="R72" s="1"/>
  <c r="S72" s="1"/>
  <c r="U72" s="1"/>
  <c r="P73" s="1"/>
  <c r="C74" i="27"/>
  <c r="B74" s="1"/>
  <c r="G74" s="1"/>
  <c r="H74" s="1"/>
  <c r="C74" i="41"/>
  <c r="B74" s="1"/>
  <c r="G74" s="1"/>
  <c r="H74" s="1"/>
  <c r="D73" i="35"/>
  <c r="V73" s="1"/>
  <c r="V75" i="34"/>
  <c r="C75"/>
  <c r="B75" s="1"/>
  <c r="G75" s="1"/>
  <c r="H75" s="1"/>
  <c r="V75" i="32"/>
  <c r="P76" s="1"/>
  <c r="D76" s="1"/>
  <c r="V76" s="1"/>
  <c r="F75" i="34"/>
  <c r="R75" s="1"/>
  <c r="S75" s="1"/>
  <c r="U75" s="1"/>
  <c r="P76" s="1"/>
  <c r="F74" i="38"/>
  <c r="R74" s="1"/>
  <c r="S74" s="1"/>
  <c r="U74" s="1"/>
  <c r="P75" s="1"/>
  <c r="C74"/>
  <c r="B74" s="1"/>
  <c r="G74" s="1"/>
  <c r="H74" s="1"/>
  <c r="V74" i="27"/>
  <c r="P75" s="1"/>
  <c r="D73" i="39"/>
  <c r="V73" s="1"/>
  <c r="P76" i="31"/>
  <c r="D76" s="1"/>
  <c r="C76" s="1"/>
  <c r="B76" s="1"/>
  <c r="G76" s="1"/>
  <c r="H76" s="1"/>
  <c r="D73" i="30"/>
  <c r="P75" i="26"/>
  <c r="D75" s="1"/>
  <c r="P76" i="29"/>
  <c r="D76" s="1"/>
  <c r="V75" i="46"/>
  <c r="C75"/>
  <c r="B75" s="1"/>
  <c r="G75" s="1"/>
  <c r="H75" s="1"/>
  <c r="F75"/>
  <c r="R75" s="1"/>
  <c r="S75" s="1"/>
  <c r="U75" s="1"/>
  <c r="C72" i="44"/>
  <c r="B72" s="1"/>
  <c r="G72" s="1"/>
  <c r="H72" s="1"/>
  <c r="F72"/>
  <c r="R72" s="1"/>
  <c r="S72" s="1"/>
  <c r="U72" s="1"/>
  <c r="V72"/>
  <c r="V74" i="43"/>
  <c r="C74"/>
  <c r="B74" s="1"/>
  <c r="G74" s="1"/>
  <c r="H74" s="1"/>
  <c r="F74"/>
  <c r="R74" s="1"/>
  <c r="S74" s="1"/>
  <c r="U74" s="1"/>
  <c r="C75" i="42"/>
  <c r="B75" s="1"/>
  <c r="G75" s="1"/>
  <c r="H75" s="1"/>
  <c r="F75"/>
  <c r="R75" s="1"/>
  <c r="S75" s="1"/>
  <c r="U75" s="1"/>
  <c r="V75"/>
  <c r="P74" i="40"/>
  <c r="D74" s="1"/>
  <c r="C73" i="33"/>
  <c r="B73" s="1"/>
  <c r="G73" s="1"/>
  <c r="H73" s="1"/>
  <c r="F73"/>
  <c r="R73" s="1"/>
  <c r="S73" s="1"/>
  <c r="U73" s="1"/>
  <c r="V73"/>
  <c r="V72" i="28"/>
  <c r="C72"/>
  <c r="B72" s="1"/>
  <c r="G72" s="1"/>
  <c r="H72" s="1"/>
  <c r="F72"/>
  <c r="R72" s="1"/>
  <c r="S72" s="1"/>
  <c r="U72" s="1"/>
  <c r="B59" i="4"/>
  <c r="G59" s="1"/>
  <c r="H59" s="1"/>
  <c r="V75" i="36"/>
  <c r="B75"/>
  <c r="G75" s="1"/>
  <c r="H75" s="1"/>
  <c r="F75"/>
  <c r="R75" s="1"/>
  <c r="S75" s="1"/>
  <c r="U75" s="1"/>
  <c r="F59" i="4"/>
  <c r="R59" s="1"/>
  <c r="S59" s="1"/>
  <c r="U59" s="1"/>
  <c r="V59"/>
  <c r="F73" i="35" l="1"/>
  <c r="R73" s="1"/>
  <c r="S73" s="1"/>
  <c r="U73" s="1"/>
  <c r="P74" s="1"/>
  <c r="F73" i="39"/>
  <c r="R73" s="1"/>
  <c r="S73" s="1"/>
  <c r="U73" s="1"/>
  <c r="P74" s="1"/>
  <c r="D76" i="34"/>
  <c r="D75" i="27"/>
  <c r="V75" s="1"/>
  <c r="D75" i="41"/>
  <c r="C75" s="1"/>
  <c r="B75" s="1"/>
  <c r="G75" s="1"/>
  <c r="H75" s="1"/>
  <c r="D75" i="38"/>
  <c r="C75" s="1"/>
  <c r="B75" s="1"/>
  <c r="G75" s="1"/>
  <c r="H75" s="1"/>
  <c r="C73" i="35"/>
  <c r="B73" s="1"/>
  <c r="G73" s="1"/>
  <c r="H73" s="1"/>
  <c r="F76" i="32"/>
  <c r="R76" s="1"/>
  <c r="S76" s="1"/>
  <c r="U76" s="1"/>
  <c r="P77" s="1"/>
  <c r="V76" i="31"/>
  <c r="F76"/>
  <c r="R76" s="1"/>
  <c r="S76" s="1"/>
  <c r="U76" s="1"/>
  <c r="C73" i="39"/>
  <c r="B73" s="1"/>
  <c r="G73" s="1"/>
  <c r="H73" s="1"/>
  <c r="F73" i="30"/>
  <c r="R73" s="1"/>
  <c r="S73" s="1"/>
  <c r="U73" s="1"/>
  <c r="V73"/>
  <c r="C73"/>
  <c r="B73" s="1"/>
  <c r="G73" s="1"/>
  <c r="H73" s="1"/>
  <c r="C75" i="26"/>
  <c r="B75" s="1"/>
  <c r="G75" s="1"/>
  <c r="H75" s="1"/>
  <c r="V75"/>
  <c r="F75"/>
  <c r="R75" s="1"/>
  <c r="S75" s="1"/>
  <c r="U75" s="1"/>
  <c r="C76" i="29"/>
  <c r="B76" s="1"/>
  <c r="G76" s="1"/>
  <c r="H76" s="1"/>
  <c r="V76"/>
  <c r="C76" i="32"/>
  <c r="B76" s="1"/>
  <c r="G76" s="1"/>
  <c r="H76" s="1"/>
  <c r="F76" i="29"/>
  <c r="R76" s="1"/>
  <c r="S76" s="1"/>
  <c r="U76" s="1"/>
  <c r="P73" i="44"/>
  <c r="D73" s="1"/>
  <c r="F73" s="1"/>
  <c r="R73" s="1"/>
  <c r="S73" s="1"/>
  <c r="U73" s="1"/>
  <c r="P75" i="43"/>
  <c r="D75" s="1"/>
  <c r="C75" s="1"/>
  <c r="B75" s="1"/>
  <c r="G75" s="1"/>
  <c r="H75" s="1"/>
  <c r="P76" i="46"/>
  <c r="D76" s="1"/>
  <c r="P76" i="42"/>
  <c r="D76" s="1"/>
  <c r="C74" i="40"/>
  <c r="B74" s="1"/>
  <c r="G74" s="1"/>
  <c r="H74" s="1"/>
  <c r="V74"/>
  <c r="F74"/>
  <c r="R74" s="1"/>
  <c r="S74" s="1"/>
  <c r="U74" s="1"/>
  <c r="V74" i="37"/>
  <c r="C74"/>
  <c r="B74" s="1"/>
  <c r="G74" s="1"/>
  <c r="H74" s="1"/>
  <c r="F74"/>
  <c r="R74" s="1"/>
  <c r="S74" s="1"/>
  <c r="U74" s="1"/>
  <c r="P74" i="33"/>
  <c r="D74" s="1"/>
  <c r="P73" i="28"/>
  <c r="D73" s="1"/>
  <c r="C75" i="27"/>
  <c r="B75" s="1"/>
  <c r="G75" s="1"/>
  <c r="H75" s="1"/>
  <c r="P76" i="36"/>
  <c r="D76" s="1"/>
  <c r="C76" s="1"/>
  <c r="P60" i="4"/>
  <c r="D60" s="1"/>
  <c r="C60" s="1"/>
  <c r="V75" i="38" l="1"/>
  <c r="P76" s="1"/>
  <c r="D76" s="1"/>
  <c r="V76" s="1"/>
  <c r="D74" i="39"/>
  <c r="F74" s="1"/>
  <c r="R74" s="1"/>
  <c r="S74" s="1"/>
  <c r="U74" s="1"/>
  <c r="V75" i="41"/>
  <c r="F75"/>
  <c r="R75" s="1"/>
  <c r="S75" s="1"/>
  <c r="U75" s="1"/>
  <c r="F75" i="38"/>
  <c r="R75" s="1"/>
  <c r="S75" s="1"/>
  <c r="U75" s="1"/>
  <c r="V76" i="34"/>
  <c r="F76"/>
  <c r="R76" s="1"/>
  <c r="S76" s="1"/>
  <c r="U76" s="1"/>
  <c r="C76"/>
  <c r="B76" s="1"/>
  <c r="G76" s="1"/>
  <c r="H76" s="1"/>
  <c r="F75" i="27"/>
  <c r="R75" s="1"/>
  <c r="S75" s="1"/>
  <c r="U75" s="1"/>
  <c r="D74" i="35"/>
  <c r="V74" s="1"/>
  <c r="P77" i="31"/>
  <c r="D77" s="1"/>
  <c r="V77" s="1"/>
  <c r="V74" i="39"/>
  <c r="C74"/>
  <c r="B74" s="1"/>
  <c r="G74" s="1"/>
  <c r="H74" s="1"/>
  <c r="P74" i="30"/>
  <c r="D74" s="1"/>
  <c r="F75" i="43"/>
  <c r="R75" s="1"/>
  <c r="S75" s="1"/>
  <c r="U75" s="1"/>
  <c r="V75"/>
  <c r="P76" i="26"/>
  <c r="D76" s="1"/>
  <c r="D77" i="32"/>
  <c r="C77" s="1"/>
  <c r="B77" s="1"/>
  <c r="G77" s="1"/>
  <c r="H77" s="1"/>
  <c r="P77" i="29"/>
  <c r="D77" s="1"/>
  <c r="C74" i="35"/>
  <c r="B74" s="1"/>
  <c r="G74" s="1"/>
  <c r="H74" s="1"/>
  <c r="P75" i="40"/>
  <c r="D75" s="1"/>
  <c r="V73" i="44"/>
  <c r="P74" s="1"/>
  <c r="P75" i="37"/>
  <c r="D75" s="1"/>
  <c r="C73" i="44"/>
  <c r="B73" s="1"/>
  <c r="G73" s="1"/>
  <c r="H73" s="1"/>
  <c r="V76" i="46"/>
  <c r="C76"/>
  <c r="B76" s="1"/>
  <c r="G76" s="1"/>
  <c r="H76" s="1"/>
  <c r="F76"/>
  <c r="R76" s="1"/>
  <c r="S76" s="1"/>
  <c r="U76" s="1"/>
  <c r="C76" i="42"/>
  <c r="B76" s="1"/>
  <c r="G76" s="1"/>
  <c r="H76" s="1"/>
  <c r="F76"/>
  <c r="R76" s="1"/>
  <c r="S76" s="1"/>
  <c r="U76" s="1"/>
  <c r="V76"/>
  <c r="C74" i="33"/>
  <c r="B74" s="1"/>
  <c r="G74" s="1"/>
  <c r="H74" s="1"/>
  <c r="F74"/>
  <c r="R74" s="1"/>
  <c r="S74" s="1"/>
  <c r="U74" s="1"/>
  <c r="V74"/>
  <c r="C73" i="28"/>
  <c r="B73" s="1"/>
  <c r="G73" s="1"/>
  <c r="H73" s="1"/>
  <c r="F73"/>
  <c r="R73" s="1"/>
  <c r="S73" s="1"/>
  <c r="U73" s="1"/>
  <c r="V73"/>
  <c r="P76" i="27"/>
  <c r="D76" s="1"/>
  <c r="F60" i="4"/>
  <c r="R60" s="1"/>
  <c r="S60" s="1"/>
  <c r="U60" s="1"/>
  <c r="F76" i="36"/>
  <c r="R76" s="1"/>
  <c r="S76" s="1"/>
  <c r="U76" s="1"/>
  <c r="V76"/>
  <c r="B76"/>
  <c r="G76" s="1"/>
  <c r="H76" s="1"/>
  <c r="V60" i="4"/>
  <c r="F74" i="35" l="1"/>
  <c r="R74" s="1"/>
  <c r="S74" s="1"/>
  <c r="U74" s="1"/>
  <c r="P75" s="1"/>
  <c r="D75" s="1"/>
  <c r="P76" i="41"/>
  <c r="D76" s="1"/>
  <c r="P77" i="34"/>
  <c r="D77" s="1"/>
  <c r="C77" s="1"/>
  <c r="B77" s="1"/>
  <c r="G77" s="1"/>
  <c r="H77" s="1"/>
  <c r="C76" i="38"/>
  <c r="B76" s="1"/>
  <c r="G76" s="1"/>
  <c r="H76" s="1"/>
  <c r="F76"/>
  <c r="R76" s="1"/>
  <c r="S76" s="1"/>
  <c r="U76" s="1"/>
  <c r="P77" s="1"/>
  <c r="F77" i="32"/>
  <c r="R77" s="1"/>
  <c r="S77" s="1"/>
  <c r="U77" s="1"/>
  <c r="F77" i="31"/>
  <c r="R77" s="1"/>
  <c r="S77" s="1"/>
  <c r="U77" s="1"/>
  <c r="P78" s="1"/>
  <c r="C77"/>
  <c r="B77" s="1"/>
  <c r="G77" s="1"/>
  <c r="H77" s="1"/>
  <c r="P75" i="39"/>
  <c r="D75" s="1"/>
  <c r="C75" s="1"/>
  <c r="B75" s="1"/>
  <c r="G75" s="1"/>
  <c r="H75" s="1"/>
  <c r="C74" i="30"/>
  <c r="B74" s="1"/>
  <c r="G74" s="1"/>
  <c r="H74" s="1"/>
  <c r="F74"/>
  <c r="R74" s="1"/>
  <c r="S74" s="1"/>
  <c r="U74" s="1"/>
  <c r="V74"/>
  <c r="P76" i="43"/>
  <c r="D76" s="1"/>
  <c r="C76" s="1"/>
  <c r="B76" s="1"/>
  <c r="G76" s="1"/>
  <c r="H76" s="1"/>
  <c r="P77" i="42"/>
  <c r="D77" s="1"/>
  <c r="C76" i="26"/>
  <c r="B76" s="1"/>
  <c r="G76" s="1"/>
  <c r="H76" s="1"/>
  <c r="V76"/>
  <c r="F76"/>
  <c r="R76" s="1"/>
  <c r="S76" s="1"/>
  <c r="U76" s="1"/>
  <c r="C77" i="29"/>
  <c r="B77" s="1"/>
  <c r="G77" s="1"/>
  <c r="H77" s="1"/>
  <c r="F77"/>
  <c r="R77" s="1"/>
  <c r="S77" s="1"/>
  <c r="U77" s="1"/>
  <c r="V77"/>
  <c r="V77" i="32"/>
  <c r="P78" s="1"/>
  <c r="D78" s="1"/>
  <c r="D74" i="44"/>
  <c r="F74" s="1"/>
  <c r="R74" s="1"/>
  <c r="S74" s="1"/>
  <c r="U74" s="1"/>
  <c r="P77" i="46"/>
  <c r="D77" s="1"/>
  <c r="C75" i="40"/>
  <c r="B75" s="1"/>
  <c r="G75" s="1"/>
  <c r="H75" s="1"/>
  <c r="V75"/>
  <c r="F75"/>
  <c r="R75" s="1"/>
  <c r="S75" s="1"/>
  <c r="U75" s="1"/>
  <c r="F75" i="37"/>
  <c r="R75" s="1"/>
  <c r="S75" s="1"/>
  <c r="U75" s="1"/>
  <c r="C75"/>
  <c r="B75" s="1"/>
  <c r="G75" s="1"/>
  <c r="H75" s="1"/>
  <c r="V75"/>
  <c r="C75" i="35"/>
  <c r="B75" s="1"/>
  <c r="G75" s="1"/>
  <c r="H75" s="1"/>
  <c r="F75"/>
  <c r="R75" s="1"/>
  <c r="S75" s="1"/>
  <c r="U75" s="1"/>
  <c r="V75"/>
  <c r="P75" i="33"/>
  <c r="D75" s="1"/>
  <c r="P74" i="28"/>
  <c r="D74" s="1"/>
  <c r="C76" i="27"/>
  <c r="B76" s="1"/>
  <c r="G76" s="1"/>
  <c r="H76" s="1"/>
  <c r="F76"/>
  <c r="R76" s="1"/>
  <c r="S76" s="1"/>
  <c r="U76" s="1"/>
  <c r="V76"/>
  <c r="P61" i="4"/>
  <c r="P77" i="36"/>
  <c r="D77" s="1"/>
  <c r="B60" i="4"/>
  <c r="G60" s="1"/>
  <c r="H60" s="1"/>
  <c r="C76" i="41" l="1"/>
  <c r="B76" s="1"/>
  <c r="G76" s="1"/>
  <c r="H76" s="1"/>
  <c r="F76"/>
  <c r="R76" s="1"/>
  <c r="S76" s="1"/>
  <c r="U76" s="1"/>
  <c r="V76"/>
  <c r="V77" i="34"/>
  <c r="F77"/>
  <c r="R77" s="1"/>
  <c r="S77" s="1"/>
  <c r="U77" s="1"/>
  <c r="D77" i="38"/>
  <c r="C77" s="1"/>
  <c r="B77" s="1"/>
  <c r="G77" s="1"/>
  <c r="H77" s="1"/>
  <c r="V75" i="39"/>
  <c r="F75"/>
  <c r="R75" s="1"/>
  <c r="S75" s="1"/>
  <c r="U75" s="1"/>
  <c r="D78" i="31"/>
  <c r="C78" s="1"/>
  <c r="B78" s="1"/>
  <c r="G78" s="1"/>
  <c r="H78" s="1"/>
  <c r="V77" i="38"/>
  <c r="F76" i="43"/>
  <c r="R76" s="1"/>
  <c r="S76" s="1"/>
  <c r="U76" s="1"/>
  <c r="V76"/>
  <c r="P75" i="30"/>
  <c r="D75" s="1"/>
  <c r="P78" i="29"/>
  <c r="D78" s="1"/>
  <c r="C78" s="1"/>
  <c r="B78" s="1"/>
  <c r="G78" s="1"/>
  <c r="H78" s="1"/>
  <c r="P77" i="26"/>
  <c r="D77" s="1"/>
  <c r="V77" s="1"/>
  <c r="C74" i="44"/>
  <c r="B74" s="1"/>
  <c r="G74" s="1"/>
  <c r="H74" s="1"/>
  <c r="V74"/>
  <c r="P75" s="1"/>
  <c r="P76" i="40"/>
  <c r="P76" i="37"/>
  <c r="D76" s="1"/>
  <c r="C76" s="1"/>
  <c r="B76" s="1"/>
  <c r="G76" s="1"/>
  <c r="H76" s="1"/>
  <c r="F77" i="46"/>
  <c r="R77" s="1"/>
  <c r="S77" s="1"/>
  <c r="U77" s="1"/>
  <c r="C77"/>
  <c r="B77" s="1"/>
  <c r="G77" s="1"/>
  <c r="H77" s="1"/>
  <c r="V77"/>
  <c r="F77" i="42"/>
  <c r="R77" s="1"/>
  <c r="S77" s="1"/>
  <c r="U77" s="1"/>
  <c r="C77"/>
  <c r="B77" s="1"/>
  <c r="G77" s="1"/>
  <c r="H77" s="1"/>
  <c r="V77"/>
  <c r="D76" i="40"/>
  <c r="V77" i="36"/>
  <c r="C77"/>
  <c r="B77" s="1"/>
  <c r="G77" s="1"/>
  <c r="H77" s="1"/>
  <c r="P76" i="35"/>
  <c r="D76" s="1"/>
  <c r="C75" i="33"/>
  <c r="B75" s="1"/>
  <c r="G75" s="1"/>
  <c r="H75" s="1"/>
  <c r="F75"/>
  <c r="R75" s="1"/>
  <c r="S75" s="1"/>
  <c r="U75" s="1"/>
  <c r="V75"/>
  <c r="C78" i="32"/>
  <c r="B78" s="1"/>
  <c r="G78" s="1"/>
  <c r="H78" s="1"/>
  <c r="V78"/>
  <c r="V74" i="28"/>
  <c r="C74"/>
  <c r="B74" s="1"/>
  <c r="G74" s="1"/>
  <c r="H74" s="1"/>
  <c r="F74"/>
  <c r="R74" s="1"/>
  <c r="S74" s="1"/>
  <c r="U74" s="1"/>
  <c r="P77" i="27"/>
  <c r="D77" s="1"/>
  <c r="D61" i="4"/>
  <c r="C61" s="1"/>
  <c r="F78" i="32"/>
  <c r="R78" s="1"/>
  <c r="S78" s="1"/>
  <c r="U78" s="1"/>
  <c r="F77" i="36"/>
  <c r="R77" s="1"/>
  <c r="S77" s="1"/>
  <c r="U77" s="1"/>
  <c r="F77" i="38" l="1"/>
  <c r="R77" s="1"/>
  <c r="S77" s="1"/>
  <c r="U77" s="1"/>
  <c r="P78" s="1"/>
  <c r="D78" s="1"/>
  <c r="P77" i="41"/>
  <c r="D77" s="1"/>
  <c r="P78" i="34"/>
  <c r="D78" s="1"/>
  <c r="P76" i="39"/>
  <c r="D76" s="1"/>
  <c r="F76" s="1"/>
  <c r="R76" s="1"/>
  <c r="S76" s="1"/>
  <c r="U76" s="1"/>
  <c r="C76"/>
  <c r="B76" s="1"/>
  <c r="G76" s="1"/>
  <c r="H76" s="1"/>
  <c r="V78" i="31"/>
  <c r="P77" i="43"/>
  <c r="D77" s="1"/>
  <c r="C77" s="1"/>
  <c r="B77" s="1"/>
  <c r="G77" s="1"/>
  <c r="H77" s="1"/>
  <c r="F78" i="31"/>
  <c r="R78" s="1"/>
  <c r="S78" s="1"/>
  <c r="U78" s="1"/>
  <c r="P78" i="36"/>
  <c r="P79" i="32"/>
  <c r="D79" s="1"/>
  <c r="C79" s="1"/>
  <c r="B79" s="1"/>
  <c r="G79" s="1"/>
  <c r="H79" s="1"/>
  <c r="C75" i="30"/>
  <c r="B75" s="1"/>
  <c r="G75" s="1"/>
  <c r="H75" s="1"/>
  <c r="F75"/>
  <c r="R75" s="1"/>
  <c r="S75" s="1"/>
  <c r="U75" s="1"/>
  <c r="V75"/>
  <c r="C77" i="26"/>
  <c r="B77" s="1"/>
  <c r="G77" s="1"/>
  <c r="H77" s="1"/>
  <c r="F78" i="29"/>
  <c r="R78" s="1"/>
  <c r="S78" s="1"/>
  <c r="U78" s="1"/>
  <c r="F77" i="26"/>
  <c r="R77" s="1"/>
  <c r="S77" s="1"/>
  <c r="U77" s="1"/>
  <c r="P78" s="1"/>
  <c r="P78" i="46"/>
  <c r="D78" s="1"/>
  <c r="V78" i="29"/>
  <c r="D75" i="44"/>
  <c r="F75" s="1"/>
  <c r="R75" s="1"/>
  <c r="S75" s="1"/>
  <c r="U75" s="1"/>
  <c r="F76" i="37"/>
  <c r="R76" s="1"/>
  <c r="S76" s="1"/>
  <c r="U76" s="1"/>
  <c r="V76"/>
  <c r="P78" i="42"/>
  <c r="D78" s="1"/>
  <c r="C76" i="40"/>
  <c r="B76" s="1"/>
  <c r="G76" s="1"/>
  <c r="H76" s="1"/>
  <c r="F76"/>
  <c r="R76" s="1"/>
  <c r="S76" s="1"/>
  <c r="U76" s="1"/>
  <c r="V76"/>
  <c r="F76" i="35"/>
  <c r="R76" s="1"/>
  <c r="S76" s="1"/>
  <c r="U76" s="1"/>
  <c r="C76"/>
  <c r="B76" s="1"/>
  <c r="G76" s="1"/>
  <c r="H76" s="1"/>
  <c r="V76"/>
  <c r="P76" i="33"/>
  <c r="D76" s="1"/>
  <c r="P75" i="28"/>
  <c r="D75" s="1"/>
  <c r="C77" i="27"/>
  <c r="B77" s="1"/>
  <c r="G77" s="1"/>
  <c r="H77" s="1"/>
  <c r="V77"/>
  <c r="F77"/>
  <c r="R77" s="1"/>
  <c r="S77" s="1"/>
  <c r="U77" s="1"/>
  <c r="V61" i="4"/>
  <c r="B61"/>
  <c r="G61" s="1"/>
  <c r="H61" s="1"/>
  <c r="F61"/>
  <c r="R61" s="1"/>
  <c r="S61" s="1"/>
  <c r="U61" s="1"/>
  <c r="D78" i="36"/>
  <c r="F78" s="1"/>
  <c r="R78" s="1"/>
  <c r="S78" s="1"/>
  <c r="U78" s="1"/>
  <c r="C78" i="38" l="1"/>
  <c r="B78" s="1"/>
  <c r="G78" s="1"/>
  <c r="H78" s="1"/>
  <c r="V78"/>
  <c r="C77" i="41"/>
  <c r="B77" s="1"/>
  <c r="G77" s="1"/>
  <c r="H77" s="1"/>
  <c r="V77"/>
  <c r="F77"/>
  <c r="R77" s="1"/>
  <c r="S77" s="1"/>
  <c r="U77" s="1"/>
  <c r="V76" i="39"/>
  <c r="P77" s="1"/>
  <c r="D77" s="1"/>
  <c r="C78" i="34"/>
  <c r="B78" s="1"/>
  <c r="G78" s="1"/>
  <c r="H78" s="1"/>
  <c r="V78"/>
  <c r="F78"/>
  <c r="R78" s="1"/>
  <c r="S78" s="1"/>
  <c r="U78" s="1"/>
  <c r="F78" i="38"/>
  <c r="R78" s="1"/>
  <c r="S78" s="1"/>
  <c r="U78" s="1"/>
  <c r="P79" s="1"/>
  <c r="P79" i="31"/>
  <c r="D79" s="1"/>
  <c r="C79" s="1"/>
  <c r="B79" s="1"/>
  <c r="G79" s="1"/>
  <c r="H79" s="1"/>
  <c r="V77" i="43"/>
  <c r="P78" s="1"/>
  <c r="D78" s="1"/>
  <c r="C78" s="1"/>
  <c r="F77"/>
  <c r="R77" s="1"/>
  <c r="S77" s="1"/>
  <c r="U77" s="1"/>
  <c r="P77" i="35"/>
  <c r="D77" s="1"/>
  <c r="C77" s="1"/>
  <c r="B77" s="1"/>
  <c r="G77" s="1"/>
  <c r="H77" s="1"/>
  <c r="P76" i="30"/>
  <c r="D76" s="1"/>
  <c r="P79" i="29"/>
  <c r="D79" s="1"/>
  <c r="V79" s="1"/>
  <c r="D78" i="26"/>
  <c r="F78" s="1"/>
  <c r="R78" s="1"/>
  <c r="S78" s="1"/>
  <c r="U78" s="1"/>
  <c r="C75" i="44"/>
  <c r="B75" s="1"/>
  <c r="G75" s="1"/>
  <c r="H75" s="1"/>
  <c r="F79" i="32"/>
  <c r="R79" s="1"/>
  <c r="S79" s="1"/>
  <c r="U79" s="1"/>
  <c r="V75" i="44"/>
  <c r="P76" s="1"/>
  <c r="P77" i="37"/>
  <c r="D77" s="1"/>
  <c r="C77" s="1"/>
  <c r="B77" s="1"/>
  <c r="G77" s="1"/>
  <c r="H77" s="1"/>
  <c r="V79" i="32"/>
  <c r="P78" i="27"/>
  <c r="D78" s="1"/>
  <c r="V78" i="46"/>
  <c r="C78"/>
  <c r="B78" s="1"/>
  <c r="G78" s="1"/>
  <c r="H78" s="1"/>
  <c r="F78"/>
  <c r="R78" s="1"/>
  <c r="S78" s="1"/>
  <c r="U78" s="1"/>
  <c r="V78" i="42"/>
  <c r="C78"/>
  <c r="B78" s="1"/>
  <c r="G78" s="1"/>
  <c r="H78" s="1"/>
  <c r="F78"/>
  <c r="R78" s="1"/>
  <c r="S78" s="1"/>
  <c r="U78" s="1"/>
  <c r="P77" i="40"/>
  <c r="D77" s="1"/>
  <c r="C78" i="36"/>
  <c r="B78" s="1"/>
  <c r="G78" s="1"/>
  <c r="H78" s="1"/>
  <c r="V76" i="33"/>
  <c r="C76"/>
  <c r="B76" s="1"/>
  <c r="G76" s="1"/>
  <c r="H76" s="1"/>
  <c r="F76"/>
  <c r="R76" s="1"/>
  <c r="S76" s="1"/>
  <c r="U76" s="1"/>
  <c r="F75" i="28"/>
  <c r="R75" s="1"/>
  <c r="S75" s="1"/>
  <c r="U75" s="1"/>
  <c r="C75"/>
  <c r="B75" s="1"/>
  <c r="G75" s="1"/>
  <c r="H75" s="1"/>
  <c r="V75"/>
  <c r="P62" i="4"/>
  <c r="D62" s="1"/>
  <c r="C62" s="1"/>
  <c r="V78" i="36"/>
  <c r="P79" s="1"/>
  <c r="D79" i="38" l="1"/>
  <c r="C79" s="1"/>
  <c r="B79" s="1"/>
  <c r="G79" s="1"/>
  <c r="H79" s="1"/>
  <c r="P78" i="41"/>
  <c r="D78" s="1"/>
  <c r="P79" i="34"/>
  <c r="D79" s="1"/>
  <c r="C77" i="39"/>
  <c r="B77" s="1"/>
  <c r="G77" s="1"/>
  <c r="H77" s="1"/>
  <c r="F77"/>
  <c r="R77" s="1"/>
  <c r="S77" s="1"/>
  <c r="U77" s="1"/>
  <c r="V77"/>
  <c r="V79" i="31"/>
  <c r="F79"/>
  <c r="R79" s="1"/>
  <c r="S79" s="1"/>
  <c r="U79" s="1"/>
  <c r="D76" i="44"/>
  <c r="V76" s="1"/>
  <c r="C78" i="26"/>
  <c r="B78" s="1"/>
  <c r="G78" s="1"/>
  <c r="H78" s="1"/>
  <c r="C79" i="29"/>
  <c r="B79" s="1"/>
  <c r="G79" s="1"/>
  <c r="H79" s="1"/>
  <c r="F79"/>
  <c r="R79" s="1"/>
  <c r="S79" s="1"/>
  <c r="U79" s="1"/>
  <c r="P80" s="1"/>
  <c r="V76" i="30"/>
  <c r="C76"/>
  <c r="B76" s="1"/>
  <c r="G76" s="1"/>
  <c r="H76" s="1"/>
  <c r="F76"/>
  <c r="R76" s="1"/>
  <c r="S76" s="1"/>
  <c r="U76" s="1"/>
  <c r="V77" i="37"/>
  <c r="V78" i="26"/>
  <c r="P79" s="1"/>
  <c r="V77" i="35"/>
  <c r="P80" i="32"/>
  <c r="D80" s="1"/>
  <c r="C80" s="1"/>
  <c r="B80" s="1"/>
  <c r="G80" s="1"/>
  <c r="H80" s="1"/>
  <c r="F77" i="35"/>
  <c r="R77" s="1"/>
  <c r="S77" s="1"/>
  <c r="U77" s="1"/>
  <c r="F77" i="37"/>
  <c r="R77" s="1"/>
  <c r="S77" s="1"/>
  <c r="U77" s="1"/>
  <c r="P79" i="46"/>
  <c r="D79" s="1"/>
  <c r="P79" i="42"/>
  <c r="D79" s="1"/>
  <c r="C77" i="40"/>
  <c r="B77" s="1"/>
  <c r="G77" s="1"/>
  <c r="H77" s="1"/>
  <c r="F77"/>
  <c r="R77" s="1"/>
  <c r="S77" s="1"/>
  <c r="U77" s="1"/>
  <c r="V77"/>
  <c r="D79" i="36"/>
  <c r="C79" s="1"/>
  <c r="B79" s="1"/>
  <c r="G79" s="1"/>
  <c r="H79" s="1"/>
  <c r="P77" i="33"/>
  <c r="D77" s="1"/>
  <c r="P76" i="28"/>
  <c r="D76" s="1"/>
  <c r="V78" i="27"/>
  <c r="C78"/>
  <c r="B78" s="1"/>
  <c r="G78" s="1"/>
  <c r="H78" s="1"/>
  <c r="F78"/>
  <c r="R78" s="1"/>
  <c r="S78" s="1"/>
  <c r="U78" s="1"/>
  <c r="F62" i="4"/>
  <c r="R62" s="1"/>
  <c r="S62" s="1"/>
  <c r="U62" s="1"/>
  <c r="B62"/>
  <c r="G62" s="1"/>
  <c r="H62" s="1"/>
  <c r="V62"/>
  <c r="B78" i="43"/>
  <c r="G78" s="1"/>
  <c r="H78" s="1"/>
  <c r="V78"/>
  <c r="F78"/>
  <c r="R78" s="1"/>
  <c r="S78" s="1"/>
  <c r="U78" s="1"/>
  <c r="C78" i="41" l="1"/>
  <c r="B78" s="1"/>
  <c r="G78" s="1"/>
  <c r="H78" s="1"/>
  <c r="F78"/>
  <c r="R78" s="1"/>
  <c r="S78" s="1"/>
  <c r="U78" s="1"/>
  <c r="V78"/>
  <c r="F79" i="38"/>
  <c r="R79" s="1"/>
  <c r="S79" s="1"/>
  <c r="U79" s="1"/>
  <c r="V79"/>
  <c r="C79" i="34"/>
  <c r="B79" s="1"/>
  <c r="G79" s="1"/>
  <c r="H79" s="1"/>
  <c r="F79"/>
  <c r="R79" s="1"/>
  <c r="S79" s="1"/>
  <c r="U79" s="1"/>
  <c r="V79"/>
  <c r="P80" i="31"/>
  <c r="D80" s="1"/>
  <c r="V80" s="1"/>
  <c r="P78" i="39"/>
  <c r="D78" s="1"/>
  <c r="F76" i="44"/>
  <c r="R76" s="1"/>
  <c r="S76" s="1"/>
  <c r="U76" s="1"/>
  <c r="P77" s="1"/>
  <c r="V80" i="32"/>
  <c r="C76" i="44"/>
  <c r="B76" s="1"/>
  <c r="G76" s="1"/>
  <c r="H76" s="1"/>
  <c r="P77" i="30"/>
  <c r="D77" s="1"/>
  <c r="F77" s="1"/>
  <c r="R77" s="1"/>
  <c r="S77" s="1"/>
  <c r="U77" s="1"/>
  <c r="D80" i="29"/>
  <c r="F80" s="1"/>
  <c r="R80" s="1"/>
  <c r="S80" s="1"/>
  <c r="U80" s="1"/>
  <c r="P78" i="35"/>
  <c r="D78" s="1"/>
  <c r="C78" s="1"/>
  <c r="B78" s="1"/>
  <c r="G78" s="1"/>
  <c r="H78" s="1"/>
  <c r="P78" i="37"/>
  <c r="D78" s="1"/>
  <c r="F78" s="1"/>
  <c r="R78" s="1"/>
  <c r="S78" s="1"/>
  <c r="U78" s="1"/>
  <c r="D79" i="26"/>
  <c r="F79" s="1"/>
  <c r="R79" s="1"/>
  <c r="S79" s="1"/>
  <c r="U79" s="1"/>
  <c r="F80" i="31"/>
  <c r="R80" s="1"/>
  <c r="S80" s="1"/>
  <c r="U80" s="1"/>
  <c r="V77" i="30"/>
  <c r="P78" s="1"/>
  <c r="F80" i="32"/>
  <c r="R80" s="1"/>
  <c r="S80" s="1"/>
  <c r="U80" s="1"/>
  <c r="F79" i="36"/>
  <c r="R79" s="1"/>
  <c r="S79" s="1"/>
  <c r="U79" s="1"/>
  <c r="F79" i="46"/>
  <c r="R79" s="1"/>
  <c r="S79" s="1"/>
  <c r="U79" s="1"/>
  <c r="C79"/>
  <c r="B79" s="1"/>
  <c r="G79" s="1"/>
  <c r="H79" s="1"/>
  <c r="V79"/>
  <c r="C79" i="42"/>
  <c r="B79" s="1"/>
  <c r="G79" s="1"/>
  <c r="H79" s="1"/>
  <c r="V79"/>
  <c r="F79"/>
  <c r="R79" s="1"/>
  <c r="S79" s="1"/>
  <c r="U79" s="1"/>
  <c r="P78" i="40"/>
  <c r="D78" s="1"/>
  <c r="V79" i="36"/>
  <c r="C77" i="33"/>
  <c r="B77" s="1"/>
  <c r="G77" s="1"/>
  <c r="H77" s="1"/>
  <c r="V77"/>
  <c r="F77"/>
  <c r="R77" s="1"/>
  <c r="S77" s="1"/>
  <c r="U77" s="1"/>
  <c r="V76" i="28"/>
  <c r="C76"/>
  <c r="B76" s="1"/>
  <c r="G76" s="1"/>
  <c r="H76" s="1"/>
  <c r="F76"/>
  <c r="R76" s="1"/>
  <c r="S76" s="1"/>
  <c r="U76" s="1"/>
  <c r="P79" i="27"/>
  <c r="D79" s="1"/>
  <c r="P63" i="4"/>
  <c r="D63" s="1"/>
  <c r="C63" s="1"/>
  <c r="P79" i="43"/>
  <c r="D79" s="1"/>
  <c r="C79" s="1"/>
  <c r="C80" i="31" l="1"/>
  <c r="B80" s="1"/>
  <c r="G80" s="1"/>
  <c r="H80" s="1"/>
  <c r="P79" i="41"/>
  <c r="D79" s="1"/>
  <c r="P80" i="38"/>
  <c r="D80" s="1"/>
  <c r="P80" i="34"/>
  <c r="D80" s="1"/>
  <c r="C78" i="39"/>
  <c r="B78" s="1"/>
  <c r="G78" s="1"/>
  <c r="H78" s="1"/>
  <c r="V78"/>
  <c r="P79" s="1"/>
  <c r="F78"/>
  <c r="R78" s="1"/>
  <c r="S78" s="1"/>
  <c r="U78" s="1"/>
  <c r="C80" i="29"/>
  <c r="B80" s="1"/>
  <c r="G80" s="1"/>
  <c r="H80" s="1"/>
  <c r="C79" i="26"/>
  <c r="B79" s="1"/>
  <c r="G79" s="1"/>
  <c r="H79" s="1"/>
  <c r="P81" i="32"/>
  <c r="D81" s="1"/>
  <c r="C81" s="1"/>
  <c r="B81" s="1"/>
  <c r="G81" s="1"/>
  <c r="H81" s="1"/>
  <c r="V79" i="26"/>
  <c r="P80" s="1"/>
  <c r="P81" i="31"/>
  <c r="V78" i="37"/>
  <c r="P79" s="1"/>
  <c r="D77" i="44"/>
  <c r="C77" s="1"/>
  <c r="B77" s="1"/>
  <c r="G77" s="1"/>
  <c r="H77" s="1"/>
  <c r="C78" i="37"/>
  <c r="B78" s="1"/>
  <c r="G78" s="1"/>
  <c r="H78" s="1"/>
  <c r="C77" i="30"/>
  <c r="B77" s="1"/>
  <c r="G77" s="1"/>
  <c r="H77" s="1"/>
  <c r="D78" s="1"/>
  <c r="F78" i="35"/>
  <c r="R78" s="1"/>
  <c r="S78" s="1"/>
  <c r="U78" s="1"/>
  <c r="V80" i="29"/>
  <c r="P81" s="1"/>
  <c r="V78" i="35"/>
  <c r="D81" i="31"/>
  <c r="P80" i="36"/>
  <c r="D80" s="1"/>
  <c r="C80" s="1"/>
  <c r="B80" s="1"/>
  <c r="G80" s="1"/>
  <c r="H80" s="1"/>
  <c r="P78" i="33"/>
  <c r="D78" s="1"/>
  <c r="F78" s="1"/>
  <c r="R78" s="1"/>
  <c r="S78" s="1"/>
  <c r="U78" s="1"/>
  <c r="P80" i="46"/>
  <c r="D80" s="1"/>
  <c r="P80" i="42"/>
  <c r="D80" s="1"/>
  <c r="C78" i="40"/>
  <c r="B78" s="1"/>
  <c r="G78" s="1"/>
  <c r="H78" s="1"/>
  <c r="F78"/>
  <c r="R78" s="1"/>
  <c r="S78" s="1"/>
  <c r="U78" s="1"/>
  <c r="V78"/>
  <c r="P77" i="28"/>
  <c r="D77" s="1"/>
  <c r="C79" i="27"/>
  <c r="B79" s="1"/>
  <c r="G79" s="1"/>
  <c r="H79" s="1"/>
  <c r="V79"/>
  <c r="F79"/>
  <c r="R79" s="1"/>
  <c r="S79" s="1"/>
  <c r="U79" s="1"/>
  <c r="V63" i="4"/>
  <c r="F63"/>
  <c r="R63" s="1"/>
  <c r="S63" s="1"/>
  <c r="U63" s="1"/>
  <c r="B63"/>
  <c r="G63" s="1"/>
  <c r="H63" s="1"/>
  <c r="F79" i="43"/>
  <c r="R79" s="1"/>
  <c r="S79" s="1"/>
  <c r="U79" s="1"/>
  <c r="V79"/>
  <c r="B79"/>
  <c r="G79" s="1"/>
  <c r="H79" s="1"/>
  <c r="C79" i="41" l="1"/>
  <c r="B79" s="1"/>
  <c r="G79" s="1"/>
  <c r="H79" s="1"/>
  <c r="V79"/>
  <c r="P80" s="1"/>
  <c r="D80" s="1"/>
  <c r="F79"/>
  <c r="R79" s="1"/>
  <c r="S79" s="1"/>
  <c r="U79" s="1"/>
  <c r="C80" i="38"/>
  <c r="B80" s="1"/>
  <c r="G80" s="1"/>
  <c r="H80" s="1"/>
  <c r="V80"/>
  <c r="F80"/>
  <c r="R80" s="1"/>
  <c r="S80" s="1"/>
  <c r="U80" s="1"/>
  <c r="C80" i="34"/>
  <c r="B80" s="1"/>
  <c r="G80" s="1"/>
  <c r="H80" s="1"/>
  <c r="V80"/>
  <c r="F80"/>
  <c r="R80" s="1"/>
  <c r="S80" s="1"/>
  <c r="U80" s="1"/>
  <c r="D81" i="29"/>
  <c r="C81" s="1"/>
  <c r="B81" s="1"/>
  <c r="G81" s="1"/>
  <c r="H81" s="1"/>
  <c r="D80" i="26"/>
  <c r="V80" s="1"/>
  <c r="D79" i="39"/>
  <c r="F77" i="44"/>
  <c r="R77" s="1"/>
  <c r="S77" s="1"/>
  <c r="U77" s="1"/>
  <c r="V81" i="32"/>
  <c r="D79" i="37"/>
  <c r="V79" s="1"/>
  <c r="F81" i="32"/>
  <c r="R81" s="1"/>
  <c r="S81" s="1"/>
  <c r="U81" s="1"/>
  <c r="V77" i="44"/>
  <c r="P78" s="1"/>
  <c r="D78" s="1"/>
  <c r="F78" i="30"/>
  <c r="R78" s="1"/>
  <c r="S78" s="1"/>
  <c r="U78" s="1"/>
  <c r="V78"/>
  <c r="P79" i="35"/>
  <c r="D79" s="1"/>
  <c r="C79" s="1"/>
  <c r="B79" s="1"/>
  <c r="G79" s="1"/>
  <c r="H79" s="1"/>
  <c r="V80" i="36"/>
  <c r="V81" i="31"/>
  <c r="F81"/>
  <c r="R81" s="1"/>
  <c r="S81" s="1"/>
  <c r="U81" s="1"/>
  <c r="C81"/>
  <c r="B81" s="1"/>
  <c r="G81" s="1"/>
  <c r="H81" s="1"/>
  <c r="C78" i="30"/>
  <c r="B78" s="1"/>
  <c r="G78" s="1"/>
  <c r="H78" s="1"/>
  <c r="F80" i="36"/>
  <c r="R80" s="1"/>
  <c r="S80" s="1"/>
  <c r="U80" s="1"/>
  <c r="P80" i="27"/>
  <c r="D80" s="1"/>
  <c r="V78" i="33"/>
  <c r="P79" s="1"/>
  <c r="C78"/>
  <c r="B78" s="1"/>
  <c r="G78" s="1"/>
  <c r="H78" s="1"/>
  <c r="V80" i="46"/>
  <c r="C80"/>
  <c r="B80" s="1"/>
  <c r="G80" s="1"/>
  <c r="H80" s="1"/>
  <c r="F80"/>
  <c r="R80" s="1"/>
  <c r="S80" s="1"/>
  <c r="U80" s="1"/>
  <c r="C80" i="42"/>
  <c r="B80" s="1"/>
  <c r="G80" s="1"/>
  <c r="H80" s="1"/>
  <c r="F80"/>
  <c r="R80" s="1"/>
  <c r="S80" s="1"/>
  <c r="U80" s="1"/>
  <c r="V80"/>
  <c r="P79" i="40"/>
  <c r="D79" s="1"/>
  <c r="F79" i="37"/>
  <c r="R79" s="1"/>
  <c r="S79" s="1"/>
  <c r="U79" s="1"/>
  <c r="F77" i="28"/>
  <c r="R77" s="1"/>
  <c r="S77" s="1"/>
  <c r="U77" s="1"/>
  <c r="C77"/>
  <c r="B77" s="1"/>
  <c r="G77" s="1"/>
  <c r="H77" s="1"/>
  <c r="V77"/>
  <c r="P64" i="4"/>
  <c r="D64" s="1"/>
  <c r="C64" s="1"/>
  <c r="P80" i="43"/>
  <c r="D80" s="1"/>
  <c r="C80" s="1"/>
  <c r="C80" i="41" l="1"/>
  <c r="B80" s="1"/>
  <c r="G80" s="1"/>
  <c r="H80" s="1"/>
  <c r="V80"/>
  <c r="P81" s="1"/>
  <c r="D81" s="1"/>
  <c r="C81" s="1"/>
  <c r="B81" s="1"/>
  <c r="G81" s="1"/>
  <c r="H81" s="1"/>
  <c r="F80"/>
  <c r="R80" s="1"/>
  <c r="S80" s="1"/>
  <c r="U80" s="1"/>
  <c r="V81" i="29"/>
  <c r="F81"/>
  <c r="R81" s="1"/>
  <c r="S81" s="1"/>
  <c r="U81" s="1"/>
  <c r="P81" i="38"/>
  <c r="D81" s="1"/>
  <c r="P81" i="34"/>
  <c r="D81" s="1"/>
  <c r="F80" i="26"/>
  <c r="R80" s="1"/>
  <c r="S80" s="1"/>
  <c r="U80" s="1"/>
  <c r="P79" i="30"/>
  <c r="D79" s="1"/>
  <c r="V79" s="1"/>
  <c r="P82" i="32"/>
  <c r="D82" s="1"/>
  <c r="C82" s="1"/>
  <c r="B82" s="1"/>
  <c r="G82" s="1"/>
  <c r="H82" s="1"/>
  <c r="V79" i="39"/>
  <c r="F79"/>
  <c r="R79" s="1"/>
  <c r="S79" s="1"/>
  <c r="U79" s="1"/>
  <c r="C79" i="37"/>
  <c r="B79" s="1"/>
  <c r="G79" s="1"/>
  <c r="H79" s="1"/>
  <c r="C80" i="26"/>
  <c r="B80" s="1"/>
  <c r="G80" s="1"/>
  <c r="H80" s="1"/>
  <c r="C79" i="39"/>
  <c r="B79" s="1"/>
  <c r="G79" s="1"/>
  <c r="H79" s="1"/>
  <c r="P82" i="31"/>
  <c r="D82" s="1"/>
  <c r="F82" s="1"/>
  <c r="R82" s="1"/>
  <c r="S82" s="1"/>
  <c r="U82" s="1"/>
  <c r="F79" i="35"/>
  <c r="R79" s="1"/>
  <c r="S79" s="1"/>
  <c r="U79" s="1"/>
  <c r="V79"/>
  <c r="P82" i="29"/>
  <c r="D82" s="1"/>
  <c r="C82" s="1"/>
  <c r="B82" s="1"/>
  <c r="G82" s="1"/>
  <c r="H82" s="1"/>
  <c r="P81" i="36"/>
  <c r="D81" s="1"/>
  <c r="F81" s="1"/>
  <c r="R81" s="1"/>
  <c r="S81" s="1"/>
  <c r="U81" s="1"/>
  <c r="P81" i="26"/>
  <c r="P80" i="37"/>
  <c r="D79" i="33"/>
  <c r="P81" i="46"/>
  <c r="D81" s="1"/>
  <c r="C78" i="44"/>
  <c r="B78" s="1"/>
  <c r="G78" s="1"/>
  <c r="H78" s="1"/>
  <c r="F78"/>
  <c r="R78" s="1"/>
  <c r="S78" s="1"/>
  <c r="U78" s="1"/>
  <c r="V78"/>
  <c r="P81" i="42"/>
  <c r="D81" s="1"/>
  <c r="C79" i="40"/>
  <c r="B79" s="1"/>
  <c r="G79" s="1"/>
  <c r="H79" s="1"/>
  <c r="F79"/>
  <c r="R79" s="1"/>
  <c r="S79" s="1"/>
  <c r="U79" s="1"/>
  <c r="V79"/>
  <c r="P78" i="28"/>
  <c r="D78" s="1"/>
  <c r="C80" i="27"/>
  <c r="B80" s="1"/>
  <c r="G80" s="1"/>
  <c r="H80" s="1"/>
  <c r="V80"/>
  <c r="F80"/>
  <c r="R80" s="1"/>
  <c r="S80" s="1"/>
  <c r="U80" s="1"/>
  <c r="B64" i="4"/>
  <c r="G64" s="1"/>
  <c r="H64" s="1"/>
  <c r="V64"/>
  <c r="F64"/>
  <c r="R64" s="1"/>
  <c r="S64" s="1"/>
  <c r="U64" s="1"/>
  <c r="F80" i="43"/>
  <c r="R80" s="1"/>
  <c r="S80" s="1"/>
  <c r="U80" s="1"/>
  <c r="B80"/>
  <c r="G80" s="1"/>
  <c r="H80" s="1"/>
  <c r="V80"/>
  <c r="V82" i="32" l="1"/>
  <c r="C81" i="38"/>
  <c r="B81" s="1"/>
  <c r="G81" s="1"/>
  <c r="H81" s="1"/>
  <c r="F81"/>
  <c r="R81" s="1"/>
  <c r="S81" s="1"/>
  <c r="U81" s="1"/>
  <c r="V81"/>
  <c r="F81" i="41"/>
  <c r="R81" s="1"/>
  <c r="S81" s="1"/>
  <c r="U81" s="1"/>
  <c r="V81"/>
  <c r="P82" s="1"/>
  <c r="D82" s="1"/>
  <c r="D81" i="26"/>
  <c r="C81" s="1"/>
  <c r="B81" s="1"/>
  <c r="G81" s="1"/>
  <c r="H81" s="1"/>
  <c r="F82" i="32"/>
  <c r="R82" s="1"/>
  <c r="S82" s="1"/>
  <c r="U82" s="1"/>
  <c r="F81" i="34"/>
  <c r="R81" s="1"/>
  <c r="S81" s="1"/>
  <c r="U81" s="1"/>
  <c r="V81"/>
  <c r="C81"/>
  <c r="B81" s="1"/>
  <c r="G81" s="1"/>
  <c r="H81" s="1"/>
  <c r="P80" i="39"/>
  <c r="D80" s="1"/>
  <c r="V80" s="1"/>
  <c r="D80" i="37"/>
  <c r="V80" s="1"/>
  <c r="F80" i="39"/>
  <c r="R80" s="1"/>
  <c r="S80" s="1"/>
  <c r="U80" s="1"/>
  <c r="P81" s="1"/>
  <c r="P83" i="32"/>
  <c r="D83" s="1"/>
  <c r="C83" s="1"/>
  <c r="B83" s="1"/>
  <c r="G83" s="1"/>
  <c r="H83" s="1"/>
  <c r="C81" i="36"/>
  <c r="B81" s="1"/>
  <c r="G81" s="1"/>
  <c r="H81" s="1"/>
  <c r="V81"/>
  <c r="P82" s="1"/>
  <c r="V82" i="31"/>
  <c r="P83" s="1"/>
  <c r="F82" i="29"/>
  <c r="R82" s="1"/>
  <c r="S82" s="1"/>
  <c r="U82" s="1"/>
  <c r="F79" i="30"/>
  <c r="R79" s="1"/>
  <c r="S79" s="1"/>
  <c r="U79" s="1"/>
  <c r="P80" s="1"/>
  <c r="P80" i="35"/>
  <c r="D80" s="1"/>
  <c r="V82" i="29"/>
  <c r="C82" i="31"/>
  <c r="B82" s="1"/>
  <c r="G82" s="1"/>
  <c r="H82" s="1"/>
  <c r="C79" i="30"/>
  <c r="B79" s="1"/>
  <c r="G79" s="1"/>
  <c r="H79" s="1"/>
  <c r="F81" i="26"/>
  <c r="R81" s="1"/>
  <c r="S81" s="1"/>
  <c r="U81" s="1"/>
  <c r="V81"/>
  <c r="C79" i="33"/>
  <c r="B79" s="1"/>
  <c r="G79" s="1"/>
  <c r="H79" s="1"/>
  <c r="V79"/>
  <c r="F79"/>
  <c r="R79" s="1"/>
  <c r="S79" s="1"/>
  <c r="U79" s="1"/>
  <c r="P81" i="27"/>
  <c r="D81" s="1"/>
  <c r="V81" s="1"/>
  <c r="C81" i="46"/>
  <c r="B81" s="1"/>
  <c r="G81" s="1"/>
  <c r="H81" s="1"/>
  <c r="F81"/>
  <c r="R81" s="1"/>
  <c r="S81" s="1"/>
  <c r="U81" s="1"/>
  <c r="V81"/>
  <c r="P79" i="44"/>
  <c r="D79" s="1"/>
  <c r="C81" i="42"/>
  <c r="B81" s="1"/>
  <c r="G81" s="1"/>
  <c r="H81" s="1"/>
  <c r="V81"/>
  <c r="F81"/>
  <c r="R81" s="1"/>
  <c r="S81" s="1"/>
  <c r="U81" s="1"/>
  <c r="P80" i="40"/>
  <c r="D80" s="1"/>
  <c r="C78" i="28"/>
  <c r="B78" s="1"/>
  <c r="G78" s="1"/>
  <c r="H78" s="1"/>
  <c r="F78"/>
  <c r="R78" s="1"/>
  <c r="S78" s="1"/>
  <c r="U78" s="1"/>
  <c r="V78"/>
  <c r="P65" i="4"/>
  <c r="D65" s="1"/>
  <c r="C65" s="1"/>
  <c r="P81" i="43"/>
  <c r="D81" s="1"/>
  <c r="C81" s="1"/>
  <c r="V83" i="32"/>
  <c r="F83"/>
  <c r="R83" s="1"/>
  <c r="S83" s="1"/>
  <c r="U83" s="1"/>
  <c r="P82" i="38" l="1"/>
  <c r="D82" s="1"/>
  <c r="P82" i="34"/>
  <c r="D82" s="1"/>
  <c r="F80" i="37"/>
  <c r="R80" s="1"/>
  <c r="S80" s="1"/>
  <c r="U80" s="1"/>
  <c r="P81" s="1"/>
  <c r="D81" s="1"/>
  <c r="C80"/>
  <c r="B80" s="1"/>
  <c r="G80" s="1"/>
  <c r="H80" s="1"/>
  <c r="P83" i="29"/>
  <c r="D83" s="1"/>
  <c r="C83" s="1"/>
  <c r="B83" s="1"/>
  <c r="G83" s="1"/>
  <c r="H83" s="1"/>
  <c r="C80" i="39"/>
  <c r="B80" s="1"/>
  <c r="G80" s="1"/>
  <c r="H80" s="1"/>
  <c r="D81" s="1"/>
  <c r="F81" s="1"/>
  <c r="R81" s="1"/>
  <c r="S81" s="1"/>
  <c r="U81" s="1"/>
  <c r="D83" i="31"/>
  <c r="F83" s="1"/>
  <c r="R83" s="1"/>
  <c r="S83" s="1"/>
  <c r="U83" s="1"/>
  <c r="D82" i="36"/>
  <c r="C82" s="1"/>
  <c r="B82" s="1"/>
  <c r="G82" s="1"/>
  <c r="H82" s="1"/>
  <c r="C80" i="35"/>
  <c r="B80" s="1"/>
  <c r="G80" s="1"/>
  <c r="H80" s="1"/>
  <c r="V80"/>
  <c r="F80"/>
  <c r="R80" s="1"/>
  <c r="S80" s="1"/>
  <c r="U80" s="1"/>
  <c r="D80" i="30"/>
  <c r="F80" s="1"/>
  <c r="R80" s="1"/>
  <c r="S80" s="1"/>
  <c r="U80" s="1"/>
  <c r="P82" i="26"/>
  <c r="D82" s="1"/>
  <c r="F81" i="27"/>
  <c r="R81" s="1"/>
  <c r="S81" s="1"/>
  <c r="U81" s="1"/>
  <c r="P82" s="1"/>
  <c r="C81"/>
  <c r="B81" s="1"/>
  <c r="G81" s="1"/>
  <c r="H81" s="1"/>
  <c r="P80" i="33"/>
  <c r="D80" s="1"/>
  <c r="F80" s="1"/>
  <c r="R80" s="1"/>
  <c r="S80" s="1"/>
  <c r="U80" s="1"/>
  <c r="P82" i="42"/>
  <c r="D82" s="1"/>
  <c r="P82" i="46"/>
  <c r="D82" s="1"/>
  <c r="C79" i="44"/>
  <c r="B79" s="1"/>
  <c r="G79" s="1"/>
  <c r="H79" s="1"/>
  <c r="V79"/>
  <c r="F79"/>
  <c r="R79" s="1"/>
  <c r="S79" s="1"/>
  <c r="U79" s="1"/>
  <c r="F82" i="41"/>
  <c r="R82" s="1"/>
  <c r="S82" s="1"/>
  <c r="U82" s="1"/>
  <c r="C82"/>
  <c r="B82" s="1"/>
  <c r="G82" s="1"/>
  <c r="H82" s="1"/>
  <c r="V82"/>
  <c r="C80" i="40"/>
  <c r="B80" s="1"/>
  <c r="G80" s="1"/>
  <c r="H80" s="1"/>
  <c r="V80"/>
  <c r="F80"/>
  <c r="R80" s="1"/>
  <c r="S80" s="1"/>
  <c r="U80" s="1"/>
  <c r="P79" i="28"/>
  <c r="D79" s="1"/>
  <c r="B65" i="4"/>
  <c r="G65" s="1"/>
  <c r="H65" s="1"/>
  <c r="B81" i="43"/>
  <c r="G81" s="1"/>
  <c r="H81" s="1"/>
  <c r="V81"/>
  <c r="F81"/>
  <c r="R81" s="1"/>
  <c r="S81" s="1"/>
  <c r="U81" s="1"/>
  <c r="P84" i="32"/>
  <c r="D84" s="1"/>
  <c r="C84" s="1"/>
  <c r="F65" i="4"/>
  <c r="R65" s="1"/>
  <c r="S65" s="1"/>
  <c r="U65" s="1"/>
  <c r="V65"/>
  <c r="C82" i="38" l="1"/>
  <c r="B82" s="1"/>
  <c r="G82" s="1"/>
  <c r="H82" s="1"/>
  <c r="F82"/>
  <c r="R82" s="1"/>
  <c r="S82" s="1"/>
  <c r="U82" s="1"/>
  <c r="V82"/>
  <c r="F83" i="29"/>
  <c r="R83" s="1"/>
  <c r="S83" s="1"/>
  <c r="U83" s="1"/>
  <c r="C82" i="34"/>
  <c r="B82" s="1"/>
  <c r="G82" s="1"/>
  <c r="H82" s="1"/>
  <c r="F82"/>
  <c r="R82" s="1"/>
  <c r="S82" s="1"/>
  <c r="U82" s="1"/>
  <c r="V82"/>
  <c r="V81" i="39"/>
  <c r="V83" i="29"/>
  <c r="C81" i="39"/>
  <c r="B81" s="1"/>
  <c r="G81" s="1"/>
  <c r="H81" s="1"/>
  <c r="V80" i="30"/>
  <c r="P81" s="1"/>
  <c r="C83" i="31"/>
  <c r="B83" s="1"/>
  <c r="G83" s="1"/>
  <c r="H83" s="1"/>
  <c r="F82" i="36"/>
  <c r="R82" s="1"/>
  <c r="S82" s="1"/>
  <c r="U82" s="1"/>
  <c r="V82"/>
  <c r="V83" i="31"/>
  <c r="P84" s="1"/>
  <c r="D82" i="27"/>
  <c r="V82" s="1"/>
  <c r="P81" i="35"/>
  <c r="D81" s="1"/>
  <c r="C80" i="30"/>
  <c r="B80" s="1"/>
  <c r="G80" s="1"/>
  <c r="H80" s="1"/>
  <c r="F82" i="26"/>
  <c r="R82" s="1"/>
  <c r="S82" s="1"/>
  <c r="U82" s="1"/>
  <c r="C82"/>
  <c r="B82" s="1"/>
  <c r="G82" s="1"/>
  <c r="H82" s="1"/>
  <c r="V82"/>
  <c r="V80" i="33"/>
  <c r="P81" s="1"/>
  <c r="C80"/>
  <c r="B80" s="1"/>
  <c r="G80" s="1"/>
  <c r="H80" s="1"/>
  <c r="P81" i="40"/>
  <c r="F81" i="37"/>
  <c r="R81" s="1"/>
  <c r="S81" s="1"/>
  <c r="U81" s="1"/>
  <c r="V81"/>
  <c r="C81"/>
  <c r="B81" s="1"/>
  <c r="G81" s="1"/>
  <c r="H81" s="1"/>
  <c r="P80" i="44"/>
  <c r="D80" s="1"/>
  <c r="F80" s="1"/>
  <c r="R80" s="1"/>
  <c r="S80" s="1"/>
  <c r="U80" s="1"/>
  <c r="V82" i="46"/>
  <c r="C82"/>
  <c r="B82" s="1"/>
  <c r="G82" s="1"/>
  <c r="H82" s="1"/>
  <c r="F82"/>
  <c r="R82" s="1"/>
  <c r="S82" s="1"/>
  <c r="U82" s="1"/>
  <c r="C82" i="42"/>
  <c r="B82" s="1"/>
  <c r="G82" s="1"/>
  <c r="H82" s="1"/>
  <c r="F82"/>
  <c r="R82" s="1"/>
  <c r="S82" s="1"/>
  <c r="U82" s="1"/>
  <c r="V82"/>
  <c r="P83" i="41"/>
  <c r="D83" s="1"/>
  <c r="C83" s="1"/>
  <c r="D81" i="40"/>
  <c r="P82" i="39"/>
  <c r="V79" i="28"/>
  <c r="C79"/>
  <c r="B79" s="1"/>
  <c r="G79" s="1"/>
  <c r="H79" s="1"/>
  <c r="F79"/>
  <c r="R79" s="1"/>
  <c r="S79" s="1"/>
  <c r="U79" s="1"/>
  <c r="P82" i="43"/>
  <c r="D82" s="1"/>
  <c r="C82" s="1"/>
  <c r="V84" i="32"/>
  <c r="B84"/>
  <c r="G84" s="1"/>
  <c r="H84" s="1"/>
  <c r="F84"/>
  <c r="R84" s="1"/>
  <c r="S84" s="1"/>
  <c r="U84" s="1"/>
  <c r="P66" i="4"/>
  <c r="D66" s="1"/>
  <c r="C66" s="1"/>
  <c r="D82" i="39" l="1"/>
  <c r="P83" i="38"/>
  <c r="D83" s="1"/>
  <c r="P83" i="36"/>
  <c r="D83" s="1"/>
  <c r="C83" s="1"/>
  <c r="B83" s="1"/>
  <c r="G83" s="1"/>
  <c r="H83" s="1"/>
  <c r="P84" i="29"/>
  <c r="D84" s="1"/>
  <c r="C84" s="1"/>
  <c r="B84" s="1"/>
  <c r="G84" s="1"/>
  <c r="H84" s="1"/>
  <c r="D84" i="31"/>
  <c r="P83" i="34"/>
  <c r="D83" s="1"/>
  <c r="V84" i="31"/>
  <c r="F84"/>
  <c r="R84" s="1"/>
  <c r="S84" s="1"/>
  <c r="U84" s="1"/>
  <c r="C82" i="27"/>
  <c r="B82" s="1"/>
  <c r="G82" s="1"/>
  <c r="H82" s="1"/>
  <c r="F82"/>
  <c r="R82" s="1"/>
  <c r="S82" s="1"/>
  <c r="U82" s="1"/>
  <c r="P83" s="1"/>
  <c r="F81" i="35"/>
  <c r="R81" s="1"/>
  <c r="S81" s="1"/>
  <c r="U81" s="1"/>
  <c r="C81"/>
  <c r="B81" s="1"/>
  <c r="G81" s="1"/>
  <c r="H81" s="1"/>
  <c r="V81"/>
  <c r="D81" i="30"/>
  <c r="C81" s="1"/>
  <c r="B81" s="1"/>
  <c r="G81" s="1"/>
  <c r="H81" s="1"/>
  <c r="F84" i="29"/>
  <c r="R84" s="1"/>
  <c r="S84" s="1"/>
  <c r="U84" s="1"/>
  <c r="C84" i="31"/>
  <c r="B84" s="1"/>
  <c r="G84" s="1"/>
  <c r="H84" s="1"/>
  <c r="P83" i="26"/>
  <c r="D83" s="1"/>
  <c r="D81" i="33"/>
  <c r="V81" s="1"/>
  <c r="C80" i="44"/>
  <c r="B80" s="1"/>
  <c r="G80" s="1"/>
  <c r="H80" s="1"/>
  <c r="V80"/>
  <c r="P81" s="1"/>
  <c r="P83" i="42"/>
  <c r="D83" s="1"/>
  <c r="V83" s="1"/>
  <c r="P82" i="37"/>
  <c r="D82" s="1"/>
  <c r="V82" s="1"/>
  <c r="P83" i="46"/>
  <c r="D83" s="1"/>
  <c r="F83" i="41"/>
  <c r="R83" s="1"/>
  <c r="S83" s="1"/>
  <c r="U83" s="1"/>
  <c r="V83"/>
  <c r="B83"/>
  <c r="G83" s="1"/>
  <c r="H83" s="1"/>
  <c r="C81" i="40"/>
  <c r="B81" s="1"/>
  <c r="G81" s="1"/>
  <c r="H81" s="1"/>
  <c r="V81"/>
  <c r="F81"/>
  <c r="R81" s="1"/>
  <c r="S81" s="1"/>
  <c r="U81" s="1"/>
  <c r="C82" i="39"/>
  <c r="B82" s="1"/>
  <c r="G82" s="1"/>
  <c r="H82" s="1"/>
  <c r="F82"/>
  <c r="R82" s="1"/>
  <c r="S82" s="1"/>
  <c r="U82" s="1"/>
  <c r="V82"/>
  <c r="P80" i="28"/>
  <c r="D80" s="1"/>
  <c r="V66" i="4"/>
  <c r="F83" i="36"/>
  <c r="R83" s="1"/>
  <c r="S83" s="1"/>
  <c r="U83" s="1"/>
  <c r="B82" i="43"/>
  <c r="G82" s="1"/>
  <c r="H82" s="1"/>
  <c r="F82"/>
  <c r="R82" s="1"/>
  <c r="S82" s="1"/>
  <c r="U82" s="1"/>
  <c r="V82"/>
  <c r="P85" i="32"/>
  <c r="D85" s="1"/>
  <c r="C85" s="1"/>
  <c r="B66" i="4"/>
  <c r="G66" s="1"/>
  <c r="H66" s="1"/>
  <c r="F66"/>
  <c r="R66" s="1"/>
  <c r="S66" s="1"/>
  <c r="U66" s="1"/>
  <c r="C83" i="38" l="1"/>
  <c r="B83" s="1"/>
  <c r="G83" s="1"/>
  <c r="H83" s="1"/>
  <c r="F83"/>
  <c r="R83" s="1"/>
  <c r="S83" s="1"/>
  <c r="U83" s="1"/>
  <c r="V83"/>
  <c r="P85" i="31"/>
  <c r="C83" i="34"/>
  <c r="B83" s="1"/>
  <c r="G83" s="1"/>
  <c r="H83" s="1"/>
  <c r="F83"/>
  <c r="R83" s="1"/>
  <c r="S83" s="1"/>
  <c r="U83" s="1"/>
  <c r="V83"/>
  <c r="V83" i="36"/>
  <c r="P84" s="1"/>
  <c r="D84" s="1"/>
  <c r="C84" s="1"/>
  <c r="V84" i="29"/>
  <c r="P85" s="1"/>
  <c r="D85" s="1"/>
  <c r="C85" s="1"/>
  <c r="B85" s="1"/>
  <c r="G85" s="1"/>
  <c r="H85" s="1"/>
  <c r="D83" i="27"/>
  <c r="F83" s="1"/>
  <c r="R83" s="1"/>
  <c r="S83" s="1"/>
  <c r="U83" s="1"/>
  <c r="D85" i="31"/>
  <c r="C85" s="1"/>
  <c r="B85" s="1"/>
  <c r="G85" s="1"/>
  <c r="H85" s="1"/>
  <c r="V81" i="30"/>
  <c r="P82" i="35"/>
  <c r="D82" s="1"/>
  <c r="F81" i="30"/>
  <c r="R81" s="1"/>
  <c r="S81" s="1"/>
  <c r="U81" s="1"/>
  <c r="C81" i="33"/>
  <c r="B81" s="1"/>
  <c r="G81" s="1"/>
  <c r="H81" s="1"/>
  <c r="F83" i="26"/>
  <c r="R83" s="1"/>
  <c r="S83" s="1"/>
  <c r="U83" s="1"/>
  <c r="V83"/>
  <c r="C83"/>
  <c r="B83" s="1"/>
  <c r="G83" s="1"/>
  <c r="H83" s="1"/>
  <c r="C83" i="42"/>
  <c r="B83" s="1"/>
  <c r="G83" s="1"/>
  <c r="H83" s="1"/>
  <c r="F81" i="33"/>
  <c r="R81" s="1"/>
  <c r="S81" s="1"/>
  <c r="U81" s="1"/>
  <c r="P82" s="1"/>
  <c r="D81" i="44"/>
  <c r="C81" s="1"/>
  <c r="B81" s="1"/>
  <c r="G81" s="1"/>
  <c r="H81" s="1"/>
  <c r="F82" i="37"/>
  <c r="R82" s="1"/>
  <c r="S82" s="1"/>
  <c r="U82" s="1"/>
  <c r="P83" s="1"/>
  <c r="F83" i="42"/>
  <c r="R83" s="1"/>
  <c r="S83" s="1"/>
  <c r="U83" s="1"/>
  <c r="P84" s="1"/>
  <c r="D84" s="1"/>
  <c r="C82" i="37"/>
  <c r="B82" s="1"/>
  <c r="G82" s="1"/>
  <c r="H82" s="1"/>
  <c r="P67" i="4"/>
  <c r="D67" s="1"/>
  <c r="C67" s="1"/>
  <c r="P82" i="40"/>
  <c r="D82" s="1"/>
  <c r="C82" s="1"/>
  <c r="B82" s="1"/>
  <c r="G82" s="1"/>
  <c r="H82" s="1"/>
  <c r="F83" i="46"/>
  <c r="R83" s="1"/>
  <c r="S83" s="1"/>
  <c r="U83" s="1"/>
  <c r="C83"/>
  <c r="B83" s="1"/>
  <c r="G83" s="1"/>
  <c r="H83" s="1"/>
  <c r="V83"/>
  <c r="P84" i="41"/>
  <c r="D84" s="1"/>
  <c r="C84" s="1"/>
  <c r="P83" i="39"/>
  <c r="D83" s="1"/>
  <c r="C80" i="28"/>
  <c r="B80" s="1"/>
  <c r="G80" s="1"/>
  <c r="H80" s="1"/>
  <c r="F80"/>
  <c r="R80" s="1"/>
  <c r="S80" s="1"/>
  <c r="U80" s="1"/>
  <c r="V80"/>
  <c r="V83" i="27"/>
  <c r="P83" i="43"/>
  <c r="D83" s="1"/>
  <c r="C83" s="1"/>
  <c r="B85" i="32"/>
  <c r="G85" s="1"/>
  <c r="H85" s="1"/>
  <c r="V85"/>
  <c r="F85"/>
  <c r="R85" s="1"/>
  <c r="S85" s="1"/>
  <c r="U85" s="1"/>
  <c r="C83" i="27" l="1"/>
  <c r="B83" s="1"/>
  <c r="G83" s="1"/>
  <c r="H83" s="1"/>
  <c r="P84" i="38"/>
  <c r="D84" s="1"/>
  <c r="P84" i="34"/>
  <c r="D84" s="1"/>
  <c r="V85" i="29"/>
  <c r="V85" i="31"/>
  <c r="F85" i="29"/>
  <c r="R85" s="1"/>
  <c r="S85" s="1"/>
  <c r="U85" s="1"/>
  <c r="P86" s="1"/>
  <c r="D86" s="1"/>
  <c r="C86" s="1"/>
  <c r="B86" s="1"/>
  <c r="G86" s="1"/>
  <c r="H86" s="1"/>
  <c r="F85" i="31"/>
  <c r="R85" s="1"/>
  <c r="S85" s="1"/>
  <c r="U85" s="1"/>
  <c r="C82" i="35"/>
  <c r="B82" s="1"/>
  <c r="G82" s="1"/>
  <c r="H82" s="1"/>
  <c r="V82"/>
  <c r="P83" s="1"/>
  <c r="F82"/>
  <c r="R82" s="1"/>
  <c r="S82" s="1"/>
  <c r="U82" s="1"/>
  <c r="P82" i="30"/>
  <c r="D82" s="1"/>
  <c r="F82" s="1"/>
  <c r="R82" s="1"/>
  <c r="S82" s="1"/>
  <c r="U82" s="1"/>
  <c r="D82" i="33"/>
  <c r="P84" i="26"/>
  <c r="D84" s="1"/>
  <c r="V81" i="44"/>
  <c r="F81"/>
  <c r="R81" s="1"/>
  <c r="S81" s="1"/>
  <c r="U81" s="1"/>
  <c r="D83" i="37"/>
  <c r="F83" s="1"/>
  <c r="R83" s="1"/>
  <c r="S83" s="1"/>
  <c r="U83" s="1"/>
  <c r="F82" i="40"/>
  <c r="R82" s="1"/>
  <c r="S82" s="1"/>
  <c r="U82" s="1"/>
  <c r="V82"/>
  <c r="P84" i="46"/>
  <c r="D84" s="1"/>
  <c r="C84" i="42"/>
  <c r="B84" s="1"/>
  <c r="G84" s="1"/>
  <c r="H84" s="1"/>
  <c r="V84"/>
  <c r="F84"/>
  <c r="R84" s="1"/>
  <c r="S84" s="1"/>
  <c r="U84" s="1"/>
  <c r="F84" i="41"/>
  <c r="R84" s="1"/>
  <c r="S84" s="1"/>
  <c r="U84" s="1"/>
  <c r="V84"/>
  <c r="B84"/>
  <c r="G84" s="1"/>
  <c r="H84" s="1"/>
  <c r="V83" i="39"/>
  <c r="C83"/>
  <c r="B83" s="1"/>
  <c r="G83" s="1"/>
  <c r="H83" s="1"/>
  <c r="F83"/>
  <c r="R83" s="1"/>
  <c r="S83" s="1"/>
  <c r="U83" s="1"/>
  <c r="P81" i="28"/>
  <c r="D81" s="1"/>
  <c r="P84" i="27"/>
  <c r="F67" i="4"/>
  <c r="R67" s="1"/>
  <c r="S67" s="1"/>
  <c r="U67" s="1"/>
  <c r="B67"/>
  <c r="G67" s="1"/>
  <c r="H67" s="1"/>
  <c r="V84" i="36"/>
  <c r="F84"/>
  <c r="R84" s="1"/>
  <c r="S84" s="1"/>
  <c r="U84" s="1"/>
  <c r="B84"/>
  <c r="G84" s="1"/>
  <c r="H84" s="1"/>
  <c r="B83" i="43"/>
  <c r="G83" s="1"/>
  <c r="H83" s="1"/>
  <c r="F83"/>
  <c r="R83" s="1"/>
  <c r="S83" s="1"/>
  <c r="U83" s="1"/>
  <c r="V83"/>
  <c r="P86" i="32"/>
  <c r="D86" s="1"/>
  <c r="C86" s="1"/>
  <c r="V67" i="4"/>
  <c r="C84" i="38" l="1"/>
  <c r="B84" s="1"/>
  <c r="G84" s="1"/>
  <c r="H84" s="1"/>
  <c r="F84"/>
  <c r="R84" s="1"/>
  <c r="S84" s="1"/>
  <c r="U84" s="1"/>
  <c r="V84"/>
  <c r="D84" i="27"/>
  <c r="F84" i="34"/>
  <c r="R84" s="1"/>
  <c r="S84" s="1"/>
  <c r="U84" s="1"/>
  <c r="C84"/>
  <c r="B84" s="1"/>
  <c r="G84" s="1"/>
  <c r="H84" s="1"/>
  <c r="V84"/>
  <c r="V82" i="30"/>
  <c r="P86" i="31"/>
  <c r="D86" s="1"/>
  <c r="V86" s="1"/>
  <c r="C82" i="30"/>
  <c r="B82" s="1"/>
  <c r="G82" s="1"/>
  <c r="H82" s="1"/>
  <c r="D83" i="35"/>
  <c r="V86" i="29"/>
  <c r="F86"/>
  <c r="R86" s="1"/>
  <c r="S86" s="1"/>
  <c r="U86" s="1"/>
  <c r="V82" i="33"/>
  <c r="C82"/>
  <c r="B82" s="1"/>
  <c r="G82" s="1"/>
  <c r="H82" s="1"/>
  <c r="V83" i="37"/>
  <c r="P84" s="1"/>
  <c r="F82" i="33"/>
  <c r="R82" s="1"/>
  <c r="S82" s="1"/>
  <c r="U82" s="1"/>
  <c r="P82" i="44"/>
  <c r="D82" s="1"/>
  <c r="F82" s="1"/>
  <c r="R82" s="1"/>
  <c r="S82" s="1"/>
  <c r="U82" s="1"/>
  <c r="F84" i="26"/>
  <c r="R84" s="1"/>
  <c r="S84" s="1"/>
  <c r="U84" s="1"/>
  <c r="V84"/>
  <c r="C84"/>
  <c r="B84" s="1"/>
  <c r="G84" s="1"/>
  <c r="H84" s="1"/>
  <c r="C83" i="37"/>
  <c r="B83" s="1"/>
  <c r="G83" s="1"/>
  <c r="H83" s="1"/>
  <c r="P83" i="40"/>
  <c r="D83" s="1"/>
  <c r="C83" s="1"/>
  <c r="B83" s="1"/>
  <c r="G83" s="1"/>
  <c r="H83" s="1"/>
  <c r="P83" i="30"/>
  <c r="P84" i="39"/>
  <c r="D84" s="1"/>
  <c r="V84" s="1"/>
  <c r="V84" i="46"/>
  <c r="C84"/>
  <c r="B84" s="1"/>
  <c r="G84" s="1"/>
  <c r="H84" s="1"/>
  <c r="F84"/>
  <c r="R84" s="1"/>
  <c r="S84" s="1"/>
  <c r="U84" s="1"/>
  <c r="P85" i="42"/>
  <c r="D85" s="1"/>
  <c r="P85" i="41"/>
  <c r="D85" s="1"/>
  <c r="C85" s="1"/>
  <c r="F81" i="28"/>
  <c r="R81" s="1"/>
  <c r="S81" s="1"/>
  <c r="U81" s="1"/>
  <c r="C81"/>
  <c r="B81" s="1"/>
  <c r="G81" s="1"/>
  <c r="H81" s="1"/>
  <c r="V81"/>
  <c r="V84" i="27"/>
  <c r="C84"/>
  <c r="B84" s="1"/>
  <c r="G84" s="1"/>
  <c r="H84" s="1"/>
  <c r="F84"/>
  <c r="R84" s="1"/>
  <c r="S84" s="1"/>
  <c r="U84" s="1"/>
  <c r="P68" i="4"/>
  <c r="D68" s="1"/>
  <c r="C68" s="1"/>
  <c r="P85" i="36"/>
  <c r="D85" s="1"/>
  <c r="P84" i="43"/>
  <c r="D84" s="1"/>
  <c r="C84" s="1"/>
  <c r="F86" i="32"/>
  <c r="R86" s="1"/>
  <c r="S86" s="1"/>
  <c r="U86" s="1"/>
  <c r="B86"/>
  <c r="G86" s="1"/>
  <c r="H86" s="1"/>
  <c r="V86"/>
  <c r="P85" i="38" l="1"/>
  <c r="D85" s="1"/>
  <c r="P85" i="34"/>
  <c r="D85" s="1"/>
  <c r="C86" i="31"/>
  <c r="B86" s="1"/>
  <c r="G86" s="1"/>
  <c r="H86" s="1"/>
  <c r="F86"/>
  <c r="R86" s="1"/>
  <c r="S86" s="1"/>
  <c r="U86" s="1"/>
  <c r="P87" s="1"/>
  <c r="D83" i="30"/>
  <c r="C83" s="1"/>
  <c r="B83" s="1"/>
  <c r="G83" s="1"/>
  <c r="H83" s="1"/>
  <c r="P87" i="29"/>
  <c r="D87" s="1"/>
  <c r="C87" s="1"/>
  <c r="B87" s="1"/>
  <c r="G87" s="1"/>
  <c r="H87" s="1"/>
  <c r="C83" i="35"/>
  <c r="B83" s="1"/>
  <c r="G83" s="1"/>
  <c r="H83" s="1"/>
  <c r="V83"/>
  <c r="F83"/>
  <c r="R83" s="1"/>
  <c r="S83" s="1"/>
  <c r="U83" s="1"/>
  <c r="P83" i="33"/>
  <c r="D83" s="1"/>
  <c r="V83" s="1"/>
  <c r="C82" i="44"/>
  <c r="B82" s="1"/>
  <c r="G82" s="1"/>
  <c r="H82" s="1"/>
  <c r="V82"/>
  <c r="P83" s="1"/>
  <c r="D84" i="37"/>
  <c r="F84" s="1"/>
  <c r="R84" s="1"/>
  <c r="S84" s="1"/>
  <c r="U84" s="1"/>
  <c r="V83" i="40"/>
  <c r="P85" i="26"/>
  <c r="D85" s="1"/>
  <c r="F83" i="40"/>
  <c r="R83" s="1"/>
  <c r="S83" s="1"/>
  <c r="U83" s="1"/>
  <c r="C84" i="39"/>
  <c r="B84" s="1"/>
  <c r="G84" s="1"/>
  <c r="H84" s="1"/>
  <c r="P85" i="46"/>
  <c r="D85" s="1"/>
  <c r="P85" i="27"/>
  <c r="D85" s="1"/>
  <c r="V85" s="1"/>
  <c r="F84" i="39"/>
  <c r="R84" s="1"/>
  <c r="S84" s="1"/>
  <c r="U84" s="1"/>
  <c r="P85" s="1"/>
  <c r="V85" i="42"/>
  <c r="C85"/>
  <c r="B85" s="1"/>
  <c r="G85" s="1"/>
  <c r="H85" s="1"/>
  <c r="F85"/>
  <c r="R85" s="1"/>
  <c r="S85" s="1"/>
  <c r="U85" s="1"/>
  <c r="V85" i="41"/>
  <c r="B85"/>
  <c r="G85" s="1"/>
  <c r="H85" s="1"/>
  <c r="F85"/>
  <c r="R85" s="1"/>
  <c r="S85" s="1"/>
  <c r="U85" s="1"/>
  <c r="F85" i="36"/>
  <c r="R85" s="1"/>
  <c r="S85" s="1"/>
  <c r="U85" s="1"/>
  <c r="C85"/>
  <c r="B85" s="1"/>
  <c r="G85" s="1"/>
  <c r="H85" s="1"/>
  <c r="P82" i="28"/>
  <c r="D82" s="1"/>
  <c r="F85" i="27"/>
  <c r="R85" s="1"/>
  <c r="S85" s="1"/>
  <c r="U85" s="1"/>
  <c r="F68" i="4"/>
  <c r="R68" s="1"/>
  <c r="S68" s="1"/>
  <c r="U68" s="1"/>
  <c r="V85" i="36"/>
  <c r="P87" i="32"/>
  <c r="D87" s="1"/>
  <c r="C87" s="1"/>
  <c r="B84" i="43"/>
  <c r="G84" s="1"/>
  <c r="H84" s="1"/>
  <c r="V84"/>
  <c r="F84"/>
  <c r="R84" s="1"/>
  <c r="S84" s="1"/>
  <c r="U84" s="1"/>
  <c r="B68" i="4"/>
  <c r="G68" s="1"/>
  <c r="H68" s="1"/>
  <c r="V68"/>
  <c r="C85" i="38" l="1"/>
  <c r="B85" s="1"/>
  <c r="G85" s="1"/>
  <c r="H85" s="1"/>
  <c r="V85"/>
  <c r="P86" s="1"/>
  <c r="D86" s="1"/>
  <c r="C86" s="1"/>
  <c r="F85"/>
  <c r="R85" s="1"/>
  <c r="S85" s="1"/>
  <c r="U85" s="1"/>
  <c r="V85" i="34"/>
  <c r="C85"/>
  <c r="B85" s="1"/>
  <c r="G85" s="1"/>
  <c r="H85" s="1"/>
  <c r="F85"/>
  <c r="R85" s="1"/>
  <c r="S85" s="1"/>
  <c r="U85" s="1"/>
  <c r="D87" i="31"/>
  <c r="V87" s="1"/>
  <c r="F83" i="30"/>
  <c r="R83" s="1"/>
  <c r="S83" s="1"/>
  <c r="U83" s="1"/>
  <c r="V87" i="29"/>
  <c r="V83" i="30"/>
  <c r="F87" i="29"/>
  <c r="R87" s="1"/>
  <c r="S87" s="1"/>
  <c r="U87" s="1"/>
  <c r="P84" i="35"/>
  <c r="D84" s="1"/>
  <c r="V84" i="37"/>
  <c r="P85" s="1"/>
  <c r="C83" i="33"/>
  <c r="B83" s="1"/>
  <c r="G83" s="1"/>
  <c r="H83" s="1"/>
  <c r="C84" i="37"/>
  <c r="B84" s="1"/>
  <c r="G84" s="1"/>
  <c r="H84" s="1"/>
  <c r="P84" i="40"/>
  <c r="D84" s="1"/>
  <c r="C84" s="1"/>
  <c r="B84" s="1"/>
  <c r="G84" s="1"/>
  <c r="H84" s="1"/>
  <c r="F83" i="33"/>
  <c r="R83" s="1"/>
  <c r="S83" s="1"/>
  <c r="U83" s="1"/>
  <c r="P84" s="1"/>
  <c r="D83" i="44"/>
  <c r="F83" s="1"/>
  <c r="R83" s="1"/>
  <c r="S83" s="1"/>
  <c r="U83" s="1"/>
  <c r="D85" i="39"/>
  <c r="C85" s="1"/>
  <c r="B85" s="1"/>
  <c r="G85" s="1"/>
  <c r="H85" s="1"/>
  <c r="C85" i="26"/>
  <c r="B85" s="1"/>
  <c r="G85" s="1"/>
  <c r="H85" s="1"/>
  <c r="F85"/>
  <c r="R85" s="1"/>
  <c r="S85" s="1"/>
  <c r="U85" s="1"/>
  <c r="V85"/>
  <c r="V85" i="46"/>
  <c r="C85"/>
  <c r="B85" s="1"/>
  <c r="G85" s="1"/>
  <c r="H85" s="1"/>
  <c r="C83" i="44"/>
  <c r="B83" s="1"/>
  <c r="G83" s="1"/>
  <c r="H83" s="1"/>
  <c r="C85" i="27"/>
  <c r="B85" s="1"/>
  <c r="G85" s="1"/>
  <c r="H85" s="1"/>
  <c r="F85" i="46"/>
  <c r="R85" s="1"/>
  <c r="S85" s="1"/>
  <c r="U85" s="1"/>
  <c r="P86" i="41"/>
  <c r="D86" s="1"/>
  <c r="F86" s="1"/>
  <c r="R86" s="1"/>
  <c r="S86" s="1"/>
  <c r="U86" s="1"/>
  <c r="P86" i="42"/>
  <c r="D86" s="1"/>
  <c r="P86" i="36"/>
  <c r="D86" s="1"/>
  <c r="C82" i="28"/>
  <c r="B82" s="1"/>
  <c r="G82" s="1"/>
  <c r="H82" s="1"/>
  <c r="F82"/>
  <c r="R82" s="1"/>
  <c r="S82" s="1"/>
  <c r="U82" s="1"/>
  <c r="V82"/>
  <c r="P86" i="27"/>
  <c r="P69" i="4"/>
  <c r="D69" s="1"/>
  <c r="C69" s="1"/>
  <c r="P85" i="43"/>
  <c r="D85" s="1"/>
  <c r="C85" s="1"/>
  <c r="F87" i="32"/>
  <c r="R87" s="1"/>
  <c r="S87" s="1"/>
  <c r="U87" s="1"/>
  <c r="B87"/>
  <c r="G87" s="1"/>
  <c r="H87" s="1"/>
  <c r="V87"/>
  <c r="B86" i="38"/>
  <c r="G86" s="1"/>
  <c r="H86" s="1"/>
  <c r="V86" l="1"/>
  <c r="D84" i="33"/>
  <c r="V84" s="1"/>
  <c r="V83" i="44"/>
  <c r="F86" i="38"/>
  <c r="R86" s="1"/>
  <c r="S86" s="1"/>
  <c r="U86" s="1"/>
  <c r="P84" i="30"/>
  <c r="D84" s="1"/>
  <c r="C84" s="1"/>
  <c r="B84" s="1"/>
  <c r="G84" s="1"/>
  <c r="H84" s="1"/>
  <c r="P86" i="34"/>
  <c r="D86" s="1"/>
  <c r="C87" i="31"/>
  <c r="B87" s="1"/>
  <c r="G87" s="1"/>
  <c r="H87" s="1"/>
  <c r="F87"/>
  <c r="R87" s="1"/>
  <c r="S87" s="1"/>
  <c r="U87" s="1"/>
  <c r="P88" s="1"/>
  <c r="V85" i="39"/>
  <c r="F85"/>
  <c r="R85" s="1"/>
  <c r="S85" s="1"/>
  <c r="U85" s="1"/>
  <c r="P84" i="44"/>
  <c r="D84" s="1"/>
  <c r="C84" s="1"/>
  <c r="B84" s="1"/>
  <c r="G84" s="1"/>
  <c r="H84" s="1"/>
  <c r="P88" i="29"/>
  <c r="D88" s="1"/>
  <c r="C88" s="1"/>
  <c r="B88" s="1"/>
  <c r="G88" s="1"/>
  <c r="H88" s="1"/>
  <c r="P86" i="46"/>
  <c r="D86" s="1"/>
  <c r="V86" s="1"/>
  <c r="V84" i="35"/>
  <c r="F84"/>
  <c r="R84" s="1"/>
  <c r="S84" s="1"/>
  <c r="U84" s="1"/>
  <c r="C84"/>
  <c r="B84" s="1"/>
  <c r="G84" s="1"/>
  <c r="H84" s="1"/>
  <c r="D86" i="27"/>
  <c r="F86" s="1"/>
  <c r="R86" s="1"/>
  <c r="S86" s="1"/>
  <c r="U86" s="1"/>
  <c r="D85" i="37"/>
  <c r="F85" s="1"/>
  <c r="R85" s="1"/>
  <c r="S85" s="1"/>
  <c r="U85" s="1"/>
  <c r="F84" i="40"/>
  <c r="R84" s="1"/>
  <c r="S84" s="1"/>
  <c r="U84" s="1"/>
  <c r="V84"/>
  <c r="P86" i="26"/>
  <c r="D86" s="1"/>
  <c r="F84" i="30"/>
  <c r="R84" s="1"/>
  <c r="S84" s="1"/>
  <c r="U84" s="1"/>
  <c r="V84"/>
  <c r="V86" i="41"/>
  <c r="P87" s="1"/>
  <c r="C86"/>
  <c r="B86" s="1"/>
  <c r="G86" s="1"/>
  <c r="H86" s="1"/>
  <c r="C86" i="46"/>
  <c r="B86" s="1"/>
  <c r="G86" s="1"/>
  <c r="H86" s="1"/>
  <c r="F86" i="42"/>
  <c r="R86" s="1"/>
  <c r="S86" s="1"/>
  <c r="U86" s="1"/>
  <c r="C86"/>
  <c r="B86" s="1"/>
  <c r="G86" s="1"/>
  <c r="H86" s="1"/>
  <c r="V86"/>
  <c r="V86" i="36"/>
  <c r="C86"/>
  <c r="B86" s="1"/>
  <c r="G86" s="1"/>
  <c r="H86" s="1"/>
  <c r="P83" i="28"/>
  <c r="D83" s="1"/>
  <c r="F86" i="36"/>
  <c r="R86" s="1"/>
  <c r="S86" s="1"/>
  <c r="U86" s="1"/>
  <c r="B85" i="43"/>
  <c r="G85" s="1"/>
  <c r="H85" s="1"/>
  <c r="F85"/>
  <c r="R85" s="1"/>
  <c r="S85" s="1"/>
  <c r="U85" s="1"/>
  <c r="P88" i="32"/>
  <c r="D88" s="1"/>
  <c r="C88" s="1"/>
  <c r="V85" i="43"/>
  <c r="P87" i="38"/>
  <c r="D87" s="1"/>
  <c r="C87" s="1"/>
  <c r="B69" i="4"/>
  <c r="F69"/>
  <c r="R69" s="1"/>
  <c r="S69" s="1"/>
  <c r="U69" s="1"/>
  <c r="V69"/>
  <c r="C84" i="33" l="1"/>
  <c r="B84" s="1"/>
  <c r="G84" s="1"/>
  <c r="H84" s="1"/>
  <c r="D85" s="1"/>
  <c r="C85" s="1"/>
  <c r="B85" s="1"/>
  <c r="G85" s="1"/>
  <c r="H85" s="1"/>
  <c r="V86" i="34"/>
  <c r="F86"/>
  <c r="R86" s="1"/>
  <c r="S86" s="1"/>
  <c r="U86" s="1"/>
  <c r="F84" i="33"/>
  <c r="R84" s="1"/>
  <c r="S84" s="1"/>
  <c r="U84" s="1"/>
  <c r="P85" s="1"/>
  <c r="C86" i="34"/>
  <c r="B86" s="1"/>
  <c r="G86" s="1"/>
  <c r="H86" s="1"/>
  <c r="D88" i="31"/>
  <c r="V88" s="1"/>
  <c r="F84" i="44"/>
  <c r="R84" s="1"/>
  <c r="S84" s="1"/>
  <c r="U84" s="1"/>
  <c r="V84"/>
  <c r="P85" i="35"/>
  <c r="D85" s="1"/>
  <c r="P86" i="39"/>
  <c r="D86" s="1"/>
  <c r="F86" s="1"/>
  <c r="R86" s="1"/>
  <c r="S86" s="1"/>
  <c r="U86" s="1"/>
  <c r="F88" i="29"/>
  <c r="R88" s="1"/>
  <c r="S88" s="1"/>
  <c r="U88" s="1"/>
  <c r="V88"/>
  <c r="V86" i="27"/>
  <c r="C86"/>
  <c r="B86" s="1"/>
  <c r="G86" s="1"/>
  <c r="H86" s="1"/>
  <c r="F86" i="46"/>
  <c r="R86" s="1"/>
  <c r="S86" s="1"/>
  <c r="U86" s="1"/>
  <c r="P87" s="1"/>
  <c r="D87" s="1"/>
  <c r="C85" i="37"/>
  <c r="B85" s="1"/>
  <c r="G85" s="1"/>
  <c r="H85" s="1"/>
  <c r="V85"/>
  <c r="P86" s="1"/>
  <c r="P85" i="40"/>
  <c r="D85" s="1"/>
  <c r="F86" i="26"/>
  <c r="R86" s="1"/>
  <c r="S86" s="1"/>
  <c r="U86" s="1"/>
  <c r="C86"/>
  <c r="B86" s="1"/>
  <c r="G86" s="1"/>
  <c r="H86" s="1"/>
  <c r="V86"/>
  <c r="P85" i="30"/>
  <c r="D85" s="1"/>
  <c r="P87" i="27"/>
  <c r="D87" i="41"/>
  <c r="F87" s="1"/>
  <c r="R87" s="1"/>
  <c r="S87" s="1"/>
  <c r="U87" s="1"/>
  <c r="P86" i="43"/>
  <c r="D86" s="1"/>
  <c r="C86" s="1"/>
  <c r="B86" s="1"/>
  <c r="G86" s="1"/>
  <c r="H86" s="1"/>
  <c r="P85" i="44"/>
  <c r="D85" s="1"/>
  <c r="P87" i="42"/>
  <c r="D87" s="1"/>
  <c r="V86" i="39"/>
  <c r="P87" i="36"/>
  <c r="D87" s="1"/>
  <c r="C87" s="1"/>
  <c r="B87" s="1"/>
  <c r="G87" s="1"/>
  <c r="H87" s="1"/>
  <c r="F88" i="31"/>
  <c r="R88" s="1"/>
  <c r="S88" s="1"/>
  <c r="U88" s="1"/>
  <c r="V83" i="28"/>
  <c r="C83"/>
  <c r="B83" s="1"/>
  <c r="G83" s="1"/>
  <c r="H83" s="1"/>
  <c r="F83"/>
  <c r="R83" s="1"/>
  <c r="S83" s="1"/>
  <c r="U83" s="1"/>
  <c r="F88" i="32"/>
  <c r="R88" s="1"/>
  <c r="S88" s="1"/>
  <c r="U88" s="1"/>
  <c r="V88"/>
  <c r="B88"/>
  <c r="G88" s="1"/>
  <c r="H88" s="1"/>
  <c r="P70" i="4"/>
  <c r="G69"/>
  <c r="H69" s="1"/>
  <c r="B87" i="38"/>
  <c r="G87" s="1"/>
  <c r="H87" s="1"/>
  <c r="V87"/>
  <c r="F87"/>
  <c r="R87" s="1"/>
  <c r="S87" s="1"/>
  <c r="U87" s="1"/>
  <c r="P87" i="34" l="1"/>
  <c r="D87" s="1"/>
  <c r="F85" i="33"/>
  <c r="R85" s="1"/>
  <c r="S85" s="1"/>
  <c r="U85" s="1"/>
  <c r="P86" s="1"/>
  <c r="D86" s="1"/>
  <c r="C88" i="31"/>
  <c r="B88" s="1"/>
  <c r="G88" s="1"/>
  <c r="H88" s="1"/>
  <c r="V85" i="33"/>
  <c r="P89" i="29"/>
  <c r="D89" s="1"/>
  <c r="C89" s="1"/>
  <c r="B89" s="1"/>
  <c r="G89" s="1"/>
  <c r="H89" s="1"/>
  <c r="C86" i="39"/>
  <c r="B86" s="1"/>
  <c r="G86" s="1"/>
  <c r="H86" s="1"/>
  <c r="D87" i="27"/>
  <c r="F87" s="1"/>
  <c r="R87" s="1"/>
  <c r="S87" s="1"/>
  <c r="U87" s="1"/>
  <c r="C85" i="35"/>
  <c r="B85" s="1"/>
  <c r="G85" s="1"/>
  <c r="H85" s="1"/>
  <c r="V85"/>
  <c r="F85"/>
  <c r="R85" s="1"/>
  <c r="S85" s="1"/>
  <c r="U85" s="1"/>
  <c r="D86" i="37"/>
  <c r="F86" s="1"/>
  <c r="R86" s="1"/>
  <c r="S86" s="1"/>
  <c r="U86" s="1"/>
  <c r="P87" i="26"/>
  <c r="D87" s="1"/>
  <c r="F87" s="1"/>
  <c r="R87" s="1"/>
  <c r="S87" s="1"/>
  <c r="U87" s="1"/>
  <c r="C85" i="40"/>
  <c r="B85" s="1"/>
  <c r="G85" s="1"/>
  <c r="H85" s="1"/>
  <c r="V85"/>
  <c r="F85"/>
  <c r="R85" s="1"/>
  <c r="S85" s="1"/>
  <c r="U85" s="1"/>
  <c r="V85" i="30"/>
  <c r="C85"/>
  <c r="B85" s="1"/>
  <c r="G85" s="1"/>
  <c r="H85" s="1"/>
  <c r="F86" i="43"/>
  <c r="R86" s="1"/>
  <c r="S86" s="1"/>
  <c r="U86" s="1"/>
  <c r="F85" i="30"/>
  <c r="R85" s="1"/>
  <c r="S85" s="1"/>
  <c r="U85" s="1"/>
  <c r="V87" i="41"/>
  <c r="P88" s="1"/>
  <c r="C87"/>
  <c r="B87" s="1"/>
  <c r="G87" s="1"/>
  <c r="H87" s="1"/>
  <c r="V86" i="43"/>
  <c r="P89" i="31"/>
  <c r="V87" i="46"/>
  <c r="C87"/>
  <c r="B87" s="1"/>
  <c r="G87" s="1"/>
  <c r="H87" s="1"/>
  <c r="F87"/>
  <c r="R87" s="1"/>
  <c r="S87" s="1"/>
  <c r="U87" s="1"/>
  <c r="V85" i="44"/>
  <c r="C85"/>
  <c r="B85" s="1"/>
  <c r="G85" s="1"/>
  <c r="H85" s="1"/>
  <c r="F85"/>
  <c r="R85" s="1"/>
  <c r="S85" s="1"/>
  <c r="U85" s="1"/>
  <c r="F87" i="42"/>
  <c r="R87" s="1"/>
  <c r="S87" s="1"/>
  <c r="U87" s="1"/>
  <c r="C87"/>
  <c r="B87" s="1"/>
  <c r="G87" s="1"/>
  <c r="H87" s="1"/>
  <c r="V87"/>
  <c r="P87" i="39"/>
  <c r="V87" i="36"/>
  <c r="F87"/>
  <c r="R87" s="1"/>
  <c r="S87" s="1"/>
  <c r="U87" s="1"/>
  <c r="P84" i="28"/>
  <c r="D84" s="1"/>
  <c r="P89" i="32"/>
  <c r="D89" s="1"/>
  <c r="C89" s="1"/>
  <c r="D70" i="4"/>
  <c r="C70" s="1"/>
  <c r="P88" i="38"/>
  <c r="D88" s="1"/>
  <c r="C88" s="1"/>
  <c r="F89" i="29"/>
  <c r="R89" s="1"/>
  <c r="S89" s="1"/>
  <c r="U89" s="1"/>
  <c r="V87" i="34" l="1"/>
  <c r="F87"/>
  <c r="R87" s="1"/>
  <c r="S87" s="1"/>
  <c r="U87" s="1"/>
  <c r="C87"/>
  <c r="B87" s="1"/>
  <c r="G87" s="1"/>
  <c r="H87" s="1"/>
  <c r="V89" i="29"/>
  <c r="D87" i="39"/>
  <c r="C87" s="1"/>
  <c r="B87" s="1"/>
  <c r="G87" s="1"/>
  <c r="H87" s="1"/>
  <c r="C87" i="27"/>
  <c r="B87" s="1"/>
  <c r="G87" s="1"/>
  <c r="H87" s="1"/>
  <c r="D89" i="31"/>
  <c r="F89" s="1"/>
  <c r="R89" s="1"/>
  <c r="S89" s="1"/>
  <c r="U89" s="1"/>
  <c r="V86" i="37"/>
  <c r="P87" s="1"/>
  <c r="V87" i="27"/>
  <c r="P88" s="1"/>
  <c r="C86" i="37"/>
  <c r="B86" s="1"/>
  <c r="G86" s="1"/>
  <c r="H86" s="1"/>
  <c r="P86" i="35"/>
  <c r="V87" i="26"/>
  <c r="P88" s="1"/>
  <c r="C87"/>
  <c r="B87" s="1"/>
  <c r="G87" s="1"/>
  <c r="H87" s="1"/>
  <c r="D86" i="35"/>
  <c r="C86" s="1"/>
  <c r="B86" s="1"/>
  <c r="G86" s="1"/>
  <c r="H86" s="1"/>
  <c r="P86" i="40"/>
  <c r="D86" s="1"/>
  <c r="P88" i="36"/>
  <c r="D88" s="1"/>
  <c r="F88" s="1"/>
  <c r="R88" s="1"/>
  <c r="S88" s="1"/>
  <c r="U88" s="1"/>
  <c r="P87" i="43"/>
  <c r="D87" s="1"/>
  <c r="F87" s="1"/>
  <c r="R87" s="1"/>
  <c r="S87" s="1"/>
  <c r="U87" s="1"/>
  <c r="P86" i="30"/>
  <c r="D86" s="1"/>
  <c r="D88" i="41"/>
  <c r="F88" s="1"/>
  <c r="R88" s="1"/>
  <c r="S88" s="1"/>
  <c r="U88" s="1"/>
  <c r="P88" i="46"/>
  <c r="D88" s="1"/>
  <c r="P86" i="44"/>
  <c r="D86" s="1"/>
  <c r="P88" i="42"/>
  <c r="D88" s="1"/>
  <c r="F87" i="39"/>
  <c r="R87" s="1"/>
  <c r="S87" s="1"/>
  <c r="U87" s="1"/>
  <c r="C86" i="33"/>
  <c r="B86" s="1"/>
  <c r="G86" s="1"/>
  <c r="H86" s="1"/>
  <c r="V86"/>
  <c r="F86"/>
  <c r="R86" s="1"/>
  <c r="S86" s="1"/>
  <c r="U86" s="1"/>
  <c r="V84" i="28"/>
  <c r="C84"/>
  <c r="B84" s="1"/>
  <c r="G84" s="1"/>
  <c r="H84" s="1"/>
  <c r="F84"/>
  <c r="R84" s="1"/>
  <c r="S84" s="1"/>
  <c r="U84" s="1"/>
  <c r="B70" i="4"/>
  <c r="G70" s="1"/>
  <c r="H70" s="1"/>
  <c r="V89" i="32"/>
  <c r="B89"/>
  <c r="G89" s="1"/>
  <c r="H89" s="1"/>
  <c r="F89"/>
  <c r="R89" s="1"/>
  <c r="S89" s="1"/>
  <c r="U89" s="1"/>
  <c r="P90" i="29"/>
  <c r="D90" s="1"/>
  <c r="C90" s="1"/>
  <c r="V70" i="4"/>
  <c r="F70"/>
  <c r="R70" s="1"/>
  <c r="S70" s="1"/>
  <c r="U70" s="1"/>
  <c r="B88" i="38"/>
  <c r="G88" s="1"/>
  <c r="H88" s="1"/>
  <c r="V88"/>
  <c r="F88"/>
  <c r="R88" s="1"/>
  <c r="S88" s="1"/>
  <c r="U88" s="1"/>
  <c r="P88" i="34" l="1"/>
  <c r="D88"/>
  <c r="C89" i="31"/>
  <c r="B89" s="1"/>
  <c r="G89" s="1"/>
  <c r="H89" s="1"/>
  <c r="V87" i="39"/>
  <c r="P88" s="1"/>
  <c r="D88" s="1"/>
  <c r="V89" i="31"/>
  <c r="P90" s="1"/>
  <c r="D88" i="26"/>
  <c r="C88" s="1"/>
  <c r="B88" s="1"/>
  <c r="G88" s="1"/>
  <c r="H88" s="1"/>
  <c r="D87" i="37"/>
  <c r="C87" s="1"/>
  <c r="B87" s="1"/>
  <c r="G87" s="1"/>
  <c r="H87" s="1"/>
  <c r="D88" i="27"/>
  <c r="F88" s="1"/>
  <c r="R88" s="1"/>
  <c r="S88" s="1"/>
  <c r="U88" s="1"/>
  <c r="F87" i="37"/>
  <c r="R87" s="1"/>
  <c r="S87" s="1"/>
  <c r="U87" s="1"/>
  <c r="P88" s="1"/>
  <c r="V87"/>
  <c r="F86" i="35"/>
  <c r="R86" s="1"/>
  <c r="S86" s="1"/>
  <c r="U86" s="1"/>
  <c r="V86"/>
  <c r="V88" i="26"/>
  <c r="C86" i="40"/>
  <c r="B86" s="1"/>
  <c r="G86" s="1"/>
  <c r="H86" s="1"/>
  <c r="F86"/>
  <c r="R86" s="1"/>
  <c r="S86" s="1"/>
  <c r="U86" s="1"/>
  <c r="V86"/>
  <c r="C87" i="43"/>
  <c r="B87" s="1"/>
  <c r="G87" s="1"/>
  <c r="H87" s="1"/>
  <c r="V88" i="36"/>
  <c r="P89" s="1"/>
  <c r="V86" i="30"/>
  <c r="F86"/>
  <c r="R86" s="1"/>
  <c r="S86" s="1"/>
  <c r="U86" s="1"/>
  <c r="C86"/>
  <c r="B86" s="1"/>
  <c r="G86" s="1"/>
  <c r="H86" s="1"/>
  <c r="C88" i="36"/>
  <c r="B88" s="1"/>
  <c r="G88" s="1"/>
  <c r="H88" s="1"/>
  <c r="V87" i="43"/>
  <c r="P88" s="1"/>
  <c r="C88" i="41"/>
  <c r="B88" s="1"/>
  <c r="G88" s="1"/>
  <c r="H88" s="1"/>
  <c r="V88"/>
  <c r="P89" s="1"/>
  <c r="P87" i="33"/>
  <c r="D87" s="1"/>
  <c r="V87" s="1"/>
  <c r="V88" i="46"/>
  <c r="C88"/>
  <c r="B88" s="1"/>
  <c r="G88" s="1"/>
  <c r="H88" s="1"/>
  <c r="F88"/>
  <c r="R88" s="1"/>
  <c r="S88" s="1"/>
  <c r="U88" s="1"/>
  <c r="V86" i="44"/>
  <c r="C86"/>
  <c r="B86" s="1"/>
  <c r="G86" s="1"/>
  <c r="H86" s="1"/>
  <c r="F86"/>
  <c r="R86" s="1"/>
  <c r="S86" s="1"/>
  <c r="U86" s="1"/>
  <c r="V88" i="42"/>
  <c r="C88"/>
  <c r="B88" s="1"/>
  <c r="G88" s="1"/>
  <c r="H88" s="1"/>
  <c r="F88"/>
  <c r="R88" s="1"/>
  <c r="S88" s="1"/>
  <c r="U88" s="1"/>
  <c r="P85" i="28"/>
  <c r="D85" s="1"/>
  <c r="P90" i="32"/>
  <c r="D90" s="1"/>
  <c r="P89" i="38"/>
  <c r="D89" s="1"/>
  <c r="C89" s="1"/>
  <c r="P71" i="4"/>
  <c r="D71" s="1"/>
  <c r="C71" s="1"/>
  <c r="B90" i="29"/>
  <c r="G90" s="1"/>
  <c r="H90" s="1"/>
  <c r="V90"/>
  <c r="F90"/>
  <c r="R90" s="1"/>
  <c r="S90" s="1"/>
  <c r="U90" s="1"/>
  <c r="V88" i="34" l="1"/>
  <c r="P89" s="1"/>
  <c r="D89" s="1"/>
  <c r="F88"/>
  <c r="R88" s="1"/>
  <c r="S88" s="1"/>
  <c r="U88" s="1"/>
  <c r="C88"/>
  <c r="B88" s="1"/>
  <c r="G88" s="1"/>
  <c r="H88" s="1"/>
  <c r="D90" i="31"/>
  <c r="C88" i="27"/>
  <c r="B88" s="1"/>
  <c r="G88" s="1"/>
  <c r="H88" s="1"/>
  <c r="D88" i="37"/>
  <c r="C88" s="1"/>
  <c r="B88" s="1"/>
  <c r="G88" s="1"/>
  <c r="H88" s="1"/>
  <c r="V88" i="27"/>
  <c r="D89" i="36"/>
  <c r="C89" s="1"/>
  <c r="B89" s="1"/>
  <c r="G89" s="1"/>
  <c r="H89" s="1"/>
  <c r="P89" i="26"/>
  <c r="D89" s="1"/>
  <c r="V89" s="1"/>
  <c r="F88"/>
  <c r="R88" s="1"/>
  <c r="S88" s="1"/>
  <c r="U88" s="1"/>
  <c r="P87" i="40"/>
  <c r="D87" s="1"/>
  <c r="P87" i="35"/>
  <c r="D87" s="1"/>
  <c r="P89" i="46"/>
  <c r="D89" s="1"/>
  <c r="F89" s="1"/>
  <c r="R89" s="1"/>
  <c r="S89" s="1"/>
  <c r="U89" s="1"/>
  <c r="D88" i="43"/>
  <c r="C88" s="1"/>
  <c r="B88" s="1"/>
  <c r="G88" s="1"/>
  <c r="H88" s="1"/>
  <c r="P87" i="30"/>
  <c r="D87" s="1"/>
  <c r="V87" s="1"/>
  <c r="D89" i="41"/>
  <c r="C87" i="33"/>
  <c r="B87" s="1"/>
  <c r="G87" s="1"/>
  <c r="H87" s="1"/>
  <c r="P89" i="27"/>
  <c r="F87" i="33"/>
  <c r="R87" s="1"/>
  <c r="S87" s="1"/>
  <c r="U87" s="1"/>
  <c r="P88" s="1"/>
  <c r="F89" i="36"/>
  <c r="R89" s="1"/>
  <c r="S89" s="1"/>
  <c r="U89" s="1"/>
  <c r="P87" i="44"/>
  <c r="D87" s="1"/>
  <c r="P89" i="42"/>
  <c r="D89" s="1"/>
  <c r="C88" i="39"/>
  <c r="B88" s="1"/>
  <c r="G88" s="1"/>
  <c r="H88" s="1"/>
  <c r="F88"/>
  <c r="R88" s="1"/>
  <c r="S88" s="1"/>
  <c r="U88" s="1"/>
  <c r="V88"/>
  <c r="V89" i="36"/>
  <c r="F90" i="32"/>
  <c r="R90" s="1"/>
  <c r="S90" s="1"/>
  <c r="U90" s="1"/>
  <c r="C90"/>
  <c r="B90" s="1"/>
  <c r="G90" s="1"/>
  <c r="H90" s="1"/>
  <c r="C90" i="31"/>
  <c r="B90" s="1"/>
  <c r="G90" s="1"/>
  <c r="H90" s="1"/>
  <c r="F90"/>
  <c r="R90" s="1"/>
  <c r="S90" s="1"/>
  <c r="U90" s="1"/>
  <c r="V90"/>
  <c r="V85" i="28"/>
  <c r="C85"/>
  <c r="B85" s="1"/>
  <c r="G85" s="1"/>
  <c r="H85" s="1"/>
  <c r="F85"/>
  <c r="R85" s="1"/>
  <c r="S85" s="1"/>
  <c r="U85" s="1"/>
  <c r="V90" i="32"/>
  <c r="P91" i="29"/>
  <c r="D91" s="1"/>
  <c r="C91" s="1"/>
  <c r="F71" i="4"/>
  <c r="R71" s="1"/>
  <c r="S71" s="1"/>
  <c r="U71" s="1"/>
  <c r="V71"/>
  <c r="B71"/>
  <c r="B89" i="38"/>
  <c r="G89" s="1"/>
  <c r="H89" s="1"/>
  <c r="V89"/>
  <c r="F89"/>
  <c r="R89" s="1"/>
  <c r="S89" s="1"/>
  <c r="U89" s="1"/>
  <c r="C89" i="34" l="1"/>
  <c r="B89" s="1"/>
  <c r="G89" s="1"/>
  <c r="H89" s="1"/>
  <c r="F89"/>
  <c r="R89" s="1"/>
  <c r="S89" s="1"/>
  <c r="U89" s="1"/>
  <c r="V89"/>
  <c r="F88" i="37"/>
  <c r="R88" s="1"/>
  <c r="S88" s="1"/>
  <c r="U88" s="1"/>
  <c r="V88"/>
  <c r="P89" s="1"/>
  <c r="D89" s="1"/>
  <c r="F89" s="1"/>
  <c r="R89" s="1"/>
  <c r="S89" s="1"/>
  <c r="U89" s="1"/>
  <c r="D89" i="27"/>
  <c r="F89" s="1"/>
  <c r="R89" s="1"/>
  <c r="S89" s="1"/>
  <c r="U89" s="1"/>
  <c r="C89" i="26"/>
  <c r="B89" s="1"/>
  <c r="G89" s="1"/>
  <c r="H89" s="1"/>
  <c r="F89"/>
  <c r="R89" s="1"/>
  <c r="S89" s="1"/>
  <c r="U89" s="1"/>
  <c r="P90" s="1"/>
  <c r="D90" s="1"/>
  <c r="C87" i="35"/>
  <c r="B87" s="1"/>
  <c r="G87" s="1"/>
  <c r="H87" s="1"/>
  <c r="F87"/>
  <c r="R87" s="1"/>
  <c r="S87" s="1"/>
  <c r="U87" s="1"/>
  <c r="V87"/>
  <c r="F88" i="43"/>
  <c r="R88" s="1"/>
  <c r="S88" s="1"/>
  <c r="U88" s="1"/>
  <c r="V88"/>
  <c r="C87" i="40"/>
  <c r="B87" s="1"/>
  <c r="G87" s="1"/>
  <c r="H87" s="1"/>
  <c r="V87"/>
  <c r="F87"/>
  <c r="R87" s="1"/>
  <c r="S87" s="1"/>
  <c r="U87" s="1"/>
  <c r="V89" i="46"/>
  <c r="D88" i="33"/>
  <c r="F88" s="1"/>
  <c r="R88" s="1"/>
  <c r="S88" s="1"/>
  <c r="U88" s="1"/>
  <c r="F87" i="30"/>
  <c r="R87" s="1"/>
  <c r="S87" s="1"/>
  <c r="U87" s="1"/>
  <c r="P88" s="1"/>
  <c r="C87"/>
  <c r="B87" s="1"/>
  <c r="G87" s="1"/>
  <c r="H87" s="1"/>
  <c r="P90" i="36"/>
  <c r="D90" s="1"/>
  <c r="V90" s="1"/>
  <c r="C89" i="41"/>
  <c r="B89" s="1"/>
  <c r="G89" s="1"/>
  <c r="H89" s="1"/>
  <c r="F89"/>
  <c r="R89" s="1"/>
  <c r="S89" s="1"/>
  <c r="U89" s="1"/>
  <c r="V89"/>
  <c r="C89" i="46"/>
  <c r="B89" s="1"/>
  <c r="G89" s="1"/>
  <c r="H89" s="1"/>
  <c r="P89" i="39"/>
  <c r="D89" s="1"/>
  <c r="C89" s="1"/>
  <c r="B89" s="1"/>
  <c r="G89" s="1"/>
  <c r="H89" s="1"/>
  <c r="P90" i="46"/>
  <c r="F87" i="44"/>
  <c r="R87" s="1"/>
  <c r="S87" s="1"/>
  <c r="U87" s="1"/>
  <c r="C87"/>
  <c r="B87" s="1"/>
  <c r="G87" s="1"/>
  <c r="H87" s="1"/>
  <c r="V87"/>
  <c r="V89" i="42"/>
  <c r="C89"/>
  <c r="B89" s="1"/>
  <c r="G89" s="1"/>
  <c r="H89" s="1"/>
  <c r="F89"/>
  <c r="R89" s="1"/>
  <c r="S89" s="1"/>
  <c r="U89" s="1"/>
  <c r="P91" i="32"/>
  <c r="D91" s="1"/>
  <c r="P91" i="31"/>
  <c r="D91" s="1"/>
  <c r="P86" i="28"/>
  <c r="D86" s="1"/>
  <c r="G71" i="4"/>
  <c r="H71" s="1"/>
  <c r="P72"/>
  <c r="P90" i="38"/>
  <c r="D90" s="1"/>
  <c r="C90" s="1"/>
  <c r="B91" i="29"/>
  <c r="G91" s="1"/>
  <c r="H91" s="1"/>
  <c r="V91"/>
  <c r="F91"/>
  <c r="R91" s="1"/>
  <c r="S91" s="1"/>
  <c r="U91" s="1"/>
  <c r="C89" i="27" l="1"/>
  <c r="B89" s="1"/>
  <c r="G89" s="1"/>
  <c r="H89" s="1"/>
  <c r="P90" i="34"/>
  <c r="D90" s="1"/>
  <c r="V89" i="27"/>
  <c r="P90" s="1"/>
  <c r="C90" i="26"/>
  <c r="B90" s="1"/>
  <c r="G90" s="1"/>
  <c r="H90" s="1"/>
  <c r="V90"/>
  <c r="P91" s="1"/>
  <c r="F90"/>
  <c r="R90" s="1"/>
  <c r="S90" s="1"/>
  <c r="U90" s="1"/>
  <c r="P89" i="43"/>
  <c r="D89" s="1"/>
  <c r="C89" s="1"/>
  <c r="B89" s="1"/>
  <c r="G89" s="1"/>
  <c r="H89" s="1"/>
  <c r="P88" i="40"/>
  <c r="D88" s="1"/>
  <c r="V88" i="33"/>
  <c r="P89" s="1"/>
  <c r="P88" i="35"/>
  <c r="D88" s="1"/>
  <c r="D88" i="30"/>
  <c r="C88" s="1"/>
  <c r="B88" s="1"/>
  <c r="G88" s="1"/>
  <c r="H88" s="1"/>
  <c r="C88" i="33"/>
  <c r="B88" s="1"/>
  <c r="G88" s="1"/>
  <c r="H88" s="1"/>
  <c r="F90" i="36"/>
  <c r="R90" s="1"/>
  <c r="S90" s="1"/>
  <c r="U90" s="1"/>
  <c r="P91" s="1"/>
  <c r="F89" i="39"/>
  <c r="R89" s="1"/>
  <c r="S89" s="1"/>
  <c r="U89" s="1"/>
  <c r="C90" i="36"/>
  <c r="B90" s="1"/>
  <c r="G90" s="1"/>
  <c r="H90" s="1"/>
  <c r="V89" i="39"/>
  <c r="D90" i="46"/>
  <c r="V90" s="1"/>
  <c r="V89" i="37"/>
  <c r="P90" s="1"/>
  <c r="P90" i="41"/>
  <c r="D90" s="1"/>
  <c r="C89" i="37"/>
  <c r="B89" s="1"/>
  <c r="G89" s="1"/>
  <c r="H89" s="1"/>
  <c r="P90" i="42"/>
  <c r="D90" s="1"/>
  <c r="V89" i="43"/>
  <c r="P88" i="44"/>
  <c r="D88" s="1"/>
  <c r="C91" i="32"/>
  <c r="B91" s="1"/>
  <c r="G91" s="1"/>
  <c r="H91" s="1"/>
  <c r="C91" i="31"/>
  <c r="B91" s="1"/>
  <c r="G91" s="1"/>
  <c r="H91" s="1"/>
  <c r="V91"/>
  <c r="F91"/>
  <c r="R91" s="1"/>
  <c r="S91" s="1"/>
  <c r="U91" s="1"/>
  <c r="V86" i="28"/>
  <c r="C86"/>
  <c r="B86" s="1"/>
  <c r="G86" s="1"/>
  <c r="H86" s="1"/>
  <c r="F86"/>
  <c r="R86" s="1"/>
  <c r="S86" s="1"/>
  <c r="U86" s="1"/>
  <c r="V91" i="32"/>
  <c r="F91"/>
  <c r="R91" s="1"/>
  <c r="S91" s="1"/>
  <c r="U91" s="1"/>
  <c r="P92" i="29"/>
  <c r="D92" s="1"/>
  <c r="C92" s="1"/>
  <c r="D72" i="4"/>
  <c r="C72" s="1"/>
  <c r="B90" i="38"/>
  <c r="G90" s="1"/>
  <c r="H90" s="1"/>
  <c r="V90"/>
  <c r="F90"/>
  <c r="R90" s="1"/>
  <c r="S90" s="1"/>
  <c r="U90" s="1"/>
  <c r="D90" i="27" l="1"/>
  <c r="V90" s="1"/>
  <c r="F90" i="34"/>
  <c r="R90" s="1"/>
  <c r="S90" s="1"/>
  <c r="U90" s="1"/>
  <c r="V90"/>
  <c r="C90"/>
  <c r="B90" s="1"/>
  <c r="G90" s="1"/>
  <c r="H90" s="1"/>
  <c r="F89" i="43"/>
  <c r="R89" s="1"/>
  <c r="S89" s="1"/>
  <c r="U89" s="1"/>
  <c r="P90" s="1"/>
  <c r="D90" s="1"/>
  <c r="C90" s="1"/>
  <c r="B90" s="1"/>
  <c r="G90" s="1"/>
  <c r="H90" s="1"/>
  <c r="D91" i="26"/>
  <c r="V88" i="35"/>
  <c r="F88"/>
  <c r="R88" s="1"/>
  <c r="S88" s="1"/>
  <c r="U88" s="1"/>
  <c r="C88"/>
  <c r="B88" s="1"/>
  <c r="G88" s="1"/>
  <c r="H88" s="1"/>
  <c r="C90" i="46"/>
  <c r="B90" s="1"/>
  <c r="G90" s="1"/>
  <c r="H90" s="1"/>
  <c r="D91" i="36"/>
  <c r="F91" s="1"/>
  <c r="R91" s="1"/>
  <c r="S91" s="1"/>
  <c r="U91" s="1"/>
  <c r="F90" i="46"/>
  <c r="R90" s="1"/>
  <c r="S90" s="1"/>
  <c r="U90" s="1"/>
  <c r="P91" s="1"/>
  <c r="C88" i="40"/>
  <c r="B88" s="1"/>
  <c r="G88" s="1"/>
  <c r="H88" s="1"/>
  <c r="F88"/>
  <c r="R88" s="1"/>
  <c r="S88" s="1"/>
  <c r="U88" s="1"/>
  <c r="V88"/>
  <c r="P90" i="39"/>
  <c r="D90" s="1"/>
  <c r="F90" s="1"/>
  <c r="R90" s="1"/>
  <c r="S90" s="1"/>
  <c r="U90" s="1"/>
  <c r="V88" i="30"/>
  <c r="F88"/>
  <c r="R88" s="1"/>
  <c r="S88" s="1"/>
  <c r="U88" s="1"/>
  <c r="D89" i="33"/>
  <c r="V89" s="1"/>
  <c r="P92" i="31"/>
  <c r="D92" s="1"/>
  <c r="F91" i="26"/>
  <c r="R91" s="1"/>
  <c r="S91" s="1"/>
  <c r="U91" s="1"/>
  <c r="C91"/>
  <c r="B91" s="1"/>
  <c r="G91" s="1"/>
  <c r="H91" s="1"/>
  <c r="V91"/>
  <c r="V90" i="41"/>
  <c r="F90"/>
  <c r="R90" s="1"/>
  <c r="S90" s="1"/>
  <c r="U90" s="1"/>
  <c r="C90"/>
  <c r="B90" s="1"/>
  <c r="G90" s="1"/>
  <c r="H90" s="1"/>
  <c r="D90" i="37"/>
  <c r="P92" i="32"/>
  <c r="D92" s="1"/>
  <c r="C92" s="1"/>
  <c r="B92" s="1"/>
  <c r="G92" s="1"/>
  <c r="H92" s="1"/>
  <c r="F88" i="44"/>
  <c r="R88" s="1"/>
  <c r="S88" s="1"/>
  <c r="U88" s="1"/>
  <c r="C88"/>
  <c r="B88" s="1"/>
  <c r="G88" s="1"/>
  <c r="H88" s="1"/>
  <c r="V88"/>
  <c r="F90" i="42"/>
  <c r="R90" s="1"/>
  <c r="S90" s="1"/>
  <c r="U90" s="1"/>
  <c r="C90"/>
  <c r="B90" s="1"/>
  <c r="G90" s="1"/>
  <c r="H90" s="1"/>
  <c r="V90"/>
  <c r="P87" i="28"/>
  <c r="D87" s="1"/>
  <c r="B72" i="4"/>
  <c r="F72"/>
  <c r="R72" s="1"/>
  <c r="S72" s="1"/>
  <c r="U72" s="1"/>
  <c r="V72"/>
  <c r="P91" i="38"/>
  <c r="D91" s="1"/>
  <c r="C91" s="1"/>
  <c r="B92" i="29"/>
  <c r="G92" s="1"/>
  <c r="H92" s="1"/>
  <c r="V92"/>
  <c r="F92"/>
  <c r="R92" s="1"/>
  <c r="S92" s="1"/>
  <c r="U92" s="1"/>
  <c r="P91" i="27" l="1"/>
  <c r="C90"/>
  <c r="B90" s="1"/>
  <c r="G90" s="1"/>
  <c r="H90" s="1"/>
  <c r="P91" i="34"/>
  <c r="D91" s="1"/>
  <c r="F90" i="27"/>
  <c r="R90" s="1"/>
  <c r="S90" s="1"/>
  <c r="U90" s="1"/>
  <c r="C91" i="36"/>
  <c r="B91" s="1"/>
  <c r="G91" s="1"/>
  <c r="H91" s="1"/>
  <c r="D91" i="46"/>
  <c r="F91" s="1"/>
  <c r="R91" s="1"/>
  <c r="S91" s="1"/>
  <c r="U91" s="1"/>
  <c r="V91" i="36"/>
  <c r="P92" s="1"/>
  <c r="F89" i="33"/>
  <c r="R89" s="1"/>
  <c r="S89" s="1"/>
  <c r="U89" s="1"/>
  <c r="P90" s="1"/>
  <c r="P89" i="35"/>
  <c r="D89" s="1"/>
  <c r="V90" i="39"/>
  <c r="P91" s="1"/>
  <c r="D91" i="27"/>
  <c r="C91" s="1"/>
  <c r="B91" s="1"/>
  <c r="G91" s="1"/>
  <c r="H91" s="1"/>
  <c r="P89" i="40"/>
  <c r="D89" s="1"/>
  <c r="V89" s="1"/>
  <c r="V90" i="43"/>
  <c r="C89" i="33"/>
  <c r="B89" s="1"/>
  <c r="G89" s="1"/>
  <c r="H89" s="1"/>
  <c r="C90" i="39"/>
  <c r="B90" s="1"/>
  <c r="G90" s="1"/>
  <c r="H90" s="1"/>
  <c r="P89" i="30"/>
  <c r="D89" s="1"/>
  <c r="F90" i="43"/>
  <c r="R90" s="1"/>
  <c r="S90" s="1"/>
  <c r="U90" s="1"/>
  <c r="P92" i="26"/>
  <c r="D92" s="1"/>
  <c r="P91" i="41"/>
  <c r="D91" s="1"/>
  <c r="C90" i="37"/>
  <c r="B90" s="1"/>
  <c r="G90" s="1"/>
  <c r="H90" s="1"/>
  <c r="V90"/>
  <c r="F90"/>
  <c r="R90" s="1"/>
  <c r="S90" s="1"/>
  <c r="U90" s="1"/>
  <c r="P91" i="42"/>
  <c r="D91" s="1"/>
  <c r="V91" i="46"/>
  <c r="P89" i="44"/>
  <c r="D89" s="1"/>
  <c r="F92" i="32"/>
  <c r="R92" s="1"/>
  <c r="S92" s="1"/>
  <c r="U92" s="1"/>
  <c r="V92"/>
  <c r="C92" i="31"/>
  <c r="B92" s="1"/>
  <c r="G92" s="1"/>
  <c r="H92" s="1"/>
  <c r="V92"/>
  <c r="F92"/>
  <c r="R92" s="1"/>
  <c r="S92" s="1"/>
  <c r="U92" s="1"/>
  <c r="V87" i="28"/>
  <c r="C87"/>
  <c r="B87" s="1"/>
  <c r="G87" s="1"/>
  <c r="H87" s="1"/>
  <c r="F87"/>
  <c r="R87" s="1"/>
  <c r="S87" s="1"/>
  <c r="U87" s="1"/>
  <c r="P93" i="29"/>
  <c r="D93" s="1"/>
  <c r="C93" s="1"/>
  <c r="P73" i="4"/>
  <c r="G72"/>
  <c r="H72" s="1"/>
  <c r="B91" i="38"/>
  <c r="G91" s="1"/>
  <c r="H91" s="1"/>
  <c r="V91"/>
  <c r="F91"/>
  <c r="R91" s="1"/>
  <c r="S91" s="1"/>
  <c r="U91" s="1"/>
  <c r="C91" i="34" l="1"/>
  <c r="B91" s="1"/>
  <c r="G91" s="1"/>
  <c r="H91" s="1"/>
  <c r="F91"/>
  <c r="R91" s="1"/>
  <c r="S91" s="1"/>
  <c r="U91" s="1"/>
  <c r="V91"/>
  <c r="V91" i="27"/>
  <c r="D92" i="36"/>
  <c r="C92" s="1"/>
  <c r="B92" s="1"/>
  <c r="G92" s="1"/>
  <c r="H92" s="1"/>
  <c r="F91" i="27"/>
  <c r="R91" s="1"/>
  <c r="S91" s="1"/>
  <c r="U91" s="1"/>
  <c r="P92" s="1"/>
  <c r="D92" s="1"/>
  <c r="C91" i="46"/>
  <c r="B91" s="1"/>
  <c r="G91" s="1"/>
  <c r="H91" s="1"/>
  <c r="D91" i="39"/>
  <c r="C91" s="1"/>
  <c r="B91" s="1"/>
  <c r="G91" s="1"/>
  <c r="H91" s="1"/>
  <c r="V89" i="35"/>
  <c r="F89"/>
  <c r="R89" s="1"/>
  <c r="S89" s="1"/>
  <c r="U89" s="1"/>
  <c r="C89"/>
  <c r="B89" s="1"/>
  <c r="G89" s="1"/>
  <c r="H89" s="1"/>
  <c r="P91" i="43"/>
  <c r="D91" s="1"/>
  <c r="C91" s="1"/>
  <c r="B91" s="1"/>
  <c r="G91" s="1"/>
  <c r="H91" s="1"/>
  <c r="F89" i="40"/>
  <c r="R89" s="1"/>
  <c r="S89" s="1"/>
  <c r="U89" s="1"/>
  <c r="P90" s="1"/>
  <c r="C89"/>
  <c r="B89" s="1"/>
  <c r="G89" s="1"/>
  <c r="H89" s="1"/>
  <c r="D90" i="33"/>
  <c r="C90" s="1"/>
  <c r="B90" s="1"/>
  <c r="G90" s="1"/>
  <c r="H90" s="1"/>
  <c r="V89" i="30"/>
  <c r="C89"/>
  <c r="B89" s="1"/>
  <c r="G89" s="1"/>
  <c r="H89" s="1"/>
  <c r="F89"/>
  <c r="R89" s="1"/>
  <c r="S89" s="1"/>
  <c r="U89" s="1"/>
  <c r="P93" i="31"/>
  <c r="D93" s="1"/>
  <c r="V92" i="26"/>
  <c r="F92"/>
  <c r="R92" s="1"/>
  <c r="S92" s="1"/>
  <c r="U92" s="1"/>
  <c r="C92"/>
  <c r="B92" s="1"/>
  <c r="G92" s="1"/>
  <c r="H92" s="1"/>
  <c r="C91" i="41"/>
  <c r="B91" s="1"/>
  <c r="G91" s="1"/>
  <c r="H91" s="1"/>
  <c r="F91"/>
  <c r="R91" s="1"/>
  <c r="S91" s="1"/>
  <c r="U91" s="1"/>
  <c r="V91"/>
  <c r="P91" i="37"/>
  <c r="D91" s="1"/>
  <c r="P93" i="32"/>
  <c r="D93" s="1"/>
  <c r="C93" s="1"/>
  <c r="B93" s="1"/>
  <c r="G93" s="1"/>
  <c r="H93" s="1"/>
  <c r="P92" i="46"/>
  <c r="D92" s="1"/>
  <c r="F89" i="44"/>
  <c r="R89" s="1"/>
  <c r="S89" s="1"/>
  <c r="U89" s="1"/>
  <c r="C89"/>
  <c r="B89" s="1"/>
  <c r="G89" s="1"/>
  <c r="H89" s="1"/>
  <c r="V89"/>
  <c r="F91" i="42"/>
  <c r="R91" s="1"/>
  <c r="S91" s="1"/>
  <c r="U91" s="1"/>
  <c r="C91"/>
  <c r="B91" s="1"/>
  <c r="G91" s="1"/>
  <c r="H91" s="1"/>
  <c r="V91"/>
  <c r="P88" i="28"/>
  <c r="D88" s="1"/>
  <c r="P92" i="38"/>
  <c r="D92" s="1"/>
  <c r="C92" s="1"/>
  <c r="D73" i="4"/>
  <c r="C73" s="1"/>
  <c r="B93" i="29"/>
  <c r="G93" s="1"/>
  <c r="H93" s="1"/>
  <c r="V93"/>
  <c r="F93"/>
  <c r="R93" s="1"/>
  <c r="S93" s="1"/>
  <c r="U93" s="1"/>
  <c r="P92" i="34" l="1"/>
  <c r="D92" s="1"/>
  <c r="F91" i="43"/>
  <c r="R91" s="1"/>
  <c r="S91" s="1"/>
  <c r="U91" s="1"/>
  <c r="P92" s="1"/>
  <c r="D92" s="1"/>
  <c r="C92" s="1"/>
  <c r="V91"/>
  <c r="V90" i="33"/>
  <c r="V92" i="36"/>
  <c r="D90" i="40"/>
  <c r="V90" s="1"/>
  <c r="F92" i="36"/>
  <c r="R92" s="1"/>
  <c r="S92" s="1"/>
  <c r="U92" s="1"/>
  <c r="V93" i="32"/>
  <c r="F91" i="39"/>
  <c r="R91" s="1"/>
  <c r="S91" s="1"/>
  <c r="U91" s="1"/>
  <c r="F90" i="33"/>
  <c r="R90" s="1"/>
  <c r="S90" s="1"/>
  <c r="U90" s="1"/>
  <c r="V91" i="39"/>
  <c r="P92" s="1"/>
  <c r="D92" s="1"/>
  <c r="F92" s="1"/>
  <c r="R92" s="1"/>
  <c r="S92" s="1"/>
  <c r="U92" s="1"/>
  <c r="P90" i="35"/>
  <c r="D90" s="1"/>
  <c r="P90" i="30"/>
  <c r="D90" s="1"/>
  <c r="F90" s="1"/>
  <c r="R90" s="1"/>
  <c r="S90" s="1"/>
  <c r="U90" s="1"/>
  <c r="P93" i="26"/>
  <c r="D93" s="1"/>
  <c r="C93" s="1"/>
  <c r="B93" s="1"/>
  <c r="G93" s="1"/>
  <c r="H93" s="1"/>
  <c r="P91" i="33"/>
  <c r="D91" s="1"/>
  <c r="F91" s="1"/>
  <c r="R91" s="1"/>
  <c r="S91" s="1"/>
  <c r="U91" s="1"/>
  <c r="P92" i="41"/>
  <c r="D92" s="1"/>
  <c r="V91" i="37"/>
  <c r="C91"/>
  <c r="B91" s="1"/>
  <c r="G91" s="1"/>
  <c r="H91" s="1"/>
  <c r="F91"/>
  <c r="R91" s="1"/>
  <c r="S91" s="1"/>
  <c r="U91" s="1"/>
  <c r="F93" i="32"/>
  <c r="R93" s="1"/>
  <c r="S93" s="1"/>
  <c r="U93" s="1"/>
  <c r="P92" i="42"/>
  <c r="D92" s="1"/>
  <c r="V92" i="46"/>
  <c r="C92"/>
  <c r="B92" s="1"/>
  <c r="G92" s="1"/>
  <c r="H92" s="1"/>
  <c r="F92"/>
  <c r="R92" s="1"/>
  <c r="S92" s="1"/>
  <c r="U92" s="1"/>
  <c r="P90" i="44"/>
  <c r="D90" s="1"/>
  <c r="F93" i="31"/>
  <c r="R93" s="1"/>
  <c r="S93" s="1"/>
  <c r="U93" s="1"/>
  <c r="C93"/>
  <c r="B93" s="1"/>
  <c r="G93" s="1"/>
  <c r="H93" s="1"/>
  <c r="V93"/>
  <c r="C88" i="28"/>
  <c r="B88" s="1"/>
  <c r="G88" s="1"/>
  <c r="H88" s="1"/>
  <c r="F88"/>
  <c r="R88" s="1"/>
  <c r="S88" s="1"/>
  <c r="U88" s="1"/>
  <c r="V88"/>
  <c r="V92" i="27"/>
  <c r="C92"/>
  <c r="B92" s="1"/>
  <c r="G92" s="1"/>
  <c r="H92" s="1"/>
  <c r="F92"/>
  <c r="R92" s="1"/>
  <c r="S92" s="1"/>
  <c r="U92" s="1"/>
  <c r="F73" i="4"/>
  <c r="R73" s="1"/>
  <c r="S73" s="1"/>
  <c r="U73" s="1"/>
  <c r="B73"/>
  <c r="G73" s="1"/>
  <c r="H73" s="1"/>
  <c r="V73"/>
  <c r="P94" i="29"/>
  <c r="D94" s="1"/>
  <c r="C94" s="1"/>
  <c r="B92" i="38"/>
  <c r="G92" s="1"/>
  <c r="H92" s="1"/>
  <c r="V92"/>
  <c r="F92"/>
  <c r="R92" s="1"/>
  <c r="S92" s="1"/>
  <c r="U92" s="1"/>
  <c r="C92" i="34" l="1"/>
  <c r="B92" s="1"/>
  <c r="G92" s="1"/>
  <c r="H92" s="1"/>
  <c r="F92"/>
  <c r="R92" s="1"/>
  <c r="S92" s="1"/>
  <c r="U92" s="1"/>
  <c r="V92"/>
  <c r="P93" i="36"/>
  <c r="D93" s="1"/>
  <c r="C93" s="1"/>
  <c r="B93" s="1"/>
  <c r="G93" s="1"/>
  <c r="H93" s="1"/>
  <c r="C90" i="40"/>
  <c r="B90" s="1"/>
  <c r="G90" s="1"/>
  <c r="H90" s="1"/>
  <c r="F90"/>
  <c r="R90" s="1"/>
  <c r="S90" s="1"/>
  <c r="U90" s="1"/>
  <c r="P91" s="1"/>
  <c r="P94" i="32"/>
  <c r="D94" s="1"/>
  <c r="C94" s="1"/>
  <c r="B94" s="1"/>
  <c r="G94" s="1"/>
  <c r="H94" s="1"/>
  <c r="F93" i="36"/>
  <c r="R93" s="1"/>
  <c r="S93" s="1"/>
  <c r="U93" s="1"/>
  <c r="V93"/>
  <c r="P94" s="1"/>
  <c r="D94" s="1"/>
  <c r="C94" s="1"/>
  <c r="B94" s="1"/>
  <c r="G94" s="1"/>
  <c r="H94" s="1"/>
  <c r="C90" i="35"/>
  <c r="B90" s="1"/>
  <c r="G90" s="1"/>
  <c r="H90" s="1"/>
  <c r="F90"/>
  <c r="R90" s="1"/>
  <c r="S90" s="1"/>
  <c r="U90" s="1"/>
  <c r="V90"/>
  <c r="C91" i="33"/>
  <c r="B91" s="1"/>
  <c r="G91" s="1"/>
  <c r="H91" s="1"/>
  <c r="V90" i="30"/>
  <c r="P91" s="1"/>
  <c r="V91" i="33"/>
  <c r="P92" s="1"/>
  <c r="C90" i="30"/>
  <c r="B90" s="1"/>
  <c r="G90" s="1"/>
  <c r="H90" s="1"/>
  <c r="V93" i="26"/>
  <c r="F93"/>
  <c r="R93" s="1"/>
  <c r="S93" s="1"/>
  <c r="U93" s="1"/>
  <c r="C92" i="39"/>
  <c r="B92" s="1"/>
  <c r="G92" s="1"/>
  <c r="H92" s="1"/>
  <c r="C92" i="41"/>
  <c r="B92" s="1"/>
  <c r="G92" s="1"/>
  <c r="H92" s="1"/>
  <c r="F92"/>
  <c r="R92" s="1"/>
  <c r="S92" s="1"/>
  <c r="U92" s="1"/>
  <c r="V92"/>
  <c r="V92" i="39"/>
  <c r="P93" s="1"/>
  <c r="P92" i="37"/>
  <c r="D92" s="1"/>
  <c r="P94" i="31"/>
  <c r="D94" s="1"/>
  <c r="P93" i="27"/>
  <c r="D93" s="1"/>
  <c r="V93" s="1"/>
  <c r="P93" i="46"/>
  <c r="D93" s="1"/>
  <c r="F90" i="44"/>
  <c r="R90" s="1"/>
  <c r="S90" s="1"/>
  <c r="U90" s="1"/>
  <c r="C90"/>
  <c r="B90" s="1"/>
  <c r="G90" s="1"/>
  <c r="H90" s="1"/>
  <c r="V90"/>
  <c r="C92" i="42"/>
  <c r="B92" s="1"/>
  <c r="G92" s="1"/>
  <c r="H92" s="1"/>
  <c r="F92"/>
  <c r="R92" s="1"/>
  <c r="S92" s="1"/>
  <c r="U92" s="1"/>
  <c r="V92"/>
  <c r="P89" i="28"/>
  <c r="D89" s="1"/>
  <c r="P74" i="4"/>
  <c r="D74" s="1"/>
  <c r="C74" s="1"/>
  <c r="V94" i="32"/>
  <c r="F94"/>
  <c r="R94" s="1"/>
  <c r="S94" s="1"/>
  <c r="U94" s="1"/>
  <c r="F92" i="43"/>
  <c r="R92" s="1"/>
  <c r="S92" s="1"/>
  <c r="U92" s="1"/>
  <c r="V92"/>
  <c r="B92"/>
  <c r="G92" s="1"/>
  <c r="H92" s="1"/>
  <c r="P93" i="38"/>
  <c r="D93" s="1"/>
  <c r="C93" s="1"/>
  <c r="B94" i="29"/>
  <c r="G94" s="1"/>
  <c r="H94" s="1"/>
  <c r="V94"/>
  <c r="F94"/>
  <c r="R94" s="1"/>
  <c r="S94" s="1"/>
  <c r="U94" s="1"/>
  <c r="D91" i="40" l="1"/>
  <c r="C91" s="1"/>
  <c r="B91" s="1"/>
  <c r="G91" s="1"/>
  <c r="H91" s="1"/>
  <c r="P93" i="34"/>
  <c r="D93" s="1"/>
  <c r="V91" i="40"/>
  <c r="P92" s="1"/>
  <c r="F91"/>
  <c r="R91" s="1"/>
  <c r="S91" s="1"/>
  <c r="U91" s="1"/>
  <c r="D91" i="30"/>
  <c r="F91" s="1"/>
  <c r="R91" s="1"/>
  <c r="S91" s="1"/>
  <c r="U91" s="1"/>
  <c r="D92" i="33"/>
  <c r="F92" s="1"/>
  <c r="R92" s="1"/>
  <c r="S92" s="1"/>
  <c r="U92" s="1"/>
  <c r="P91" i="35"/>
  <c r="D91" s="1"/>
  <c r="P93" i="41"/>
  <c r="D93" s="1"/>
  <c r="P94" i="26"/>
  <c r="D94" s="1"/>
  <c r="D93" i="39"/>
  <c r="F93" s="1"/>
  <c r="R93" s="1"/>
  <c r="S93" s="1"/>
  <c r="U93" s="1"/>
  <c r="F94" i="36"/>
  <c r="R94" s="1"/>
  <c r="S94" s="1"/>
  <c r="U94" s="1"/>
  <c r="V94"/>
  <c r="F93" i="27"/>
  <c r="R93" s="1"/>
  <c r="S93" s="1"/>
  <c r="U93" s="1"/>
  <c r="P94" s="1"/>
  <c r="C93"/>
  <c r="B93" s="1"/>
  <c r="G93" s="1"/>
  <c r="H93" s="1"/>
  <c r="F92" i="37"/>
  <c r="R92" s="1"/>
  <c r="S92" s="1"/>
  <c r="U92" s="1"/>
  <c r="V92"/>
  <c r="C92"/>
  <c r="B92" s="1"/>
  <c r="G92" s="1"/>
  <c r="H92" s="1"/>
  <c r="F94" i="31"/>
  <c r="R94" s="1"/>
  <c r="S94" s="1"/>
  <c r="U94" s="1"/>
  <c r="C94"/>
  <c r="B94" s="1"/>
  <c r="G94" s="1"/>
  <c r="H94" s="1"/>
  <c r="V94"/>
  <c r="P93" i="42"/>
  <c r="D93" s="1"/>
  <c r="V93" s="1"/>
  <c r="V93" i="46"/>
  <c r="C93"/>
  <c r="B93" s="1"/>
  <c r="G93" s="1"/>
  <c r="H93" s="1"/>
  <c r="F93"/>
  <c r="R93" s="1"/>
  <c r="S93" s="1"/>
  <c r="U93" s="1"/>
  <c r="P91" i="44"/>
  <c r="D91" s="1"/>
  <c r="C92" i="33"/>
  <c r="B92" s="1"/>
  <c r="G92" s="1"/>
  <c r="H92" s="1"/>
  <c r="C89" i="28"/>
  <c r="B89" s="1"/>
  <c r="G89" s="1"/>
  <c r="H89" s="1"/>
  <c r="F89"/>
  <c r="R89" s="1"/>
  <c r="S89" s="1"/>
  <c r="U89" s="1"/>
  <c r="V89"/>
  <c r="F74" i="4"/>
  <c r="R74" s="1"/>
  <c r="S74" s="1"/>
  <c r="U74" s="1"/>
  <c r="P95" i="32"/>
  <c r="D95" s="1"/>
  <c r="C95" s="1"/>
  <c r="P93" i="43"/>
  <c r="D93" s="1"/>
  <c r="C93" s="1"/>
  <c r="P95" i="29"/>
  <c r="D95" s="1"/>
  <c r="C95" s="1"/>
  <c r="B74" i="4"/>
  <c r="V74"/>
  <c r="B93" i="38"/>
  <c r="G93" s="1"/>
  <c r="H93" s="1"/>
  <c r="V93"/>
  <c r="F93"/>
  <c r="R93" s="1"/>
  <c r="S93" s="1"/>
  <c r="U93" s="1"/>
  <c r="V93" i="34" l="1"/>
  <c r="C93"/>
  <c r="B93" s="1"/>
  <c r="G93" s="1"/>
  <c r="H93" s="1"/>
  <c r="F93"/>
  <c r="R93" s="1"/>
  <c r="S93" s="1"/>
  <c r="U93" s="1"/>
  <c r="P94" s="1"/>
  <c r="C91" i="30"/>
  <c r="B91" s="1"/>
  <c r="G91" s="1"/>
  <c r="H91" s="1"/>
  <c r="V91"/>
  <c r="P92" s="1"/>
  <c r="D92" i="40"/>
  <c r="V92" s="1"/>
  <c r="V92" i="33"/>
  <c r="C91" i="35"/>
  <c r="B91" s="1"/>
  <c r="G91" s="1"/>
  <c r="H91" s="1"/>
  <c r="F91"/>
  <c r="R91" s="1"/>
  <c r="S91" s="1"/>
  <c r="U91" s="1"/>
  <c r="V91"/>
  <c r="D94" i="27"/>
  <c r="V94" s="1"/>
  <c r="D92" i="30"/>
  <c r="V94" i="26"/>
  <c r="C94"/>
  <c r="B94" s="1"/>
  <c r="G94" s="1"/>
  <c r="H94" s="1"/>
  <c r="F94"/>
  <c r="R94" s="1"/>
  <c r="S94" s="1"/>
  <c r="U94" s="1"/>
  <c r="C93" i="39"/>
  <c r="B93" s="1"/>
  <c r="G93" s="1"/>
  <c r="H93" s="1"/>
  <c r="P95" i="36"/>
  <c r="D95" s="1"/>
  <c r="C95" s="1"/>
  <c r="B95" s="1"/>
  <c r="G95" s="1"/>
  <c r="H95" s="1"/>
  <c r="V93" i="39"/>
  <c r="P94" s="1"/>
  <c r="C93" i="42"/>
  <c r="B93" s="1"/>
  <c r="G93" s="1"/>
  <c r="H93" s="1"/>
  <c r="F93"/>
  <c r="R93" s="1"/>
  <c r="S93" s="1"/>
  <c r="U93" s="1"/>
  <c r="P94" s="1"/>
  <c r="C93" i="41"/>
  <c r="B93" s="1"/>
  <c r="G93" s="1"/>
  <c r="H93" s="1"/>
  <c r="V93"/>
  <c r="F93"/>
  <c r="R93" s="1"/>
  <c r="S93" s="1"/>
  <c r="U93" s="1"/>
  <c r="P95" i="31"/>
  <c r="D95" s="1"/>
  <c r="V95" s="1"/>
  <c r="P93" i="37"/>
  <c r="D93" s="1"/>
  <c r="P93" i="33"/>
  <c r="D93" s="1"/>
  <c r="P94" i="46"/>
  <c r="D94" s="1"/>
  <c r="C91" i="44"/>
  <c r="B91" s="1"/>
  <c r="G91" s="1"/>
  <c r="H91" s="1"/>
  <c r="F91"/>
  <c r="R91" s="1"/>
  <c r="S91" s="1"/>
  <c r="U91" s="1"/>
  <c r="V91"/>
  <c r="P90" i="28"/>
  <c r="D90" s="1"/>
  <c r="P75" i="4"/>
  <c r="B95" i="32"/>
  <c r="G95" s="1"/>
  <c r="H95" s="1"/>
  <c r="V95"/>
  <c r="F95"/>
  <c r="R95" s="1"/>
  <c r="S95" s="1"/>
  <c r="U95" s="1"/>
  <c r="F93" i="43"/>
  <c r="R93" s="1"/>
  <c r="S93" s="1"/>
  <c r="U93" s="1"/>
  <c r="V93"/>
  <c r="B93"/>
  <c r="G93" s="1"/>
  <c r="H93" s="1"/>
  <c r="P94" i="38"/>
  <c r="D94" s="1"/>
  <c r="C94" s="1"/>
  <c r="G74" i="4"/>
  <c r="B95" i="29"/>
  <c r="G95" s="1"/>
  <c r="H95" s="1"/>
  <c r="V95"/>
  <c r="F95"/>
  <c r="R95" s="1"/>
  <c r="S95" s="1"/>
  <c r="U95" s="1"/>
  <c r="F92" i="40" l="1"/>
  <c r="R92" s="1"/>
  <c r="S92" s="1"/>
  <c r="U92" s="1"/>
  <c r="P93" s="1"/>
  <c r="D94" i="34"/>
  <c r="C92" i="40"/>
  <c r="B92" s="1"/>
  <c r="G92" s="1"/>
  <c r="H92" s="1"/>
  <c r="C94" i="27"/>
  <c r="B94" s="1"/>
  <c r="G94" s="1"/>
  <c r="H94" s="1"/>
  <c r="F94"/>
  <c r="R94" s="1"/>
  <c r="S94" s="1"/>
  <c r="U94" s="1"/>
  <c r="P95" s="1"/>
  <c r="P92" i="35"/>
  <c r="D92" s="1"/>
  <c r="V95" i="36"/>
  <c r="V92" i="30"/>
  <c r="C92"/>
  <c r="B92" s="1"/>
  <c r="G92" s="1"/>
  <c r="H92" s="1"/>
  <c r="F92"/>
  <c r="R92" s="1"/>
  <c r="S92" s="1"/>
  <c r="U92" s="1"/>
  <c r="P94" i="41"/>
  <c r="D94" s="1"/>
  <c r="P95" i="26"/>
  <c r="D95" s="1"/>
  <c r="F95" s="1"/>
  <c r="R95" s="1"/>
  <c r="S95" s="1"/>
  <c r="U95" s="1"/>
  <c r="D94" i="39"/>
  <c r="V94" s="1"/>
  <c r="D94" i="42"/>
  <c r="C94" s="1"/>
  <c r="B94" s="1"/>
  <c r="G94" s="1"/>
  <c r="H94" s="1"/>
  <c r="F95" i="36"/>
  <c r="R95" s="1"/>
  <c r="S95" s="1"/>
  <c r="U95" s="1"/>
  <c r="P96" s="1"/>
  <c r="D96" s="1"/>
  <c r="C96" s="1"/>
  <c r="C95" i="31"/>
  <c r="B95" s="1"/>
  <c r="G95" s="1"/>
  <c r="H95" s="1"/>
  <c r="F95"/>
  <c r="R95" s="1"/>
  <c r="S95" s="1"/>
  <c r="U95" s="1"/>
  <c r="P96" s="1"/>
  <c r="F93" i="37"/>
  <c r="R93" s="1"/>
  <c r="S93" s="1"/>
  <c r="U93" s="1"/>
  <c r="V93"/>
  <c r="C93"/>
  <c r="B93" s="1"/>
  <c r="G93" s="1"/>
  <c r="H93" s="1"/>
  <c r="C94" i="46"/>
  <c r="B94" s="1"/>
  <c r="G94" s="1"/>
  <c r="H94" s="1"/>
  <c r="F94"/>
  <c r="R94" s="1"/>
  <c r="S94" s="1"/>
  <c r="U94" s="1"/>
  <c r="V94"/>
  <c r="P92" i="44"/>
  <c r="D92" s="1"/>
  <c r="C93" i="33"/>
  <c r="B93" s="1"/>
  <c r="G93" s="1"/>
  <c r="H93" s="1"/>
  <c r="F93"/>
  <c r="R93" s="1"/>
  <c r="S93" s="1"/>
  <c r="U93" s="1"/>
  <c r="V93"/>
  <c r="V90" i="28"/>
  <c r="C90"/>
  <c r="B90" s="1"/>
  <c r="G90" s="1"/>
  <c r="H90" s="1"/>
  <c r="F90"/>
  <c r="R90" s="1"/>
  <c r="S90" s="1"/>
  <c r="U90" s="1"/>
  <c r="P96" i="32"/>
  <c r="D96" s="1"/>
  <c r="C96" s="1"/>
  <c r="P94" i="43"/>
  <c r="D94" s="1"/>
  <c r="H74" i="4"/>
  <c r="P96" i="29"/>
  <c r="D96" s="1"/>
  <c r="C96" s="1"/>
  <c r="B94" i="38"/>
  <c r="G94" s="1"/>
  <c r="H94" s="1"/>
  <c r="V94"/>
  <c r="F94"/>
  <c r="R94" s="1"/>
  <c r="S94" s="1"/>
  <c r="U94" s="1"/>
  <c r="F94" i="34" l="1"/>
  <c r="R94" s="1"/>
  <c r="S94" s="1"/>
  <c r="U94" s="1"/>
  <c r="C94"/>
  <c r="B94" s="1"/>
  <c r="G94" s="1"/>
  <c r="H94" s="1"/>
  <c r="V94"/>
  <c r="D93" i="40"/>
  <c r="D95" i="27"/>
  <c r="V95" s="1"/>
  <c r="F94" i="39"/>
  <c r="R94" s="1"/>
  <c r="S94" s="1"/>
  <c r="U94" s="1"/>
  <c r="P95" s="1"/>
  <c r="V94" i="42"/>
  <c r="P93" i="30"/>
  <c r="D93" s="1"/>
  <c r="F93" s="1"/>
  <c r="R93" s="1"/>
  <c r="S93" s="1"/>
  <c r="U93" s="1"/>
  <c r="F92" i="35"/>
  <c r="R92" s="1"/>
  <c r="S92" s="1"/>
  <c r="U92" s="1"/>
  <c r="C92"/>
  <c r="B92" s="1"/>
  <c r="G92" s="1"/>
  <c r="H92" s="1"/>
  <c r="V92"/>
  <c r="V95" i="26"/>
  <c r="P96" s="1"/>
  <c r="C94" i="39"/>
  <c r="B94" s="1"/>
  <c r="G94" s="1"/>
  <c r="H94" s="1"/>
  <c r="F94" i="42"/>
  <c r="R94" s="1"/>
  <c r="S94" s="1"/>
  <c r="U94" s="1"/>
  <c r="C95" i="26"/>
  <c r="B95" s="1"/>
  <c r="G95" s="1"/>
  <c r="H95" s="1"/>
  <c r="C95" i="27"/>
  <c r="B95" s="1"/>
  <c r="G95" s="1"/>
  <c r="H95" s="1"/>
  <c r="D96" i="31"/>
  <c r="V96" s="1"/>
  <c r="C94" i="41"/>
  <c r="B94" s="1"/>
  <c r="G94" s="1"/>
  <c r="H94" s="1"/>
  <c r="F94"/>
  <c r="R94" s="1"/>
  <c r="S94" s="1"/>
  <c r="U94" s="1"/>
  <c r="V94"/>
  <c r="P94" i="37"/>
  <c r="D94" s="1"/>
  <c r="P95" i="46"/>
  <c r="D95" s="1"/>
  <c r="C92" i="44"/>
  <c r="B92" s="1"/>
  <c r="G92" s="1"/>
  <c r="H92" s="1"/>
  <c r="V92"/>
  <c r="F92"/>
  <c r="R92" s="1"/>
  <c r="S92" s="1"/>
  <c r="U92" s="1"/>
  <c r="V94" i="43"/>
  <c r="C94"/>
  <c r="B94" s="1"/>
  <c r="G94" s="1"/>
  <c r="H94" s="1"/>
  <c r="P94" i="33"/>
  <c r="D94" s="1"/>
  <c r="P91" i="28"/>
  <c r="D91" s="1"/>
  <c r="B96" i="32"/>
  <c r="G96" s="1"/>
  <c r="H96" s="1"/>
  <c r="F96"/>
  <c r="R96" s="1"/>
  <c r="S96" s="1"/>
  <c r="U96" s="1"/>
  <c r="V96"/>
  <c r="F94" i="43"/>
  <c r="R94" s="1"/>
  <c r="S94" s="1"/>
  <c r="U94" s="1"/>
  <c r="F96" i="36"/>
  <c r="R96" s="1"/>
  <c r="S96" s="1"/>
  <c r="U96" s="1"/>
  <c r="B96"/>
  <c r="G96" s="1"/>
  <c r="H96" s="1"/>
  <c r="V96"/>
  <c r="P95" i="38"/>
  <c r="D95" s="1"/>
  <c r="C95" s="1"/>
  <c r="D75" i="4"/>
  <c r="C75" s="1"/>
  <c r="B96" i="29"/>
  <c r="G96" s="1"/>
  <c r="H96" s="1"/>
  <c r="V96"/>
  <c r="F96"/>
  <c r="R96" s="1"/>
  <c r="S96" s="1"/>
  <c r="U96" s="1"/>
  <c r="P95" i="42" l="1"/>
  <c r="D95" s="1"/>
  <c r="F95" s="1"/>
  <c r="R95" s="1"/>
  <c r="S95" s="1"/>
  <c r="U95" s="1"/>
  <c r="P95" i="34"/>
  <c r="D95" s="1"/>
  <c r="V93" i="40"/>
  <c r="C93"/>
  <c r="B93" s="1"/>
  <c r="G93" s="1"/>
  <c r="H93" s="1"/>
  <c r="F93"/>
  <c r="R93" s="1"/>
  <c r="S93" s="1"/>
  <c r="U93" s="1"/>
  <c r="F95" i="27"/>
  <c r="R95" s="1"/>
  <c r="S95" s="1"/>
  <c r="U95" s="1"/>
  <c r="P96" s="1"/>
  <c r="D96" s="1"/>
  <c r="D95" i="39"/>
  <c r="C95" s="1"/>
  <c r="B95" s="1"/>
  <c r="G95" s="1"/>
  <c r="H95" s="1"/>
  <c r="V93" i="30"/>
  <c r="C93"/>
  <c r="B93" s="1"/>
  <c r="G93" s="1"/>
  <c r="H93" s="1"/>
  <c r="P93" i="35"/>
  <c r="D93" s="1"/>
  <c r="P94" i="30"/>
  <c r="D96" i="26"/>
  <c r="C96" s="1"/>
  <c r="B96" s="1"/>
  <c r="G96" s="1"/>
  <c r="H96" s="1"/>
  <c r="P95" i="41"/>
  <c r="D95" s="1"/>
  <c r="V95" s="1"/>
  <c r="C96" i="31"/>
  <c r="B96" s="1"/>
  <c r="G96" s="1"/>
  <c r="H96" s="1"/>
  <c r="F96"/>
  <c r="R96" s="1"/>
  <c r="S96" s="1"/>
  <c r="U96" s="1"/>
  <c r="P97" s="1"/>
  <c r="V94" i="37"/>
  <c r="C94"/>
  <c r="B94" s="1"/>
  <c r="G94" s="1"/>
  <c r="H94" s="1"/>
  <c r="F94"/>
  <c r="R94" s="1"/>
  <c r="S94" s="1"/>
  <c r="U94" s="1"/>
  <c r="P97" i="32"/>
  <c r="D97" s="1"/>
  <c r="C97" s="1"/>
  <c r="B97" s="1"/>
  <c r="G97" s="1"/>
  <c r="H97" s="1"/>
  <c r="C95" i="46"/>
  <c r="B95" s="1"/>
  <c r="G95" s="1"/>
  <c r="H95" s="1"/>
  <c r="F95"/>
  <c r="R95" s="1"/>
  <c r="S95" s="1"/>
  <c r="U95" s="1"/>
  <c r="V95"/>
  <c r="P93" i="44"/>
  <c r="D93" s="1"/>
  <c r="P95" i="43"/>
  <c r="D95" s="1"/>
  <c r="V95" i="42"/>
  <c r="F94" i="33"/>
  <c r="R94" s="1"/>
  <c r="S94" s="1"/>
  <c r="U94" s="1"/>
  <c r="C94"/>
  <c r="B94" s="1"/>
  <c r="G94" s="1"/>
  <c r="H94" s="1"/>
  <c r="V94"/>
  <c r="C91" i="28"/>
  <c r="B91" s="1"/>
  <c r="G91" s="1"/>
  <c r="H91" s="1"/>
  <c r="F91"/>
  <c r="R91" s="1"/>
  <c r="S91" s="1"/>
  <c r="U91" s="1"/>
  <c r="V91"/>
  <c r="P97" i="36"/>
  <c r="D97" s="1"/>
  <c r="C97" s="1"/>
  <c r="P97" i="29"/>
  <c r="D97" s="1"/>
  <c r="C97" s="1"/>
  <c r="B75" i="4"/>
  <c r="G75" s="1"/>
  <c r="V75"/>
  <c r="F75"/>
  <c r="R75" s="1"/>
  <c r="S75" s="1"/>
  <c r="U75" s="1"/>
  <c r="B95" i="38"/>
  <c r="G95" s="1"/>
  <c r="H95" s="1"/>
  <c r="V95"/>
  <c r="F95"/>
  <c r="R95" s="1"/>
  <c r="S95" s="1"/>
  <c r="U95" s="1"/>
  <c r="C95" i="34" l="1"/>
  <c r="B95" s="1"/>
  <c r="G95" s="1"/>
  <c r="H95" s="1"/>
  <c r="V95"/>
  <c r="P96" s="1"/>
  <c r="D96" s="1"/>
  <c r="F95"/>
  <c r="R95" s="1"/>
  <c r="S95" s="1"/>
  <c r="U95" s="1"/>
  <c r="P94" i="40"/>
  <c r="D94" s="1"/>
  <c r="C95" i="42"/>
  <c r="B95" s="1"/>
  <c r="G95" s="1"/>
  <c r="H95" s="1"/>
  <c r="V95" i="39"/>
  <c r="F95"/>
  <c r="R95" s="1"/>
  <c r="S95" s="1"/>
  <c r="U95" s="1"/>
  <c r="D94" i="30"/>
  <c r="F96" i="26"/>
  <c r="R96" s="1"/>
  <c r="S96" s="1"/>
  <c r="U96" s="1"/>
  <c r="V96"/>
  <c r="C93" i="35"/>
  <c r="B93" s="1"/>
  <c r="G93" s="1"/>
  <c r="H93" s="1"/>
  <c r="F93"/>
  <c r="R93" s="1"/>
  <c r="S93" s="1"/>
  <c r="U93" s="1"/>
  <c r="V93"/>
  <c r="P96" i="39"/>
  <c r="D96" s="1"/>
  <c r="V94" i="30"/>
  <c r="C94"/>
  <c r="B94" s="1"/>
  <c r="G94" s="1"/>
  <c r="H94" s="1"/>
  <c r="F94"/>
  <c r="R94" s="1"/>
  <c r="S94" s="1"/>
  <c r="U94" s="1"/>
  <c r="P95" i="37"/>
  <c r="D95" s="1"/>
  <c r="F95" s="1"/>
  <c r="R95" s="1"/>
  <c r="S95" s="1"/>
  <c r="U95" s="1"/>
  <c r="F95" i="41"/>
  <c r="R95" s="1"/>
  <c r="S95" s="1"/>
  <c r="U95" s="1"/>
  <c r="P96" s="1"/>
  <c r="C95"/>
  <c r="B95" s="1"/>
  <c r="G95" s="1"/>
  <c r="H95" s="1"/>
  <c r="D97" i="31"/>
  <c r="C97" s="1"/>
  <c r="B97" s="1"/>
  <c r="G97" s="1"/>
  <c r="H97" s="1"/>
  <c r="C96" i="27"/>
  <c r="B96" s="1"/>
  <c r="G96" s="1"/>
  <c r="H96" s="1"/>
  <c r="V96"/>
  <c r="F96"/>
  <c r="R96" s="1"/>
  <c r="S96" s="1"/>
  <c r="U96" s="1"/>
  <c r="V95" i="37"/>
  <c r="V97" i="32"/>
  <c r="P92" i="28"/>
  <c r="D92" s="1"/>
  <c r="V92" s="1"/>
  <c r="F97" i="32"/>
  <c r="R97" s="1"/>
  <c r="S97" s="1"/>
  <c r="U97" s="1"/>
  <c r="P96" i="46"/>
  <c r="D96" s="1"/>
  <c r="C93" i="44"/>
  <c r="B93" s="1"/>
  <c r="G93" s="1"/>
  <c r="H93" s="1"/>
  <c r="F93"/>
  <c r="R93" s="1"/>
  <c r="S93" s="1"/>
  <c r="U93" s="1"/>
  <c r="V93"/>
  <c r="V95" i="43"/>
  <c r="C95"/>
  <c r="B95" s="1"/>
  <c r="G95" s="1"/>
  <c r="H95" s="1"/>
  <c r="P96" i="42"/>
  <c r="D96" s="1"/>
  <c r="P95" i="33"/>
  <c r="D95" s="1"/>
  <c r="F95" i="43"/>
  <c r="R95" s="1"/>
  <c r="S95" s="1"/>
  <c r="U95" s="1"/>
  <c r="B97" i="36"/>
  <c r="G97" s="1"/>
  <c r="H97" s="1"/>
  <c r="V97"/>
  <c r="F97"/>
  <c r="R97" s="1"/>
  <c r="S97" s="1"/>
  <c r="U97" s="1"/>
  <c r="P96" i="38"/>
  <c r="D96" s="1"/>
  <c r="C96" s="1"/>
  <c r="H75" i="4"/>
  <c r="P76"/>
  <c r="B97" i="29"/>
  <c r="G97" s="1"/>
  <c r="H97" s="1"/>
  <c r="V97"/>
  <c r="F97"/>
  <c r="R97" s="1"/>
  <c r="S97" s="1"/>
  <c r="U97" s="1"/>
  <c r="V96" i="34" l="1"/>
  <c r="C96"/>
  <c r="B96" s="1"/>
  <c r="G96" s="1"/>
  <c r="H96" s="1"/>
  <c r="F96"/>
  <c r="R96" s="1"/>
  <c r="S96" s="1"/>
  <c r="U96" s="1"/>
  <c r="P97" s="1"/>
  <c r="F94" i="40"/>
  <c r="R94" s="1"/>
  <c r="S94" s="1"/>
  <c r="U94" s="1"/>
  <c r="C94"/>
  <c r="B94" s="1"/>
  <c r="G94" s="1"/>
  <c r="H94" s="1"/>
  <c r="V94"/>
  <c r="P95" s="1"/>
  <c r="D95" s="1"/>
  <c r="P97" i="26"/>
  <c r="D97" s="1"/>
  <c r="V97" s="1"/>
  <c r="C95" i="37"/>
  <c r="B95" s="1"/>
  <c r="G95" s="1"/>
  <c r="H95" s="1"/>
  <c r="P95" i="30"/>
  <c r="D95" s="1"/>
  <c r="C95" s="1"/>
  <c r="B95" s="1"/>
  <c r="G95" s="1"/>
  <c r="H95" s="1"/>
  <c r="C92" i="28"/>
  <c r="B92" s="1"/>
  <c r="G92" s="1"/>
  <c r="H92" s="1"/>
  <c r="C96" i="39"/>
  <c r="B96" s="1"/>
  <c r="G96" s="1"/>
  <c r="H96" s="1"/>
  <c r="F96"/>
  <c r="R96" s="1"/>
  <c r="S96" s="1"/>
  <c r="U96" s="1"/>
  <c r="P94" i="35"/>
  <c r="D94" s="1"/>
  <c r="V97" i="31"/>
  <c r="V96" i="39"/>
  <c r="F97" i="31"/>
  <c r="R97" s="1"/>
  <c r="S97" s="1"/>
  <c r="U97" s="1"/>
  <c r="D96" i="41"/>
  <c r="C96" s="1"/>
  <c r="B96" s="1"/>
  <c r="G96" s="1"/>
  <c r="H96" s="1"/>
  <c r="F92" i="28"/>
  <c r="R92" s="1"/>
  <c r="S92" s="1"/>
  <c r="U92" s="1"/>
  <c r="P93" s="1"/>
  <c r="P96" i="37"/>
  <c r="P97" i="27"/>
  <c r="D97" s="1"/>
  <c r="F97" s="1"/>
  <c r="R97" s="1"/>
  <c r="S97" s="1"/>
  <c r="U97" s="1"/>
  <c r="P98" i="32"/>
  <c r="D98" s="1"/>
  <c r="C98" s="1"/>
  <c r="B98" s="1"/>
  <c r="G98" s="1"/>
  <c r="H98" s="1"/>
  <c r="P96" i="43"/>
  <c r="D96" s="1"/>
  <c r="V96" s="1"/>
  <c r="F96" i="46"/>
  <c r="R96" s="1"/>
  <c r="S96" s="1"/>
  <c r="U96" s="1"/>
  <c r="C96"/>
  <c r="B96" s="1"/>
  <c r="G96" s="1"/>
  <c r="H96" s="1"/>
  <c r="V96"/>
  <c r="P94" i="44"/>
  <c r="D94" s="1"/>
  <c r="C96" i="42"/>
  <c r="B96" s="1"/>
  <c r="G96" s="1"/>
  <c r="H96" s="1"/>
  <c r="V96"/>
  <c r="F96"/>
  <c r="R96" s="1"/>
  <c r="S96" s="1"/>
  <c r="U96" s="1"/>
  <c r="C95" i="33"/>
  <c r="B95" s="1"/>
  <c r="G95" s="1"/>
  <c r="H95" s="1"/>
  <c r="V95"/>
  <c r="F95"/>
  <c r="R95" s="1"/>
  <c r="S95" s="1"/>
  <c r="U95" s="1"/>
  <c r="D76" i="4"/>
  <c r="C76" s="1"/>
  <c r="P98" i="36"/>
  <c r="D98" s="1"/>
  <c r="C98" s="1"/>
  <c r="P98" i="29"/>
  <c r="D98" s="1"/>
  <c r="C98" s="1"/>
  <c r="B96" i="38"/>
  <c r="G96" s="1"/>
  <c r="H96" s="1"/>
  <c r="V96"/>
  <c r="F96"/>
  <c r="R96" s="1"/>
  <c r="S96" s="1"/>
  <c r="U96" s="1"/>
  <c r="V95" i="40" l="1"/>
  <c r="P96" s="1"/>
  <c r="D96" s="1"/>
  <c r="V96" s="1"/>
  <c r="C95"/>
  <c r="B95" s="1"/>
  <c r="G95" s="1"/>
  <c r="H95" s="1"/>
  <c r="F95"/>
  <c r="R95" s="1"/>
  <c r="S95" s="1"/>
  <c r="U95" s="1"/>
  <c r="D97" i="34"/>
  <c r="P98" i="26"/>
  <c r="C97"/>
  <c r="B97" s="1"/>
  <c r="G97" s="1"/>
  <c r="H97" s="1"/>
  <c r="P97" i="39"/>
  <c r="D97" s="1"/>
  <c r="F97" i="26"/>
  <c r="R97" s="1"/>
  <c r="S97" s="1"/>
  <c r="U97" s="1"/>
  <c r="P98" i="31"/>
  <c r="D98" s="1"/>
  <c r="F98" s="1"/>
  <c r="R98" s="1"/>
  <c r="S98" s="1"/>
  <c r="U98" s="1"/>
  <c r="V95" i="30"/>
  <c r="P96" s="1"/>
  <c r="D96" s="1"/>
  <c r="F96" s="1"/>
  <c r="R96" s="1"/>
  <c r="S96" s="1"/>
  <c r="U96" s="1"/>
  <c r="F95"/>
  <c r="R95" s="1"/>
  <c r="S95" s="1"/>
  <c r="U95" s="1"/>
  <c r="D93" i="28"/>
  <c r="V93" s="1"/>
  <c r="D96" i="37"/>
  <c r="C96" s="1"/>
  <c r="B96" s="1"/>
  <c r="G96" s="1"/>
  <c r="H96" s="1"/>
  <c r="C96" i="40"/>
  <c r="B96" s="1"/>
  <c r="G96" s="1"/>
  <c r="H96" s="1"/>
  <c r="F96" i="41"/>
  <c r="R96" s="1"/>
  <c r="S96" s="1"/>
  <c r="U96" s="1"/>
  <c r="C94" i="35"/>
  <c r="B94" s="1"/>
  <c r="G94" s="1"/>
  <c r="H94" s="1"/>
  <c r="V94"/>
  <c r="F94"/>
  <c r="R94" s="1"/>
  <c r="S94" s="1"/>
  <c r="U94" s="1"/>
  <c r="V98" i="32"/>
  <c r="V96" i="41"/>
  <c r="D98" i="26"/>
  <c r="V98" s="1"/>
  <c r="C97" i="27"/>
  <c r="B97" s="1"/>
  <c r="G97" s="1"/>
  <c r="H97" s="1"/>
  <c r="V97"/>
  <c r="P98" s="1"/>
  <c r="F98" i="32"/>
  <c r="R98" s="1"/>
  <c r="S98" s="1"/>
  <c r="U98" s="1"/>
  <c r="P97" i="46"/>
  <c r="D97" s="1"/>
  <c r="C94" i="44"/>
  <c r="B94" s="1"/>
  <c r="G94" s="1"/>
  <c r="H94" s="1"/>
  <c r="F94"/>
  <c r="R94" s="1"/>
  <c r="S94" s="1"/>
  <c r="U94" s="1"/>
  <c r="V94"/>
  <c r="C96" i="43"/>
  <c r="B96" s="1"/>
  <c r="G96" s="1"/>
  <c r="H96" s="1"/>
  <c r="F96"/>
  <c r="R96" s="1"/>
  <c r="S96" s="1"/>
  <c r="U96" s="1"/>
  <c r="P97" s="1"/>
  <c r="P97" i="42"/>
  <c r="D97" s="1"/>
  <c r="C97" i="39"/>
  <c r="B97" s="1"/>
  <c r="G97" s="1"/>
  <c r="H97" s="1"/>
  <c r="F97"/>
  <c r="R97" s="1"/>
  <c r="S97" s="1"/>
  <c r="U97" s="1"/>
  <c r="V97"/>
  <c r="P96" i="33"/>
  <c r="D96" s="1"/>
  <c r="V76" i="4"/>
  <c r="F76"/>
  <c r="R76" s="1"/>
  <c r="S76" s="1"/>
  <c r="U76" s="1"/>
  <c r="B76"/>
  <c r="G76" s="1"/>
  <c r="H76" s="1"/>
  <c r="B98" i="36"/>
  <c r="G98" s="1"/>
  <c r="H98" s="1"/>
  <c r="V98"/>
  <c r="F98"/>
  <c r="R98" s="1"/>
  <c r="S98" s="1"/>
  <c r="U98" s="1"/>
  <c r="P97" i="38"/>
  <c r="D97" s="1"/>
  <c r="C97" s="1"/>
  <c r="B98" i="29"/>
  <c r="G98" s="1"/>
  <c r="H98" s="1"/>
  <c r="V98"/>
  <c r="F98"/>
  <c r="R98" s="1"/>
  <c r="S98" s="1"/>
  <c r="U98" s="1"/>
  <c r="C97" i="34" l="1"/>
  <c r="B97" s="1"/>
  <c r="G97" s="1"/>
  <c r="H97" s="1"/>
  <c r="V97"/>
  <c r="P98" s="1"/>
  <c r="F97"/>
  <c r="R97" s="1"/>
  <c r="S97" s="1"/>
  <c r="U97" s="1"/>
  <c r="F96" i="40"/>
  <c r="R96" s="1"/>
  <c r="S96" s="1"/>
  <c r="U96" s="1"/>
  <c r="P97" s="1"/>
  <c r="D97" s="1"/>
  <c r="F93" i="28"/>
  <c r="R93" s="1"/>
  <c r="S93" s="1"/>
  <c r="U93" s="1"/>
  <c r="P94" s="1"/>
  <c r="D94" s="1"/>
  <c r="V97" i="40"/>
  <c r="P98" s="1"/>
  <c r="F97"/>
  <c r="R97" s="1"/>
  <c r="S97" s="1"/>
  <c r="U97" s="1"/>
  <c r="C98" i="31"/>
  <c r="B98" s="1"/>
  <c r="G98" s="1"/>
  <c r="H98" s="1"/>
  <c r="C93" i="28"/>
  <c r="B93" s="1"/>
  <c r="G93" s="1"/>
  <c r="H93" s="1"/>
  <c r="V98" i="31"/>
  <c r="P99" s="1"/>
  <c r="P97" i="41"/>
  <c r="D97" s="1"/>
  <c r="C97" s="1"/>
  <c r="B97" s="1"/>
  <c r="G97" s="1"/>
  <c r="H97" s="1"/>
  <c r="P99" i="32"/>
  <c r="D99" s="1"/>
  <c r="C99" s="1"/>
  <c r="C98" i="26"/>
  <c r="B98" s="1"/>
  <c r="G98" s="1"/>
  <c r="H98" s="1"/>
  <c r="V96" i="30"/>
  <c r="P97" s="1"/>
  <c r="F98" i="26"/>
  <c r="R98" s="1"/>
  <c r="S98" s="1"/>
  <c r="U98" s="1"/>
  <c r="P99" s="1"/>
  <c r="F96" i="37"/>
  <c r="R96" s="1"/>
  <c r="S96" s="1"/>
  <c r="U96" s="1"/>
  <c r="V96"/>
  <c r="C96" i="30"/>
  <c r="B96" s="1"/>
  <c r="G96" s="1"/>
  <c r="H96" s="1"/>
  <c r="D98" i="27"/>
  <c r="V98" s="1"/>
  <c r="P95" i="35"/>
  <c r="D95" s="1"/>
  <c r="D99" i="31"/>
  <c r="V99" s="1"/>
  <c r="C97" i="40"/>
  <c r="B97" s="1"/>
  <c r="G97" s="1"/>
  <c r="H97" s="1"/>
  <c r="V97" i="41"/>
  <c r="F97"/>
  <c r="R97" s="1"/>
  <c r="S97" s="1"/>
  <c r="U97" s="1"/>
  <c r="D97" i="43"/>
  <c r="C97" s="1"/>
  <c r="B97" s="1"/>
  <c r="G97" s="1"/>
  <c r="H97" s="1"/>
  <c r="C97" i="46"/>
  <c r="B97" s="1"/>
  <c r="G97" s="1"/>
  <c r="H97" s="1"/>
  <c r="F97"/>
  <c r="R97" s="1"/>
  <c r="S97" s="1"/>
  <c r="U97" s="1"/>
  <c r="V97"/>
  <c r="P95" i="44"/>
  <c r="D95" s="1"/>
  <c r="F97" i="42"/>
  <c r="R97" s="1"/>
  <c r="S97" s="1"/>
  <c r="U97" s="1"/>
  <c r="C97"/>
  <c r="B97" s="1"/>
  <c r="G97" s="1"/>
  <c r="H97" s="1"/>
  <c r="V97"/>
  <c r="P98" i="39"/>
  <c r="D98" s="1"/>
  <c r="C96" i="33"/>
  <c r="B96" s="1"/>
  <c r="G96" s="1"/>
  <c r="H96" s="1"/>
  <c r="F96"/>
  <c r="R96" s="1"/>
  <c r="S96" s="1"/>
  <c r="U96" s="1"/>
  <c r="V96"/>
  <c r="P77" i="4"/>
  <c r="D77" s="1"/>
  <c r="C77" s="1"/>
  <c r="F99" i="32"/>
  <c r="R99" s="1"/>
  <c r="S99" s="1"/>
  <c r="U99" s="1"/>
  <c r="B99"/>
  <c r="G99" s="1"/>
  <c r="H99" s="1"/>
  <c r="V99"/>
  <c r="P99" i="36"/>
  <c r="D99" s="1"/>
  <c r="P99" i="29"/>
  <c r="D99" s="1"/>
  <c r="C99" s="1"/>
  <c r="B97" i="38"/>
  <c r="G97" s="1"/>
  <c r="H97" s="1"/>
  <c r="V97"/>
  <c r="F97"/>
  <c r="R97" s="1"/>
  <c r="S97" s="1"/>
  <c r="U97" s="1"/>
  <c r="D97" i="30" l="1"/>
  <c r="F97" s="1"/>
  <c r="R97" s="1"/>
  <c r="S97" s="1"/>
  <c r="U97" s="1"/>
  <c r="D98" i="34"/>
  <c r="D99" i="26"/>
  <c r="F99" s="1"/>
  <c r="R99" s="1"/>
  <c r="S99" s="1"/>
  <c r="U99" s="1"/>
  <c r="P97" i="37"/>
  <c r="D97" s="1"/>
  <c r="C97" s="1"/>
  <c r="B97" s="1"/>
  <c r="G97" s="1"/>
  <c r="H97" s="1"/>
  <c r="F98" i="27"/>
  <c r="R98" s="1"/>
  <c r="S98" s="1"/>
  <c r="U98" s="1"/>
  <c r="P99" s="1"/>
  <c r="F95" i="35"/>
  <c r="R95" s="1"/>
  <c r="S95" s="1"/>
  <c r="U95" s="1"/>
  <c r="C95"/>
  <c r="B95" s="1"/>
  <c r="G95" s="1"/>
  <c r="H95" s="1"/>
  <c r="V95"/>
  <c r="C98" i="27"/>
  <c r="B98" s="1"/>
  <c r="G98" s="1"/>
  <c r="H98" s="1"/>
  <c r="C99" i="31"/>
  <c r="B99" s="1"/>
  <c r="G99" s="1"/>
  <c r="H99" s="1"/>
  <c r="C97" i="30"/>
  <c r="B97" s="1"/>
  <c r="G97" s="1"/>
  <c r="H97" s="1"/>
  <c r="F99" i="31"/>
  <c r="R99" s="1"/>
  <c r="S99" s="1"/>
  <c r="U99" s="1"/>
  <c r="P100" s="1"/>
  <c r="V97" i="30"/>
  <c r="P98" s="1"/>
  <c r="F97" i="43"/>
  <c r="R97" s="1"/>
  <c r="S97" s="1"/>
  <c r="U97" s="1"/>
  <c r="D98" i="40"/>
  <c r="C98" s="1"/>
  <c r="B98" s="1"/>
  <c r="G98" s="1"/>
  <c r="H98" s="1"/>
  <c r="P98" i="41"/>
  <c r="D98" s="1"/>
  <c r="P97" i="33"/>
  <c r="D97" s="1"/>
  <c r="V97" i="43"/>
  <c r="P98" i="46"/>
  <c r="D98" s="1"/>
  <c r="V95" i="44"/>
  <c r="C95"/>
  <c r="B95" s="1"/>
  <c r="G95" s="1"/>
  <c r="H95" s="1"/>
  <c r="F95"/>
  <c r="R95" s="1"/>
  <c r="S95" s="1"/>
  <c r="U95" s="1"/>
  <c r="P98" i="42"/>
  <c r="D98" s="1"/>
  <c r="C98" i="39"/>
  <c r="B98" s="1"/>
  <c r="G98" s="1"/>
  <c r="H98" s="1"/>
  <c r="V98"/>
  <c r="F98"/>
  <c r="R98" s="1"/>
  <c r="S98" s="1"/>
  <c r="U98" s="1"/>
  <c r="V99" i="36"/>
  <c r="C99"/>
  <c r="B99" s="1"/>
  <c r="G99" s="1"/>
  <c r="H99" s="1"/>
  <c r="F94" i="28"/>
  <c r="R94" s="1"/>
  <c r="S94" s="1"/>
  <c r="U94" s="1"/>
  <c r="C94"/>
  <c r="B94" s="1"/>
  <c r="G94" s="1"/>
  <c r="H94" s="1"/>
  <c r="V94"/>
  <c r="V77" i="4"/>
  <c r="P100" i="32"/>
  <c r="D100" s="1"/>
  <c r="C100" s="1"/>
  <c r="F99" i="36"/>
  <c r="R99" s="1"/>
  <c r="S99" s="1"/>
  <c r="U99" s="1"/>
  <c r="B77" i="4"/>
  <c r="G77" s="1"/>
  <c r="H77" s="1"/>
  <c r="F77"/>
  <c r="R77" s="1"/>
  <c r="S77" s="1"/>
  <c r="U77" s="1"/>
  <c r="P98" i="38"/>
  <c r="D98" s="1"/>
  <c r="B99" i="29"/>
  <c r="G99" s="1"/>
  <c r="H99" s="1"/>
  <c r="V99"/>
  <c r="F99"/>
  <c r="R99" s="1"/>
  <c r="S99" s="1"/>
  <c r="U99" s="1"/>
  <c r="V98" i="34" l="1"/>
  <c r="F98"/>
  <c r="R98" s="1"/>
  <c r="S98" s="1"/>
  <c r="U98" s="1"/>
  <c r="C98"/>
  <c r="B98" s="1"/>
  <c r="G98" s="1"/>
  <c r="H98" s="1"/>
  <c r="D99" i="27"/>
  <c r="F99" s="1"/>
  <c r="R99" s="1"/>
  <c r="S99" s="1"/>
  <c r="U99" s="1"/>
  <c r="V99" i="26"/>
  <c r="P100" s="1"/>
  <c r="D100" s="1"/>
  <c r="C99"/>
  <c r="B99" s="1"/>
  <c r="G99" s="1"/>
  <c r="H99" s="1"/>
  <c r="D100" i="31"/>
  <c r="V100" s="1"/>
  <c r="P96" i="35"/>
  <c r="D96" s="1"/>
  <c r="V96" s="1"/>
  <c r="V97" i="37"/>
  <c r="F97"/>
  <c r="R97" s="1"/>
  <c r="S97" s="1"/>
  <c r="U97" s="1"/>
  <c r="F96" i="35"/>
  <c r="R96" s="1"/>
  <c r="S96" s="1"/>
  <c r="U96" s="1"/>
  <c r="C96"/>
  <c r="B96" s="1"/>
  <c r="G96" s="1"/>
  <c r="H96" s="1"/>
  <c r="C99" i="27"/>
  <c r="B99" s="1"/>
  <c r="G99" s="1"/>
  <c r="H99" s="1"/>
  <c r="D98" i="30"/>
  <c r="P98" i="43"/>
  <c r="D98" s="1"/>
  <c r="V98" s="1"/>
  <c r="F98" i="40"/>
  <c r="R98" s="1"/>
  <c r="S98" s="1"/>
  <c r="U98" s="1"/>
  <c r="V99" i="27"/>
  <c r="P100" s="1"/>
  <c r="D100" s="1"/>
  <c r="V100" s="1"/>
  <c r="V98" i="40"/>
  <c r="C98" i="41"/>
  <c r="B98" s="1"/>
  <c r="G98" s="1"/>
  <c r="H98" s="1"/>
  <c r="V98"/>
  <c r="F98"/>
  <c r="R98" s="1"/>
  <c r="S98" s="1"/>
  <c r="U98" s="1"/>
  <c r="P100" i="36"/>
  <c r="D100" s="1"/>
  <c r="P95" i="28"/>
  <c r="D95" s="1"/>
  <c r="P99" i="39"/>
  <c r="D99" s="1"/>
  <c r="F99" s="1"/>
  <c r="R99" s="1"/>
  <c r="S99" s="1"/>
  <c r="U99" s="1"/>
  <c r="P96" i="44"/>
  <c r="D96" s="1"/>
  <c r="C98" i="46"/>
  <c r="B98" s="1"/>
  <c r="G98" s="1"/>
  <c r="H98" s="1"/>
  <c r="F98"/>
  <c r="R98" s="1"/>
  <c r="S98" s="1"/>
  <c r="U98" s="1"/>
  <c r="V98"/>
  <c r="V98" i="42"/>
  <c r="C98"/>
  <c r="B98" s="1"/>
  <c r="G98" s="1"/>
  <c r="H98" s="1"/>
  <c r="F98"/>
  <c r="R98" s="1"/>
  <c r="S98" s="1"/>
  <c r="U98" s="1"/>
  <c r="V98" i="38"/>
  <c r="C98"/>
  <c r="B98" s="1"/>
  <c r="G98" s="1"/>
  <c r="H98" s="1"/>
  <c r="C97" i="33"/>
  <c r="B97" s="1"/>
  <c r="G97" s="1"/>
  <c r="H97" s="1"/>
  <c r="V97"/>
  <c r="F97"/>
  <c r="R97" s="1"/>
  <c r="S97" s="1"/>
  <c r="U97" s="1"/>
  <c r="F100" i="31"/>
  <c r="R100" s="1"/>
  <c r="S100" s="1"/>
  <c r="U100" s="1"/>
  <c r="C100"/>
  <c r="B100" s="1"/>
  <c r="G100" s="1"/>
  <c r="H100" s="1"/>
  <c r="P78" i="4"/>
  <c r="D78" s="1"/>
  <c r="C78" s="1"/>
  <c r="B100" i="32"/>
  <c r="G100" s="1"/>
  <c r="H100" s="1"/>
  <c r="F100"/>
  <c r="R100" s="1"/>
  <c r="S100" s="1"/>
  <c r="U100" s="1"/>
  <c r="V100"/>
  <c r="P100" i="29"/>
  <c r="D100" s="1"/>
  <c r="C100" s="1"/>
  <c r="F98" i="38"/>
  <c r="R98" s="1"/>
  <c r="S98" s="1"/>
  <c r="U98" s="1"/>
  <c r="P99" i="34" l="1"/>
  <c r="D99" s="1"/>
  <c r="P97" i="35"/>
  <c r="D97" s="1"/>
  <c r="V97" s="1"/>
  <c r="C100" i="27"/>
  <c r="B100" s="1"/>
  <c r="G100" s="1"/>
  <c r="H100" s="1"/>
  <c r="C98" i="43"/>
  <c r="B98" s="1"/>
  <c r="G98" s="1"/>
  <c r="H98" s="1"/>
  <c r="P99" i="40"/>
  <c r="D99" s="1"/>
  <c r="F99" s="1"/>
  <c r="R99" s="1"/>
  <c r="S99" s="1"/>
  <c r="U99" s="1"/>
  <c r="P98" i="37"/>
  <c r="D98" s="1"/>
  <c r="F98" s="1"/>
  <c r="R98" s="1"/>
  <c r="S98" s="1"/>
  <c r="U98" s="1"/>
  <c r="F100" i="27"/>
  <c r="R100" s="1"/>
  <c r="S100" s="1"/>
  <c r="U100" s="1"/>
  <c r="P101" s="1"/>
  <c r="D101" s="1"/>
  <c r="V101" s="1"/>
  <c r="C98" i="30"/>
  <c r="B98" s="1"/>
  <c r="G98" s="1"/>
  <c r="H98" s="1"/>
  <c r="F98"/>
  <c r="R98" s="1"/>
  <c r="S98" s="1"/>
  <c r="U98" s="1"/>
  <c r="V98"/>
  <c r="F98" i="43"/>
  <c r="R98" s="1"/>
  <c r="S98" s="1"/>
  <c r="U98" s="1"/>
  <c r="P99" s="1"/>
  <c r="D99" s="1"/>
  <c r="C99" i="40"/>
  <c r="B99" s="1"/>
  <c r="G99" s="1"/>
  <c r="H99" s="1"/>
  <c r="V99" i="39"/>
  <c r="P100" s="1"/>
  <c r="C99"/>
  <c r="B99" s="1"/>
  <c r="G99" s="1"/>
  <c r="H99" s="1"/>
  <c r="C100" i="26"/>
  <c r="B100" s="1"/>
  <c r="G100" s="1"/>
  <c r="H100" s="1"/>
  <c r="F100"/>
  <c r="R100" s="1"/>
  <c r="S100" s="1"/>
  <c r="U100" s="1"/>
  <c r="V100"/>
  <c r="P99" i="41"/>
  <c r="D99" s="1"/>
  <c r="P101" i="31"/>
  <c r="D101" s="1"/>
  <c r="P98" i="33"/>
  <c r="D98" s="1"/>
  <c r="P99" i="46"/>
  <c r="D99" s="1"/>
  <c r="C96" i="44"/>
  <c r="B96" s="1"/>
  <c r="G96" s="1"/>
  <c r="H96" s="1"/>
  <c r="F96"/>
  <c r="R96" s="1"/>
  <c r="S96" s="1"/>
  <c r="U96" s="1"/>
  <c r="V96"/>
  <c r="P99" i="42"/>
  <c r="D99" s="1"/>
  <c r="P99" i="38"/>
  <c r="D99" s="1"/>
  <c r="C100" i="36"/>
  <c r="B100" s="1"/>
  <c r="G100" s="1"/>
  <c r="H100" s="1"/>
  <c r="C95" i="28"/>
  <c r="B95" s="1"/>
  <c r="G95" s="1"/>
  <c r="H95" s="1"/>
  <c r="F95"/>
  <c r="R95" s="1"/>
  <c r="S95" s="1"/>
  <c r="U95" s="1"/>
  <c r="V95"/>
  <c r="V78" i="4"/>
  <c r="B78"/>
  <c r="G78" s="1"/>
  <c r="F100" i="36"/>
  <c r="R100" s="1"/>
  <c r="S100" s="1"/>
  <c r="U100" s="1"/>
  <c r="P101" i="32"/>
  <c r="D101" s="1"/>
  <c r="C101" s="1"/>
  <c r="V100" i="36"/>
  <c r="F78" i="4"/>
  <c r="R78" s="1"/>
  <c r="S78" s="1"/>
  <c r="U78" s="1"/>
  <c r="B100" i="29"/>
  <c r="G100" s="1"/>
  <c r="H100" s="1"/>
  <c r="V100"/>
  <c r="F100"/>
  <c r="R100" s="1"/>
  <c r="S100" s="1"/>
  <c r="U100" s="1"/>
  <c r="V99" i="34" l="1"/>
  <c r="P100" s="1"/>
  <c r="D100" s="1"/>
  <c r="F99"/>
  <c r="R99" s="1"/>
  <c r="S99" s="1"/>
  <c r="U99" s="1"/>
  <c r="C99"/>
  <c r="B99" s="1"/>
  <c r="G99" s="1"/>
  <c r="H99" s="1"/>
  <c r="V99" i="40"/>
  <c r="P100" s="1"/>
  <c r="F97" i="35"/>
  <c r="R97" s="1"/>
  <c r="S97" s="1"/>
  <c r="U97" s="1"/>
  <c r="P98" s="1"/>
  <c r="C97"/>
  <c r="B97" s="1"/>
  <c r="G97" s="1"/>
  <c r="H97" s="1"/>
  <c r="V98" i="37"/>
  <c r="P99" s="1"/>
  <c r="C98"/>
  <c r="B98" s="1"/>
  <c r="G98" s="1"/>
  <c r="H98" s="1"/>
  <c r="D100" i="39"/>
  <c r="F100" s="1"/>
  <c r="R100" s="1"/>
  <c r="S100" s="1"/>
  <c r="U100" s="1"/>
  <c r="P99" i="30"/>
  <c r="D99" s="1"/>
  <c r="P96" i="28"/>
  <c r="D96" s="1"/>
  <c r="D100" i="40"/>
  <c r="V100" s="1"/>
  <c r="F101" i="27"/>
  <c r="R101" s="1"/>
  <c r="S101" s="1"/>
  <c r="U101" s="1"/>
  <c r="P102" s="1"/>
  <c r="C99" i="41"/>
  <c r="B99" s="1"/>
  <c r="G99" s="1"/>
  <c r="H99" s="1"/>
  <c r="F99"/>
  <c r="R99" s="1"/>
  <c r="S99" s="1"/>
  <c r="U99" s="1"/>
  <c r="V99"/>
  <c r="P101" i="26"/>
  <c r="D101" s="1"/>
  <c r="C101" i="27"/>
  <c r="B101" s="1"/>
  <c r="G101" s="1"/>
  <c r="H101" s="1"/>
  <c r="V99" i="46"/>
  <c r="C99"/>
  <c r="B99" s="1"/>
  <c r="G99" s="1"/>
  <c r="H99" s="1"/>
  <c r="F99"/>
  <c r="R99" s="1"/>
  <c r="S99" s="1"/>
  <c r="U99" s="1"/>
  <c r="P97" i="44"/>
  <c r="D97" s="1"/>
  <c r="V99" i="43"/>
  <c r="C99"/>
  <c r="B99" s="1"/>
  <c r="G99" s="1"/>
  <c r="H99" s="1"/>
  <c r="C99" i="42"/>
  <c r="B99" s="1"/>
  <c r="G99" s="1"/>
  <c r="H99" s="1"/>
  <c r="V99"/>
  <c r="F99"/>
  <c r="R99" s="1"/>
  <c r="S99" s="1"/>
  <c r="U99" s="1"/>
  <c r="C100" i="40"/>
  <c r="B100" s="1"/>
  <c r="G100" s="1"/>
  <c r="H100" s="1"/>
  <c r="C99" i="38"/>
  <c r="B99" s="1"/>
  <c r="G99" s="1"/>
  <c r="H99" s="1"/>
  <c r="F98" i="33"/>
  <c r="R98" s="1"/>
  <c r="S98" s="1"/>
  <c r="U98" s="1"/>
  <c r="C98"/>
  <c r="B98" s="1"/>
  <c r="G98" s="1"/>
  <c r="H98" s="1"/>
  <c r="V98"/>
  <c r="V101" i="31"/>
  <c r="C101"/>
  <c r="B101" s="1"/>
  <c r="G101" s="1"/>
  <c r="H101" s="1"/>
  <c r="F101"/>
  <c r="R101" s="1"/>
  <c r="S101" s="1"/>
  <c r="U101" s="1"/>
  <c r="P79" i="4"/>
  <c r="F99" i="43"/>
  <c r="R99" s="1"/>
  <c r="S99" s="1"/>
  <c r="U99" s="1"/>
  <c r="P101" i="36"/>
  <c r="D101" s="1"/>
  <c r="F101" i="32"/>
  <c r="R101" s="1"/>
  <c r="S101" s="1"/>
  <c r="U101" s="1"/>
  <c r="V101"/>
  <c r="B101"/>
  <c r="G101" s="1"/>
  <c r="H101" s="1"/>
  <c r="V99" i="38"/>
  <c r="F99"/>
  <c r="R99" s="1"/>
  <c r="S99" s="1"/>
  <c r="U99" s="1"/>
  <c r="P101" i="29"/>
  <c r="D101" s="1"/>
  <c r="C101" s="1"/>
  <c r="H78" i="4"/>
  <c r="F100" i="34" l="1"/>
  <c r="R100" s="1"/>
  <c r="S100" s="1"/>
  <c r="U100" s="1"/>
  <c r="C100"/>
  <c r="B100" s="1"/>
  <c r="G100" s="1"/>
  <c r="H100" s="1"/>
  <c r="V100"/>
  <c r="D99" i="37"/>
  <c r="C99" s="1"/>
  <c r="B99" s="1"/>
  <c r="G99" s="1"/>
  <c r="H99" s="1"/>
  <c r="D98" i="35"/>
  <c r="V98" s="1"/>
  <c r="C100" i="39"/>
  <c r="B100" s="1"/>
  <c r="G100" s="1"/>
  <c r="H100" s="1"/>
  <c r="V100"/>
  <c r="P101" s="1"/>
  <c r="F99" i="30"/>
  <c r="R99" s="1"/>
  <c r="S99" s="1"/>
  <c r="U99" s="1"/>
  <c r="V99"/>
  <c r="C99"/>
  <c r="B99" s="1"/>
  <c r="G99" s="1"/>
  <c r="H99" s="1"/>
  <c r="P100" i="43"/>
  <c r="D100" s="1"/>
  <c r="C100" s="1"/>
  <c r="B100" s="1"/>
  <c r="G100" s="1"/>
  <c r="H100" s="1"/>
  <c r="P100" i="42"/>
  <c r="D100" s="1"/>
  <c r="F100" i="40"/>
  <c r="R100" s="1"/>
  <c r="S100" s="1"/>
  <c r="U100" s="1"/>
  <c r="P101" s="1"/>
  <c r="D101" s="1"/>
  <c r="C101" s="1"/>
  <c r="B101" s="1"/>
  <c r="G101" s="1"/>
  <c r="H101" s="1"/>
  <c r="P100" i="41"/>
  <c r="D100" s="1"/>
  <c r="F101" i="26"/>
  <c r="R101" s="1"/>
  <c r="S101" s="1"/>
  <c r="U101" s="1"/>
  <c r="V101"/>
  <c r="C101"/>
  <c r="B101" s="1"/>
  <c r="G101" s="1"/>
  <c r="H101" s="1"/>
  <c r="P102" i="31"/>
  <c r="D102" s="1"/>
  <c r="D102" i="27"/>
  <c r="F102" s="1"/>
  <c r="R102" s="1"/>
  <c r="S102" s="1"/>
  <c r="U102" s="1"/>
  <c r="P100" i="46"/>
  <c r="D100" s="1"/>
  <c r="C97" i="44"/>
  <c r="B97" s="1"/>
  <c r="G97" s="1"/>
  <c r="H97" s="1"/>
  <c r="F97"/>
  <c r="R97" s="1"/>
  <c r="S97" s="1"/>
  <c r="U97" s="1"/>
  <c r="V97"/>
  <c r="C101" i="36"/>
  <c r="B101" s="1"/>
  <c r="G101" s="1"/>
  <c r="H101" s="1"/>
  <c r="P99" i="33"/>
  <c r="D99" s="1"/>
  <c r="C96" i="28"/>
  <c r="B96" s="1"/>
  <c r="G96" s="1"/>
  <c r="H96" s="1"/>
  <c r="F96"/>
  <c r="R96" s="1"/>
  <c r="S96" s="1"/>
  <c r="U96" s="1"/>
  <c r="V96"/>
  <c r="D79" i="4"/>
  <c r="C79" s="1"/>
  <c r="F101" i="36"/>
  <c r="R101" s="1"/>
  <c r="S101" s="1"/>
  <c r="U101" s="1"/>
  <c r="V101"/>
  <c r="P102" i="32"/>
  <c r="D102" s="1"/>
  <c r="P100" i="38"/>
  <c r="D100" s="1"/>
  <c r="B101" i="29"/>
  <c r="G101" s="1"/>
  <c r="H101" s="1"/>
  <c r="V101"/>
  <c r="F101"/>
  <c r="R101" s="1"/>
  <c r="S101" s="1"/>
  <c r="U101" s="1"/>
  <c r="C98" i="35" l="1"/>
  <c r="B98" s="1"/>
  <c r="G98" s="1"/>
  <c r="H98" s="1"/>
  <c r="D101" i="39"/>
  <c r="V101" s="1"/>
  <c r="P101" i="34"/>
  <c r="D101" s="1"/>
  <c r="F98" i="35"/>
  <c r="R98" s="1"/>
  <c r="S98" s="1"/>
  <c r="U98" s="1"/>
  <c r="F99" i="37"/>
  <c r="R99" s="1"/>
  <c r="S99" s="1"/>
  <c r="U99" s="1"/>
  <c r="V99"/>
  <c r="P99" i="35"/>
  <c r="P100" i="30"/>
  <c r="D100" s="1"/>
  <c r="V102" i="27"/>
  <c r="P102" i="26"/>
  <c r="D102" s="1"/>
  <c r="C100" i="41"/>
  <c r="B100" s="1"/>
  <c r="G100" s="1"/>
  <c r="H100" s="1"/>
  <c r="V100"/>
  <c r="F100"/>
  <c r="R100" s="1"/>
  <c r="S100" s="1"/>
  <c r="U100" s="1"/>
  <c r="C102" i="27"/>
  <c r="B102" s="1"/>
  <c r="G102" s="1"/>
  <c r="H102" s="1"/>
  <c r="E35" i="1" s="1"/>
  <c r="V100" i="43"/>
  <c r="F100" i="46"/>
  <c r="R100" s="1"/>
  <c r="S100" s="1"/>
  <c r="U100" s="1"/>
  <c r="C100"/>
  <c r="B100" s="1"/>
  <c r="G100" s="1"/>
  <c r="H100" s="1"/>
  <c r="V100"/>
  <c r="P98" i="44"/>
  <c r="D98" s="1"/>
  <c r="F100" i="43"/>
  <c r="R100" s="1"/>
  <c r="S100" s="1"/>
  <c r="U100" s="1"/>
  <c r="F100" i="42"/>
  <c r="R100" s="1"/>
  <c r="S100" s="1"/>
  <c r="U100" s="1"/>
  <c r="C100"/>
  <c r="B100" s="1"/>
  <c r="G100" s="1"/>
  <c r="H100" s="1"/>
  <c r="V100"/>
  <c r="F101" i="40"/>
  <c r="R101" s="1"/>
  <c r="S101" s="1"/>
  <c r="U101" s="1"/>
  <c r="V101"/>
  <c r="C101" i="39"/>
  <c r="B101" s="1"/>
  <c r="G101" s="1"/>
  <c r="H101" s="1"/>
  <c r="F100" i="38"/>
  <c r="R100" s="1"/>
  <c r="S100" s="1"/>
  <c r="U100" s="1"/>
  <c r="C100"/>
  <c r="B100" s="1"/>
  <c r="G100" s="1"/>
  <c r="H100" s="1"/>
  <c r="V99" i="33"/>
  <c r="C99"/>
  <c r="B99" s="1"/>
  <c r="G99" s="1"/>
  <c r="H99" s="1"/>
  <c r="F99"/>
  <c r="R99" s="1"/>
  <c r="S99" s="1"/>
  <c r="U99" s="1"/>
  <c r="C102" i="32"/>
  <c r="B102" s="1"/>
  <c r="G102" s="1"/>
  <c r="H102" s="1"/>
  <c r="J35" i="1" s="1"/>
  <c r="F102" i="31"/>
  <c r="R102" s="1"/>
  <c r="S102" s="1"/>
  <c r="U102" s="1"/>
  <c r="C102"/>
  <c r="B102" s="1"/>
  <c r="G102" s="1"/>
  <c r="H102" s="1"/>
  <c r="I35" i="1" s="1"/>
  <c r="V102" i="31"/>
  <c r="P97" i="28"/>
  <c r="D97" s="1"/>
  <c r="B79" i="4"/>
  <c r="G79" s="1"/>
  <c r="H79" s="1"/>
  <c r="V79"/>
  <c r="F79"/>
  <c r="R79" s="1"/>
  <c r="S79" s="1"/>
  <c r="U79" s="1"/>
  <c r="V102" i="32"/>
  <c r="P102" i="36"/>
  <c r="D102" s="1"/>
  <c r="F102" i="32"/>
  <c r="R102" s="1"/>
  <c r="S102" s="1"/>
  <c r="U102" s="1"/>
  <c r="V100" i="38"/>
  <c r="P102" i="29"/>
  <c r="D102" s="1"/>
  <c r="C102" s="1"/>
  <c r="F101" i="34" l="1"/>
  <c r="R101" s="1"/>
  <c r="S101" s="1"/>
  <c r="U101" s="1"/>
  <c r="C101"/>
  <c r="B101" s="1"/>
  <c r="G101" s="1"/>
  <c r="H101" s="1"/>
  <c r="V101"/>
  <c r="P102" s="1"/>
  <c r="F101" i="39"/>
  <c r="R101" s="1"/>
  <c r="S101" s="1"/>
  <c r="U101" s="1"/>
  <c r="D99" i="35"/>
  <c r="V99" s="1"/>
  <c r="P100" i="37"/>
  <c r="D100" s="1"/>
  <c r="F99" i="35"/>
  <c r="R99" s="1"/>
  <c r="S99" s="1"/>
  <c r="U99" s="1"/>
  <c r="C99"/>
  <c r="B99" s="1"/>
  <c r="G99" s="1"/>
  <c r="H99" s="1"/>
  <c r="F100" i="30"/>
  <c r="R100" s="1"/>
  <c r="S100" s="1"/>
  <c r="U100" s="1"/>
  <c r="V100"/>
  <c r="C100"/>
  <c r="B100" s="1"/>
  <c r="G100" s="1"/>
  <c r="H100" s="1"/>
  <c r="P101" i="41"/>
  <c r="D101" s="1"/>
  <c r="C101" s="1"/>
  <c r="B101" s="1"/>
  <c r="G101" s="1"/>
  <c r="H101" s="1"/>
  <c r="P80" i="4"/>
  <c r="D80" s="1"/>
  <c r="C80" s="1"/>
  <c r="V102" i="26"/>
  <c r="C102"/>
  <c r="B102" s="1"/>
  <c r="G102" s="1"/>
  <c r="H102" s="1"/>
  <c r="D35" i="1" s="1"/>
  <c r="F102" i="26"/>
  <c r="R102" s="1"/>
  <c r="S102" s="1"/>
  <c r="U102" s="1"/>
  <c r="P101" i="43"/>
  <c r="D101" s="1"/>
  <c r="C101" s="1"/>
  <c r="B101" s="1"/>
  <c r="G101" s="1"/>
  <c r="H101" s="1"/>
  <c r="P102" i="40"/>
  <c r="D102" s="1"/>
  <c r="C102" s="1"/>
  <c r="B102" s="1"/>
  <c r="G102" s="1"/>
  <c r="H102" s="1"/>
  <c r="R35" i="1" s="1"/>
  <c r="P101" i="46"/>
  <c r="D101" s="1"/>
  <c r="C98" i="44"/>
  <c r="B98" s="1"/>
  <c r="G98" s="1"/>
  <c r="H98" s="1"/>
  <c r="F98"/>
  <c r="R98" s="1"/>
  <c r="S98" s="1"/>
  <c r="U98" s="1"/>
  <c r="V98"/>
  <c r="P101" i="42"/>
  <c r="D101" s="1"/>
  <c r="P102" i="39"/>
  <c r="D102" s="1"/>
  <c r="P101" i="38"/>
  <c r="D101" s="1"/>
  <c r="F102" i="36"/>
  <c r="R102" s="1"/>
  <c r="S102" s="1"/>
  <c r="U102" s="1"/>
  <c r="C102"/>
  <c r="B102" s="1"/>
  <c r="G102" s="1"/>
  <c r="H102" s="1"/>
  <c r="N35" i="1" s="1"/>
  <c r="V102" i="36"/>
  <c r="P100" i="33"/>
  <c r="D100" s="1"/>
  <c r="C97" i="28"/>
  <c r="B97" s="1"/>
  <c r="G97" s="1"/>
  <c r="H97" s="1"/>
  <c r="V97"/>
  <c r="F97"/>
  <c r="R97" s="1"/>
  <c r="S97" s="1"/>
  <c r="U97" s="1"/>
  <c r="B102" i="29"/>
  <c r="G102" s="1"/>
  <c r="H102" s="1"/>
  <c r="G35" i="1" s="1"/>
  <c r="F102" i="29"/>
  <c r="R102" s="1"/>
  <c r="S102" s="1"/>
  <c r="U102" s="1"/>
  <c r="V102"/>
  <c r="D102" i="34" l="1"/>
  <c r="C100" i="37"/>
  <c r="B100" s="1"/>
  <c r="G100" s="1"/>
  <c r="H100" s="1"/>
  <c r="V100"/>
  <c r="P101" s="1"/>
  <c r="F100"/>
  <c r="R100" s="1"/>
  <c r="S100" s="1"/>
  <c r="U100" s="1"/>
  <c r="P100" i="35"/>
  <c r="D100" s="1"/>
  <c r="F100" s="1"/>
  <c r="R100" s="1"/>
  <c r="S100" s="1"/>
  <c r="U100" s="1"/>
  <c r="P101" i="30"/>
  <c r="D101" s="1"/>
  <c r="F101" i="41"/>
  <c r="R101" s="1"/>
  <c r="S101" s="1"/>
  <c r="U101" s="1"/>
  <c r="V102" i="40"/>
  <c r="V101" i="41"/>
  <c r="F101" i="43"/>
  <c r="R101" s="1"/>
  <c r="S101" s="1"/>
  <c r="U101" s="1"/>
  <c r="V101"/>
  <c r="F102" i="40"/>
  <c r="R102" s="1"/>
  <c r="S102" s="1"/>
  <c r="U102" s="1"/>
  <c r="V101" i="46"/>
  <c r="C101"/>
  <c r="B101" s="1"/>
  <c r="G101" s="1"/>
  <c r="H101" s="1"/>
  <c r="F101"/>
  <c r="R101" s="1"/>
  <c r="S101" s="1"/>
  <c r="U101" s="1"/>
  <c r="P99" i="44"/>
  <c r="D99" s="1"/>
  <c r="C101" i="42"/>
  <c r="B101" s="1"/>
  <c r="G101" s="1"/>
  <c r="H101" s="1"/>
  <c r="V101"/>
  <c r="F101"/>
  <c r="R101" s="1"/>
  <c r="S101" s="1"/>
  <c r="U101" s="1"/>
  <c r="C102" i="39"/>
  <c r="B102" s="1"/>
  <c r="G102" s="1"/>
  <c r="H102" s="1"/>
  <c r="Q35" i="1" s="1"/>
  <c r="V102" i="39"/>
  <c r="F102"/>
  <c r="R102" s="1"/>
  <c r="S102" s="1"/>
  <c r="U102" s="1"/>
  <c r="F101" i="38"/>
  <c r="R101" s="1"/>
  <c r="S101" s="1"/>
  <c r="U101" s="1"/>
  <c r="C101"/>
  <c r="B101" s="1"/>
  <c r="G101" s="1"/>
  <c r="H101" s="1"/>
  <c r="F100" i="33"/>
  <c r="R100" s="1"/>
  <c r="S100" s="1"/>
  <c r="U100" s="1"/>
  <c r="C100"/>
  <c r="B100" s="1"/>
  <c r="G100" s="1"/>
  <c r="H100" s="1"/>
  <c r="V100"/>
  <c r="P98" i="28"/>
  <c r="D98" s="1"/>
  <c r="V101" i="38"/>
  <c r="F80" i="4"/>
  <c r="R80" s="1"/>
  <c r="S80" s="1"/>
  <c r="U80" s="1"/>
  <c r="V80"/>
  <c r="B80"/>
  <c r="F102" i="34" l="1"/>
  <c r="R102" s="1"/>
  <c r="S102" s="1"/>
  <c r="U102" s="1"/>
  <c r="V102"/>
  <c r="C102"/>
  <c r="B102" s="1"/>
  <c r="G102" s="1"/>
  <c r="H102" s="1"/>
  <c r="L35" i="1" s="1"/>
  <c r="D101" i="37"/>
  <c r="C100" i="35"/>
  <c r="B100" s="1"/>
  <c r="G100" s="1"/>
  <c r="H100" s="1"/>
  <c r="V100"/>
  <c r="P101" s="1"/>
  <c r="P102" i="41"/>
  <c r="D102" s="1"/>
  <c r="F102" s="1"/>
  <c r="R102" s="1"/>
  <c r="S102" s="1"/>
  <c r="U102" s="1"/>
  <c r="V101" i="30"/>
  <c r="F101"/>
  <c r="R101" s="1"/>
  <c r="S101" s="1"/>
  <c r="U101" s="1"/>
  <c r="C101"/>
  <c r="B101" s="1"/>
  <c r="G101" s="1"/>
  <c r="H101" s="1"/>
  <c r="C102" i="41"/>
  <c r="B102" s="1"/>
  <c r="G102" s="1"/>
  <c r="H102" s="1"/>
  <c r="S35" i="1" s="1"/>
  <c r="P102" i="43"/>
  <c r="D102" s="1"/>
  <c r="V102" s="1"/>
  <c r="P102" i="46"/>
  <c r="D102" s="1"/>
  <c r="V102" s="1"/>
  <c r="F99" i="44"/>
  <c r="R99" s="1"/>
  <c r="S99" s="1"/>
  <c r="U99" s="1"/>
  <c r="C99"/>
  <c r="B99" s="1"/>
  <c r="G99" s="1"/>
  <c r="H99" s="1"/>
  <c r="V99"/>
  <c r="P102" i="42"/>
  <c r="D102" s="1"/>
  <c r="P102" i="38"/>
  <c r="D102" s="1"/>
  <c r="P101" i="33"/>
  <c r="D101" s="1"/>
  <c r="C98" i="28"/>
  <c r="B98" s="1"/>
  <c r="G98" s="1"/>
  <c r="H98" s="1"/>
  <c r="V98"/>
  <c r="F98"/>
  <c r="R98" s="1"/>
  <c r="S98" s="1"/>
  <c r="U98" s="1"/>
  <c r="G80" i="4"/>
  <c r="H80" s="1"/>
  <c r="P81"/>
  <c r="F101" i="37" l="1"/>
  <c r="R101" s="1"/>
  <c r="S101" s="1"/>
  <c r="U101" s="1"/>
  <c r="C101"/>
  <c r="B101" s="1"/>
  <c r="G101" s="1"/>
  <c r="H101" s="1"/>
  <c r="V101"/>
  <c r="D101" i="35"/>
  <c r="P102" i="30"/>
  <c r="D102" s="1"/>
  <c r="C102" s="1"/>
  <c r="B102" s="1"/>
  <c r="G102" s="1"/>
  <c r="H102" s="1"/>
  <c r="H35" i="1" s="1"/>
  <c r="V102" i="41"/>
  <c r="C102" i="43"/>
  <c r="B102" s="1"/>
  <c r="G102" s="1"/>
  <c r="H102" s="1"/>
  <c r="U35" i="1" s="1"/>
  <c r="F102" i="43"/>
  <c r="R102" s="1"/>
  <c r="S102" s="1"/>
  <c r="U102" s="1"/>
  <c r="F102" i="46"/>
  <c r="R102" s="1"/>
  <c r="S102" s="1"/>
  <c r="U102" s="1"/>
  <c r="C102"/>
  <c r="B102" s="1"/>
  <c r="G102" s="1"/>
  <c r="H102" s="1"/>
  <c r="W35" i="1" s="1"/>
  <c r="P99" i="28"/>
  <c r="D99" s="1"/>
  <c r="P100" i="44"/>
  <c r="D100" s="1"/>
  <c r="F102" i="42"/>
  <c r="R102" s="1"/>
  <c r="S102" s="1"/>
  <c r="U102" s="1"/>
  <c r="C102"/>
  <c r="B102" s="1"/>
  <c r="G102" s="1"/>
  <c r="H102" s="1"/>
  <c r="T35" i="1" s="1"/>
  <c r="V102" i="42"/>
  <c r="F102" i="38"/>
  <c r="R102" s="1"/>
  <c r="S102" s="1"/>
  <c r="U102" s="1"/>
  <c r="C102"/>
  <c r="B102" s="1"/>
  <c r="G102" s="1"/>
  <c r="H102" s="1"/>
  <c r="P35" i="1" s="1"/>
  <c r="C101" i="33"/>
  <c r="B101" s="1"/>
  <c r="G101" s="1"/>
  <c r="H101" s="1"/>
  <c r="V101"/>
  <c r="F101"/>
  <c r="R101" s="1"/>
  <c r="S101" s="1"/>
  <c r="U101" s="1"/>
  <c r="V102" i="38"/>
  <c r="D81" i="4"/>
  <c r="C81" s="1"/>
  <c r="P102" i="37" l="1"/>
  <c r="D102" s="1"/>
  <c r="V102" i="30"/>
  <c r="C101" i="35"/>
  <c r="B101" s="1"/>
  <c r="G101" s="1"/>
  <c r="H101" s="1"/>
  <c r="V101"/>
  <c r="F101"/>
  <c r="R101" s="1"/>
  <c r="S101" s="1"/>
  <c r="U101" s="1"/>
  <c r="F102" i="30"/>
  <c r="R102" s="1"/>
  <c r="S102" s="1"/>
  <c r="U102" s="1"/>
  <c r="P102" i="33"/>
  <c r="D102" s="1"/>
  <c r="C100" i="44"/>
  <c r="B100" s="1"/>
  <c r="G100" s="1"/>
  <c r="H100" s="1"/>
  <c r="F100"/>
  <c r="R100" s="1"/>
  <c r="S100" s="1"/>
  <c r="U100" s="1"/>
  <c r="V100"/>
  <c r="C99" i="28"/>
  <c r="B99" s="1"/>
  <c r="G99" s="1"/>
  <c r="H99" s="1"/>
  <c r="V99"/>
  <c r="F99"/>
  <c r="R99" s="1"/>
  <c r="S99" s="1"/>
  <c r="U99" s="1"/>
  <c r="V81" i="4"/>
  <c r="F81"/>
  <c r="R81" s="1"/>
  <c r="S81" s="1"/>
  <c r="U81" s="1"/>
  <c r="B81"/>
  <c r="F102" i="37" l="1"/>
  <c r="R102" s="1"/>
  <c r="S102" s="1"/>
  <c r="U102" s="1"/>
  <c r="V102"/>
  <c r="C102"/>
  <c r="B102" s="1"/>
  <c r="G102" s="1"/>
  <c r="H102" s="1"/>
  <c r="O35" i="1" s="1"/>
  <c r="P102" i="35"/>
  <c r="D102"/>
  <c r="C102" s="1"/>
  <c r="B102" s="1"/>
  <c r="G102" s="1"/>
  <c r="H102" s="1"/>
  <c r="M35" i="1" s="1"/>
  <c r="P100" i="28"/>
  <c r="D100" s="1"/>
  <c r="P101" i="44"/>
  <c r="D101" s="1"/>
  <c r="F102" i="33"/>
  <c r="R102" s="1"/>
  <c r="S102" s="1"/>
  <c r="U102" s="1"/>
  <c r="C102"/>
  <c r="B102" s="1"/>
  <c r="G102" s="1"/>
  <c r="H102" s="1"/>
  <c r="K35" i="1" s="1"/>
  <c r="V102" i="33"/>
  <c r="P82" i="4"/>
  <c r="G81"/>
  <c r="H81" s="1"/>
  <c r="P52" i="1" l="1"/>
  <c r="F102" i="35"/>
  <c r="R102" s="1"/>
  <c r="S102" s="1"/>
  <c r="U102" s="1"/>
  <c r="V102"/>
  <c r="V101" i="44"/>
  <c r="C101"/>
  <c r="B101" s="1"/>
  <c r="G101" s="1"/>
  <c r="H101" s="1"/>
  <c r="F101"/>
  <c r="R101" s="1"/>
  <c r="S101" s="1"/>
  <c r="U101" s="1"/>
  <c r="V100" i="28"/>
  <c r="C100"/>
  <c r="B100" s="1"/>
  <c r="G100" s="1"/>
  <c r="H100" s="1"/>
  <c r="F100"/>
  <c r="R100" s="1"/>
  <c r="S100" s="1"/>
  <c r="U100" s="1"/>
  <c r="D82" i="4"/>
  <c r="C82" s="1"/>
  <c r="K52" i="1" l="1"/>
  <c r="D52"/>
  <c r="M47"/>
  <c r="G52"/>
  <c r="H47"/>
  <c r="M52"/>
  <c r="U52"/>
  <c r="O47"/>
  <c r="U47"/>
  <c r="G47"/>
  <c r="E47"/>
  <c r="S52"/>
  <c r="W52"/>
  <c r="R47"/>
  <c r="H52"/>
  <c r="R52"/>
  <c r="Q47"/>
  <c r="T47"/>
  <c r="N47"/>
  <c r="L47"/>
  <c r="E52"/>
  <c r="N52"/>
  <c r="D47"/>
  <c r="J47"/>
  <c r="S47"/>
  <c r="K47"/>
  <c r="W47"/>
  <c r="I47"/>
  <c r="T52"/>
  <c r="Q52"/>
  <c r="I52"/>
  <c r="L52"/>
  <c r="O52"/>
  <c r="J52"/>
  <c r="P47"/>
  <c r="P102" i="44"/>
  <c r="D102" s="1"/>
  <c r="P101" i="28"/>
  <c r="D101" s="1"/>
  <c r="V82" i="4"/>
  <c r="B82"/>
  <c r="G82" s="1"/>
  <c r="H82" s="1"/>
  <c r="F82"/>
  <c r="R82" s="1"/>
  <c r="S82" s="1"/>
  <c r="U82" s="1"/>
  <c r="C102" i="44" l="1"/>
  <c r="B102" s="1"/>
  <c r="G102" s="1"/>
  <c r="H102" s="1"/>
  <c r="V35" i="1" s="1"/>
  <c r="V102" i="44"/>
  <c r="F102"/>
  <c r="R102" s="1"/>
  <c r="S102" s="1"/>
  <c r="U102" s="1"/>
  <c r="V101" i="28"/>
  <c r="C101"/>
  <c r="B101" s="1"/>
  <c r="G101" s="1"/>
  <c r="H101" s="1"/>
  <c r="F101"/>
  <c r="R101" s="1"/>
  <c r="S101" s="1"/>
  <c r="U101" s="1"/>
  <c r="P102" s="1"/>
  <c r="P83" i="4"/>
  <c r="D83" s="1"/>
  <c r="C83" s="1"/>
  <c r="V52" i="1" l="1"/>
  <c r="V47"/>
  <c r="D102" i="28"/>
  <c r="B83" i="4"/>
  <c r="G83" s="1"/>
  <c r="H83" s="1"/>
  <c r="V83"/>
  <c r="F83"/>
  <c r="R83" s="1"/>
  <c r="S83" s="1"/>
  <c r="U83" s="1"/>
  <c r="C102" i="28" l="1"/>
  <c r="B102" s="1"/>
  <c r="G102" s="1"/>
  <c r="H102" s="1"/>
  <c r="F35" i="1" s="1"/>
  <c r="F102" i="28"/>
  <c r="R102" s="1"/>
  <c r="S102" s="1"/>
  <c r="U102" s="1"/>
  <c r="V102"/>
  <c r="P84" i="4"/>
  <c r="D84" s="1"/>
  <c r="C84" s="1"/>
  <c r="F52" i="1" l="1"/>
  <c r="F47"/>
  <c r="V84" i="4"/>
  <c r="B84"/>
  <c r="F84"/>
  <c r="R84" s="1"/>
  <c r="S84" s="1"/>
  <c r="U84" s="1"/>
  <c r="P85" l="1"/>
  <c r="G84"/>
  <c r="H84" s="1"/>
  <c r="D85" l="1"/>
  <c r="C85" s="1"/>
  <c r="B85" l="1"/>
  <c r="G85" s="1"/>
  <c r="H85" s="1"/>
  <c r="F85"/>
  <c r="R85" s="1"/>
  <c r="S85" s="1"/>
  <c r="U85" s="1"/>
  <c r="V85"/>
  <c r="P86" l="1"/>
  <c r="D86" s="1"/>
  <c r="C86" s="1"/>
  <c r="B86" l="1"/>
  <c r="G86" s="1"/>
  <c r="H86" s="1"/>
  <c r="V86"/>
  <c r="F86"/>
  <c r="R86" s="1"/>
  <c r="S86" s="1"/>
  <c r="U86" s="1"/>
  <c r="P87" l="1"/>
  <c r="D87" s="1"/>
  <c r="C87" s="1"/>
  <c r="F87" l="1"/>
  <c r="R87" s="1"/>
  <c r="S87" s="1"/>
  <c r="U87" s="1"/>
  <c r="B87"/>
  <c r="G87" s="1"/>
  <c r="H87" s="1"/>
  <c r="V87"/>
  <c r="P88" l="1"/>
  <c r="D88" s="1"/>
  <c r="C88" s="1"/>
  <c r="V88" l="1"/>
  <c r="B88"/>
  <c r="G88" s="1"/>
  <c r="H88" s="1"/>
  <c r="F88"/>
  <c r="R88" s="1"/>
  <c r="S88" s="1"/>
  <c r="U88" s="1"/>
  <c r="P89" l="1"/>
  <c r="D89" s="1"/>
  <c r="C89" s="1"/>
  <c r="V89" l="1"/>
  <c r="F89"/>
  <c r="R89" s="1"/>
  <c r="S89" s="1"/>
  <c r="U89" s="1"/>
  <c r="B89"/>
  <c r="G89" l="1"/>
  <c r="H89" s="1"/>
  <c r="P90"/>
  <c r="D90" l="1"/>
  <c r="C90" s="1"/>
  <c r="B90" l="1"/>
  <c r="F90"/>
  <c r="R90" s="1"/>
  <c r="S90" s="1"/>
  <c r="U90" s="1"/>
  <c r="V90"/>
  <c r="G90" l="1"/>
  <c r="H90" s="1"/>
  <c r="P91"/>
  <c r="D91" l="1"/>
  <c r="C91" s="1"/>
  <c r="V91" l="1"/>
  <c r="B91"/>
  <c r="F91"/>
  <c r="R91" s="1"/>
  <c r="S91" s="1"/>
  <c r="U91" s="1"/>
  <c r="P92" l="1"/>
  <c r="G91"/>
  <c r="H91" s="1"/>
  <c r="D92" l="1"/>
  <c r="C92" s="1"/>
  <c r="B92" l="1"/>
  <c r="G92" s="1"/>
  <c r="H92" s="1"/>
  <c r="F92"/>
  <c r="R92" s="1"/>
  <c r="S92" s="1"/>
  <c r="U92" s="1"/>
  <c r="V92"/>
  <c r="P93" l="1"/>
  <c r="D93" s="1"/>
  <c r="C93" s="1"/>
  <c r="F93" l="1"/>
  <c r="R93" s="1"/>
  <c r="S93" s="1"/>
  <c r="U93" s="1"/>
  <c r="B93"/>
  <c r="V93"/>
  <c r="P94" l="1"/>
  <c r="G93"/>
  <c r="H93" s="1"/>
  <c r="D94" l="1"/>
  <c r="C94" s="1"/>
  <c r="B94" l="1"/>
  <c r="G94" s="1"/>
  <c r="H94" s="1"/>
  <c r="V94"/>
  <c r="P95" s="1"/>
  <c r="F94"/>
  <c r="R94" s="1"/>
  <c r="S94" s="1"/>
  <c r="U94" s="1"/>
  <c r="D95" l="1"/>
  <c r="C95" s="1"/>
  <c r="B95" l="1"/>
  <c r="G95" s="1"/>
  <c r="H95" s="1"/>
  <c r="F95"/>
  <c r="R95" s="1"/>
  <c r="S95" s="1"/>
  <c r="U95" s="1"/>
  <c r="V95"/>
  <c r="P96" l="1"/>
  <c r="D96" s="1"/>
  <c r="C96" s="1"/>
  <c r="V96" l="1"/>
  <c r="B96"/>
  <c r="F96"/>
  <c r="R96" s="1"/>
  <c r="S96" s="1"/>
  <c r="U96" s="1"/>
  <c r="G96" l="1"/>
  <c r="H96" s="1"/>
  <c r="P97"/>
  <c r="D97" l="1"/>
  <c r="C97" s="1"/>
  <c r="V97" l="1"/>
  <c r="B97"/>
  <c r="F97"/>
  <c r="R97" s="1"/>
  <c r="S97" s="1"/>
  <c r="U97" s="1"/>
  <c r="G97" l="1"/>
  <c r="H97" s="1"/>
  <c r="P98"/>
  <c r="D98" l="1"/>
  <c r="C98" s="1"/>
  <c r="V98" l="1"/>
  <c r="B98"/>
  <c r="F98"/>
  <c r="R98" s="1"/>
  <c r="S98" s="1"/>
  <c r="U98" s="1"/>
  <c r="G98" l="1"/>
  <c r="H98" s="1"/>
  <c r="P99"/>
  <c r="D99" l="1"/>
  <c r="C99" s="1"/>
  <c r="V99" l="1"/>
  <c r="F99"/>
  <c r="R99" s="1"/>
  <c r="S99" s="1"/>
  <c r="U99" s="1"/>
  <c r="B99"/>
  <c r="G99" l="1"/>
  <c r="H99" s="1"/>
  <c r="P100"/>
  <c r="D100" l="1"/>
  <c r="C100" s="1"/>
  <c r="V100" l="1"/>
  <c r="F100"/>
  <c r="R100" s="1"/>
  <c r="S100" s="1"/>
  <c r="U100" s="1"/>
  <c r="B100"/>
  <c r="P101" l="1"/>
  <c r="G100"/>
  <c r="H100" s="1"/>
  <c r="D101" l="1"/>
  <c r="C101" s="1"/>
  <c r="F101" l="1"/>
  <c r="R101" s="1"/>
  <c r="S101" s="1"/>
  <c r="U101" s="1"/>
  <c r="B101"/>
  <c r="V101"/>
  <c r="P102" l="1"/>
  <c r="G101"/>
  <c r="H101" s="1"/>
  <c r="D102" l="1"/>
  <c r="C102" s="1"/>
  <c r="F102" l="1"/>
  <c r="R102" s="1"/>
  <c r="S102" s="1"/>
  <c r="U102" s="1"/>
  <c r="B102"/>
  <c r="G102" s="1"/>
  <c r="V102"/>
  <c r="H102" l="1"/>
  <c r="C35" i="1" l="1"/>
  <c r="C52" l="1"/>
  <c r="C68" s="1"/>
  <c r="C47"/>
  <c r="L68"/>
  <c r="T68"/>
  <c r="E68"/>
  <c r="W68"/>
  <c r="U68"/>
  <c r="F68"/>
  <c r="G68"/>
  <c r="O68"/>
  <c r="S68"/>
  <c r="K68"/>
  <c r="J68"/>
  <c r="Q68"/>
  <c r="I68"/>
  <c r="R68"/>
  <c r="P68"/>
  <c r="D68"/>
  <c r="V68"/>
  <c r="M68"/>
  <c r="N68"/>
  <c r="H68"/>
</calcChain>
</file>

<file path=xl/sharedStrings.xml><?xml version="1.0" encoding="utf-8"?>
<sst xmlns="http://schemas.openxmlformats.org/spreadsheetml/2006/main" count="372" uniqueCount="72">
  <si>
    <t>Proppmass[kg]:</t>
  </si>
  <si>
    <t>µ[cP]:</t>
  </si>
  <si>
    <t>Vp[m^3]:</t>
  </si>
  <si>
    <t>Vr[m^3]:</t>
  </si>
  <si>
    <t>h[m]:</t>
  </si>
  <si>
    <t>Nprop:</t>
  </si>
  <si>
    <t>CfD,opt:</t>
  </si>
  <si>
    <t>Jdmax:</t>
  </si>
  <si>
    <t>Innentől SI:</t>
  </si>
  <si>
    <t>k[m^2]:</t>
  </si>
  <si>
    <t>µ[Pa*s]:</t>
  </si>
  <si>
    <t>Physical Opt.:</t>
  </si>
  <si>
    <t>Economic Opt.:</t>
  </si>
  <si>
    <t>Fúrás[HUF]:</t>
  </si>
  <si>
    <t>Kút vizsgálat[HUF]:</t>
  </si>
  <si>
    <t>Repesztés[HUF]:</t>
  </si>
  <si>
    <t>Felállás[HUF]:</t>
  </si>
  <si>
    <t>KIADÁSOK</t>
  </si>
  <si>
    <t>Kiképzés repesztés előtt[HUF]:</t>
  </si>
  <si>
    <t>Kiképzés repesztés után[HUF]:</t>
  </si>
  <si>
    <t>Egyéb[HUF]:</t>
  </si>
  <si>
    <t>Proppant ár[HUF/kg]:</t>
  </si>
  <si>
    <t>Proppant sűrűség[kg/m^3]:</t>
  </si>
  <si>
    <t>Felhasznált proppant ára[HUF]:</t>
  </si>
  <si>
    <t>Mérések:</t>
  </si>
  <si>
    <t>Q [m^3/nap]:</t>
  </si>
  <si>
    <t>J</t>
  </si>
  <si>
    <t>pi (bar)</t>
  </si>
  <si>
    <t>pwf (bar)</t>
  </si>
  <si>
    <t>Q m^3/nap</t>
  </si>
  <si>
    <t>Gp</t>
  </si>
  <si>
    <t>G (nm^3)</t>
  </si>
  <si>
    <t>zi</t>
  </si>
  <si>
    <t>T (K)</t>
  </si>
  <si>
    <t>relatív sűrűség</t>
  </si>
  <si>
    <t>Tpc</t>
  </si>
  <si>
    <t>Ppc</t>
  </si>
  <si>
    <t>Tpr</t>
  </si>
  <si>
    <t>Ppr</t>
  </si>
  <si>
    <t>t</t>
  </si>
  <si>
    <t>NPV[MHUF]:</t>
  </si>
  <si>
    <t>k=0,2 mD</t>
  </si>
  <si>
    <t>k=0,15 mD</t>
  </si>
  <si>
    <t>∟→</t>
  </si>
  <si>
    <t>Hidraulikus rétegrepesztés optimalizálása gazdasági szempontból (ellipszis repesztés esetén):</t>
  </si>
  <si>
    <t>1000Napos árbevétel[HUF]:</t>
  </si>
  <si>
    <t>Fluidum + egyéb költség a proppant 1kg-jához ár [HUF]</t>
  </si>
  <si>
    <t>pwf[bar]:</t>
  </si>
  <si>
    <t>pe [bar]:</t>
  </si>
  <si>
    <t>k[mD]:</t>
  </si>
  <si>
    <t>kf[mD]:</t>
  </si>
  <si>
    <t>1000Napos árbevétel[HUF]</t>
  </si>
  <si>
    <t>Ez azt jelenti, hogy minnél kompaktabb a tároló annál hosszabb repedést kell létrehozni az optimum eléréséhez!!</t>
  </si>
  <si>
    <t>Bi:</t>
  </si>
  <si>
    <t>B</t>
  </si>
  <si>
    <t>Ji [m^3/nap/bar]:</t>
  </si>
  <si>
    <t>Tállandó (K)</t>
  </si>
  <si>
    <t>Zi</t>
  </si>
  <si>
    <t>κ:</t>
  </si>
  <si>
    <t>K:</t>
  </si>
  <si>
    <t>gáz ár[HUF/m^3]:</t>
  </si>
  <si>
    <t>Q1000[m^3]:</t>
  </si>
  <si>
    <t>xf,opt [m]:</t>
  </si>
  <si>
    <t>w,opt[m]:</t>
  </si>
  <si>
    <t>Felhasznált proppant: 20/40-es Sinterball bauxite, amely sűrűsége: 2114,44 kg/m^3; permeabilitása 570 bar-on: közelítőleg: 2500, ára kb. 600 FT/kg!! A meghatározott optimális repesztés szélességek megfelelnek az iparban használatos "ökölszabálynak", azaz a proppant átmérőknek legalább háromszorosai!</t>
  </si>
  <si>
    <t>k=0,25 mD maximuma kb. 79 m-nél!</t>
  </si>
  <si>
    <t>k=0,2 mD maximuma kb. 80 m-nél!</t>
  </si>
  <si>
    <t>k=0,15 mD maximuma kb. 87 m-nél!</t>
  </si>
  <si>
    <t>Xe[m]:</t>
  </si>
  <si>
    <t>fd:</t>
  </si>
  <si>
    <t>fv:</t>
  </si>
  <si>
    <t>fa: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</si>
</sst>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4" fillId="2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2" fillId="2" borderId="12" xfId="0" applyFont="1" applyFill="1" applyBorder="1"/>
    <xf numFmtId="0" fontId="1" fillId="3" borderId="10" xfId="0" applyFont="1" applyFill="1" applyBorder="1" applyAlignment="1"/>
    <xf numFmtId="0" fontId="0" fillId="0" borderId="11" xfId="0" applyBorder="1" applyAlignment="1"/>
    <xf numFmtId="0" fontId="0" fillId="0" borderId="0" xfId="0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 sz="2000" u="sng"/>
            </a:pPr>
            <a:r>
              <a:rPr lang="hu-HU" sz="2000" u="sng"/>
              <a:t>Hidraulikus</a:t>
            </a:r>
            <a:r>
              <a:rPr lang="hu-HU" sz="2000" u="sng" baseline="0"/>
              <a:t> rétegrepesztés optimalizálása</a:t>
            </a:r>
            <a:r>
              <a:rPr lang="hu-HU" sz="2000" u="none" baseline="0"/>
              <a:t>  </a:t>
            </a:r>
          </a:p>
          <a:p>
            <a:pPr>
              <a:defRPr sz="2000" u="sng"/>
            </a:pPr>
            <a:r>
              <a:rPr lang="hu-HU" sz="1800" b="0" i="1" u="none" baseline="0"/>
              <a:t>(20/40-es bauxit proppant esetén)</a:t>
            </a:r>
            <a:endParaRPr lang="en-US" sz="1800" b="0" i="1" u="none"/>
          </a:p>
        </c:rich>
      </c:tx>
      <c:layout/>
    </c:title>
    <c:plotArea>
      <c:layout/>
      <c:lineChart>
        <c:grouping val="standard"/>
        <c:ser>
          <c:idx val="1"/>
          <c:order val="0"/>
          <c:tx>
            <c:v>k=0,20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559.37917548224777</c:v>
                </c:pt>
                <c:pt idx="1">
                  <c:v>774.94356354324623</c:v>
                </c:pt>
                <c:pt idx="2">
                  <c:v>906.31569711974623</c:v>
                </c:pt>
                <c:pt idx="3">
                  <c:v>990.51511610903162</c:v>
                </c:pt>
                <c:pt idx="4">
                  <c:v>1046.9938600069495</c:v>
                </c:pt>
                <c:pt idx="5">
                  <c:v>1084.9653544662551</c:v>
                </c:pt>
                <c:pt idx="6">
                  <c:v>1109.5857990161544</c:v>
                </c:pt>
                <c:pt idx="7">
                  <c:v>1124.057794884942</c:v>
                </c:pt>
                <c:pt idx="8">
                  <c:v>1130.5187929600734</c:v>
                </c:pt>
                <c:pt idx="9">
                  <c:v>1130.4726620274153</c:v>
                </c:pt>
                <c:pt idx="10">
                  <c:v>1125.0211963604918</c:v>
                </c:pt>
                <c:pt idx="11">
                  <c:v>1114.9979109680585</c:v>
                </c:pt>
                <c:pt idx="12">
                  <c:v>1101.0499997025195</c:v>
                </c:pt>
                <c:pt idx="13">
                  <c:v>1083.6909458765965</c:v>
                </c:pt>
                <c:pt idx="14">
                  <c:v>1063.3356203755245</c:v>
                </c:pt>
                <c:pt idx="15">
                  <c:v>1040.3244648226489</c:v>
                </c:pt>
                <c:pt idx="16">
                  <c:v>1014.9406180636645</c:v>
                </c:pt>
                <c:pt idx="17">
                  <c:v>987.42233544813257</c:v>
                </c:pt>
                <c:pt idx="18">
                  <c:v>952.9562689384461</c:v>
                </c:pt>
                <c:pt idx="19">
                  <c:v>907.01312214634038</c:v>
                </c:pt>
                <c:pt idx="20">
                  <c:v>860.64935989300534</c:v>
                </c:pt>
              </c:numCache>
            </c:numRef>
          </c:val>
        </c:ser>
        <c:ser>
          <c:idx val="2"/>
          <c:order val="1"/>
          <c:tx>
            <c:v>k=0,15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-129.74910011939338</c:v>
                </c:pt>
                <c:pt idx="1">
                  <c:v>46.400278562222006</c:v>
                </c:pt>
                <c:pt idx="2">
                  <c:v>150.62811035995531</c:v>
                </c:pt>
                <c:pt idx="3">
                  <c:v>214.62916520880364</c:v>
                </c:pt>
                <c:pt idx="4">
                  <c:v>254.91940816267635</c:v>
                </c:pt>
                <c:pt idx="5">
                  <c:v>279.34348353408717</c:v>
                </c:pt>
                <c:pt idx="6">
                  <c:v>292.30119626395367</c:v>
                </c:pt>
                <c:pt idx="7">
                  <c:v>296.53030949654055</c:v>
                </c:pt>
                <c:pt idx="8">
                  <c:v>293.86088569478227</c:v>
                </c:pt>
                <c:pt idx="9">
                  <c:v>285.58228148628092</c:v>
                </c:pt>
                <c:pt idx="10">
                  <c:v>272.6402816118636</c:v>
                </c:pt>
                <c:pt idx="11">
                  <c:v>255.75116492600728</c:v>
                </c:pt>
                <c:pt idx="12">
                  <c:v>235.47165234340477</c:v>
                </c:pt>
                <c:pt idx="13">
                  <c:v>212.39448853737926</c:v>
                </c:pt>
                <c:pt idx="14">
                  <c:v>170.20909429253197</c:v>
                </c:pt>
                <c:pt idx="15">
                  <c:v>127.43750800768947</c:v>
                </c:pt>
                <c:pt idx="16">
                  <c:v>84.092559864024167</c:v>
                </c:pt>
                <c:pt idx="17">
                  <c:v>40.186694215735436</c:v>
                </c:pt>
                <c:pt idx="18">
                  <c:v>-4.2680153023729321</c:v>
                </c:pt>
                <c:pt idx="19">
                  <c:v>-49.259851417105672</c:v>
                </c:pt>
                <c:pt idx="20">
                  <c:v>-94.777439563448908</c:v>
                </c:pt>
              </c:numCache>
            </c:numRef>
          </c:val>
        </c:ser>
        <c:ser>
          <c:idx val="0"/>
          <c:order val="2"/>
          <c:tx>
            <c:v>k=0,25 mD</c:v>
          </c:tx>
          <c:marker>
            <c:symbol val="none"/>
          </c:marker>
          <c:cat>
            <c:numRef>
              <c:f>'fő munkalap'!$C$8:$W$8</c:f>
              <c:numCache>
                <c:formatCode>General</c:formatCode>
                <c:ptCount val="21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1192.7439017327665</c:v>
                </c:pt>
                <c:pt idx="1">
                  <c:v>1441.6048376812134</c:v>
                </c:pt>
                <c:pt idx="2">
                  <c:v>1595.7045209990549</c:v>
                </c:pt>
                <c:pt idx="3">
                  <c:v>1696.70708535528</c:v>
                </c:pt>
                <c:pt idx="4">
                  <c:v>1766.585916869939</c:v>
                </c:pt>
                <c:pt idx="5">
                  <c:v>1815.7253806415845</c:v>
                </c:pt>
                <c:pt idx="6">
                  <c:v>1849.9267420810118</c:v>
                </c:pt>
                <c:pt idx="7">
                  <c:v>1872.7879795524025</c:v>
                </c:pt>
                <c:pt idx="8">
                  <c:v>1886.7073934464931</c:v>
                </c:pt>
                <c:pt idx="9">
                  <c:v>1893.3705088102017</c:v>
                </c:pt>
                <c:pt idx="10">
                  <c:v>1894.0109839367399</c:v>
                </c:pt>
                <c:pt idx="11">
                  <c:v>1889.5612526270982</c:v>
                </c:pt>
                <c:pt idx="12">
                  <c:v>1880.7447223030158</c:v>
                </c:pt>
                <c:pt idx="13">
                  <c:v>1868.1349111735278</c:v>
                </c:pt>
                <c:pt idx="14">
                  <c:v>1852.1948717379914</c:v>
                </c:pt>
                <c:pt idx="15">
                  <c:v>1833.3043359196415</c:v>
                </c:pt>
                <c:pt idx="16">
                  <c:v>1811.7789271359024</c:v>
                </c:pt>
                <c:pt idx="17">
                  <c:v>1787.8840837405871</c:v>
                </c:pt>
                <c:pt idx="18">
                  <c:v>1761.8453600126095</c:v>
                </c:pt>
                <c:pt idx="19">
                  <c:v>1733.8561865684098</c:v>
                </c:pt>
                <c:pt idx="20">
                  <c:v>1704.0838114476014</c:v>
                </c:pt>
              </c:numCache>
            </c:numRef>
          </c:val>
        </c:ser>
        <c:marker val="1"/>
        <c:axId val="80332288"/>
        <c:axId val="80433152"/>
        <c:extLst>
          <c:ext xmlns:c15="http://schemas.microsoft.com/office/drawing/2012/chart" uri="{02D57815-91ED-43cb-92C2-25804820EDAC}">
            <c15:filteredLineSeries>
              <c15:ser>
                <c:idx val="3"/>
                <c:order val="1"/>
                <c:tx>
                  <c:v>k=0,20 mD</c:v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2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'k=0,2-0,15 mD segédlap'!$B$2:$V$2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-371.57834220075608</c:v>
                      </c:pt>
                      <c:pt idx="1">
                        <c:v>-235.56462230425072</c:v>
                      </c:pt>
                      <c:pt idx="2">
                        <c:v>-157.82472011070348</c:v>
                      </c:pt>
                      <c:pt idx="3">
                        <c:v>-112.32687212750817</c:v>
                      </c:pt>
                      <c:pt idx="4">
                        <c:v>-85.774475853415495</c:v>
                      </c:pt>
                      <c:pt idx="5">
                        <c:v>-71.870021928328043</c:v>
                      </c:pt>
                      <c:pt idx="6">
                        <c:v>-67.089356590051167</c:v>
                      </c:pt>
                      <c:pt idx="7">
                        <c:v>-69.243665701549048</c:v>
                      </c:pt>
                      <c:pt idx="8">
                        <c:v>-76.872166887168888</c:v>
                      </c:pt>
                      <c:pt idx="9">
                        <c:v>-88.947117052165979</c:v>
                      </c:pt>
                      <c:pt idx="10">
                        <c:v>-104.71557356770229</c:v>
                      </c:pt>
                      <c:pt idx="11">
                        <c:v>-123.60794586617756</c:v>
                      </c:pt>
                      <c:pt idx="12">
                        <c:v>-145.18197892275239</c:v>
                      </c:pt>
                      <c:pt idx="13">
                        <c:v>-169.08679594589472</c:v>
                      </c:pt>
                      <c:pt idx="14">
                        <c:v>-195.03891071534395</c:v>
                      </c:pt>
                      <c:pt idx="15">
                        <c:v>-222.80570003881644</c:v>
                      </c:pt>
                      <c:pt idx="16">
                        <c:v>-252.19369919614124</c:v>
                      </c:pt>
                      <c:pt idx="17">
                        <c:v>-283.04011452874471</c:v>
                      </c:pt>
                      <c:pt idx="18">
                        <c:v>-315.20654082038544</c:v>
                      </c:pt>
                      <c:pt idx="19">
                        <c:v>-348.57422578482294</c:v>
                      </c:pt>
                      <c:pt idx="20">
                        <c:v>-383.04044298829746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4"/>
                <c:tx>
                  <c:v>k=0,15 mD</c:v>
                </c:tx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8033228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Proppant tömeg [kg]</a:t>
                </a:r>
              </a:p>
            </c:rich>
          </c:tx>
          <c:layout>
            <c:manualLayout>
              <c:xMode val="edge"/>
              <c:yMode val="edge"/>
              <c:x val="0.37314246294640935"/>
              <c:y val="0.93001637171590956"/>
            </c:manualLayout>
          </c:layout>
        </c:title>
        <c:numFmt formatCode="0" sourceLinked="0"/>
        <c:majorTickMark val="none"/>
        <c:tickLblPos val="low"/>
        <c:crossAx val="80433152"/>
        <c:crosses val="autoZero"/>
        <c:auto val="1"/>
        <c:lblAlgn val="ctr"/>
        <c:lblOffset val="100"/>
      </c:catAx>
      <c:valAx>
        <c:axId val="804331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50"/>
                </a:pPr>
                <a:r>
                  <a:rPr lang="hu-HU" sz="1050"/>
                  <a:t>NPV</a:t>
                </a:r>
                <a:r>
                  <a:rPr lang="hu-HU" sz="1050" baseline="0"/>
                  <a:t> [MHUF]</a:t>
                </a:r>
                <a:endParaRPr lang="hu-HU" sz="1050"/>
              </a:p>
            </c:rich>
          </c:tx>
          <c:layout>
            <c:manualLayout>
              <c:xMode val="edge"/>
              <c:yMode val="edge"/>
              <c:x val="1.2441679626749623E-2"/>
              <c:y val="0.36611522569579791"/>
            </c:manualLayout>
          </c:layout>
        </c:title>
        <c:numFmt formatCode="#,##0" sourceLinked="0"/>
        <c:tickLblPos val="nextTo"/>
        <c:crossAx val="803322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20/40-es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k=0,25 mD</c:v>
          </c:tx>
          <c:marker>
            <c:symbol val="none"/>
          </c:marker>
          <c:cat>
            <c:numRef>
              <c:f>'fő munkalap'!$C$21:$W$21</c:f>
              <c:numCache>
                <c:formatCode>General</c:formatCode>
                <c:ptCount val="21"/>
                <c:pt idx="0">
                  <c:v>24.546726656929909</c:v>
                </c:pt>
                <c:pt idx="1">
                  <c:v>33.717522166902107</c:v>
                </c:pt>
                <c:pt idx="2">
                  <c:v>41.29536234994557</c:v>
                </c:pt>
                <c:pt idx="3">
                  <c:v>47.683777138048427</c:v>
                </c:pt>
                <c:pt idx="4">
                  <c:v>53.312083552313325</c:v>
                </c:pt>
                <c:pt idx="5">
                  <c:v>58.400461498404312</c:v>
                </c:pt>
                <c:pt idx="6">
                  <c:v>63.079707939751685</c:v>
                </c:pt>
                <c:pt idx="7">
                  <c:v>67.435044333804214</c:v>
                </c:pt>
                <c:pt idx="8">
                  <c:v>71.525665707072648</c:v>
                </c:pt>
                <c:pt idx="9">
                  <c:v>75.394671598049115</c:v>
                </c:pt>
                <c:pt idx="10">
                  <c:v>79.074598676916736</c:v>
                </c:pt>
                <c:pt idx="11">
                  <c:v>82.59072469989114</c:v>
                </c:pt>
                <c:pt idx="12">
                  <c:v>85.963151739515553</c:v>
                </c:pt>
                <c:pt idx="13">
                  <c:v>89.208178478930634</c:v>
                </c:pt>
                <c:pt idx="14">
                  <c:v>92.339237369963755</c:v>
                </c:pt>
                <c:pt idx="15">
                  <c:v>95.367554276096854</c:v>
                </c:pt>
                <c:pt idx="16">
                  <c:v>98.302624884293124</c:v>
                </c:pt>
                <c:pt idx="17">
                  <c:v>101.15256650070633</c:v>
                </c:pt>
                <c:pt idx="18">
                  <c:v>103.92438289553409</c:v>
                </c:pt>
                <c:pt idx="19">
                  <c:v>106.62416710462665</c:v>
                </c:pt>
                <c:pt idx="20">
                  <c:v>109.25725907825583</c:v>
                </c:pt>
              </c:numCache>
            </c:numRef>
          </c:cat>
          <c:val>
            <c:numRef>
              <c:f>'fő munkalap'!$C$68:$W$68</c:f>
              <c:numCache>
                <c:formatCode>General</c:formatCode>
                <c:ptCount val="21"/>
                <c:pt idx="0">
                  <c:v>1192.7439017327665</c:v>
                </c:pt>
                <c:pt idx="1">
                  <c:v>1441.6048376812134</c:v>
                </c:pt>
                <c:pt idx="2">
                  <c:v>1595.7045209990549</c:v>
                </c:pt>
                <c:pt idx="3">
                  <c:v>1696.70708535528</c:v>
                </c:pt>
                <c:pt idx="4">
                  <c:v>1766.585916869939</c:v>
                </c:pt>
                <c:pt idx="5">
                  <c:v>1815.7253806415845</c:v>
                </c:pt>
                <c:pt idx="6">
                  <c:v>1849.9267420810118</c:v>
                </c:pt>
                <c:pt idx="7">
                  <c:v>1872.7879795524025</c:v>
                </c:pt>
                <c:pt idx="8">
                  <c:v>1886.7073934464931</c:v>
                </c:pt>
                <c:pt idx="9">
                  <c:v>1893.3705088102017</c:v>
                </c:pt>
                <c:pt idx="10">
                  <c:v>1894.0109839367399</c:v>
                </c:pt>
                <c:pt idx="11">
                  <c:v>1889.5612526270982</c:v>
                </c:pt>
                <c:pt idx="12">
                  <c:v>1880.7447223030158</c:v>
                </c:pt>
                <c:pt idx="13">
                  <c:v>1868.1349111735278</c:v>
                </c:pt>
                <c:pt idx="14">
                  <c:v>1852.1948717379914</c:v>
                </c:pt>
                <c:pt idx="15">
                  <c:v>1833.3043359196415</c:v>
                </c:pt>
                <c:pt idx="16">
                  <c:v>1811.7789271359024</c:v>
                </c:pt>
                <c:pt idx="17">
                  <c:v>1787.8840837405871</c:v>
                </c:pt>
                <c:pt idx="18">
                  <c:v>1761.8453600126095</c:v>
                </c:pt>
                <c:pt idx="19">
                  <c:v>1733.8561865684098</c:v>
                </c:pt>
                <c:pt idx="20">
                  <c:v>1704.0838114476014</c:v>
                </c:pt>
              </c:numCache>
            </c:numRef>
          </c:val>
        </c:ser>
        <c:hiLowLines/>
        <c:marker val="1"/>
        <c:axId val="80476800"/>
        <c:axId val="81990400"/>
      </c:lineChart>
      <c:catAx>
        <c:axId val="80476800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193"/>
              <c:y val="0.88280283146424876"/>
            </c:manualLayout>
          </c:layout>
        </c:title>
        <c:numFmt formatCode="#,##0.0" sourceLinked="0"/>
        <c:majorTickMark val="none"/>
        <c:tickLblPos val="low"/>
        <c:crossAx val="81990400"/>
        <c:crosses val="autoZero"/>
        <c:auto val="1"/>
        <c:lblAlgn val="ctr"/>
        <c:lblOffset val="100"/>
      </c:catAx>
      <c:valAx>
        <c:axId val="819904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804768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 sz="1800" b="1" i="0" baseline="0"/>
              <a:t>Optimális repedés félhossz </a:t>
            </a:r>
            <a:endParaRPr lang="hu-HU"/>
          </a:p>
          <a:p>
            <a:pPr>
              <a:defRPr/>
            </a:pPr>
            <a:r>
              <a:rPr lang="hu-HU" sz="1050" b="0" i="0" baseline="0"/>
              <a:t>(</a:t>
            </a:r>
            <a:r>
              <a:rPr lang="hu-HU" sz="1050" b="0" i="1" baseline="0"/>
              <a:t>20/40-es bauxit proppant esetén))</a:t>
            </a:r>
            <a:r>
              <a:rPr lang="hu-HU" sz="1050" b="1" i="0" baseline="0"/>
              <a:t> </a:t>
            </a:r>
            <a:endParaRPr lang="en-US" sz="1050" b="1" i="0" baseline="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k=0,15 mD</c:v>
          </c:tx>
          <c:spPr>
            <a:ln>
              <a:solidFill>
                <a:srgbClr val="9BBB59"/>
              </a:solidFill>
            </a:ln>
          </c:spPr>
          <c:marker>
            <c:symbol val="none"/>
          </c:marker>
          <c:cat>
            <c:numRef>
              <c:f>'k=0,2-0,15 mD segédlap'!$B$5:$V$5</c:f>
              <c:numCache>
                <c:formatCode>General</c:formatCode>
                <c:ptCount val="21"/>
                <c:pt idx="0">
                  <c:v>31.689687848731737</c:v>
                </c:pt>
                <c:pt idx="1">
                  <c:v>43.529133942597085</c:v>
                </c:pt>
                <c:pt idx="2">
                  <c:v>53.312083552313325</c:v>
                </c:pt>
                <c:pt idx="3">
                  <c:v>61.559491579975834</c:v>
                </c:pt>
                <c:pt idx="4">
                  <c:v>68.825603916575957</c:v>
                </c:pt>
                <c:pt idx="5">
                  <c:v>75.394671598049115</c:v>
                </c:pt>
                <c:pt idx="6">
                  <c:v>81.435552778095342</c:v>
                </c:pt>
                <c:pt idx="7">
                  <c:v>87.058267885194169</c:v>
                </c:pt>
                <c:pt idx="8">
                  <c:v>92.339237369963769</c:v>
                </c:pt>
                <c:pt idx="9">
                  <c:v>97.334102497340524</c:v>
                </c:pt>
                <c:pt idx="10">
                  <c:v>102.08486792791118</c:v>
                </c:pt>
                <c:pt idx="11">
                  <c:v>106.62416710462665</c:v>
                </c:pt>
                <c:pt idx="12">
                  <c:v>110.9779516915483</c:v>
                </c:pt>
                <c:pt idx="13">
                  <c:v>114.18577716144223</c:v>
                </c:pt>
                <c:pt idx="14">
                  <c:v>118.10171219448671</c:v>
                </c:pt>
                <c:pt idx="15">
                  <c:v>121.87838865938267</c:v>
                </c:pt>
                <c:pt idx="16">
                  <c:v>125.52816941214904</c:v>
                </c:pt>
                <c:pt idx="17">
                  <c:v>129.06163233811543</c:v>
                </c:pt>
                <c:pt idx="18">
                  <c:v>132.48791297524247</c:v>
                </c:pt>
                <c:pt idx="19">
                  <c:v>135.81496691233977</c:v>
                </c:pt>
                <c:pt idx="20">
                  <c:v>139.04977379576644</c:v>
                </c:pt>
              </c:numCache>
            </c:numRef>
          </c:cat>
          <c:val>
            <c:numRef>
              <c:f>'k=0,2-0,15 mD segédlap'!$B$2:$V$2</c:f>
              <c:numCache>
                <c:formatCode>General</c:formatCode>
                <c:ptCount val="21"/>
                <c:pt idx="0">
                  <c:v>-129.74910011939338</c:v>
                </c:pt>
                <c:pt idx="1">
                  <c:v>46.400278562222006</c:v>
                </c:pt>
                <c:pt idx="2">
                  <c:v>150.62811035995531</c:v>
                </c:pt>
                <c:pt idx="3">
                  <c:v>214.62916520880364</c:v>
                </c:pt>
                <c:pt idx="4">
                  <c:v>254.91940816267635</c:v>
                </c:pt>
                <c:pt idx="5">
                  <c:v>279.34348353408717</c:v>
                </c:pt>
                <c:pt idx="6">
                  <c:v>292.30119626395367</c:v>
                </c:pt>
                <c:pt idx="7">
                  <c:v>296.53030949654055</c:v>
                </c:pt>
                <c:pt idx="8">
                  <c:v>293.86088569478227</c:v>
                </c:pt>
                <c:pt idx="9">
                  <c:v>285.58228148628092</c:v>
                </c:pt>
                <c:pt idx="10">
                  <c:v>272.6402816118636</c:v>
                </c:pt>
                <c:pt idx="11">
                  <c:v>255.75116492600728</c:v>
                </c:pt>
                <c:pt idx="12">
                  <c:v>235.47165234340477</c:v>
                </c:pt>
                <c:pt idx="13">
                  <c:v>212.39448853737926</c:v>
                </c:pt>
                <c:pt idx="14">
                  <c:v>170.20909429253197</c:v>
                </c:pt>
                <c:pt idx="15">
                  <c:v>127.43750800768947</c:v>
                </c:pt>
                <c:pt idx="16">
                  <c:v>84.092559864024167</c:v>
                </c:pt>
                <c:pt idx="17">
                  <c:v>40.186694215735436</c:v>
                </c:pt>
                <c:pt idx="18">
                  <c:v>-4.2680153023729321</c:v>
                </c:pt>
                <c:pt idx="19">
                  <c:v>-49.259851417105672</c:v>
                </c:pt>
                <c:pt idx="20">
                  <c:v>-94.777439563448908</c:v>
                </c:pt>
              </c:numCache>
            </c:numRef>
          </c:val>
        </c:ser>
        <c:hiLowLines/>
        <c:marker val="1"/>
        <c:axId val="82023552"/>
        <c:axId val="82025472"/>
      </c:lineChart>
      <c:catAx>
        <c:axId val="8202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9357590276277904"/>
              <c:y val="0.88498121749651315"/>
            </c:manualLayout>
          </c:layout>
        </c:title>
        <c:numFmt formatCode="#,##0.0" sourceLinked="0"/>
        <c:majorTickMark val="none"/>
        <c:tickLblPos val="low"/>
        <c:crossAx val="82025472"/>
        <c:crosses val="autoZero"/>
        <c:auto val="1"/>
        <c:lblAlgn val="ctr"/>
        <c:lblOffset val="100"/>
      </c:catAx>
      <c:valAx>
        <c:axId val="820254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6600166251039076E-2"/>
              <c:y val="0.34964259579076845"/>
            </c:manualLayout>
          </c:layout>
        </c:title>
        <c:numFmt formatCode="General" sourceLinked="1"/>
        <c:tickLblPos val="nextTo"/>
        <c:crossAx val="820235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Optimális repedés félhossz </a:t>
            </a:r>
          </a:p>
          <a:p>
            <a:pPr>
              <a:defRPr/>
            </a:pPr>
            <a:r>
              <a:rPr lang="hu-HU" sz="1050" b="0" i="0" u="none" strike="noStrike" baseline="0"/>
              <a:t>(</a:t>
            </a:r>
            <a:r>
              <a:rPr lang="hu-HU" sz="1050" b="0" i="1" u="none" strike="noStrike" baseline="0"/>
              <a:t>20/40-es bauxit proppant esetén)</a:t>
            </a:r>
            <a:r>
              <a:rPr lang="hu-HU" sz="1050"/>
              <a:t> </a:t>
            </a:r>
            <a:endParaRPr lang="en-US" sz="105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k=0,20 mD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'k=0,2-0,15 mD segédlap'!$B$4:$V$4</c:f>
              <c:numCache>
                <c:formatCode>General</c:formatCode>
                <c:ptCount val="21"/>
                <c:pt idx="0">
                  <c:v>27.444074715000717</c:v>
                </c:pt>
                <c:pt idx="1">
                  <c:v>37.69733579902455</c:v>
                </c:pt>
                <c:pt idx="2">
                  <c:v>46.16961868498187</c:v>
                </c:pt>
                <c:pt idx="3">
                  <c:v>53.312083552313318</c:v>
                </c:pt>
                <c:pt idx="4">
                  <c:v>59.604721422560523</c:v>
                </c:pt>
                <c:pt idx="5">
                  <c:v>65.293700913895634</c:v>
                </c:pt>
                <c:pt idx="6">
                  <c:v>70.525257477058972</c:v>
                </c:pt>
                <c:pt idx="7">
                  <c:v>75.394671598049101</c:v>
                </c:pt>
                <c:pt idx="8">
                  <c:v>79.968125328469981</c:v>
                </c:pt>
                <c:pt idx="9">
                  <c:v>84.293805417255257</c:v>
                </c:pt>
                <c:pt idx="10">
                  <c:v>88.408088967550356</c:v>
                </c:pt>
                <c:pt idx="11">
                  <c:v>92.33923736996374</c:v>
                </c:pt>
                <c:pt idx="12">
                  <c:v>96.109725424843035</c:v>
                </c:pt>
                <c:pt idx="13">
                  <c:v>99.737775613911339</c:v>
                </c:pt>
                <c:pt idx="14">
                  <c:v>103.23840587486391</c:v>
                </c:pt>
                <c:pt idx="15">
                  <c:v>106.62416710462664</c:v>
                </c:pt>
                <c:pt idx="16">
                  <c:v>109.90567580397089</c:v>
                </c:pt>
                <c:pt idx="17">
                  <c:v>113.09200739707367</c:v>
                </c:pt>
                <c:pt idx="18">
                  <c:v>115.17857161640219</c:v>
                </c:pt>
                <c:pt idx="19">
                  <c:v>118.10171219448669</c:v>
                </c:pt>
                <c:pt idx="20">
                  <c:v>120.94656539631679</c:v>
                </c:pt>
              </c:numCache>
            </c:numRef>
          </c:cat>
          <c:val>
            <c:numRef>
              <c:f>'k=0,2-0,15 mD segédlap'!$B$1:$V$1</c:f>
              <c:numCache>
                <c:formatCode>General</c:formatCode>
                <c:ptCount val="21"/>
                <c:pt idx="0">
                  <c:v>559.37917548224777</c:v>
                </c:pt>
                <c:pt idx="1">
                  <c:v>774.94356354324623</c:v>
                </c:pt>
                <c:pt idx="2">
                  <c:v>906.31569711974623</c:v>
                </c:pt>
                <c:pt idx="3">
                  <c:v>990.51511610903162</c:v>
                </c:pt>
                <c:pt idx="4">
                  <c:v>1046.9938600069495</c:v>
                </c:pt>
                <c:pt idx="5">
                  <c:v>1084.9653544662551</c:v>
                </c:pt>
                <c:pt idx="6">
                  <c:v>1109.5857990161544</c:v>
                </c:pt>
                <c:pt idx="7">
                  <c:v>1124.057794884942</c:v>
                </c:pt>
                <c:pt idx="8">
                  <c:v>1130.5187929600734</c:v>
                </c:pt>
                <c:pt idx="9">
                  <c:v>1130.4726620274153</c:v>
                </c:pt>
                <c:pt idx="10">
                  <c:v>1125.0211963604918</c:v>
                </c:pt>
                <c:pt idx="11">
                  <c:v>1114.9979109680585</c:v>
                </c:pt>
                <c:pt idx="12">
                  <c:v>1101.0499997025195</c:v>
                </c:pt>
                <c:pt idx="13">
                  <c:v>1083.6909458765965</c:v>
                </c:pt>
                <c:pt idx="14">
                  <c:v>1063.3356203755245</c:v>
                </c:pt>
                <c:pt idx="15">
                  <c:v>1040.3244648226489</c:v>
                </c:pt>
                <c:pt idx="16">
                  <c:v>1014.9406180636645</c:v>
                </c:pt>
                <c:pt idx="17">
                  <c:v>987.42233544813257</c:v>
                </c:pt>
                <c:pt idx="18">
                  <c:v>952.9562689384461</c:v>
                </c:pt>
                <c:pt idx="19">
                  <c:v>907.01312214634038</c:v>
                </c:pt>
                <c:pt idx="20">
                  <c:v>860.64935989300534</c:v>
                </c:pt>
              </c:numCache>
            </c:numRef>
          </c:val>
        </c:ser>
        <c:hiLowLines/>
        <c:marker val="1"/>
        <c:axId val="82050432"/>
        <c:axId val="82056704"/>
      </c:lineChart>
      <c:catAx>
        <c:axId val="82050432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xf [m]</a:t>
                </a:r>
              </a:p>
            </c:rich>
          </c:tx>
          <c:layout>
            <c:manualLayout>
              <c:xMode val="edge"/>
              <c:yMode val="edge"/>
              <c:x val="0.37392013528871193"/>
              <c:y val="0.88280283146424876"/>
            </c:manualLayout>
          </c:layout>
        </c:title>
        <c:numFmt formatCode="#,##0.0" sourceLinked="0"/>
        <c:majorTickMark val="none"/>
        <c:tickLblPos val="low"/>
        <c:crossAx val="82056704"/>
        <c:crosses val="autoZero"/>
        <c:auto val="1"/>
        <c:lblAlgn val="ctr"/>
        <c:lblOffset val="100"/>
      </c:catAx>
      <c:valAx>
        <c:axId val="820567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NPV [MHUF]</a:t>
                </a:r>
              </a:p>
            </c:rich>
          </c:tx>
          <c:layout>
            <c:manualLayout>
              <c:xMode val="edge"/>
              <c:yMode val="edge"/>
              <c:x val="2.8751114954654742E-2"/>
              <c:y val="0.34184681460272032"/>
            </c:manualLayout>
          </c:layout>
        </c:title>
        <c:numFmt formatCode="General" sourceLinked="1"/>
        <c:tickLblPos val="nextTo"/>
        <c:crossAx val="82050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 maximális NPV értéknél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(16/30-as bauxit proppant használata esetén; 0,25 mD tároló permeabilitás értéknél)</a:t>
            </a:r>
            <a:endParaRPr lang="en-US" b="0" i="1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272260,5962 272044,4169 271620,2122 270962,884 270045,0402 268837,1992 267308,1764 265425,7032 263157,3297 260471,6592 257339,9456 253738,056 249648,7586 245064,2297 239988,6027 234440,3016 228453,8348 222080,6965 215389,0475 208461,9531 201394,1279 19428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272260.59621455107</c:v>
                </c:pt>
                <c:pt idx="1">
                  <c:v>272044.41689292627</c:v>
                </c:pt>
                <c:pt idx="2">
                  <c:v>271620.21217931987</c:v>
                </c:pt>
                <c:pt idx="3">
                  <c:v>270962.88400908309</c:v>
                </c:pt>
                <c:pt idx="4">
                  <c:v>270045.04019168211</c:v>
                </c:pt>
                <c:pt idx="5">
                  <c:v>268837.19916821166</c:v>
                </c:pt>
                <c:pt idx="6">
                  <c:v>267308.1764245074</c:v>
                </c:pt>
                <c:pt idx="7">
                  <c:v>265425.70322580112</c:v>
                </c:pt>
                <c:pt idx="8">
                  <c:v>263157.32971713057</c:v>
                </c:pt>
                <c:pt idx="9">
                  <c:v>260471.65923930469</c:v>
                </c:pt>
                <c:pt idx="10">
                  <c:v>257339.94555218983</c:v>
                </c:pt>
                <c:pt idx="11">
                  <c:v>253738.05599023777</c:v>
                </c:pt>
                <c:pt idx="12">
                  <c:v>249648.75862268673</c:v>
                </c:pt>
                <c:pt idx="13">
                  <c:v>245064.22971093436</c:v>
                </c:pt>
                <c:pt idx="14">
                  <c:v>239988.60273795816</c:v>
                </c:pt>
                <c:pt idx="15">
                  <c:v>234440.30161214617</c:v>
                </c:pt>
                <c:pt idx="16">
                  <c:v>228453.8348180895</c:v>
                </c:pt>
                <c:pt idx="17">
                  <c:v>222080.69645379335</c:v>
                </c:pt>
                <c:pt idx="18">
                  <c:v>215389.04753110057</c:v>
                </c:pt>
                <c:pt idx="19">
                  <c:v>208461.95310300551</c:v>
                </c:pt>
                <c:pt idx="20">
                  <c:v>201394.12792763521</c:v>
                </c:pt>
                <c:pt idx="21">
                  <c:v>194287.37235344306</c:v>
                </c:pt>
                <c:pt idx="22">
                  <c:v>187245.11465318812</c:v>
                </c:pt>
                <c:pt idx="23">
                  <c:v>180366.65726031415</c:v>
                </c:pt>
                <c:pt idx="24">
                  <c:v>173741.79976639923</c:v>
                </c:pt>
                <c:pt idx="25">
                  <c:v>167446.45518425523</c:v>
                </c:pt>
                <c:pt idx="26">
                  <c:v>161539.70009793734</c:v>
                </c:pt>
                <c:pt idx="27">
                  <c:v>156062.45082314423</c:v>
                </c:pt>
                <c:pt idx="28">
                  <c:v>151037.70079652857</c:v>
                </c:pt>
                <c:pt idx="29">
                  <c:v>146472.04775733632</c:v>
                </c:pt>
                <c:pt idx="30">
                  <c:v>142358.11826500925</c:v>
                </c:pt>
                <c:pt idx="31">
                  <c:v>138677.46781223174</c:v>
                </c:pt>
                <c:pt idx="32">
                  <c:v>135403.57956553868</c:v>
                </c:pt>
                <c:pt idx="33">
                  <c:v>132504.67390972853</c:v>
                </c:pt>
                <c:pt idx="34">
                  <c:v>129946.14454189393</c:v>
                </c:pt>
                <c:pt idx="35">
                  <c:v>127692.5322844828</c:v>
                </c:pt>
                <c:pt idx="36">
                  <c:v>125709.02246438406</c:v>
                </c:pt>
                <c:pt idx="37">
                  <c:v>123962.50185498</c:v>
                </c:pt>
                <c:pt idx="38">
                  <c:v>122422.23893779563</c:v>
                </c:pt>
                <c:pt idx="39">
                  <c:v>121060.26164708452</c:v>
                </c:pt>
                <c:pt idx="40">
                  <c:v>119851.50547764922</c:v>
                </c:pt>
                <c:pt idx="41">
                  <c:v>118773.7968300732</c:v>
                </c:pt>
                <c:pt idx="42">
                  <c:v>117807.72547417457</c:v>
                </c:pt>
                <c:pt idx="43">
                  <c:v>116936.44850430283</c:v>
                </c:pt>
                <c:pt idx="44">
                  <c:v>116145.45756705489</c:v>
                </c:pt>
                <c:pt idx="45">
                  <c:v>115422.33213539292</c:v>
                </c:pt>
                <c:pt idx="46">
                  <c:v>114756.49436806378</c:v>
                </c:pt>
                <c:pt idx="47">
                  <c:v>114138.9755365372</c:v>
                </c:pt>
                <c:pt idx="48">
                  <c:v>113562.19989677994</c:v>
                </c:pt>
                <c:pt idx="49">
                  <c:v>113019.7889607082</c:v>
                </c:pt>
                <c:pt idx="50">
                  <c:v>112506.38712068435</c:v>
                </c:pt>
                <c:pt idx="51">
                  <c:v>112017.50827110915</c:v>
                </c:pt>
                <c:pt idx="52">
                  <c:v>111549.40226585983</c:v>
                </c:pt>
                <c:pt idx="53">
                  <c:v>111098.93960128473</c:v>
                </c:pt>
                <c:pt idx="54">
                  <c:v>110663.5125095134</c:v>
                </c:pt>
                <c:pt idx="55">
                  <c:v>110240.9506031247</c:v>
                </c:pt>
                <c:pt idx="56">
                  <c:v>109829.44927027336</c:v>
                </c:pt>
                <c:pt idx="57">
                  <c:v>109427.50913727876</c:v>
                </c:pt>
                <c:pt idx="58">
                  <c:v>109033.88506484288</c:v>
                </c:pt>
                <c:pt idx="59">
                  <c:v>108647.54330541045</c:v>
                </c:pt>
                <c:pt idx="60">
                  <c:v>108267.62561050388</c:v>
                </c:pt>
                <c:pt idx="61">
                  <c:v>107893.41923071515</c:v>
                </c:pt>
                <c:pt idx="62">
                  <c:v>107524.33189321976</c:v>
                </c:pt>
                <c:pt idx="63">
                  <c:v>107159.87097026539</c:v>
                </c:pt>
                <c:pt idx="64">
                  <c:v>106799.62616642112</c:v>
                </c:pt>
                <c:pt idx="65">
                  <c:v>106443.25515286464</c:v>
                </c:pt>
                <c:pt idx="66">
                  <c:v>106090.47166439029</c:v>
                </c:pt>
                <c:pt idx="67">
                  <c:v>105741.03565028732</c:v>
                </c:pt>
                <c:pt idx="68">
                  <c:v>105394.74513499202</c:v>
                </c:pt>
                <c:pt idx="69">
                  <c:v>105051.42949967798</c:v>
                </c:pt>
                <c:pt idx="70">
                  <c:v>104710.94394288656</c:v>
                </c:pt>
                <c:pt idx="71">
                  <c:v>104373.16491807763</c:v>
                </c:pt>
                <c:pt idx="72">
                  <c:v>104037.98637949809</c:v>
                </c:pt>
                <c:pt idx="73">
                  <c:v>103705.31669601341</c:v>
                </c:pt>
                <c:pt idx="74">
                  <c:v>103375.0761162181</c:v>
                </c:pt>
                <c:pt idx="75">
                  <c:v>103047.19468800699</c:v>
                </c:pt>
                <c:pt idx="76">
                  <c:v>102721.61055234529</c:v>
                </c:pt>
                <c:pt idx="77">
                  <c:v>102398.26854484346</c:v>
                </c:pt>
                <c:pt idx="78">
                  <c:v>102077.11905023101</c:v>
                </c:pt>
                <c:pt idx="79">
                  <c:v>101758.11706442844</c:v>
                </c:pt>
                <c:pt idx="80">
                  <c:v>101441.2214268566</c:v>
                </c:pt>
                <c:pt idx="81">
                  <c:v>101126.39419221858</c:v>
                </c:pt>
                <c:pt idx="82">
                  <c:v>100813.60011645341</c:v>
                </c:pt>
                <c:pt idx="83">
                  <c:v>100502.80623606317</c:v>
                </c:pt>
                <c:pt idx="84">
                  <c:v>100193.9815237502</c:v>
                </c:pt>
                <c:pt idx="85">
                  <c:v>99887.096606368505</c:v>
                </c:pt>
                <c:pt idx="86">
                  <c:v>99582.123533729406</c:v>
                </c:pt>
                <c:pt idx="87">
                  <c:v>99279.035588878571</c:v>
                </c:pt>
                <c:pt idx="88">
                  <c:v>98977.807132183007</c:v>
                </c:pt>
                <c:pt idx="89">
                  <c:v>98678.413472953209</c:v>
                </c:pt>
                <c:pt idx="90">
                  <c:v>98380.830763502905</c:v>
                </c:pt>
                <c:pt idx="91">
                  <c:v>98085.035911467901</c:v>
                </c:pt>
                <c:pt idx="92">
                  <c:v>97791.006507003782</c:v>
                </c:pt>
                <c:pt idx="93">
                  <c:v>97498.72076207654</c:v>
                </c:pt>
                <c:pt idx="94">
                  <c:v>97208.157459623893</c:v>
                </c:pt>
                <c:pt idx="95">
                  <c:v>96919.295910742803</c:v>
                </c:pt>
                <c:pt idx="96">
                  <c:v>96632.115918427284</c:v>
                </c:pt>
                <c:pt idx="97">
                  <c:v>96346.597746648884</c:v>
                </c:pt>
                <c:pt idx="98">
                  <c:v>96062.722093801684</c:v>
                </c:pt>
                <c:pt idx="99">
                  <c:v>95780.470069720555</c:v>
                </c:pt>
              </c:numCache>
            </c:numRef>
          </c:val>
        </c:ser>
        <c:hiLowLines/>
        <c:marker val="1"/>
        <c:axId val="82097280"/>
        <c:axId val="82099200"/>
      </c:lineChart>
      <c:catAx>
        <c:axId val="8209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</c:title>
        <c:numFmt formatCode="General" sourceLinked="1"/>
        <c:majorTickMark val="none"/>
        <c:tickLblPos val="nextTo"/>
        <c:crossAx val="82099200"/>
        <c:crosses val="autoZero"/>
        <c:auto val="1"/>
        <c:lblAlgn val="ctr"/>
        <c:lblOffset val="100"/>
      </c:catAx>
      <c:valAx>
        <c:axId val="820992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</c:title>
        <c:numFmt formatCode="General" sourceLinked="1"/>
        <c:tickLblPos val="nextTo"/>
        <c:crossAx val="82097280"/>
        <c:crosses val="autoZero"/>
        <c:crossBetween val="between"/>
      </c:valAx>
    </c:plotArea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hu-HU"/>
  <c:chart>
    <c:title>
      <c:tx>
        <c:rich>
          <a:bodyPr/>
          <a:lstStyle/>
          <a:p>
            <a:pPr>
              <a:defRPr/>
            </a:pPr>
            <a:r>
              <a:rPr lang="hu-HU"/>
              <a:t>Hozamcsökkenés</a:t>
            </a:r>
            <a:r>
              <a:rPr lang="hu-HU" baseline="0"/>
              <a:t> </a:t>
            </a:r>
          </a:p>
          <a:p>
            <a:pPr>
              <a:defRPr/>
            </a:pPr>
            <a:r>
              <a:rPr lang="hu-HU" sz="1400" b="0" i="1" baseline="0"/>
              <a:t>(16/30-as bauxit proppant használata esetén; 0,25 mD tároló permeabilitás értéknél)</a:t>
            </a:r>
            <a:endParaRPr lang="en-US" b="0" i="1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'J változás 10.'!$G$3:$G$102</c:f>
              <c:strCache>
                <c:ptCount val="1"/>
                <c:pt idx="0">
                  <c:v>272260,5962 272044,4169 271620,2122 270962,884 270045,0402 268837,1992 267308,1764 265425,7032 263157,3297 260471,6592 257339,9456 253738,056 249648,7586 245064,2297 239988,6027 234440,3016 228453,8348 222080,6965 215389,0475 208461,9531 201394,1279 19428</c:v>
                </c:pt>
              </c:strCache>
            </c:strRef>
          </c:tx>
          <c:marker>
            <c:symbol val="none"/>
          </c:marker>
          <c:cat>
            <c:numRef>
              <c:f>'J változás 10.'!$A$3:$A$102</c:f>
              <c:numCache>
                <c:formatCode>General</c:formatCode>
                <c:ptCount val="10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  <c:pt idx="50">
                  <c:v>510</c:v>
                </c:pt>
                <c:pt idx="51">
                  <c:v>520</c:v>
                </c:pt>
                <c:pt idx="52">
                  <c:v>530</c:v>
                </c:pt>
                <c:pt idx="53">
                  <c:v>540</c:v>
                </c:pt>
                <c:pt idx="54">
                  <c:v>550</c:v>
                </c:pt>
                <c:pt idx="55">
                  <c:v>560</c:v>
                </c:pt>
                <c:pt idx="56">
                  <c:v>570</c:v>
                </c:pt>
                <c:pt idx="57">
                  <c:v>580</c:v>
                </c:pt>
                <c:pt idx="58">
                  <c:v>590</c:v>
                </c:pt>
                <c:pt idx="59">
                  <c:v>600</c:v>
                </c:pt>
                <c:pt idx="60">
                  <c:v>610</c:v>
                </c:pt>
                <c:pt idx="61">
                  <c:v>620</c:v>
                </c:pt>
                <c:pt idx="62">
                  <c:v>630</c:v>
                </c:pt>
                <c:pt idx="63">
                  <c:v>640</c:v>
                </c:pt>
                <c:pt idx="64">
                  <c:v>650</c:v>
                </c:pt>
                <c:pt idx="65">
                  <c:v>660</c:v>
                </c:pt>
                <c:pt idx="66">
                  <c:v>670</c:v>
                </c:pt>
                <c:pt idx="67">
                  <c:v>680</c:v>
                </c:pt>
                <c:pt idx="68">
                  <c:v>690</c:v>
                </c:pt>
                <c:pt idx="69">
                  <c:v>700</c:v>
                </c:pt>
                <c:pt idx="70">
                  <c:v>710</c:v>
                </c:pt>
                <c:pt idx="71">
                  <c:v>720</c:v>
                </c:pt>
                <c:pt idx="72">
                  <c:v>730</c:v>
                </c:pt>
                <c:pt idx="73">
                  <c:v>740</c:v>
                </c:pt>
                <c:pt idx="74">
                  <c:v>750</c:v>
                </c:pt>
                <c:pt idx="75">
                  <c:v>760</c:v>
                </c:pt>
                <c:pt idx="76">
                  <c:v>770</c:v>
                </c:pt>
                <c:pt idx="77">
                  <c:v>780</c:v>
                </c:pt>
                <c:pt idx="78">
                  <c:v>790</c:v>
                </c:pt>
                <c:pt idx="79">
                  <c:v>800</c:v>
                </c:pt>
                <c:pt idx="80">
                  <c:v>810</c:v>
                </c:pt>
                <c:pt idx="81">
                  <c:v>820</c:v>
                </c:pt>
                <c:pt idx="82">
                  <c:v>830</c:v>
                </c:pt>
                <c:pt idx="83">
                  <c:v>840</c:v>
                </c:pt>
                <c:pt idx="84">
                  <c:v>850</c:v>
                </c:pt>
                <c:pt idx="85">
                  <c:v>860</c:v>
                </c:pt>
                <c:pt idx="86">
                  <c:v>870</c:v>
                </c:pt>
                <c:pt idx="87">
                  <c:v>880</c:v>
                </c:pt>
                <c:pt idx="88">
                  <c:v>890</c:v>
                </c:pt>
                <c:pt idx="89">
                  <c:v>900</c:v>
                </c:pt>
                <c:pt idx="90">
                  <c:v>910</c:v>
                </c:pt>
                <c:pt idx="91">
                  <c:v>920</c:v>
                </c:pt>
                <c:pt idx="92">
                  <c:v>930</c:v>
                </c:pt>
                <c:pt idx="93">
                  <c:v>940</c:v>
                </c:pt>
                <c:pt idx="94">
                  <c:v>950</c:v>
                </c:pt>
                <c:pt idx="95">
                  <c:v>960</c:v>
                </c:pt>
                <c:pt idx="96">
                  <c:v>970</c:v>
                </c:pt>
                <c:pt idx="97">
                  <c:v>980</c:v>
                </c:pt>
                <c:pt idx="98">
                  <c:v>990</c:v>
                </c:pt>
                <c:pt idx="99">
                  <c:v>1000</c:v>
                </c:pt>
              </c:numCache>
            </c:numRef>
          </c:cat>
          <c:val>
            <c:numRef>
              <c:f>'J változás 10.'!$G$3:$G$102</c:f>
              <c:numCache>
                <c:formatCode>General</c:formatCode>
                <c:ptCount val="100"/>
                <c:pt idx="0">
                  <c:v>272260.59621455107</c:v>
                </c:pt>
                <c:pt idx="1">
                  <c:v>272044.41689292627</c:v>
                </c:pt>
                <c:pt idx="2">
                  <c:v>271620.21217931987</c:v>
                </c:pt>
                <c:pt idx="3">
                  <c:v>270962.88400908309</c:v>
                </c:pt>
                <c:pt idx="4">
                  <c:v>270045.04019168211</c:v>
                </c:pt>
                <c:pt idx="5">
                  <c:v>268837.19916821166</c:v>
                </c:pt>
                <c:pt idx="6">
                  <c:v>267308.1764245074</c:v>
                </c:pt>
                <c:pt idx="7">
                  <c:v>265425.70322580112</c:v>
                </c:pt>
                <c:pt idx="8">
                  <c:v>263157.32971713057</c:v>
                </c:pt>
                <c:pt idx="9">
                  <c:v>260471.65923930469</c:v>
                </c:pt>
                <c:pt idx="10">
                  <c:v>257339.94555218983</c:v>
                </c:pt>
                <c:pt idx="11">
                  <c:v>253738.05599023777</c:v>
                </c:pt>
                <c:pt idx="12">
                  <c:v>249648.75862268673</c:v>
                </c:pt>
                <c:pt idx="13">
                  <c:v>245064.22971093436</c:v>
                </c:pt>
                <c:pt idx="14">
                  <c:v>239988.60273795816</c:v>
                </c:pt>
                <c:pt idx="15">
                  <c:v>234440.30161214617</c:v>
                </c:pt>
                <c:pt idx="16">
                  <c:v>228453.8348180895</c:v>
                </c:pt>
                <c:pt idx="17">
                  <c:v>222080.69645379335</c:v>
                </c:pt>
                <c:pt idx="18">
                  <c:v>215389.04753110057</c:v>
                </c:pt>
                <c:pt idx="19">
                  <c:v>208461.95310300551</c:v>
                </c:pt>
                <c:pt idx="20">
                  <c:v>201394.12792763521</c:v>
                </c:pt>
                <c:pt idx="21">
                  <c:v>194287.37235344306</c:v>
                </c:pt>
                <c:pt idx="22">
                  <c:v>187245.11465318812</c:v>
                </c:pt>
                <c:pt idx="23">
                  <c:v>180366.65726031415</c:v>
                </c:pt>
                <c:pt idx="24">
                  <c:v>173741.79976639923</c:v>
                </c:pt>
                <c:pt idx="25">
                  <c:v>167446.45518425523</c:v>
                </c:pt>
                <c:pt idx="26">
                  <c:v>161539.70009793734</c:v>
                </c:pt>
                <c:pt idx="27">
                  <c:v>156062.45082314423</c:v>
                </c:pt>
                <c:pt idx="28">
                  <c:v>151037.70079652857</c:v>
                </c:pt>
                <c:pt idx="29">
                  <c:v>146472.04775733632</c:v>
                </c:pt>
                <c:pt idx="30">
                  <c:v>142358.11826500925</c:v>
                </c:pt>
                <c:pt idx="31">
                  <c:v>138677.46781223174</c:v>
                </c:pt>
                <c:pt idx="32">
                  <c:v>135403.57956553868</c:v>
                </c:pt>
                <c:pt idx="33">
                  <c:v>132504.67390972853</c:v>
                </c:pt>
                <c:pt idx="34">
                  <c:v>129946.14454189393</c:v>
                </c:pt>
                <c:pt idx="35">
                  <c:v>127692.5322844828</c:v>
                </c:pt>
                <c:pt idx="36">
                  <c:v>125709.02246438406</c:v>
                </c:pt>
                <c:pt idx="37">
                  <c:v>123962.50185498</c:v>
                </c:pt>
                <c:pt idx="38">
                  <c:v>122422.23893779563</c:v>
                </c:pt>
                <c:pt idx="39">
                  <c:v>121060.26164708452</c:v>
                </c:pt>
                <c:pt idx="40">
                  <c:v>119851.50547764922</c:v>
                </c:pt>
                <c:pt idx="41">
                  <c:v>118773.7968300732</c:v>
                </c:pt>
                <c:pt idx="42">
                  <c:v>117807.72547417457</c:v>
                </c:pt>
                <c:pt idx="43">
                  <c:v>116936.44850430283</c:v>
                </c:pt>
                <c:pt idx="44">
                  <c:v>116145.45756705489</c:v>
                </c:pt>
                <c:pt idx="45">
                  <c:v>115422.33213539292</c:v>
                </c:pt>
                <c:pt idx="46">
                  <c:v>114756.49436806378</c:v>
                </c:pt>
                <c:pt idx="47">
                  <c:v>114138.9755365372</c:v>
                </c:pt>
                <c:pt idx="48">
                  <c:v>113562.19989677994</c:v>
                </c:pt>
                <c:pt idx="49">
                  <c:v>113019.7889607082</c:v>
                </c:pt>
                <c:pt idx="50">
                  <c:v>112506.38712068435</c:v>
                </c:pt>
                <c:pt idx="51">
                  <c:v>112017.50827110915</c:v>
                </c:pt>
                <c:pt idx="52">
                  <c:v>111549.40226585983</c:v>
                </c:pt>
                <c:pt idx="53">
                  <c:v>111098.93960128473</c:v>
                </c:pt>
                <c:pt idx="54">
                  <c:v>110663.5125095134</c:v>
                </c:pt>
                <c:pt idx="55">
                  <c:v>110240.9506031247</c:v>
                </c:pt>
                <c:pt idx="56">
                  <c:v>109829.44927027336</c:v>
                </c:pt>
                <c:pt idx="57">
                  <c:v>109427.50913727876</c:v>
                </c:pt>
                <c:pt idx="58">
                  <c:v>109033.88506484288</c:v>
                </c:pt>
                <c:pt idx="59">
                  <c:v>108647.54330541045</c:v>
                </c:pt>
                <c:pt idx="60">
                  <c:v>108267.62561050388</c:v>
                </c:pt>
                <c:pt idx="61">
                  <c:v>107893.41923071515</c:v>
                </c:pt>
                <c:pt idx="62">
                  <c:v>107524.33189321976</c:v>
                </c:pt>
                <c:pt idx="63">
                  <c:v>107159.87097026539</c:v>
                </c:pt>
                <c:pt idx="64">
                  <c:v>106799.62616642112</c:v>
                </c:pt>
                <c:pt idx="65">
                  <c:v>106443.25515286464</c:v>
                </c:pt>
                <c:pt idx="66">
                  <c:v>106090.47166439029</c:v>
                </c:pt>
                <c:pt idx="67">
                  <c:v>105741.03565028732</c:v>
                </c:pt>
                <c:pt idx="68">
                  <c:v>105394.74513499202</c:v>
                </c:pt>
                <c:pt idx="69">
                  <c:v>105051.42949967798</c:v>
                </c:pt>
                <c:pt idx="70">
                  <c:v>104710.94394288656</c:v>
                </c:pt>
                <c:pt idx="71">
                  <c:v>104373.16491807763</c:v>
                </c:pt>
                <c:pt idx="72">
                  <c:v>104037.98637949809</c:v>
                </c:pt>
                <c:pt idx="73">
                  <c:v>103705.31669601341</c:v>
                </c:pt>
                <c:pt idx="74">
                  <c:v>103375.0761162181</c:v>
                </c:pt>
                <c:pt idx="75">
                  <c:v>103047.19468800699</c:v>
                </c:pt>
                <c:pt idx="76">
                  <c:v>102721.61055234529</c:v>
                </c:pt>
                <c:pt idx="77">
                  <c:v>102398.26854484346</c:v>
                </c:pt>
                <c:pt idx="78">
                  <c:v>102077.11905023101</c:v>
                </c:pt>
                <c:pt idx="79">
                  <c:v>101758.11706442844</c:v>
                </c:pt>
                <c:pt idx="80">
                  <c:v>101441.2214268566</c:v>
                </c:pt>
                <c:pt idx="81">
                  <c:v>101126.39419221858</c:v>
                </c:pt>
                <c:pt idx="82">
                  <c:v>100813.60011645341</c:v>
                </c:pt>
                <c:pt idx="83">
                  <c:v>100502.80623606317</c:v>
                </c:pt>
                <c:pt idx="84">
                  <c:v>100193.9815237502</c:v>
                </c:pt>
                <c:pt idx="85">
                  <c:v>99887.096606368505</c:v>
                </c:pt>
                <c:pt idx="86">
                  <c:v>99582.123533729406</c:v>
                </c:pt>
                <c:pt idx="87">
                  <c:v>99279.035588878571</c:v>
                </c:pt>
                <c:pt idx="88">
                  <c:v>98977.807132183007</c:v>
                </c:pt>
                <c:pt idx="89">
                  <c:v>98678.413472953209</c:v>
                </c:pt>
                <c:pt idx="90">
                  <c:v>98380.830763502905</c:v>
                </c:pt>
                <c:pt idx="91">
                  <c:v>98085.035911467901</c:v>
                </c:pt>
                <c:pt idx="92">
                  <c:v>97791.006507003782</c:v>
                </c:pt>
                <c:pt idx="93">
                  <c:v>97498.72076207654</c:v>
                </c:pt>
                <c:pt idx="94">
                  <c:v>97208.157459623893</c:v>
                </c:pt>
                <c:pt idx="95">
                  <c:v>96919.295910742803</c:v>
                </c:pt>
                <c:pt idx="96">
                  <c:v>96632.115918427284</c:v>
                </c:pt>
                <c:pt idx="97">
                  <c:v>96346.597746648884</c:v>
                </c:pt>
                <c:pt idx="98">
                  <c:v>96062.722093801684</c:v>
                </c:pt>
                <c:pt idx="99">
                  <c:v>95780.470069720555</c:v>
                </c:pt>
              </c:numCache>
            </c:numRef>
          </c:val>
        </c:ser>
        <c:hiLowLines/>
        <c:marker val="1"/>
        <c:axId val="82115968"/>
        <c:axId val="88528384"/>
      </c:lineChart>
      <c:catAx>
        <c:axId val="8211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Napok </a:t>
                </a:r>
              </a:p>
            </c:rich>
          </c:tx>
        </c:title>
        <c:numFmt formatCode="General" sourceLinked="1"/>
        <c:majorTickMark val="none"/>
        <c:tickLblPos val="nextTo"/>
        <c:crossAx val="88528384"/>
        <c:crosses val="autoZero"/>
        <c:auto val="1"/>
        <c:lblAlgn val="ctr"/>
        <c:lblOffset val="100"/>
      </c:catAx>
      <c:valAx>
        <c:axId val="885283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Hozam [m^3/nap]</a:t>
                </a:r>
              </a:p>
            </c:rich>
          </c:tx>
        </c:title>
        <c:numFmt formatCode="General" sourceLinked="1"/>
        <c:tickLblPos val="nextTo"/>
        <c:crossAx val="82115968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1895476</xdr:colOff>
      <xdr:row>70</xdr:row>
      <xdr:rowOff>76200</xdr:rowOff>
    </xdr:from>
    <xdr:to>
      <xdr:col>5</xdr:col>
      <xdr:colOff>200025</xdr:colOff>
      <xdr:row>93</xdr:row>
      <xdr:rowOff>47625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190499</xdr:colOff>
      <xdr:row>93</xdr:row>
      <xdr:rowOff>38101</xdr:rowOff>
    </xdr:from>
    <xdr:to>
      <xdr:col>3</xdr:col>
      <xdr:colOff>123825</xdr:colOff>
      <xdr:row>106</xdr:row>
      <xdr:rowOff>76200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695325</xdr:colOff>
      <xdr:row>93</xdr:row>
      <xdr:rowOff>57149</xdr:rowOff>
    </xdr:from>
    <xdr:to>
      <xdr:col>12</xdr:col>
      <xdr:colOff>390526</xdr:colOff>
      <xdr:row>106</xdr:row>
      <xdr:rowOff>142874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857250</xdr:colOff>
      <xdr:row>93</xdr:row>
      <xdr:rowOff>66675</xdr:rowOff>
    </xdr:from>
    <xdr:to>
      <xdr:col>6</xdr:col>
      <xdr:colOff>647700</xdr:colOff>
      <xdr:row>106</xdr:row>
      <xdr:rowOff>133350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107</xdr:row>
      <xdr:rowOff>9525</xdr:rowOff>
    </xdr:from>
    <xdr:to>
      <xdr:col>6</xdr:col>
      <xdr:colOff>695326</xdr:colOff>
      <xdr:row>134</xdr:row>
      <xdr:rowOff>123824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171450</xdr:colOff>
      <xdr:row>6</xdr:row>
      <xdr:rowOff>180974</xdr:rowOff>
    </xdr:from>
    <xdr:to>
      <xdr:col>14</xdr:col>
      <xdr:colOff>523874</xdr:colOff>
      <xdr:row>27</xdr:row>
      <xdr:rowOff>28575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9"/>
  <sheetViews>
    <sheetView tabSelected="1" workbookViewId="0">
      <selection activeCell="C43" sqref="C43"/>
    </sheetView>
  </sheetViews>
  <sheetFormatPr defaultRowHeight="15"/>
  <cols>
    <col min="1" max="1" width="18.5703125" bestFit="1" customWidth="1"/>
    <col min="2" max="2" width="28.5703125" bestFit="1" customWidth="1"/>
    <col min="3" max="3" width="12" bestFit="1" customWidth="1"/>
    <col min="4" max="4" width="49.7109375" customWidth="1"/>
    <col min="5" max="8" width="12" bestFit="1" customWidth="1"/>
    <col min="9" max="23" width="10" bestFit="1" customWidth="1"/>
  </cols>
  <sheetData>
    <row r="1" spans="1:23" ht="23.25">
      <c r="A1" s="17" t="s">
        <v>44</v>
      </c>
      <c r="B1" s="18"/>
      <c r="C1" s="18"/>
      <c r="D1" s="18"/>
      <c r="E1" s="18"/>
      <c r="F1" s="18"/>
      <c r="G1" s="18"/>
      <c r="H1" s="18"/>
    </row>
    <row r="2" spans="1:23" ht="18.75">
      <c r="A2" s="5" t="s">
        <v>11</v>
      </c>
      <c r="B2" s="15" t="s">
        <v>4</v>
      </c>
      <c r="C2" s="14">
        <v>65</v>
      </c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</row>
    <row r="3" spans="1:23">
      <c r="B3" s="15" t="s">
        <v>48</v>
      </c>
      <c r="C3" s="14">
        <f>570</f>
        <v>570</v>
      </c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</row>
    <row r="4" spans="1:23">
      <c r="B4" s="15" t="s">
        <v>47</v>
      </c>
      <c r="C4" s="14">
        <v>475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</row>
    <row r="5" spans="1:23">
      <c r="B5" s="15" t="s">
        <v>49</v>
      </c>
      <c r="C5" s="14">
        <v>0.25</v>
      </c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</row>
    <row r="6" spans="1:23">
      <c r="B6" s="15" t="s">
        <v>50</v>
      </c>
      <c r="C6" s="14">
        <v>2500</v>
      </c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</row>
    <row r="7" spans="1:23">
      <c r="B7" s="15" t="s">
        <v>68</v>
      </c>
      <c r="C7" s="14">
        <v>650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</row>
    <row r="8" spans="1:23">
      <c r="B8" s="15" t="s">
        <v>0</v>
      </c>
      <c r="C8" s="14">
        <v>25000</v>
      </c>
      <c r="D8" s="12">
        <f>C8+25000</f>
        <v>50000</v>
      </c>
      <c r="E8" s="13">
        <f t="shared" ref="E8:W8" si="0">D8+25000</f>
        <v>75000</v>
      </c>
      <c r="F8" s="13">
        <f t="shared" si="0"/>
        <v>100000</v>
      </c>
      <c r="G8" s="13">
        <f t="shared" si="0"/>
        <v>125000</v>
      </c>
      <c r="H8" s="13">
        <f t="shared" si="0"/>
        <v>150000</v>
      </c>
      <c r="I8" s="13">
        <f t="shared" si="0"/>
        <v>175000</v>
      </c>
      <c r="J8" s="13">
        <f t="shared" si="0"/>
        <v>200000</v>
      </c>
      <c r="K8" s="13">
        <f t="shared" si="0"/>
        <v>225000</v>
      </c>
      <c r="L8" s="13">
        <f t="shared" si="0"/>
        <v>250000</v>
      </c>
      <c r="M8" s="13">
        <f t="shared" si="0"/>
        <v>275000</v>
      </c>
      <c r="N8" s="13">
        <f t="shared" si="0"/>
        <v>300000</v>
      </c>
      <c r="O8" s="13">
        <f t="shared" si="0"/>
        <v>325000</v>
      </c>
      <c r="P8" s="13">
        <f t="shared" si="0"/>
        <v>350000</v>
      </c>
      <c r="Q8" s="13">
        <f t="shared" si="0"/>
        <v>375000</v>
      </c>
      <c r="R8" s="13">
        <f t="shared" si="0"/>
        <v>400000</v>
      </c>
      <c r="S8" s="13">
        <f t="shared" si="0"/>
        <v>425000</v>
      </c>
      <c r="T8" s="13">
        <f t="shared" si="0"/>
        <v>450000</v>
      </c>
      <c r="U8" s="13">
        <f t="shared" si="0"/>
        <v>475000</v>
      </c>
      <c r="V8" s="13">
        <f t="shared" si="0"/>
        <v>500000</v>
      </c>
      <c r="W8" s="14">
        <f t="shared" si="0"/>
        <v>525000</v>
      </c>
    </row>
    <row r="9" spans="1:23">
      <c r="B9" s="15" t="s">
        <v>56</v>
      </c>
      <c r="C9" s="14">
        <v>478.15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</row>
    <row r="10" spans="1:23">
      <c r="B10" s="15" t="s">
        <v>57</v>
      </c>
      <c r="C10" s="14">
        <f>'J változás 1.'!P3</f>
        <v>1.3573323264126083</v>
      </c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/>
    </row>
    <row r="11" spans="1:23">
      <c r="B11" s="15" t="s">
        <v>22</v>
      </c>
      <c r="C11" s="14">
        <v>2114.44</v>
      </c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</row>
    <row r="12" spans="1:23">
      <c r="B12" s="15" t="s">
        <v>53</v>
      </c>
      <c r="C12" s="14">
        <f>1.01325/C3*C9/288.15*C10</f>
        <v>4.0038102344449114E-3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1"/>
    </row>
    <row r="13" spans="1:23">
      <c r="B13" s="16" t="s">
        <v>1</v>
      </c>
      <c r="C13" s="14">
        <v>0.03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</row>
    <row r="14" spans="1:23">
      <c r="B14" s="16" t="s">
        <v>2</v>
      </c>
      <c r="C14" s="14">
        <f>C8/$C$11*1.06</f>
        <v>12.532869223056696</v>
      </c>
      <c r="D14" s="12">
        <f t="shared" ref="D14:W14" si="1">D8/$C$11</f>
        <v>23.646923062371123</v>
      </c>
      <c r="E14" s="13">
        <f t="shared" si="1"/>
        <v>35.470384593556687</v>
      </c>
      <c r="F14" s="13">
        <f t="shared" si="1"/>
        <v>47.293846124742245</v>
      </c>
      <c r="G14" s="13">
        <f t="shared" si="1"/>
        <v>59.11730765592781</v>
      </c>
      <c r="H14" s="13">
        <f t="shared" si="1"/>
        <v>70.940769187113375</v>
      </c>
      <c r="I14" s="13">
        <f t="shared" si="1"/>
        <v>82.764230718298933</v>
      </c>
      <c r="J14" s="13">
        <f t="shared" si="1"/>
        <v>94.587692249484491</v>
      </c>
      <c r="K14" s="13">
        <f t="shared" si="1"/>
        <v>106.41115378067006</v>
      </c>
      <c r="L14" s="13">
        <f t="shared" si="1"/>
        <v>118.23461531185562</v>
      </c>
      <c r="M14" s="13">
        <f t="shared" si="1"/>
        <v>130.05807684304119</v>
      </c>
      <c r="N14" s="13">
        <f t="shared" si="1"/>
        <v>141.88153837422675</v>
      </c>
      <c r="O14" s="13">
        <f t="shared" si="1"/>
        <v>153.70499990541231</v>
      </c>
      <c r="P14" s="13">
        <f t="shared" si="1"/>
        <v>165.52846143659787</v>
      </c>
      <c r="Q14" s="13">
        <f t="shared" si="1"/>
        <v>177.35192296778342</v>
      </c>
      <c r="R14" s="13">
        <f t="shared" si="1"/>
        <v>189.17538449896898</v>
      </c>
      <c r="S14" s="13">
        <f t="shared" si="1"/>
        <v>200.99884603015454</v>
      </c>
      <c r="T14" s="13">
        <f t="shared" si="1"/>
        <v>212.82230756134012</v>
      </c>
      <c r="U14" s="13">
        <f t="shared" si="1"/>
        <v>224.64576909252568</v>
      </c>
      <c r="V14" s="13">
        <f t="shared" si="1"/>
        <v>236.46923062371124</v>
      </c>
      <c r="W14" s="14">
        <f t="shared" si="1"/>
        <v>248.2926921548968</v>
      </c>
    </row>
    <row r="15" spans="1:23">
      <c r="B15" s="16" t="s">
        <v>3</v>
      </c>
      <c r="C15" s="14">
        <f>(C7^2)*2*C2</f>
        <v>54925000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1"/>
    </row>
    <row r="16" spans="1:23">
      <c r="B16" s="15"/>
      <c r="C16" s="14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1"/>
    </row>
    <row r="17" spans="1:23">
      <c r="B17" s="15" t="s">
        <v>5</v>
      </c>
      <c r="C17" s="14">
        <f>(2*$C$6*C14)/($C$5*$C$15)</f>
        <v>4.563630122187236E-3</v>
      </c>
      <c r="D17" s="12">
        <f t="shared" ref="D17:W17" si="2">(2*$C$6*D14)/($C$5*$C$15)</f>
        <v>8.6106228720513878E-3</v>
      </c>
      <c r="E17" s="13">
        <f t="shared" si="2"/>
        <v>1.2915934308077082E-2</v>
      </c>
      <c r="F17" s="13">
        <f t="shared" si="2"/>
        <v>1.7221245744102776E-2</v>
      </c>
      <c r="G17" s="13">
        <f t="shared" si="2"/>
        <v>2.1526557180128469E-2</v>
      </c>
      <c r="H17" s="13">
        <f t="shared" si="2"/>
        <v>2.5831868616154163E-2</v>
      </c>
      <c r="I17" s="13">
        <f t="shared" si="2"/>
        <v>3.0137180052179857E-2</v>
      </c>
      <c r="J17" s="13">
        <f t="shared" si="2"/>
        <v>3.4442491488205551E-2</v>
      </c>
      <c r="K17" s="13">
        <f t="shared" si="2"/>
        <v>3.8747802924231252E-2</v>
      </c>
      <c r="L17" s="13">
        <f t="shared" si="2"/>
        <v>4.3053114360256939E-2</v>
      </c>
      <c r="M17" s="13">
        <f t="shared" si="2"/>
        <v>4.7358425796282633E-2</v>
      </c>
      <c r="N17" s="13">
        <f t="shared" si="2"/>
        <v>5.1663737232308327E-2</v>
      </c>
      <c r="O17" s="13">
        <f t="shared" si="2"/>
        <v>5.5969048668334027E-2</v>
      </c>
      <c r="P17" s="13">
        <f t="shared" si="2"/>
        <v>6.0274360104359714E-2</v>
      </c>
      <c r="Q17" s="13">
        <f t="shared" si="2"/>
        <v>6.4579671540385408E-2</v>
      </c>
      <c r="R17" s="13">
        <f t="shared" si="2"/>
        <v>6.8884982976411102E-2</v>
      </c>
      <c r="S17" s="13">
        <f t="shared" si="2"/>
        <v>7.3190294412436796E-2</v>
      </c>
      <c r="T17" s="13">
        <f t="shared" si="2"/>
        <v>7.7495605848462504E-2</v>
      </c>
      <c r="U17" s="13">
        <f t="shared" si="2"/>
        <v>8.1800917284488184E-2</v>
      </c>
      <c r="V17" s="13">
        <f t="shared" si="2"/>
        <v>8.6106228720513878E-2</v>
      </c>
      <c r="W17" s="14">
        <f t="shared" si="2"/>
        <v>9.0411540156539585E-2</v>
      </c>
    </row>
    <row r="18" spans="1:23">
      <c r="B18" s="15"/>
      <c r="C18" s="14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1"/>
    </row>
    <row r="19" spans="1:23">
      <c r="B19" s="15" t="s">
        <v>6</v>
      </c>
      <c r="C19" s="14">
        <f>IF(C17&lt;0.1,1.6,IF(C17&gt;10,C17,(1.6+(2.71828182845904^(((-0.583)+1.48*LN(C17)))/(1+0.142*LN(C17))))))</f>
        <v>1.6</v>
      </c>
      <c r="D19" s="12">
        <f t="shared" ref="D19:W19" si="3">IF(D17&lt;0.1,1.6,IF(D17&gt;10,D17,(1.6+(2.71828182845904^(((-0.583)+1.48*LN(D17)))/(1+0.142*LN(D17))))))</f>
        <v>1.6</v>
      </c>
      <c r="E19" s="13">
        <f t="shared" si="3"/>
        <v>1.6</v>
      </c>
      <c r="F19" s="13">
        <f t="shared" si="3"/>
        <v>1.6</v>
      </c>
      <c r="G19" s="13">
        <f t="shared" si="3"/>
        <v>1.6</v>
      </c>
      <c r="H19" s="13">
        <f t="shared" si="3"/>
        <v>1.6</v>
      </c>
      <c r="I19" s="13">
        <f t="shared" si="3"/>
        <v>1.6</v>
      </c>
      <c r="J19" s="13">
        <f t="shared" si="3"/>
        <v>1.6</v>
      </c>
      <c r="K19" s="13">
        <f t="shared" si="3"/>
        <v>1.6</v>
      </c>
      <c r="L19" s="13">
        <f t="shared" si="3"/>
        <v>1.6</v>
      </c>
      <c r="M19" s="13">
        <f t="shared" si="3"/>
        <v>1.6</v>
      </c>
      <c r="N19" s="13">
        <f t="shared" si="3"/>
        <v>1.6</v>
      </c>
      <c r="O19" s="13">
        <f t="shared" si="3"/>
        <v>1.6</v>
      </c>
      <c r="P19" s="13">
        <f t="shared" si="3"/>
        <v>1.6</v>
      </c>
      <c r="Q19" s="13">
        <f t="shared" si="3"/>
        <v>1.6</v>
      </c>
      <c r="R19" s="13">
        <f t="shared" si="3"/>
        <v>1.6</v>
      </c>
      <c r="S19" s="13">
        <f t="shared" si="3"/>
        <v>1.6</v>
      </c>
      <c r="T19" s="13">
        <f t="shared" si="3"/>
        <v>1.6</v>
      </c>
      <c r="U19" s="13">
        <f t="shared" si="3"/>
        <v>1.6</v>
      </c>
      <c r="V19" s="13">
        <f t="shared" si="3"/>
        <v>1.6</v>
      </c>
      <c r="W19" s="14">
        <f t="shared" si="3"/>
        <v>1.6</v>
      </c>
    </row>
    <row r="20" spans="1:23">
      <c r="B20" s="15"/>
      <c r="C20" s="14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</row>
    <row r="21" spans="1:23">
      <c r="B21" s="15" t="s">
        <v>62</v>
      </c>
      <c r="C21" s="14">
        <f>(($C$6*(C14/2))/(C19*$C$5*$C$2))^(0.5)</f>
        <v>24.546726656929909</v>
      </c>
      <c r="D21" s="12">
        <f t="shared" ref="D21:W21" si="4">(($C$6*(D14/2))/(D19*$C$5*$C$2))^(0.5)</f>
        <v>33.717522166902107</v>
      </c>
      <c r="E21" s="13">
        <f t="shared" si="4"/>
        <v>41.29536234994557</v>
      </c>
      <c r="F21" s="13">
        <f t="shared" si="4"/>
        <v>47.683777138048427</v>
      </c>
      <c r="G21" s="13">
        <f t="shared" si="4"/>
        <v>53.312083552313325</v>
      </c>
      <c r="H21" s="13">
        <f t="shared" si="4"/>
        <v>58.400461498404312</v>
      </c>
      <c r="I21" s="13">
        <f t="shared" si="4"/>
        <v>63.079707939751685</v>
      </c>
      <c r="J21" s="13">
        <f t="shared" si="4"/>
        <v>67.435044333804214</v>
      </c>
      <c r="K21" s="13">
        <f t="shared" si="4"/>
        <v>71.525665707072648</v>
      </c>
      <c r="L21" s="13">
        <f t="shared" si="4"/>
        <v>75.394671598049115</v>
      </c>
      <c r="M21" s="13">
        <f t="shared" si="4"/>
        <v>79.074598676916736</v>
      </c>
      <c r="N21" s="13">
        <f t="shared" si="4"/>
        <v>82.59072469989114</v>
      </c>
      <c r="O21" s="13">
        <f t="shared" si="4"/>
        <v>85.963151739515553</v>
      </c>
      <c r="P21" s="13">
        <f t="shared" si="4"/>
        <v>89.208178478930634</v>
      </c>
      <c r="Q21" s="13">
        <f t="shared" si="4"/>
        <v>92.339237369963755</v>
      </c>
      <c r="R21" s="13">
        <f t="shared" si="4"/>
        <v>95.367554276096854</v>
      </c>
      <c r="S21" s="13">
        <f t="shared" si="4"/>
        <v>98.302624884293124</v>
      </c>
      <c r="T21" s="13">
        <f t="shared" si="4"/>
        <v>101.15256650070633</v>
      </c>
      <c r="U21" s="13">
        <f t="shared" si="4"/>
        <v>103.92438289553409</v>
      </c>
      <c r="V21" s="13">
        <f t="shared" si="4"/>
        <v>106.62416710462665</v>
      </c>
      <c r="W21" s="14">
        <f t="shared" si="4"/>
        <v>109.25725907825583</v>
      </c>
    </row>
    <row r="22" spans="1:23">
      <c r="B22" s="15"/>
      <c r="C22" s="14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1"/>
    </row>
    <row r="23" spans="1:23">
      <c r="B23" s="15" t="s">
        <v>63</v>
      </c>
      <c r="C23" s="14">
        <f>((0.5*C14)/(C21*$C$2))</f>
        <v>3.9274762651087865E-3</v>
      </c>
      <c r="D23" s="12">
        <f t="shared" ref="D23:W23" si="5">((0.5*D14)/(D21*$C$2))</f>
        <v>5.3948035467043355E-3</v>
      </c>
      <c r="E23" s="13">
        <f t="shared" si="5"/>
        <v>6.6072579759912913E-3</v>
      </c>
      <c r="F23" s="13">
        <f t="shared" si="5"/>
        <v>7.6294043420877472E-3</v>
      </c>
      <c r="G23" s="13">
        <f t="shared" si="5"/>
        <v>8.529933368370133E-3</v>
      </c>
      <c r="H23" s="13">
        <f t="shared" si="5"/>
        <v>9.3440738397446901E-3</v>
      </c>
      <c r="I23" s="13">
        <f t="shared" si="5"/>
        <v>1.009275327036027E-2</v>
      </c>
      <c r="J23" s="13">
        <f t="shared" si="5"/>
        <v>1.0789607093408671E-2</v>
      </c>
      <c r="K23" s="13">
        <f t="shared" si="5"/>
        <v>1.1444106513131621E-2</v>
      </c>
      <c r="L23" s="13">
        <f t="shared" si="5"/>
        <v>1.2063147455687859E-2</v>
      </c>
      <c r="M23" s="13">
        <f t="shared" si="5"/>
        <v>1.2651935788306676E-2</v>
      </c>
      <c r="N23" s="13">
        <f t="shared" si="5"/>
        <v>1.3214515951982583E-2</v>
      </c>
      <c r="O23" s="13">
        <f t="shared" si="5"/>
        <v>1.375410427832249E-2</v>
      </c>
      <c r="P23" s="13">
        <f t="shared" si="5"/>
        <v>1.4273308556628903E-2</v>
      </c>
      <c r="Q23" s="13">
        <f t="shared" si="5"/>
        <v>1.4774277979194202E-2</v>
      </c>
      <c r="R23" s="13">
        <f t="shared" si="5"/>
        <v>1.5258808684175494E-2</v>
      </c>
      <c r="S23" s="13">
        <f t="shared" si="5"/>
        <v>1.5728419981486899E-2</v>
      </c>
      <c r="T23" s="13">
        <f t="shared" si="5"/>
        <v>1.6184410640113008E-2</v>
      </c>
      <c r="U23" s="13">
        <f t="shared" si="5"/>
        <v>1.6627901263285456E-2</v>
      </c>
      <c r="V23" s="13">
        <f t="shared" si="5"/>
        <v>1.7059866736740266E-2</v>
      </c>
      <c r="W23" s="14">
        <f t="shared" si="5"/>
        <v>1.7481161452520932E-2</v>
      </c>
    </row>
    <row r="24" spans="1:23">
      <c r="B24" s="15"/>
      <c r="C24" s="14"/>
      <c r="D24" s="9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/>
    </row>
    <row r="25" spans="1:23">
      <c r="B25" s="15" t="s">
        <v>7</v>
      </c>
      <c r="C25" s="14">
        <f>IF(C17&gt;0.1,(6/PI()-(2.71828182845904^((0.423-0.311*C17-0.089*C17^2)/(1+0.667*C17+0.015*C17^2)))),(1/(0.99-0.5*LN(C17))))</f>
        <v>0.27138379123840201</v>
      </c>
      <c r="D25" s="12">
        <f t="shared" ref="D25:W25" si="6">IF(D17&gt;0.1,(6/PI()-(2.71828182845904^((0.423-0.311*D17-0.089*D17^2)/(1+0.667*D17+0.015*D17^2)))),(1/(0.99-0.5*LN(D17))))</f>
        <v>0.29696684213340019</v>
      </c>
      <c r="E25" s="13">
        <f t="shared" si="6"/>
        <v>0.31599103377790139</v>
      </c>
      <c r="F25" s="13">
        <f t="shared" si="6"/>
        <v>0.33103750877553523</v>
      </c>
      <c r="G25" s="13">
        <f t="shared" si="6"/>
        <v>0.34373309922012174</v>
      </c>
      <c r="H25" s="13">
        <f t="shared" si="6"/>
        <v>0.35485239067991647</v>
      </c>
      <c r="I25" s="13">
        <f t="shared" si="6"/>
        <v>0.36483064326092129</v>
      </c>
      <c r="J25" s="13">
        <f t="shared" si="6"/>
        <v>0.3739391165545683</v>
      </c>
      <c r="K25" s="13">
        <f t="shared" si="6"/>
        <v>0.38235937434057543</v>
      </c>
      <c r="L25" s="13">
        <f t="shared" si="6"/>
        <v>0.39021948361828979</v>
      </c>
      <c r="M25" s="13">
        <f t="shared" si="6"/>
        <v>0.39761348188913881</v>
      </c>
      <c r="N25" s="13">
        <f t="shared" si="6"/>
        <v>0.4046126529412602</v>
      </c>
      <c r="O25" s="13">
        <f t="shared" si="6"/>
        <v>0.411272447795969</v>
      </c>
      <c r="P25" s="13">
        <f t="shared" si="6"/>
        <v>0.41763693547852881</v>
      </c>
      <c r="Q25" s="13">
        <f t="shared" si="6"/>
        <v>0.42374177720698708</v>
      </c>
      <c r="R25" s="13">
        <f t="shared" si="6"/>
        <v>0.42961627881091957</v>
      </c>
      <c r="S25" s="13">
        <f t="shared" si="6"/>
        <v>0.43528484633181025</v>
      </c>
      <c r="T25" s="13">
        <f t="shared" si="6"/>
        <v>0.44076804296446026</v>
      </c>
      <c r="U25" s="13">
        <f t="shared" si="6"/>
        <v>0.44608337243060897</v>
      </c>
      <c r="V25" s="13">
        <f t="shared" si="6"/>
        <v>0.45124587015379786</v>
      </c>
      <c r="W25" s="14">
        <f t="shared" si="6"/>
        <v>0.45626855657241133</v>
      </c>
    </row>
    <row r="26" spans="1:23">
      <c r="B26" s="15"/>
      <c r="C26" s="14"/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</row>
    <row r="27" spans="1:23" ht="15.75">
      <c r="A27" s="2" t="s">
        <v>8</v>
      </c>
      <c r="B27" s="15"/>
      <c r="C27" s="14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1"/>
    </row>
    <row r="28" spans="1:23">
      <c r="B28" s="15" t="s">
        <v>9</v>
      </c>
      <c r="C28" s="14">
        <f>0.000000000000001*C5</f>
        <v>2.5000000000000002E-16</v>
      </c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1"/>
    </row>
    <row r="29" spans="1:23">
      <c r="B29" s="16" t="s">
        <v>10</v>
      </c>
      <c r="C29" s="14">
        <f>0.03*10^-3</f>
        <v>3.0000000000000001E-5</v>
      </c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>
      <c r="B30" s="15"/>
      <c r="C30" s="14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1"/>
    </row>
    <row r="31" spans="1:23">
      <c r="B31" s="15" t="s">
        <v>55</v>
      </c>
      <c r="C31" s="14">
        <f>24*3600*(C25*(($C$12*$C$29)/(2*PI()*$C$28*$C$2))^-1)*10^5</f>
        <v>1993.1323647701304</v>
      </c>
      <c r="D31" s="12">
        <f t="shared" ref="D31:W31" si="7">24*3600*(D25*(($C$12*$C$29)/(2*PI()*$C$28*$C$2))^-1)*10^5</f>
        <v>2181.022756070578</v>
      </c>
      <c r="E31" s="13">
        <f t="shared" si="7"/>
        <v>2320.7427146842274</v>
      </c>
      <c r="F31" s="13">
        <f t="shared" si="7"/>
        <v>2431.2490060019122</v>
      </c>
      <c r="G31" s="13">
        <f t="shared" si="7"/>
        <v>2524.4896232454935</v>
      </c>
      <c r="H31" s="13">
        <f t="shared" si="7"/>
        <v>2606.1533791415118</v>
      </c>
      <c r="I31" s="13">
        <f t="shared" si="7"/>
        <v>2679.4369679376491</v>
      </c>
      <c r="J31" s="13">
        <f t="shared" si="7"/>
        <v>2746.3326098341995</v>
      </c>
      <c r="K31" s="13">
        <f t="shared" si="7"/>
        <v>2808.173769309547</v>
      </c>
      <c r="L31" s="13">
        <f t="shared" si="7"/>
        <v>2865.9010127847482</v>
      </c>
      <c r="M31" s="13">
        <f t="shared" si="7"/>
        <v>2920.204982787649</v>
      </c>
      <c r="N31" s="13">
        <f t="shared" si="7"/>
        <v>2971.6092110464047</v>
      </c>
      <c r="O31" s="13">
        <f t="shared" si="7"/>
        <v>3020.5209482105047</v>
      </c>
      <c r="P31" s="13">
        <f t="shared" si="7"/>
        <v>3067.2638517840905</v>
      </c>
      <c r="Q31" s="13">
        <f t="shared" si="7"/>
        <v>3112.0998295529339</v>
      </c>
      <c r="R31" s="13">
        <f t="shared" si="7"/>
        <v>3155.2441132268482</v>
      </c>
      <c r="S31" s="13">
        <f t="shared" si="7"/>
        <v>3196.8759488505416</v>
      </c>
      <c r="T31" s="13">
        <f t="shared" si="7"/>
        <v>3237.1463593310732</v>
      </c>
      <c r="U31" s="13">
        <f t="shared" si="7"/>
        <v>3276.1838977929433</v>
      </c>
      <c r="V31" s="13">
        <f t="shared" si="7"/>
        <v>3314.0989893619194</v>
      </c>
      <c r="W31" s="14">
        <f t="shared" si="7"/>
        <v>3350.9872604460083</v>
      </c>
    </row>
    <row r="32" spans="1:23">
      <c r="B32" s="15"/>
      <c r="C32" s="14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</row>
    <row r="33" spans="1:23">
      <c r="B33" s="15" t="s">
        <v>25</v>
      </c>
      <c r="C33" s="14">
        <f>C31*($C$3-$C$4)</f>
        <v>189347.57465316239</v>
      </c>
      <c r="D33" s="12">
        <f t="shared" ref="D33:W33" si="8">D31*($C$3-$C$4)</f>
        <v>207197.16182670492</v>
      </c>
      <c r="E33" s="13">
        <f t="shared" si="8"/>
        <v>220470.55789500161</v>
      </c>
      <c r="F33" s="13">
        <f t="shared" si="8"/>
        <v>230968.65557018167</v>
      </c>
      <c r="G33" s="13">
        <f t="shared" si="8"/>
        <v>239826.51420832187</v>
      </c>
      <c r="H33" s="13">
        <f t="shared" si="8"/>
        <v>247584.57101844362</v>
      </c>
      <c r="I33" s="13">
        <f t="shared" si="8"/>
        <v>254546.51195407668</v>
      </c>
      <c r="J33" s="13">
        <f t="shared" si="8"/>
        <v>260901.59793424894</v>
      </c>
      <c r="K33" s="13">
        <f t="shared" si="8"/>
        <v>266776.50808440696</v>
      </c>
      <c r="L33" s="13">
        <f t="shared" si="8"/>
        <v>272260.59621455107</v>
      </c>
      <c r="M33" s="13">
        <f t="shared" si="8"/>
        <v>277419.47336482664</v>
      </c>
      <c r="N33" s="13">
        <f t="shared" si="8"/>
        <v>282302.87504940847</v>
      </c>
      <c r="O33" s="13">
        <f t="shared" si="8"/>
        <v>286949.49007999792</v>
      </c>
      <c r="P33" s="13">
        <f t="shared" si="8"/>
        <v>291390.06591948861</v>
      </c>
      <c r="Q33" s="13">
        <f t="shared" si="8"/>
        <v>295649.48380752874</v>
      </c>
      <c r="R33" s="13">
        <f t="shared" si="8"/>
        <v>299748.19075655058</v>
      </c>
      <c r="S33" s="13">
        <f t="shared" si="8"/>
        <v>303703.21514080145</v>
      </c>
      <c r="T33" s="13">
        <f t="shared" si="8"/>
        <v>307528.90413645195</v>
      </c>
      <c r="U33" s="13">
        <f t="shared" si="8"/>
        <v>311237.4702903296</v>
      </c>
      <c r="V33" s="13">
        <f t="shared" si="8"/>
        <v>314839.40398938232</v>
      </c>
      <c r="W33" s="14">
        <f t="shared" si="8"/>
        <v>318343.78974237078</v>
      </c>
    </row>
    <row r="34" spans="1:23" ht="18.75">
      <c r="A34" s="5" t="s">
        <v>12</v>
      </c>
      <c r="B34" s="15"/>
      <c r="C34" s="14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</row>
    <row r="35" spans="1:23">
      <c r="B35" s="15" t="s">
        <v>61</v>
      </c>
      <c r="C35" s="14">
        <f>('J változás 1.'!$H$102)*$A$37</f>
        <v>107185461.22767897</v>
      </c>
      <c r="D35" s="14">
        <f>('J változás 2.'!$H$102)*$A$37</f>
        <v>115452641.59783058</v>
      </c>
      <c r="E35" s="14">
        <f>('J változás 3.'!$H$102)*$A$37</f>
        <v>121465157.05296576</v>
      </c>
      <c r="F35" s="14">
        <f>('J változás 4.'!$H$102)*$A$37</f>
        <v>126142466.85684335</v>
      </c>
      <c r="G35" s="14">
        <f>('J változás 5.'!$H$102)*$A$37</f>
        <v>130037124.32871157</v>
      </c>
      <c r="H35" s="14">
        <f>('J változás 6.'!$H$102)*$A$37</f>
        <v>133410259.70003051</v>
      </c>
      <c r="I35" s="14">
        <f>('J változás 7.'!$H$102)*$A$37</f>
        <v>136407754.37665448</v>
      </c>
      <c r="J35" s="14">
        <f>('J változás 8.'!$H$102)*$A$37</f>
        <v>139120084.85031992</v>
      </c>
      <c r="K35" s="14">
        <f>('J változás 9.'!$H$102)*$A$37</f>
        <v>141607559.93434379</v>
      </c>
      <c r="L35" s="14">
        <f>('J változás 10.'!$H$102)*$A$37</f>
        <v>143912564.65096444</v>
      </c>
      <c r="M35" s="14">
        <f>('J változás 11.'!$H$102)*$A$37</f>
        <v>146066121.16403994</v>
      </c>
      <c r="N35" s="14">
        <f>('J változás 12.'!$H$102)*$A$37</f>
        <v>148091676.90169546</v>
      </c>
      <c r="O35" s="14">
        <f>('J változás 13.'!$H$102)*$A$37</f>
        <v>150007423.0143466</v>
      </c>
      <c r="P35" s="14">
        <f>('J változás 14.'!$H$102)*$A$37</f>
        <v>151827781.46628782</v>
      </c>
      <c r="Q35" s="14">
        <f>('J változás 15.'!$H$102)*$A$37</f>
        <v>153564396.39803115</v>
      </c>
      <c r="R35" s="14">
        <f>('J változás 16.'!$H$102)*$A$37</f>
        <v>155226816.73086986</v>
      </c>
      <c r="S35" s="14">
        <f>('J változás 17.'!$H$102)*$A$37</f>
        <v>156822979.28282452</v>
      </c>
      <c r="T35" s="14">
        <f>('J változás 18.'!$H$102)*$A$37</f>
        <v>158359558.89420667</v>
      </c>
      <c r="U35" s="14">
        <f>('J változás 19.'!$H$102)*$A$37</f>
        <v>159842227.4612276</v>
      </c>
      <c r="V35" s="14">
        <f>('J változás 20.'!$H$102)*$A$37</f>
        <v>161275849.083056</v>
      </c>
      <c r="W35" s="14">
        <f>('J változás 21.'!$H$102)*$A$37</f>
        <v>162664629.4592104</v>
      </c>
    </row>
    <row r="36" spans="1:23">
      <c r="B36" s="15"/>
      <c r="C36" s="14"/>
      <c r="D36" s="9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1"/>
    </row>
    <row r="37" spans="1:23">
      <c r="A37">
        <v>1</v>
      </c>
      <c r="B37" s="15"/>
      <c r="C37" s="14"/>
      <c r="D37" s="9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1"/>
    </row>
    <row r="38" spans="1:23">
      <c r="B38" s="15"/>
      <c r="C38" s="14"/>
      <c r="D38" s="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1:23">
      <c r="B39" s="15"/>
      <c r="C39" s="14"/>
      <c r="D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1"/>
    </row>
    <row r="40" spans="1:23">
      <c r="B40" s="16" t="s">
        <v>58</v>
      </c>
      <c r="C40" s="14">
        <v>5.8106999999999999E-2</v>
      </c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1"/>
    </row>
    <row r="41" spans="1:23">
      <c r="B41" s="15" t="s">
        <v>59</v>
      </c>
      <c r="C41" s="14">
        <f>1+C40</f>
        <v>1.0581069999999999</v>
      </c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2" spans="1:23">
      <c r="B42" s="15" t="s">
        <v>69</v>
      </c>
      <c r="C42" s="14">
        <f>(('J változás 11.'!H38*'fő munkalap'!C45/'fő munkalap'!C41^1)+(('J változás 11.'!H74-'J változás 11.'!H38)*'fő munkalap'!C45/'fő munkalap'!C41^2)+(('J változás 11.'!H102-'J változás 11.'!H74)*'fő munkalap'!C45/'fő munkalap'!C41^2.74))/('J változás 11.'!H102*'fő munkalap'!C45)</f>
        <v>0.91340271940848872</v>
      </c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1"/>
    </row>
    <row r="43" spans="1:23">
      <c r="B43" s="15" t="s">
        <v>70</v>
      </c>
      <c r="C43" s="14">
        <v>0.28999999999999998</v>
      </c>
      <c r="D43" s="9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1"/>
    </row>
    <row r="44" spans="1:23">
      <c r="B44" s="15" t="s">
        <v>71</v>
      </c>
      <c r="C44" s="14">
        <v>0.16</v>
      </c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</row>
    <row r="45" spans="1:23">
      <c r="B45" s="15" t="s">
        <v>60</v>
      </c>
      <c r="C45" s="14">
        <v>73</v>
      </c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1"/>
    </row>
    <row r="46" spans="1:23">
      <c r="B46" s="15"/>
      <c r="C46" s="14"/>
      <c r="D46" s="9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1"/>
    </row>
    <row r="47" spans="1:23">
      <c r="B47" s="15" t="s">
        <v>45</v>
      </c>
      <c r="C47" s="14">
        <f>C35*$C$45*$C$42*(1-$C$43)*(1-$C$44)</f>
        <v>4262443901.7327666</v>
      </c>
      <c r="D47" s="14">
        <f t="shared" ref="D47:W47" si="9">D35*$C$45*$C$42*(1-$C$43)*(1-$C$44)</f>
        <v>4591204837.6812134</v>
      </c>
      <c r="E47" s="14">
        <f t="shared" si="9"/>
        <v>4830304520.9990549</v>
      </c>
      <c r="F47" s="14">
        <f t="shared" si="9"/>
        <v>5016307085.3552799</v>
      </c>
      <c r="G47" s="14">
        <f t="shared" si="9"/>
        <v>5171185916.8699389</v>
      </c>
      <c r="H47" s="14">
        <f t="shared" si="9"/>
        <v>5305325380.6415844</v>
      </c>
      <c r="I47" s="14">
        <f t="shared" si="9"/>
        <v>5424526742.0810118</v>
      </c>
      <c r="J47" s="14">
        <f t="shared" si="9"/>
        <v>5532387979.5524025</v>
      </c>
      <c r="K47" s="14">
        <f t="shared" si="9"/>
        <v>5631307393.4464931</v>
      </c>
      <c r="L47" s="14">
        <f t="shared" si="9"/>
        <v>5722970508.8102016</v>
      </c>
      <c r="M47" s="14">
        <f t="shared" si="9"/>
        <v>5808610983.9367399</v>
      </c>
      <c r="N47" s="14">
        <f t="shared" si="9"/>
        <v>5889161252.6270981</v>
      </c>
      <c r="O47" s="14">
        <f t="shared" si="9"/>
        <v>5965344722.3030157</v>
      </c>
      <c r="P47" s="14">
        <f t="shared" si="9"/>
        <v>6037734911.1735277</v>
      </c>
      <c r="Q47" s="14">
        <f t="shared" si="9"/>
        <v>6106794871.7379913</v>
      </c>
      <c r="R47" s="14">
        <f t="shared" si="9"/>
        <v>6172904335.9196415</v>
      </c>
      <c r="S47" s="14">
        <f t="shared" si="9"/>
        <v>6236378927.1359024</v>
      </c>
      <c r="T47" s="14">
        <f t="shared" si="9"/>
        <v>6297484083.7405872</v>
      </c>
      <c r="U47" s="14">
        <f t="shared" si="9"/>
        <v>6356445360.0126095</v>
      </c>
      <c r="V47" s="14">
        <f t="shared" si="9"/>
        <v>6413456186.5684099</v>
      </c>
      <c r="W47" s="14">
        <f t="shared" si="9"/>
        <v>6468683811.4476013</v>
      </c>
    </row>
    <row r="48" spans="1:2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2:2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2:2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2:2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2:23">
      <c r="B52" s="15" t="s">
        <v>51</v>
      </c>
      <c r="C52" s="14">
        <f>SUM(C35:C39)*$C$45*$C$42*(1-$C$43)*(1-$C$44)</f>
        <v>4262443901.7327666</v>
      </c>
      <c r="D52" s="14">
        <f t="shared" ref="D52:W52" si="10">SUM(D35:D39)*$C$45*$C$42*(1-$C$43)*(1-$C$44)</f>
        <v>4591204837.6812134</v>
      </c>
      <c r="E52" s="14">
        <f t="shared" si="10"/>
        <v>4830304520.9990549</v>
      </c>
      <c r="F52" s="14">
        <f t="shared" si="10"/>
        <v>5016307085.3552799</v>
      </c>
      <c r="G52" s="14">
        <f t="shared" si="10"/>
        <v>5171185916.8699389</v>
      </c>
      <c r="H52" s="14">
        <f t="shared" si="10"/>
        <v>5305325380.6415844</v>
      </c>
      <c r="I52" s="14">
        <f t="shared" si="10"/>
        <v>5424526742.0810118</v>
      </c>
      <c r="J52" s="14">
        <f t="shared" si="10"/>
        <v>5532387979.5524025</v>
      </c>
      <c r="K52" s="14">
        <f t="shared" si="10"/>
        <v>5631307393.4464931</v>
      </c>
      <c r="L52" s="14">
        <f t="shared" si="10"/>
        <v>5722970508.8102016</v>
      </c>
      <c r="M52" s="14">
        <f t="shared" si="10"/>
        <v>5808610983.9367399</v>
      </c>
      <c r="N52" s="14">
        <f t="shared" si="10"/>
        <v>5889161252.6270981</v>
      </c>
      <c r="O52" s="14">
        <f t="shared" si="10"/>
        <v>5965344722.3030157</v>
      </c>
      <c r="P52" s="14">
        <f t="shared" si="10"/>
        <v>6037734911.1735277</v>
      </c>
      <c r="Q52" s="14">
        <f t="shared" si="10"/>
        <v>6106794871.7379913</v>
      </c>
      <c r="R52" s="14">
        <f t="shared" si="10"/>
        <v>6172904335.9196415</v>
      </c>
      <c r="S52" s="14">
        <f t="shared" si="10"/>
        <v>6236378927.1359024</v>
      </c>
      <c r="T52" s="14">
        <f t="shared" si="10"/>
        <v>6297484083.7405872</v>
      </c>
      <c r="U52" s="14">
        <f t="shared" si="10"/>
        <v>6356445360.0126095</v>
      </c>
      <c r="V52" s="14">
        <f t="shared" si="10"/>
        <v>6413456186.5684099</v>
      </c>
      <c r="W52" s="14">
        <f t="shared" si="10"/>
        <v>6468683811.4476013</v>
      </c>
    </row>
    <row r="53" spans="2:23">
      <c r="B53" s="15"/>
      <c r="C53" s="14"/>
      <c r="D53" s="9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1"/>
    </row>
    <row r="54" spans="2:23">
      <c r="B54" s="15" t="s">
        <v>17</v>
      </c>
      <c r="C54" s="14"/>
      <c r="D54" s="9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1"/>
    </row>
    <row r="55" spans="2:23">
      <c r="B55" s="15" t="s">
        <v>13</v>
      </c>
      <c r="C55" s="14">
        <v>2000000000</v>
      </c>
      <c r="D55" s="9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1"/>
    </row>
    <row r="56" spans="2:23">
      <c r="B56" s="15" t="s">
        <v>14</v>
      </c>
      <c r="C56" s="14">
        <v>50000000</v>
      </c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"/>
    </row>
    <row r="57" spans="2:23">
      <c r="B57" s="15" t="s">
        <v>15</v>
      </c>
      <c r="C57" s="14">
        <v>100000000</v>
      </c>
      <c r="D57" s="9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/>
    </row>
    <row r="58" spans="2:23">
      <c r="B58" s="15" t="s">
        <v>18</v>
      </c>
      <c r="C58" s="14">
        <v>600000000</v>
      </c>
      <c r="D58" s="9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1"/>
    </row>
    <row r="59" spans="2:23">
      <c r="B59" s="15" t="s">
        <v>19</v>
      </c>
      <c r="C59" s="14">
        <v>200000000</v>
      </c>
      <c r="D59" s="9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</row>
    <row r="60" spans="2:23">
      <c r="B60" s="15" t="s">
        <v>24</v>
      </c>
      <c r="C60" s="14">
        <v>10000000</v>
      </c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1"/>
    </row>
    <row r="61" spans="2:23">
      <c r="B61" s="15" t="s">
        <v>16</v>
      </c>
      <c r="C61" s="14">
        <f>40000*240</f>
        <v>9600000</v>
      </c>
      <c r="D61" s="9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1"/>
    </row>
    <row r="62" spans="2:23">
      <c r="B62" s="15" t="s">
        <v>20</v>
      </c>
      <c r="C62" s="14">
        <v>10000000</v>
      </c>
      <c r="D62" s="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1"/>
    </row>
    <row r="63" spans="2:23">
      <c r="B63" s="15"/>
      <c r="C63" s="14"/>
      <c r="D63" s="9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/>
    </row>
    <row r="64" spans="2:23">
      <c r="B64" s="15" t="s">
        <v>21</v>
      </c>
      <c r="C64" s="14">
        <v>600</v>
      </c>
      <c r="D64" s="4" t="s">
        <v>46</v>
      </c>
      <c r="E64" s="3">
        <v>2800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1"/>
    </row>
    <row r="65" spans="2:23">
      <c r="B65" s="15"/>
      <c r="C65" s="14"/>
      <c r="D65" s="9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1"/>
    </row>
    <row r="66" spans="2:23">
      <c r="B66" s="15" t="s">
        <v>23</v>
      </c>
      <c r="C66" s="14">
        <f>C14*$C$11*($C$64+$E64)</f>
        <v>90100000.000000015</v>
      </c>
      <c r="D66" s="12">
        <f t="shared" ref="D66:W66" si="11">D14*$C$11*($C$64+$E64)</f>
        <v>170000000</v>
      </c>
      <c r="E66" s="13">
        <f t="shared" si="11"/>
        <v>255000000</v>
      </c>
      <c r="F66" s="13">
        <f t="shared" si="11"/>
        <v>340000000</v>
      </c>
      <c r="G66" s="13">
        <f t="shared" si="11"/>
        <v>425000000</v>
      </c>
      <c r="H66" s="13">
        <f t="shared" si="11"/>
        <v>510000000</v>
      </c>
      <c r="I66" s="13">
        <f t="shared" si="11"/>
        <v>595000000</v>
      </c>
      <c r="J66" s="13">
        <f t="shared" si="11"/>
        <v>680000000</v>
      </c>
      <c r="K66" s="13">
        <f t="shared" si="11"/>
        <v>765000000</v>
      </c>
      <c r="L66" s="13">
        <f t="shared" si="11"/>
        <v>850000000</v>
      </c>
      <c r="M66" s="13">
        <f t="shared" si="11"/>
        <v>935000000</v>
      </c>
      <c r="N66" s="13">
        <f t="shared" si="11"/>
        <v>1020000000</v>
      </c>
      <c r="O66" s="13">
        <f t="shared" si="11"/>
        <v>1105000000</v>
      </c>
      <c r="P66" s="13">
        <f t="shared" si="11"/>
        <v>1190000000</v>
      </c>
      <c r="Q66" s="13">
        <f t="shared" si="11"/>
        <v>1275000000</v>
      </c>
      <c r="R66" s="13">
        <f t="shared" si="11"/>
        <v>1360000000</v>
      </c>
      <c r="S66" s="13">
        <f t="shared" si="11"/>
        <v>1445000000</v>
      </c>
      <c r="T66" s="13">
        <f t="shared" si="11"/>
        <v>1530000000</v>
      </c>
      <c r="U66" s="13">
        <f t="shared" si="11"/>
        <v>1615000000</v>
      </c>
      <c r="V66" s="13">
        <f t="shared" si="11"/>
        <v>1700000000</v>
      </c>
      <c r="W66" s="14">
        <f t="shared" si="11"/>
        <v>1785000000</v>
      </c>
    </row>
    <row r="67" spans="2:23">
      <c r="B67" s="15"/>
      <c r="C67" s="14"/>
      <c r="D67" s="9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1"/>
    </row>
    <row r="68" spans="2:23">
      <c r="B68" s="15" t="s">
        <v>40</v>
      </c>
      <c r="C68" s="14">
        <f>(C52-$C$55-$C$56-$C$57-$C$58-$C$59-$C$60-$C$61-$C$62-C66)/10^6</f>
        <v>1192.7439017327665</v>
      </c>
      <c r="D68" s="12">
        <f t="shared" ref="D68:W68" si="12">(D52-$C$55-$C$56-$C$57-$C$58-$C$59-$C$60-$C$61-$C$62-D66)/10^6</f>
        <v>1441.6048376812134</v>
      </c>
      <c r="E68" s="13">
        <f t="shared" si="12"/>
        <v>1595.7045209990549</v>
      </c>
      <c r="F68" s="13">
        <f t="shared" si="12"/>
        <v>1696.70708535528</v>
      </c>
      <c r="G68" s="13">
        <f t="shared" si="12"/>
        <v>1766.585916869939</v>
      </c>
      <c r="H68" s="13">
        <f t="shared" si="12"/>
        <v>1815.7253806415845</v>
      </c>
      <c r="I68" s="13">
        <f t="shared" si="12"/>
        <v>1849.9267420810118</v>
      </c>
      <c r="J68" s="13">
        <f t="shared" si="12"/>
        <v>1872.7879795524025</v>
      </c>
      <c r="K68" s="13">
        <f t="shared" si="12"/>
        <v>1886.7073934464931</v>
      </c>
      <c r="L68" s="13">
        <f t="shared" si="12"/>
        <v>1893.3705088102017</v>
      </c>
      <c r="M68" s="13">
        <f t="shared" si="12"/>
        <v>1894.0109839367399</v>
      </c>
      <c r="N68" s="13">
        <f t="shared" si="12"/>
        <v>1889.5612526270982</v>
      </c>
      <c r="O68" s="13">
        <f t="shared" si="12"/>
        <v>1880.7447223030158</v>
      </c>
      <c r="P68" s="13">
        <f t="shared" si="12"/>
        <v>1868.1349111735278</v>
      </c>
      <c r="Q68" s="13">
        <f t="shared" si="12"/>
        <v>1852.1948717379914</v>
      </c>
      <c r="R68" s="13">
        <f t="shared" si="12"/>
        <v>1833.3043359196415</v>
      </c>
      <c r="S68" s="13">
        <f t="shared" si="12"/>
        <v>1811.7789271359024</v>
      </c>
      <c r="T68" s="13">
        <f t="shared" si="12"/>
        <v>1787.8840837405871</v>
      </c>
      <c r="U68" s="13">
        <f t="shared" si="12"/>
        <v>1761.8453600126095</v>
      </c>
      <c r="V68" s="13">
        <f t="shared" si="12"/>
        <v>1733.8561865684098</v>
      </c>
      <c r="W68" s="14">
        <f t="shared" si="12"/>
        <v>1704.0838114476014</v>
      </c>
    </row>
    <row r="80" spans="2:23">
      <c r="J80" s="20" t="s">
        <v>65</v>
      </c>
      <c r="K80" s="20"/>
      <c r="L80" s="20"/>
      <c r="M80" s="20"/>
    </row>
    <row r="81" spans="10:20">
      <c r="J81" s="20" t="s">
        <v>66</v>
      </c>
      <c r="K81" s="20"/>
      <c r="L81" s="20"/>
      <c r="M81" s="20"/>
    </row>
    <row r="82" spans="10:20">
      <c r="J82" s="20" t="s">
        <v>67</v>
      </c>
      <c r="K82" s="20"/>
      <c r="L82" s="20"/>
      <c r="M82" s="20"/>
    </row>
    <row r="84" spans="10:20">
      <c r="L84" s="1" t="s">
        <v>43</v>
      </c>
      <c r="M84" s="21" t="s">
        <v>52</v>
      </c>
      <c r="N84" s="21"/>
      <c r="O84" s="21"/>
      <c r="P84" s="21"/>
      <c r="Q84" s="21"/>
      <c r="R84" s="22"/>
      <c r="S84" s="22"/>
      <c r="T84" s="22"/>
    </row>
    <row r="85" spans="10:20">
      <c r="M85" s="21"/>
      <c r="N85" s="21"/>
      <c r="O85" s="21"/>
      <c r="P85" s="21"/>
      <c r="Q85" s="21"/>
      <c r="R85" s="22"/>
      <c r="S85" s="22"/>
      <c r="T85" s="22"/>
    </row>
    <row r="87" spans="10:20">
      <c r="J87" s="19" t="s">
        <v>64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0:20"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10:20"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</sheetData>
  <mergeCells count="6">
    <mergeCell ref="A1:H1"/>
    <mergeCell ref="J87:T89"/>
    <mergeCell ref="J80:M80"/>
    <mergeCell ref="J81:M81"/>
    <mergeCell ref="J82:M82"/>
    <mergeCell ref="M84:T85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V102"/>
  <sheetViews>
    <sheetView workbookViewId="0">
      <selection activeCell="C3" sqref="C3"/>
    </sheetView>
  </sheetViews>
  <sheetFormatPr defaultRowHeight="15"/>
  <cols>
    <col min="3" max="3" width="27.140625" customWidth="1"/>
    <col min="8" max="8" width="15.85546875" customWidth="1"/>
    <col min="9" max="9" width="12" bestFit="1" customWidth="1"/>
  </cols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('fő munkalap'!C31)</f>
        <v>1993.1323647701304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189347.57465316239</v>
      </c>
      <c r="H3">
        <f>G3*A3</f>
        <v>1893475.7465316239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(B$3*C$3/C4)</f>
        <v>1992.9751169454507</v>
      </c>
      <c r="C4">
        <f>1.01325/D4*Q3/288.15*P4</f>
        <v>4.0041261392670252E-3</v>
      </c>
      <c r="D4">
        <f>P4*(D$3/P$3)*(1-H3/I$3)</f>
        <v>569.95502995101992</v>
      </c>
      <c r="F4">
        <f>D4/D$3</f>
        <v>0.99992110517722799</v>
      </c>
      <c r="G4">
        <f t="shared" ref="G4:G67" si="0">$B4*((D4)-(E$3))</f>
        <v>189243.01192119272</v>
      </c>
      <c r="H4">
        <f>H3+G4*(A4-A3)</f>
        <v>3785905.8657435514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0.70894406357065465</v>
      </c>
      <c r="S4">
        <f t="shared" ref="S4:S67" si="2">103.9+183.3*R4-39.7*R4^2</f>
        <v>213.89615994719975</v>
      </c>
      <c r="U4">
        <f t="shared" ref="U4:U67" si="3">Q4/S4</f>
        <v>2.2354305010339188</v>
      </c>
      <c r="V4">
        <f t="shared" ref="V4:V67" si="4">D4/T$3</f>
        <v>12.450780051442903</v>
      </c>
    </row>
    <row r="5" spans="1:22">
      <c r="A5">
        <v>30</v>
      </c>
      <c r="B5">
        <f t="shared" ref="B5:B68" si="5">(B$3*C$3/C5)</f>
        <v>1992.8179559571729</v>
      </c>
      <c r="C5">
        <f t="shared" ref="C5:C68" si="6">1.01325/D5*Q4/288.15*P5</f>
        <v>4.0044419194512392E-3</v>
      </c>
      <c r="D5">
        <f t="shared" ref="D5:D68" si="7">P5*(D$3/P$3)*(1-H4/I$3)</f>
        <v>569.85953403289955</v>
      </c>
      <c r="F5">
        <f t="shared" ref="F5:F68" si="8">D5/D$3</f>
        <v>0.99975356847877117</v>
      </c>
      <c r="G5">
        <f t="shared" si="0"/>
        <v>189037.78271449276</v>
      </c>
      <c r="H5">
        <f t="shared" ref="H5:H68" si="9">H4+G5*(A5-A4)</f>
        <v>5676283.6928884787</v>
      </c>
      <c r="P5">
        <f t="shared" ref="P5:P68" si="10">1-((3.52*V4)/(10^(0.9813*U4)))+((0.274*V4^2)/(10^(0.8157*U4)))</f>
        <v>1.3572119318014999</v>
      </c>
      <c r="Q5">
        <f t="shared" si="1"/>
        <v>478.15</v>
      </c>
      <c r="R5">
        <f t="shared" ref="R5:R68" si="11">0.709*F5</f>
        <v>0.70882528005144874</v>
      </c>
      <c r="S5">
        <f t="shared" si="2"/>
        <v>213.88107271112199</v>
      </c>
      <c r="U5">
        <f t="shared" si="3"/>
        <v>2.2355881889830065</v>
      </c>
      <c r="V5">
        <f t="shared" si="4"/>
        <v>12.44869392427524</v>
      </c>
    </row>
    <row r="6" spans="1:22">
      <c r="A6">
        <v>40</v>
      </c>
      <c r="B6">
        <f t="shared" si="5"/>
        <v>1992.6609654059673</v>
      </c>
      <c r="C6">
        <f t="shared" si="6"/>
        <v>4.0047574069100285E-3</v>
      </c>
      <c r="D6">
        <f t="shared" si="7"/>
        <v>569.70734347409496</v>
      </c>
      <c r="F6">
        <f t="shared" si="8"/>
        <v>0.99948656749841225</v>
      </c>
      <c r="G6">
        <f t="shared" si="0"/>
        <v>188719.62647812458</v>
      </c>
      <c r="H6">
        <f t="shared" si="9"/>
        <v>7563479.9576697247</v>
      </c>
      <c r="P6">
        <f t="shared" si="10"/>
        <v>1.3569563641008349</v>
      </c>
      <c r="Q6">
        <f t="shared" si="1"/>
        <v>478.15</v>
      </c>
      <c r="R6">
        <f t="shared" si="11"/>
        <v>0.70863597635637421</v>
      </c>
      <c r="S6">
        <f t="shared" si="2"/>
        <v>213.85702607075731</v>
      </c>
      <c r="U6">
        <f t="shared" si="3"/>
        <v>2.2358395643349027</v>
      </c>
      <c r="V6">
        <f t="shared" si="4"/>
        <v>12.445369291498958</v>
      </c>
    </row>
    <row r="7" spans="1:22">
      <c r="A7">
        <v>50</v>
      </c>
      <c r="B7">
        <f t="shared" si="5"/>
        <v>1992.5042390745505</v>
      </c>
      <c r="C7">
        <f t="shared" si="6"/>
        <v>4.0050724129834367E-3</v>
      </c>
      <c r="D7">
        <f t="shared" si="7"/>
        <v>569.49166176489848</v>
      </c>
      <c r="F7">
        <f t="shared" si="8"/>
        <v>0.99910817853490963</v>
      </c>
      <c r="G7">
        <f t="shared" si="0"/>
        <v>188275.03662375885</v>
      </c>
      <c r="H7">
        <f t="shared" si="9"/>
        <v>9446230.3239073139</v>
      </c>
      <c r="P7">
        <f t="shared" si="10"/>
        <v>1.3565493380473987</v>
      </c>
      <c r="Q7">
        <f t="shared" si="1"/>
        <v>478.15</v>
      </c>
      <c r="R7">
        <f t="shared" si="11"/>
        <v>0.70836769858125093</v>
      </c>
      <c r="S7">
        <f t="shared" si="2"/>
        <v>213.82294273312937</v>
      </c>
      <c r="U7">
        <f t="shared" si="3"/>
        <v>2.2361959567490146</v>
      </c>
      <c r="V7">
        <f t="shared" si="4"/>
        <v>12.440657682018898</v>
      </c>
    </row>
    <row r="8" spans="1:22">
      <c r="A8">
        <v>60</v>
      </c>
      <c r="B8">
        <f t="shared" si="5"/>
        <v>1992.3478819624781</v>
      </c>
      <c r="C8">
        <f t="shared" si="6"/>
        <v>4.0053867263429681E-3</v>
      </c>
      <c r="D8">
        <f t="shared" si="7"/>
        <v>569.20507016279794</v>
      </c>
      <c r="F8">
        <f t="shared" si="8"/>
        <v>0.99860538625052275</v>
      </c>
      <c r="G8">
        <f t="shared" si="0"/>
        <v>187689.27200897713</v>
      </c>
      <c r="H8">
        <f t="shared" si="9"/>
        <v>11323123.043997085</v>
      </c>
      <c r="P8">
        <f t="shared" si="10"/>
        <v>1.3559730735028053</v>
      </c>
      <c r="Q8">
        <f t="shared" si="1"/>
        <v>478.15</v>
      </c>
      <c r="R8">
        <f t="shared" si="11"/>
        <v>0.70801121885162055</v>
      </c>
      <c r="S8">
        <f t="shared" si="2"/>
        <v>213.77764494051769</v>
      </c>
      <c r="U8">
        <f t="shared" si="3"/>
        <v>2.2366697889905294</v>
      </c>
      <c r="V8">
        <f t="shared" si="4"/>
        <v>12.434397031941556</v>
      </c>
    </row>
    <row r="9" spans="1:22">
      <c r="A9">
        <v>70</v>
      </c>
      <c r="B9">
        <f t="shared" si="5"/>
        <v>1992.1920113114111</v>
      </c>
      <c r="C9">
        <f t="shared" si="6"/>
        <v>4.005700110912962E-3</v>
      </c>
      <c r="D9">
        <f t="shared" si="7"/>
        <v>568.83956158364106</v>
      </c>
      <c r="F9">
        <f t="shared" si="8"/>
        <v>0.99796414312919479</v>
      </c>
      <c r="G9">
        <f t="shared" si="0"/>
        <v>186946.4249318949</v>
      </c>
      <c r="H9">
        <f t="shared" si="9"/>
        <v>13192587.293316033</v>
      </c>
      <c r="P9">
        <f t="shared" si="10"/>
        <v>1.3552083750357813</v>
      </c>
      <c r="Q9">
        <f t="shared" si="1"/>
        <v>478.15</v>
      </c>
      <c r="R9">
        <f t="shared" si="11"/>
        <v>0.70755657747859912</v>
      </c>
      <c r="S9">
        <f t="shared" si="2"/>
        <v>213.71985913159807</v>
      </c>
      <c r="U9">
        <f t="shared" si="3"/>
        <v>2.2372745422107871</v>
      </c>
      <c r="V9">
        <f t="shared" si="4"/>
        <v>12.426412424934247</v>
      </c>
    </row>
    <row r="10" spans="1:22">
      <c r="A10">
        <v>80</v>
      </c>
      <c r="B10">
        <f t="shared" si="5"/>
        <v>1992.0367575739072</v>
      </c>
      <c r="C10">
        <f t="shared" si="6"/>
        <v>4.0060123039039669E-3</v>
      </c>
      <c r="D10">
        <f t="shared" si="7"/>
        <v>568.38661252641225</v>
      </c>
      <c r="F10">
        <f t="shared" si="8"/>
        <v>0.99716949566037238</v>
      </c>
      <c r="G10">
        <f t="shared" si="0"/>
        <v>186029.56481792507</v>
      </c>
      <c r="H10">
        <f t="shared" si="9"/>
        <v>15052882.941495284</v>
      </c>
      <c r="P10">
        <f t="shared" si="10"/>
        <v>1.354234802240889</v>
      </c>
      <c r="Q10">
        <f t="shared" si="1"/>
        <v>478.15</v>
      </c>
      <c r="R10">
        <f t="shared" si="11"/>
        <v>0.70699317242320403</v>
      </c>
      <c r="S10">
        <f t="shared" si="2"/>
        <v>213.64822647480818</v>
      </c>
      <c r="U10">
        <f t="shared" si="3"/>
        <v>2.2380246627340008</v>
      </c>
      <c r="V10">
        <f t="shared" si="4"/>
        <v>12.416517663436048</v>
      </c>
    </row>
    <row r="11" spans="1:22">
      <c r="A11">
        <v>90</v>
      </c>
      <c r="B11">
        <f t="shared" si="5"/>
        <v>1991.8822652628892</v>
      </c>
      <c r="C11">
        <f t="shared" si="6"/>
        <v>4.0063230140847794E-3</v>
      </c>
      <c r="D11">
        <f t="shared" si="7"/>
        <v>567.8373040210131</v>
      </c>
      <c r="F11">
        <f t="shared" si="8"/>
        <v>0.99620579652809316</v>
      </c>
      <c r="G11">
        <f t="shared" si="0"/>
        <v>184920.9794342751</v>
      </c>
      <c r="H11">
        <f t="shared" si="9"/>
        <v>16902092.735838037</v>
      </c>
      <c r="P11">
        <f t="shared" si="10"/>
        <v>1.3530309570794161</v>
      </c>
      <c r="Q11">
        <f t="shared" si="1"/>
        <v>478.15</v>
      </c>
      <c r="R11">
        <f t="shared" si="11"/>
        <v>0.70630990973841801</v>
      </c>
      <c r="S11">
        <f t="shared" si="2"/>
        <v>213.56132101784274</v>
      </c>
      <c r="U11">
        <f t="shared" si="3"/>
        <v>2.2389353920509381</v>
      </c>
      <c r="V11">
        <f t="shared" si="4"/>
        <v>12.404517910785914</v>
      </c>
    </row>
    <row r="12" spans="1:22">
      <c r="A12">
        <v>100</v>
      </c>
      <c r="B12">
        <f t="shared" si="5"/>
        <v>1991.7286936007911</v>
      </c>
      <c r="C12">
        <f t="shared" si="6"/>
        <v>4.0066319204564915E-3</v>
      </c>
      <c r="D12">
        <f t="shared" si="7"/>
        <v>567.18250338735811</v>
      </c>
      <c r="F12">
        <f t="shared" si="8"/>
        <v>0.9950570234865932</v>
      </c>
      <c r="G12">
        <f t="shared" si="0"/>
        <v>183602.53704455326</v>
      </c>
      <c r="H12">
        <f t="shared" si="9"/>
        <v>18738118.106283568</v>
      </c>
      <c r="P12">
        <f t="shared" si="10"/>
        <v>1.351574916459656</v>
      </c>
      <c r="Q12">
        <f t="shared" si="1"/>
        <v>478.15</v>
      </c>
      <c r="R12">
        <f t="shared" si="11"/>
        <v>0.70549542965199452</v>
      </c>
      <c r="S12">
        <f t="shared" si="2"/>
        <v>213.45767734519447</v>
      </c>
      <c r="U12">
        <f t="shared" si="3"/>
        <v>2.2400224997611895</v>
      </c>
      <c r="V12">
        <f t="shared" si="4"/>
        <v>12.390213661785982</v>
      </c>
    </row>
    <row r="13" spans="1:22">
      <c r="A13">
        <v>110</v>
      </c>
      <c r="B13">
        <f t="shared" si="5"/>
        <v>1991.5762168679421</v>
      </c>
      <c r="C13">
        <f t="shared" si="6"/>
        <v>4.0069386715312358E-3</v>
      </c>
      <c r="D13">
        <f t="shared" si="7"/>
        <v>566.41311838679314</v>
      </c>
      <c r="F13">
        <f t="shared" si="8"/>
        <v>0.993707225239988</v>
      </c>
      <c r="G13">
        <f t="shared" si="0"/>
        <v>182056.19248887082</v>
      </c>
      <c r="H13">
        <f t="shared" si="9"/>
        <v>20558680.031172276</v>
      </c>
      <c r="P13">
        <f t="shared" si="10"/>
        <v>1.349844837807844</v>
      </c>
      <c r="Q13">
        <f t="shared" si="1"/>
        <v>478.15</v>
      </c>
      <c r="R13">
        <f t="shared" si="11"/>
        <v>0.70453842269515143</v>
      </c>
      <c r="S13">
        <f t="shared" si="2"/>
        <v>213.33582963458653</v>
      </c>
      <c r="U13">
        <f t="shared" si="3"/>
        <v>2.2413018986027891</v>
      </c>
      <c r="V13">
        <f t="shared" si="4"/>
        <v>12.373406294689428</v>
      </c>
    </row>
    <row r="14" spans="1:22">
      <c r="A14">
        <v>120</v>
      </c>
      <c r="B14">
        <f t="shared" si="5"/>
        <v>1991.425024330669</v>
      </c>
      <c r="C14">
        <f t="shared" si="6"/>
        <v>4.007242885456965E-3</v>
      </c>
      <c r="D14">
        <f t="shared" si="7"/>
        <v>565.52043353902206</v>
      </c>
      <c r="F14">
        <f t="shared" si="8"/>
        <v>0.99214111147196848</v>
      </c>
      <c r="G14">
        <f t="shared" si="0"/>
        <v>180264.65656286973</v>
      </c>
      <c r="H14">
        <f t="shared" si="9"/>
        <v>22361326.596800972</v>
      </c>
      <c r="P14">
        <f t="shared" si="10"/>
        <v>1.3478197610975085</v>
      </c>
      <c r="Q14">
        <f t="shared" si="1"/>
        <v>478.15</v>
      </c>
      <c r="R14">
        <f t="shared" si="11"/>
        <v>0.70342804803362557</v>
      </c>
      <c r="S14">
        <f t="shared" si="2"/>
        <v>213.19436375977583</v>
      </c>
      <c r="U14">
        <f t="shared" si="3"/>
        <v>2.2427891224121299</v>
      </c>
      <c r="V14">
        <f t="shared" si="4"/>
        <v>12.353905418110081</v>
      </c>
    </row>
    <row r="15" spans="1:22">
      <c r="A15">
        <v>130</v>
      </c>
      <c r="B15">
        <f t="shared" si="5"/>
        <v>1991.275319613494</v>
      </c>
      <c r="C15">
        <f t="shared" si="6"/>
        <v>4.0075441512623057E-3</v>
      </c>
      <c r="D15">
        <f t="shared" si="7"/>
        <v>564.49653428702368</v>
      </c>
      <c r="F15">
        <f t="shared" si="8"/>
        <v>0.9903447969947784</v>
      </c>
      <c r="G15">
        <f t="shared" si="0"/>
        <v>178212.2399166931</v>
      </c>
      <c r="H15">
        <f t="shared" si="9"/>
        <v>24143448.995967902</v>
      </c>
      <c r="P15">
        <f t="shared" si="10"/>
        <v>1.3454806210721055</v>
      </c>
      <c r="Q15">
        <f t="shared" si="1"/>
        <v>478.15</v>
      </c>
      <c r="R15">
        <f t="shared" si="11"/>
        <v>0.7021544610692978</v>
      </c>
      <c r="S15">
        <f t="shared" si="2"/>
        <v>213.0319834921815</v>
      </c>
      <c r="U15">
        <f t="shared" si="3"/>
        <v>2.2444986530276032</v>
      </c>
      <c r="V15">
        <f t="shared" si="4"/>
        <v>12.331538136988684</v>
      </c>
    </row>
    <row r="16" spans="1:22">
      <c r="A16">
        <v>140</v>
      </c>
      <c r="B16">
        <f t="shared" si="5"/>
        <v>1991.1273193705038</v>
      </c>
      <c r="C16">
        <f t="shared" si="6"/>
        <v>4.007842031514568E-3</v>
      </c>
      <c r="D16">
        <f t="shared" si="7"/>
        <v>563.33481765436966</v>
      </c>
      <c r="F16">
        <f t="shared" si="8"/>
        <v>0.98830669763924506</v>
      </c>
      <c r="G16">
        <f t="shared" si="0"/>
        <v>175885.86868322731</v>
      </c>
      <c r="H16">
        <f t="shared" si="9"/>
        <v>25902307.682800174</v>
      </c>
      <c r="P16">
        <f t="shared" si="10"/>
        <v>1.3428114666223219</v>
      </c>
      <c r="Q16">
        <f t="shared" si="1"/>
        <v>478.15</v>
      </c>
      <c r="R16">
        <f t="shared" si="11"/>
        <v>0.70070944862622475</v>
      </c>
      <c r="S16">
        <f t="shared" si="2"/>
        <v>212.84759079684252</v>
      </c>
      <c r="U16">
        <f t="shared" si="3"/>
        <v>2.2464430920262646</v>
      </c>
      <c r="V16">
        <f t="shared" si="4"/>
        <v>12.306160208002741</v>
      </c>
    </row>
    <row r="17" spans="1:22">
      <c r="A17">
        <v>150</v>
      </c>
      <c r="B17">
        <f t="shared" si="5"/>
        <v>1990.9812511132629</v>
      </c>
      <c r="C17">
        <f t="shared" si="6"/>
        <v>4.0081360666796469E-3</v>
      </c>
      <c r="D17">
        <f t="shared" si="7"/>
        <v>562.0305775974075</v>
      </c>
      <c r="F17">
        <f t="shared" si="8"/>
        <v>0.98601855718843423</v>
      </c>
      <c r="G17">
        <f t="shared" si="0"/>
        <v>173276.24826999629</v>
      </c>
      <c r="H17">
        <f t="shared" si="9"/>
        <v>27635070.165500138</v>
      </c>
      <c r="P17">
        <f t="shared" si="10"/>
        <v>1.3398008593684576</v>
      </c>
      <c r="Q17">
        <f t="shared" si="1"/>
        <v>478.15</v>
      </c>
      <c r="R17">
        <f t="shared" si="11"/>
        <v>0.69908715704659985</v>
      </c>
      <c r="S17">
        <f t="shared" si="2"/>
        <v>212.64037861668612</v>
      </c>
      <c r="U17">
        <f t="shared" si="3"/>
        <v>2.2486321888183425</v>
      </c>
      <c r="V17">
        <f t="shared" si="4"/>
        <v>12.277668826700406</v>
      </c>
    </row>
    <row r="18" spans="1:22">
      <c r="A18">
        <v>160</v>
      </c>
      <c r="B18">
        <f t="shared" si="5"/>
        <v>1990.8373500722325</v>
      </c>
      <c r="C18">
        <f t="shared" si="6"/>
        <v>4.0084257814333741E-3</v>
      </c>
      <c r="D18">
        <f t="shared" si="7"/>
        <v>560.58163943990542</v>
      </c>
      <c r="F18">
        <f t="shared" si="8"/>
        <v>0.98347656042088671</v>
      </c>
      <c r="G18">
        <f t="shared" si="0"/>
        <v>170379.12427737855</v>
      </c>
      <c r="H18">
        <f t="shared" si="9"/>
        <v>29338861.408273924</v>
      </c>
      <c r="P18">
        <f t="shared" si="10"/>
        <v>1.3364433905145643</v>
      </c>
      <c r="Q18">
        <f t="shared" si="1"/>
        <v>478.15</v>
      </c>
      <c r="R18">
        <f t="shared" si="11"/>
        <v>0.6972848813384086</v>
      </c>
      <c r="S18">
        <f t="shared" si="2"/>
        <v>212.4099323813285</v>
      </c>
      <c r="U18">
        <f t="shared" si="3"/>
        <v>2.2510717584599678</v>
      </c>
      <c r="V18">
        <f t="shared" si="4"/>
        <v>12.246016486850451</v>
      </c>
    </row>
    <row r="19" spans="1:22">
      <c r="A19">
        <v>170</v>
      </c>
      <c r="B19">
        <f t="shared" si="5"/>
        <v>1990.6958550110332</v>
      </c>
      <c r="C19">
        <f t="shared" si="6"/>
        <v>4.0087106930886771E-3</v>
      </c>
      <c r="D19">
        <f t="shared" si="7"/>
        <v>558.98900144733784</v>
      </c>
      <c r="F19">
        <f t="shared" si="8"/>
        <v>0.98068245867954007</v>
      </c>
      <c r="G19">
        <f t="shared" si="0"/>
        <v>167196.55704773113</v>
      </c>
      <c r="H19">
        <f t="shared" si="9"/>
        <v>31010826.978751235</v>
      </c>
      <c r="P19">
        <f t="shared" si="10"/>
        <v>1.3327412160211174</v>
      </c>
      <c r="Q19">
        <f t="shared" si="1"/>
        <v>478.15</v>
      </c>
      <c r="R19">
        <f t="shared" si="11"/>
        <v>0.69530386320379389</v>
      </c>
      <c r="S19">
        <f t="shared" si="2"/>
        <v>212.15633387646648</v>
      </c>
      <c r="U19">
        <f t="shared" si="3"/>
        <v>2.2537625498299532</v>
      </c>
      <c r="V19">
        <f t="shared" si="4"/>
        <v>12.211224995759068</v>
      </c>
    </row>
    <row r="20" spans="1:22">
      <c r="A20">
        <v>180</v>
      </c>
      <c r="B20">
        <f t="shared" si="5"/>
        <v>1990.5570029822288</v>
      </c>
      <c r="C20">
        <f t="shared" si="6"/>
        <v>4.0089903221632488E-3</v>
      </c>
      <c r="D20">
        <f t="shared" si="7"/>
        <v>557.2574247477869</v>
      </c>
      <c r="F20">
        <f t="shared" si="8"/>
        <v>0.97764460482067872</v>
      </c>
      <c r="G20">
        <f t="shared" si="0"/>
        <v>163738.09287899092</v>
      </c>
      <c r="H20">
        <f t="shared" si="9"/>
        <v>32648207.907541145</v>
      </c>
      <c r="P20">
        <f t="shared" si="10"/>
        <v>1.3287054698422787</v>
      </c>
      <c r="Q20">
        <f t="shared" si="1"/>
        <v>478.15</v>
      </c>
      <c r="R20">
        <f t="shared" si="11"/>
        <v>0.69315002481786114</v>
      </c>
      <c r="S20">
        <f t="shared" si="2"/>
        <v>211.88025835998539</v>
      </c>
      <c r="U20">
        <f t="shared" si="3"/>
        <v>2.2566991549898021</v>
      </c>
      <c r="V20">
        <f t="shared" si="4"/>
        <v>12.17339836120833</v>
      </c>
    </row>
    <row r="21" spans="1:22">
      <c r="A21">
        <v>190</v>
      </c>
      <c r="B21">
        <f t="shared" si="5"/>
        <v>1990.4210231104528</v>
      </c>
      <c r="C21">
        <f t="shared" si="6"/>
        <v>4.0092642049165102E-3</v>
      </c>
      <c r="D21">
        <f t="shared" si="7"/>
        <v>555.39589870211069</v>
      </c>
      <c r="F21">
        <f t="shared" si="8"/>
        <v>0.97437876965282577</v>
      </c>
      <c r="G21">
        <f t="shared" si="0"/>
        <v>160021.68694853949</v>
      </c>
      <c r="H21">
        <f t="shared" si="9"/>
        <v>34248424.777026542</v>
      </c>
      <c r="P21">
        <f t="shared" si="10"/>
        <v>1.3243573811834568</v>
      </c>
      <c r="Q21">
        <f t="shared" si="1"/>
        <v>478.15</v>
      </c>
      <c r="R21">
        <f t="shared" si="11"/>
        <v>0.69083454768385344</v>
      </c>
      <c r="S21">
        <f t="shared" si="2"/>
        <v>211.58305341119026</v>
      </c>
      <c r="U21">
        <f t="shared" si="3"/>
        <v>2.259869078790369</v>
      </c>
      <c r="V21">
        <f t="shared" si="4"/>
        <v>12.132732957559311</v>
      </c>
    </row>
    <row r="22" spans="1:22">
      <c r="A22">
        <v>200</v>
      </c>
      <c r="B22">
        <f t="shared" si="5"/>
        <v>1990.2881296090686</v>
      </c>
      <c r="C22">
        <f t="shared" si="6"/>
        <v>4.0095319074417071E-3</v>
      </c>
      <c r="D22">
        <f t="shared" si="7"/>
        <v>553.41790175630945</v>
      </c>
      <c r="F22">
        <f t="shared" si="8"/>
        <v>0.97090859957247266</v>
      </c>
      <c r="G22">
        <f t="shared" si="0"/>
        <v>156074.21901443283</v>
      </c>
      <c r="H22">
        <f t="shared" si="9"/>
        <v>35809166.967170872</v>
      </c>
      <c r="P22">
        <f t="shared" si="10"/>
        <v>1.3197289046966523</v>
      </c>
      <c r="Q22">
        <f t="shared" si="1"/>
        <v>478.15</v>
      </c>
      <c r="R22">
        <f t="shared" si="11"/>
        <v>0.68837419709688308</v>
      </c>
      <c r="S22">
        <f t="shared" si="2"/>
        <v>211.26678662927617</v>
      </c>
      <c r="U22">
        <f t="shared" si="3"/>
        <v>2.2632521071049445</v>
      </c>
      <c r="V22">
        <f t="shared" si="4"/>
        <v>12.089523224123475</v>
      </c>
    </row>
    <row r="23" spans="1:22">
      <c r="A23">
        <v>210</v>
      </c>
      <c r="B23">
        <f t="shared" si="5"/>
        <v>1990.1585143685579</v>
      </c>
      <c r="C23">
        <f t="shared" si="6"/>
        <v>4.0097930406322374E-3</v>
      </c>
      <c r="D23">
        <f t="shared" si="7"/>
        <v>551.34138229122357</v>
      </c>
      <c r="F23">
        <f t="shared" si="8"/>
        <v>0.96726558296705889</v>
      </c>
      <c r="G23">
        <f t="shared" si="0"/>
        <v>151931.45196554365</v>
      </c>
      <c r="H23">
        <f t="shared" si="9"/>
        <v>37328481.486826308</v>
      </c>
      <c r="P23">
        <f t="shared" si="10"/>
        <v>1.3148626830440271</v>
      </c>
      <c r="Q23">
        <f t="shared" si="1"/>
        <v>478.15</v>
      </c>
      <c r="R23">
        <f t="shared" si="11"/>
        <v>0.68579129832364472</v>
      </c>
      <c r="S23">
        <f t="shared" si="2"/>
        <v>210.93424969992381</v>
      </c>
      <c r="U23">
        <f t="shared" si="3"/>
        <v>2.2668201142309452</v>
      </c>
      <c r="V23">
        <f t="shared" si="4"/>
        <v>12.044161246820554</v>
      </c>
    </row>
    <row r="24" spans="1:22">
      <c r="A24">
        <v>220</v>
      </c>
      <c r="B24">
        <f t="shared" si="5"/>
        <v>1990.0323395793337</v>
      </c>
      <c r="C24">
        <f t="shared" si="6"/>
        <v>4.010047275089473E-3</v>
      </c>
      <c r="D24">
        <f t="shared" si="7"/>
        <v>549.18840340701433</v>
      </c>
      <c r="F24">
        <f t="shared" si="8"/>
        <v>0.96348842702984971</v>
      </c>
      <c r="G24">
        <f t="shared" si="0"/>
        <v>147637.32200171615</v>
      </c>
      <c r="H24">
        <f t="shared" si="9"/>
        <v>38804854.706843473</v>
      </c>
      <c r="P24">
        <f t="shared" si="10"/>
        <v>1.3098112074407251</v>
      </c>
      <c r="Q24">
        <f t="shared" si="1"/>
        <v>478.15</v>
      </c>
      <c r="R24">
        <f t="shared" si="11"/>
        <v>0.68311329476416338</v>
      </c>
      <c r="S24">
        <f t="shared" si="2"/>
        <v>210.58890912297417</v>
      </c>
      <c r="U24">
        <f t="shared" si="3"/>
        <v>2.2705374275944536</v>
      </c>
      <c r="V24">
        <f t="shared" si="4"/>
        <v>11.997128998425458</v>
      </c>
    </row>
    <row r="25" spans="1:22">
      <c r="A25">
        <v>230</v>
      </c>
      <c r="B25">
        <f t="shared" si="5"/>
        <v>1989.9097309440301</v>
      </c>
      <c r="C25">
        <f t="shared" si="6"/>
        <v>4.0102943548520655E-3</v>
      </c>
      <c r="D25">
        <f t="shared" si="7"/>
        <v>546.98443054997767</v>
      </c>
      <c r="F25">
        <f t="shared" si="8"/>
        <v>0.95962180798241692</v>
      </c>
      <c r="G25">
        <f t="shared" si="0"/>
        <v>143242.51882786531</v>
      </c>
      <c r="H25">
        <f t="shared" si="9"/>
        <v>40237279.895122126</v>
      </c>
      <c r="P25">
        <f t="shared" si="10"/>
        <v>1.3046351251248771</v>
      </c>
      <c r="Q25">
        <f t="shared" si="1"/>
        <v>478.15</v>
      </c>
      <c r="R25">
        <f t="shared" si="11"/>
        <v>0.68037186185953358</v>
      </c>
      <c r="S25">
        <f t="shared" si="2"/>
        <v>210.23479922356725</v>
      </c>
      <c r="U25">
        <f t="shared" si="3"/>
        <v>2.2743618171962443</v>
      </c>
      <c r="V25">
        <f t="shared" si="4"/>
        <v>11.948982776635518</v>
      </c>
    </row>
    <row r="26" spans="1:22">
      <c r="A26">
        <v>240</v>
      </c>
      <c r="B26">
        <f t="shared" si="5"/>
        <v>1989.7907720689104</v>
      </c>
      <c r="C26">
        <f t="shared" si="6"/>
        <v>4.0105341087558668E-3</v>
      </c>
      <c r="D26">
        <f t="shared" si="7"/>
        <v>544.75728788587514</v>
      </c>
      <c r="F26">
        <f t="shared" si="8"/>
        <v>0.95571454015065815</v>
      </c>
      <c r="G26">
        <f t="shared" si="0"/>
        <v>138802.40771986876</v>
      </c>
      <c r="H26">
        <f t="shared" si="9"/>
        <v>41625303.97232081</v>
      </c>
      <c r="P26">
        <f t="shared" si="10"/>
        <v>1.2994007548302169</v>
      </c>
      <c r="Q26">
        <f t="shared" si="1"/>
        <v>478.15</v>
      </c>
      <c r="R26">
        <f t="shared" si="11"/>
        <v>0.67760160896681665</v>
      </c>
      <c r="S26">
        <f t="shared" si="2"/>
        <v>209.87636048678308</v>
      </c>
      <c r="U26">
        <f t="shared" si="3"/>
        <v>2.2782461011377761</v>
      </c>
      <c r="V26">
        <f t="shared" si="4"/>
        <v>11.900330405840039</v>
      </c>
    </row>
    <row r="27" spans="1:22">
      <c r="A27">
        <v>250</v>
      </c>
      <c r="B27">
        <f t="shared" si="5"/>
        <v>1989.6755005809378</v>
      </c>
      <c r="C27">
        <f t="shared" si="6"/>
        <v>4.0107664583194751E-3</v>
      </c>
      <c r="D27">
        <f t="shared" si="7"/>
        <v>542.53586042313339</v>
      </c>
      <c r="F27">
        <f t="shared" si="8"/>
        <v>0.95181729898795331</v>
      </c>
      <c r="G27">
        <f t="shared" si="0"/>
        <v>134374.44689456225</v>
      </c>
      <c r="H27">
        <f t="shared" si="9"/>
        <v>42969048.441266432</v>
      </c>
      <c r="P27">
        <f t="shared" si="10"/>
        <v>1.2941769933693748</v>
      </c>
      <c r="Q27">
        <f t="shared" si="1"/>
        <v>478.15</v>
      </c>
      <c r="R27">
        <f t="shared" si="11"/>
        <v>0.67483846498245881</v>
      </c>
      <c r="S27">
        <f t="shared" si="2"/>
        <v>209.51823456463543</v>
      </c>
      <c r="U27">
        <f t="shared" si="3"/>
        <v>2.2821402680943881</v>
      </c>
      <c r="V27">
        <f t="shared" si="4"/>
        <v>11.851802884745595</v>
      </c>
    </row>
    <row r="28" spans="1:22">
      <c r="A28">
        <v>260</v>
      </c>
      <c r="B28">
        <f t="shared" si="5"/>
        <v>1989.5639063896447</v>
      </c>
      <c r="C28">
        <f t="shared" si="6"/>
        <v>4.0109914213065619E-3</v>
      </c>
      <c r="D28">
        <f t="shared" si="7"/>
        <v>540.34866314041369</v>
      </c>
      <c r="F28">
        <f t="shared" si="8"/>
        <v>0.94798011077265565</v>
      </c>
      <c r="G28">
        <f t="shared" si="0"/>
        <v>130015.34151498244</v>
      </c>
      <c r="H28">
        <f t="shared" si="9"/>
        <v>44269201.856416255</v>
      </c>
      <c r="P28">
        <f t="shared" si="10"/>
        <v>1.2890319022416705</v>
      </c>
      <c r="Q28">
        <f t="shared" si="1"/>
        <v>478.15</v>
      </c>
      <c r="R28">
        <f t="shared" si="11"/>
        <v>0.67211789853781279</v>
      </c>
      <c r="S28">
        <f t="shared" si="2"/>
        <v>209.16503476144612</v>
      </c>
      <c r="U28">
        <f t="shared" si="3"/>
        <v>2.2859939307988673</v>
      </c>
      <c r="V28">
        <f t="shared" si="4"/>
        <v>11.804023128685548</v>
      </c>
    </row>
    <row r="29" spans="1:22">
      <c r="A29">
        <v>270</v>
      </c>
      <c r="B29">
        <f t="shared" si="5"/>
        <v>1989.4559323125238</v>
      </c>
      <c r="C29">
        <f t="shared" si="6"/>
        <v>4.0112091105199898E-3</v>
      </c>
      <c r="D29">
        <f t="shared" si="7"/>
        <v>538.22242476129804</v>
      </c>
      <c r="F29">
        <f t="shared" si="8"/>
        <v>0.94424986800227728</v>
      </c>
      <c r="G29">
        <f t="shared" si="0"/>
        <v>125778.22799654659</v>
      </c>
      <c r="H29">
        <f t="shared" si="9"/>
        <v>45526984.136381723</v>
      </c>
      <c r="P29">
        <f t="shared" si="10"/>
        <v>1.2840293264437415</v>
      </c>
      <c r="Q29">
        <f t="shared" si="1"/>
        <v>478.15</v>
      </c>
      <c r="R29">
        <f t="shared" si="11"/>
        <v>0.6694731564136146</v>
      </c>
      <c r="S29">
        <f t="shared" si="2"/>
        <v>208.82111557642679</v>
      </c>
      <c r="U29">
        <f t="shared" si="3"/>
        <v>2.2897588621731169</v>
      </c>
      <c r="V29">
        <f t="shared" si="4"/>
        <v>11.757575031898719</v>
      </c>
    </row>
    <row r="30" spans="1:22">
      <c r="A30">
        <v>280</v>
      </c>
      <c r="B30">
        <f t="shared" si="5"/>
        <v>1989.3514770387724</v>
      </c>
      <c r="C30">
        <f t="shared" si="6"/>
        <v>4.0114197278747158E-3</v>
      </c>
      <c r="D30">
        <f t="shared" si="7"/>
        <v>536.18083489483752</v>
      </c>
      <c r="F30">
        <f t="shared" si="8"/>
        <v>0.94066813139445182</v>
      </c>
      <c r="G30">
        <f t="shared" si="0"/>
        <v>121710.18426451027</v>
      </c>
      <c r="H30">
        <f t="shared" si="9"/>
        <v>46744085.979026824</v>
      </c>
      <c r="P30">
        <f t="shared" si="10"/>
        <v>1.279225900554557</v>
      </c>
      <c r="Q30">
        <f t="shared" si="1"/>
        <v>478.15</v>
      </c>
      <c r="R30">
        <f t="shared" si="11"/>
        <v>0.66693370515866635</v>
      </c>
      <c r="S30">
        <f t="shared" si="2"/>
        <v>208.49036564263989</v>
      </c>
      <c r="U30">
        <f t="shared" si="3"/>
        <v>2.2933913446128567</v>
      </c>
      <c r="V30">
        <f t="shared" si="4"/>
        <v>11.712976098567543</v>
      </c>
    </row>
    <row r="31" spans="1:22">
      <c r="A31">
        <v>290</v>
      </c>
      <c r="B31">
        <f t="shared" si="5"/>
        <v>1989.2504001606972</v>
      </c>
      <c r="C31">
        <f t="shared" si="6"/>
        <v>4.0116235542923002E-3</v>
      </c>
      <c r="D31">
        <f t="shared" si="7"/>
        <v>534.24357794293951</v>
      </c>
      <c r="F31">
        <f t="shared" si="8"/>
        <v>0.93726943498761317</v>
      </c>
      <c r="G31">
        <f t="shared" si="0"/>
        <v>117850.31112994388</v>
      </c>
      <c r="H31">
        <f t="shared" si="9"/>
        <v>47922589.090326265</v>
      </c>
      <c r="P31">
        <f t="shared" si="10"/>
        <v>1.2746687370437992</v>
      </c>
      <c r="Q31">
        <f t="shared" si="1"/>
        <v>478.15</v>
      </c>
      <c r="R31">
        <f t="shared" si="11"/>
        <v>0.66452402940621769</v>
      </c>
      <c r="S31">
        <f t="shared" si="2"/>
        <v>208.17604481952617</v>
      </c>
      <c r="U31">
        <f t="shared" si="3"/>
        <v>2.2968540900780492</v>
      </c>
      <c r="V31">
        <f t="shared" si="4"/>
        <v>11.670656338334382</v>
      </c>
    </row>
    <row r="32" spans="1:22">
      <c r="A32">
        <v>300</v>
      </c>
      <c r="B32">
        <f t="shared" si="5"/>
        <v>1989.1525287984846</v>
      </c>
      <c r="C32">
        <f t="shared" si="6"/>
        <v>4.0118209363714814E-3</v>
      </c>
      <c r="D32">
        <f t="shared" si="7"/>
        <v>532.42573138617377</v>
      </c>
      <c r="F32">
        <f t="shared" si="8"/>
        <v>0.93408023050205924</v>
      </c>
      <c r="G32">
        <f t="shared" si="0"/>
        <v>114228.53880491006</v>
      </c>
      <c r="H32">
        <f t="shared" si="9"/>
        <v>49064874.478375368</v>
      </c>
      <c r="P32">
        <f t="shared" si="10"/>
        <v>1.2703939826906898</v>
      </c>
      <c r="Q32">
        <f t="shared" si="1"/>
        <v>478.15</v>
      </c>
      <c r="R32">
        <f t="shared" si="11"/>
        <v>0.66226288342595996</v>
      </c>
      <c r="S32">
        <f t="shared" si="2"/>
        <v>207.88067909946093</v>
      </c>
      <c r="U32">
        <f t="shared" si="3"/>
        <v>2.3001175581653173</v>
      </c>
      <c r="V32">
        <f t="shared" si="4"/>
        <v>11.630945121736278</v>
      </c>
    </row>
    <row r="33" spans="1:22">
      <c r="A33">
        <v>310</v>
      </c>
      <c r="B33">
        <f t="shared" si="5"/>
        <v>1989.0576652161205</v>
      </c>
      <c r="C33">
        <f t="shared" si="6"/>
        <v>4.0120122710484403E-3</v>
      </c>
      <c r="D33">
        <f t="shared" si="7"/>
        <v>530.73755079538205</v>
      </c>
      <c r="F33">
        <f t="shared" si="8"/>
        <v>0.93111851016733693</v>
      </c>
      <c r="G33">
        <f t="shared" si="0"/>
        <v>110865.20264992754</v>
      </c>
      <c r="H33">
        <f t="shared" si="9"/>
        <v>50173526.504874647</v>
      </c>
      <c r="P33">
        <f t="shared" si="10"/>
        <v>1.2664262972091349</v>
      </c>
      <c r="Q33">
        <f t="shared" si="1"/>
        <v>478.15</v>
      </c>
      <c r="R33">
        <f t="shared" si="11"/>
        <v>0.66016302370864188</v>
      </c>
      <c r="S33">
        <f t="shared" si="2"/>
        <v>207.60601809627025</v>
      </c>
      <c r="U33">
        <f t="shared" si="3"/>
        <v>2.3031605942091433</v>
      </c>
      <c r="V33">
        <f t="shared" si="4"/>
        <v>11.594066483741157</v>
      </c>
    </row>
    <row r="34" spans="1:22">
      <c r="A34">
        <v>320</v>
      </c>
      <c r="B34">
        <f t="shared" si="5"/>
        <v>1988.9655947896506</v>
      </c>
      <c r="C34">
        <f t="shared" si="6"/>
        <v>4.0121979895353594E-3</v>
      </c>
      <c r="D34">
        <f t="shared" si="7"/>
        <v>529.18461158054674</v>
      </c>
      <c r="F34">
        <f t="shared" si="8"/>
        <v>0.92839405540446795</v>
      </c>
      <c r="G34">
        <f t="shared" si="0"/>
        <v>107771.32820074835</v>
      </c>
      <c r="H34">
        <f t="shared" si="9"/>
        <v>51251239.786882132</v>
      </c>
      <c r="P34">
        <f t="shared" si="10"/>
        <v>1.2627791832506419</v>
      </c>
      <c r="Q34">
        <f t="shared" si="1"/>
        <v>478.15</v>
      </c>
      <c r="R34">
        <f t="shared" si="11"/>
        <v>0.65823138528176772</v>
      </c>
      <c r="S34">
        <f t="shared" si="2"/>
        <v>207.35305122632082</v>
      </c>
      <c r="U34">
        <f t="shared" si="3"/>
        <v>2.3059704073421656</v>
      </c>
      <c r="V34">
        <f t="shared" si="4"/>
        <v>11.560142220279817</v>
      </c>
    </row>
    <row r="35" spans="1:22">
      <c r="A35">
        <v>330</v>
      </c>
      <c r="B35">
        <f t="shared" si="5"/>
        <v>1988.8760937387206</v>
      </c>
      <c r="C35">
        <f t="shared" si="6"/>
        <v>4.0123785417264853E-3</v>
      </c>
      <c r="D35">
        <f t="shared" si="7"/>
        <v>527.76823808818233</v>
      </c>
      <c r="F35">
        <f t="shared" si="8"/>
        <v>0.92590918962839008</v>
      </c>
      <c r="G35">
        <f t="shared" si="0"/>
        <v>104949.48724229884</v>
      </c>
      <c r="H35">
        <f t="shared" si="9"/>
        <v>52300734.659305118</v>
      </c>
      <c r="P35">
        <f t="shared" si="10"/>
        <v>1.2594560028051487</v>
      </c>
      <c r="Q35">
        <f t="shared" si="1"/>
        <v>478.15</v>
      </c>
      <c r="R35">
        <f t="shared" si="11"/>
        <v>0.65646961544652849</v>
      </c>
      <c r="S35">
        <f t="shared" si="2"/>
        <v>207.12207197796951</v>
      </c>
      <c r="U35">
        <f t="shared" si="3"/>
        <v>2.3085419889525745</v>
      </c>
      <c r="V35">
        <f t="shared" si="4"/>
        <v>11.52920126196309</v>
      </c>
    </row>
    <row r="36" spans="1:22">
      <c r="A36">
        <v>340</v>
      </c>
      <c r="B36">
        <f t="shared" si="5"/>
        <v>1988.7889361471844</v>
      </c>
      <c r="C36">
        <f t="shared" si="6"/>
        <v>4.0125543820299344E-3</v>
      </c>
      <c r="D36">
        <f t="shared" si="7"/>
        <v>526.48612937280302</v>
      </c>
      <c r="F36">
        <f t="shared" si="8"/>
        <v>0.92365987609263689</v>
      </c>
      <c r="G36">
        <f t="shared" si="0"/>
        <v>102395.04446167321</v>
      </c>
      <c r="H36">
        <f t="shared" si="9"/>
        <v>53324685.103921853</v>
      </c>
      <c r="P36">
        <f t="shared" si="10"/>
        <v>1.2564514640405118</v>
      </c>
      <c r="Q36">
        <f t="shared" si="1"/>
        <v>478.15</v>
      </c>
      <c r="R36">
        <f t="shared" si="11"/>
        <v>0.65487485214967955</v>
      </c>
      <c r="S36">
        <f t="shared" si="2"/>
        <v>206.91277584150711</v>
      </c>
      <c r="U36">
        <f t="shared" si="3"/>
        <v>2.3108771222819877</v>
      </c>
      <c r="V36">
        <f t="shared" si="4"/>
        <v>11.501193344182983</v>
      </c>
    </row>
    <row r="37" spans="1:22">
      <c r="A37">
        <v>350</v>
      </c>
      <c r="B37">
        <f t="shared" si="5"/>
        <v>1988.7038999483887</v>
      </c>
      <c r="C37">
        <f t="shared" si="6"/>
        <v>4.0127259572815934E-3</v>
      </c>
      <c r="D37">
        <f t="shared" si="7"/>
        <v>525.33308774865418</v>
      </c>
      <c r="F37">
        <f t="shared" si="8"/>
        <v>0.9216369960502705</v>
      </c>
      <c r="G37">
        <f t="shared" si="0"/>
        <v>100097.60790219303</v>
      </c>
      <c r="H37">
        <f t="shared" si="9"/>
        <v>54325661.182943784</v>
      </c>
      <c r="P37">
        <f t="shared" si="10"/>
        <v>1.2537533547418245</v>
      </c>
      <c r="Q37">
        <f t="shared" si="1"/>
        <v>478.15</v>
      </c>
      <c r="R37">
        <f t="shared" si="11"/>
        <v>0.65344063019964171</v>
      </c>
      <c r="S37">
        <f t="shared" si="2"/>
        <v>206.72437662492484</v>
      </c>
      <c r="U37">
        <f t="shared" si="3"/>
        <v>2.3129831508334524</v>
      </c>
      <c r="V37">
        <f t="shared" si="4"/>
        <v>11.47600492246896</v>
      </c>
    </row>
    <row r="38" spans="1:22">
      <c r="A38">
        <v>360</v>
      </c>
      <c r="B38">
        <f t="shared" si="5"/>
        <v>1988.6207717059115</v>
      </c>
      <c r="C38">
        <f t="shared" si="6"/>
        <v>4.0128936970845351E-3</v>
      </c>
      <c r="D38">
        <f t="shared" si="7"/>
        <v>524.30176711281524</v>
      </c>
      <c r="F38">
        <f t="shared" si="8"/>
        <v>0.91982766160143026</v>
      </c>
      <c r="G38">
        <f t="shared" si="0"/>
        <v>98042.518162351771</v>
      </c>
      <c r="H38">
        <f t="shared" si="9"/>
        <v>55306086.364567302</v>
      </c>
      <c r="P38">
        <f t="shared" si="10"/>
        <v>1.2513443243112108</v>
      </c>
      <c r="Q38">
        <f t="shared" si="1"/>
        <v>478.15</v>
      </c>
      <c r="R38">
        <f t="shared" si="11"/>
        <v>0.65215781207541401</v>
      </c>
      <c r="S38">
        <f t="shared" si="2"/>
        <v>206.55572742293904</v>
      </c>
      <c r="U38">
        <f t="shared" si="3"/>
        <v>2.3148716618297898</v>
      </c>
      <c r="V38">
        <f t="shared" si="4"/>
        <v>11.453475519753717</v>
      </c>
    </row>
    <row r="39" spans="1:22">
      <c r="A39">
        <v>370</v>
      </c>
      <c r="B39">
        <f t="shared" si="5"/>
        <v>1988.5393501575481</v>
      </c>
      <c r="C39">
        <f t="shared" si="6"/>
        <v>4.0130580066407972E-3</v>
      </c>
      <c r="D39">
        <f t="shared" si="7"/>
        <v>523.38337724602547</v>
      </c>
      <c r="F39">
        <f t="shared" si="8"/>
        <v>0.91821645130881657</v>
      </c>
      <c r="G39">
        <f t="shared" si="0"/>
        <v>96212.249547239</v>
      </c>
      <c r="H39">
        <f t="shared" si="9"/>
        <v>56268208.860039689</v>
      </c>
      <c r="P39">
        <f t="shared" si="10"/>
        <v>1.2492035620089668</v>
      </c>
      <c r="Q39">
        <f t="shared" si="1"/>
        <v>478.15</v>
      </c>
      <c r="R39">
        <f t="shared" si="11"/>
        <v>0.65101546397795096</v>
      </c>
      <c r="S39">
        <f t="shared" si="2"/>
        <v>206.4054355139229</v>
      </c>
      <c r="U39">
        <f t="shared" si="3"/>
        <v>2.31655721085769</v>
      </c>
      <c r="V39">
        <f t="shared" si="4"/>
        <v>11.433413111963656</v>
      </c>
    </row>
    <row r="40" spans="1:22">
      <c r="A40">
        <v>380</v>
      </c>
      <c r="B40">
        <f t="shared" si="5"/>
        <v>1988.4594485956889</v>
      </c>
      <c r="C40">
        <f t="shared" si="6"/>
        <v>4.0132192619295529E-3</v>
      </c>
      <c r="D40">
        <f t="shared" si="7"/>
        <v>522.56830220741745</v>
      </c>
      <c r="F40">
        <f t="shared" si="8"/>
        <v>0.9167864951007324</v>
      </c>
      <c r="G40">
        <f t="shared" si="0"/>
        <v>94587.639977994389</v>
      </c>
      <c r="H40">
        <f t="shared" si="9"/>
        <v>57214085.259819634</v>
      </c>
      <c r="P40">
        <f t="shared" si="10"/>
        <v>1.2473082713155401</v>
      </c>
      <c r="Q40">
        <f t="shared" si="1"/>
        <v>478.15</v>
      </c>
      <c r="R40">
        <f t="shared" si="11"/>
        <v>0.65000162502641923</v>
      </c>
      <c r="S40">
        <f t="shared" si="2"/>
        <v>206.27196399962429</v>
      </c>
      <c r="U40">
        <f t="shared" si="3"/>
        <v>2.3180561755880258</v>
      </c>
      <c r="V40">
        <f t="shared" si="4"/>
        <v>11.41560763697381</v>
      </c>
    </row>
    <row r="41" spans="1:22">
      <c r="A41">
        <v>390</v>
      </c>
      <c r="B41">
        <f t="shared" si="5"/>
        <v>1988.3808962262942</v>
      </c>
      <c r="C41">
        <f t="shared" si="6"/>
        <v>4.0133778069460146E-3</v>
      </c>
      <c r="D41">
        <f t="shared" si="7"/>
        <v>521.84661128289349</v>
      </c>
      <c r="F41">
        <f t="shared" si="8"/>
        <v>0.91552037067174297</v>
      </c>
      <c r="G41">
        <f t="shared" si="0"/>
        <v>93148.906927844582</v>
      </c>
      <c r="H41">
        <f t="shared" si="9"/>
        <v>58145574.329098083</v>
      </c>
      <c r="P41">
        <f t="shared" si="10"/>
        <v>1.2456348887991084</v>
      </c>
      <c r="Q41">
        <f t="shared" si="1"/>
        <v>478.15</v>
      </c>
      <c r="R41">
        <f t="shared" si="11"/>
        <v>0.64910394280626571</v>
      </c>
      <c r="S41">
        <f t="shared" si="2"/>
        <v>206.15371635229292</v>
      </c>
      <c r="U41">
        <f t="shared" si="3"/>
        <v>2.3193857887232885</v>
      </c>
      <c r="V41">
        <f t="shared" si="4"/>
        <v>11.399842156375907</v>
      </c>
    </row>
    <row r="42" spans="1:22">
      <c r="A42">
        <v>400</v>
      </c>
      <c r="B42">
        <f t="shared" si="5"/>
        <v>1988.3035386841525</v>
      </c>
      <c r="C42">
        <f t="shared" si="6"/>
        <v>4.0135339526434855E-3</v>
      </c>
      <c r="D42">
        <f t="shared" si="7"/>
        <v>521.2084572594116</v>
      </c>
      <c r="F42">
        <f t="shared" si="8"/>
        <v>0.91440080220949405</v>
      </c>
      <c r="G42">
        <f t="shared" si="0"/>
        <v>91876.4390860235</v>
      </c>
      <c r="H42">
        <f t="shared" si="9"/>
        <v>59064338.71995832</v>
      </c>
      <c r="P42">
        <f t="shared" si="10"/>
        <v>1.2441600347940849</v>
      </c>
      <c r="Q42">
        <f t="shared" si="1"/>
        <v>478.15</v>
      </c>
      <c r="R42">
        <f t="shared" si="11"/>
        <v>0.64831016876653125</v>
      </c>
      <c r="S42">
        <f t="shared" si="2"/>
        <v>206.04910276033948</v>
      </c>
      <c r="U42">
        <f t="shared" si="3"/>
        <v>2.3205633686070808</v>
      </c>
      <c r="V42">
        <f t="shared" si="4"/>
        <v>11.385901555858705</v>
      </c>
    </row>
    <row r="43" spans="1:22">
      <c r="A43">
        <v>410</v>
      </c>
      <c r="B43">
        <f t="shared" si="5"/>
        <v>1988.227237890693</v>
      </c>
      <c r="C43">
        <f t="shared" si="6"/>
        <v>4.0136879772033184E-3</v>
      </c>
      <c r="D43">
        <f t="shared" si="7"/>
        <v>520.64436822521486</v>
      </c>
      <c r="F43">
        <f t="shared" si="8"/>
        <v>0.9134111723249384</v>
      </c>
      <c r="G43">
        <f t="shared" si="0"/>
        <v>90751.37616168466</v>
      </c>
      <c r="H43">
        <f t="shared" si="9"/>
        <v>59971852.481575169</v>
      </c>
      <c r="P43">
        <f t="shared" si="10"/>
        <v>1.2428612104829875</v>
      </c>
      <c r="Q43">
        <f t="shared" si="1"/>
        <v>478.15</v>
      </c>
      <c r="R43">
        <f t="shared" si="11"/>
        <v>0.6476085211783813</v>
      </c>
      <c r="S43">
        <f t="shared" si="2"/>
        <v>205.95658910289416</v>
      </c>
      <c r="U43">
        <f t="shared" si="3"/>
        <v>2.3216057426602665</v>
      </c>
      <c r="V43">
        <f t="shared" si="4"/>
        <v>11.373578919641568</v>
      </c>
    </row>
    <row r="44" spans="1:22">
      <c r="A44">
        <v>420</v>
      </c>
      <c r="B44">
        <f t="shared" si="5"/>
        <v>1988.1518714302867</v>
      </c>
      <c r="C44">
        <f t="shared" si="6"/>
        <v>4.013840127278151E-3</v>
      </c>
      <c r="D44">
        <f t="shared" si="7"/>
        <v>520.14544591376034</v>
      </c>
      <c r="F44">
        <f t="shared" si="8"/>
        <v>0.91253587002414094</v>
      </c>
      <c r="G44">
        <f t="shared" si="0"/>
        <v>89756.00277999742</v>
      </c>
      <c r="H44">
        <f t="shared" si="9"/>
        <v>60869412.50937514</v>
      </c>
      <c r="P44">
        <f t="shared" si="10"/>
        <v>1.2417172722730117</v>
      </c>
      <c r="Q44">
        <f t="shared" si="1"/>
        <v>478.15</v>
      </c>
      <c r="R44">
        <f t="shared" si="11"/>
        <v>0.64698793184711589</v>
      </c>
      <c r="S44">
        <f t="shared" si="2"/>
        <v>205.87473056453075</v>
      </c>
      <c r="U44">
        <f t="shared" si="3"/>
        <v>2.3225288440638683</v>
      </c>
      <c r="V44">
        <f t="shared" si="4"/>
        <v>11.362679863336702</v>
      </c>
    </row>
    <row r="45" spans="1:22">
      <c r="A45">
        <v>430</v>
      </c>
      <c r="B45">
        <f t="shared" si="5"/>
        <v>1988.0773315994227</v>
      </c>
      <c r="C45">
        <f t="shared" si="6"/>
        <v>4.013990619897048E-3</v>
      </c>
      <c r="D45">
        <f t="shared" si="7"/>
        <v>519.70348669701707</v>
      </c>
      <c r="F45">
        <f t="shared" si="8"/>
        <v>0.91176050297722289</v>
      </c>
      <c r="G45">
        <f t="shared" si="0"/>
        <v>88873.98854579599</v>
      </c>
      <c r="H45">
        <f t="shared" si="9"/>
        <v>61758152.394833103</v>
      </c>
      <c r="P45">
        <f t="shared" si="10"/>
        <v>1.2407087217617412</v>
      </c>
      <c r="Q45">
        <f t="shared" si="1"/>
        <v>478.15</v>
      </c>
      <c r="R45">
        <f t="shared" si="11"/>
        <v>0.646438196610851</v>
      </c>
      <c r="S45">
        <f t="shared" si="2"/>
        <v>205.80219245988064</v>
      </c>
      <c r="U45">
        <f t="shared" si="3"/>
        <v>2.3233474545865742</v>
      </c>
      <c r="V45">
        <f t="shared" si="4"/>
        <v>11.353025177071627</v>
      </c>
    </row>
    <row r="46" spans="1:22">
      <c r="A46">
        <v>440</v>
      </c>
      <c r="B46">
        <f t="shared" si="5"/>
        <v>1988.0035242565245</v>
      </c>
      <c r="C46">
        <f t="shared" si="6"/>
        <v>4.01413964477475E-3</v>
      </c>
      <c r="D46">
        <f t="shared" si="7"/>
        <v>519.31104176145914</v>
      </c>
      <c r="F46">
        <f t="shared" si="8"/>
        <v>0.91107200309027914</v>
      </c>
      <c r="G46">
        <f t="shared" si="0"/>
        <v>88090.507185258801</v>
      </c>
      <c r="H46">
        <f t="shared" si="9"/>
        <v>62639057.46668569</v>
      </c>
      <c r="P46">
        <f t="shared" si="10"/>
        <v>1.2398178506406612</v>
      </c>
      <c r="Q46">
        <f t="shared" si="1"/>
        <v>478.15</v>
      </c>
      <c r="R46">
        <f t="shared" si="11"/>
        <v>0.64595005019100793</v>
      </c>
      <c r="S46">
        <f t="shared" si="2"/>
        <v>205.73776094654369</v>
      </c>
      <c r="U46">
        <f t="shared" si="3"/>
        <v>2.3240750642962253</v>
      </c>
      <c r="V46">
        <f t="shared" si="4"/>
        <v>11.344452140045611</v>
      </c>
    </row>
    <row r="47" spans="1:22">
      <c r="A47">
        <v>450</v>
      </c>
      <c r="B47">
        <f t="shared" si="5"/>
        <v>1987.9303675728161</v>
      </c>
      <c r="C47">
        <f t="shared" si="6"/>
        <v>4.0142873668223347E-3</v>
      </c>
      <c r="D47">
        <f t="shared" si="7"/>
        <v>518.9614317631457</v>
      </c>
      <c r="F47">
        <f t="shared" si="8"/>
        <v>0.91045865221604505</v>
      </c>
      <c r="G47">
        <f t="shared" si="0"/>
        <v>87392.265203937495</v>
      </c>
      <c r="H47">
        <f t="shared" si="9"/>
        <v>63512980.118725061</v>
      </c>
      <c r="P47">
        <f t="shared" si="10"/>
        <v>1.2390287769633539</v>
      </c>
      <c r="Q47">
        <f t="shared" si="1"/>
        <v>478.15</v>
      </c>
      <c r="R47">
        <f t="shared" si="11"/>
        <v>0.64551518442117595</v>
      </c>
      <c r="S47">
        <f t="shared" si="2"/>
        <v>205.68034612766488</v>
      </c>
      <c r="U47">
        <f t="shared" si="3"/>
        <v>2.324723820248797</v>
      </c>
      <c r="V47">
        <f t="shared" si="4"/>
        <v>11.336814840672782</v>
      </c>
    </row>
    <row r="48" spans="1:22">
      <c r="A48">
        <v>460</v>
      </c>
      <c r="B48">
        <f t="shared" si="5"/>
        <v>1987.8577907593963</v>
      </c>
      <c r="C48">
        <f t="shared" si="6"/>
        <v>4.0144339287074907E-3</v>
      </c>
      <c r="D48">
        <f t="shared" si="7"/>
        <v>518.64872915226522</v>
      </c>
      <c r="F48">
        <f t="shared" si="8"/>
        <v>0.90991005114432499</v>
      </c>
      <c r="G48">
        <f t="shared" si="0"/>
        <v>86767.466302077199</v>
      </c>
      <c r="H48">
        <f t="shared" si="9"/>
        <v>64380654.781745836</v>
      </c>
      <c r="P48">
        <f t="shared" si="10"/>
        <v>1.2383274042044297</v>
      </c>
      <c r="Q48">
        <f t="shared" si="1"/>
        <v>478.15</v>
      </c>
      <c r="R48">
        <f t="shared" si="11"/>
        <v>0.64512622626132643</v>
      </c>
      <c r="S48">
        <f t="shared" si="2"/>
        <v>205.628979715637</v>
      </c>
      <c r="U48">
        <f t="shared" si="3"/>
        <v>2.3253045395703977</v>
      </c>
      <c r="V48">
        <f t="shared" si="4"/>
        <v>11.329983790458311</v>
      </c>
    </row>
    <row r="49" spans="1:22">
      <c r="A49">
        <v>470</v>
      </c>
      <c r="B49">
        <f t="shared" si="5"/>
        <v>1987.7857328238554</v>
      </c>
      <c r="C49">
        <f t="shared" si="6"/>
        <v>4.0145794533565969E-3</v>
      </c>
      <c r="D49">
        <f t="shared" si="7"/>
        <v>518.36771894756157</v>
      </c>
      <c r="F49">
        <f t="shared" si="8"/>
        <v>0.90941705078519575</v>
      </c>
      <c r="G49">
        <f t="shared" si="0"/>
        <v>86205.732989077675</v>
      </c>
      <c r="H49">
        <f t="shared" si="9"/>
        <v>65242712.111636616</v>
      </c>
      <c r="P49">
        <f t="shared" si="10"/>
        <v>1.2377013288037557</v>
      </c>
      <c r="Q49">
        <f t="shared" si="1"/>
        <v>478.15</v>
      </c>
      <c r="R49">
        <f t="shared" si="11"/>
        <v>0.64477668900670371</v>
      </c>
      <c r="S49">
        <f t="shared" si="2"/>
        <v>205.58280904107684</v>
      </c>
      <c r="U49">
        <f t="shared" si="3"/>
        <v>2.3258267665000254</v>
      </c>
      <c r="V49">
        <f t="shared" si="4"/>
        <v>11.323845067108021</v>
      </c>
    </row>
    <row r="50" spans="1:22">
      <c r="A50">
        <v>480</v>
      </c>
      <c r="B50">
        <f t="shared" si="5"/>
        <v>1987.7141413920017</v>
      </c>
      <c r="C50">
        <f t="shared" si="6"/>
        <v>4.0147240463266681E-3</v>
      </c>
      <c r="D50">
        <f t="shared" si="7"/>
        <v>518.11384638537174</v>
      </c>
      <c r="F50">
        <f t="shared" si="8"/>
        <v>0.90897166032521359</v>
      </c>
      <c r="G50">
        <f t="shared" si="0"/>
        <v>85698.00215000585</v>
      </c>
      <c r="H50">
        <f t="shared" si="9"/>
        <v>66099692.133136675</v>
      </c>
      <c r="P50">
        <f t="shared" si="10"/>
        <v>1.2371397162836604</v>
      </c>
      <c r="Q50">
        <f t="shared" si="1"/>
        <v>478.15</v>
      </c>
      <c r="R50">
        <f t="shared" si="11"/>
        <v>0.64446090717057636</v>
      </c>
      <c r="S50">
        <f t="shared" si="2"/>
        <v>205.5410888077831</v>
      </c>
      <c r="U50">
        <f t="shared" si="3"/>
        <v>2.3262988571942125</v>
      </c>
      <c r="V50">
        <f t="shared" si="4"/>
        <v>11.318299170911274</v>
      </c>
    </row>
    <row r="51" spans="1:22">
      <c r="A51">
        <v>490</v>
      </c>
      <c r="B51">
        <f t="shared" si="5"/>
        <v>1987.6429716163011</v>
      </c>
      <c r="C51">
        <f t="shared" si="6"/>
        <v>4.0148677980033813E-3</v>
      </c>
      <c r="D51">
        <f t="shared" si="7"/>
        <v>517.88315776383649</v>
      </c>
      <c r="F51">
        <f t="shared" si="8"/>
        <v>0.90856694344532718</v>
      </c>
      <c r="G51">
        <f t="shared" si="0"/>
        <v>85236.407130002626</v>
      </c>
      <c r="H51">
        <f t="shared" si="9"/>
        <v>66952056.204436705</v>
      </c>
      <c r="P51">
        <f t="shared" si="10"/>
        <v>1.2366331610159378</v>
      </c>
      <c r="Q51">
        <f t="shared" si="1"/>
        <v>478.15</v>
      </c>
      <c r="R51">
        <f t="shared" si="11"/>
        <v>0.64417396290273699</v>
      </c>
      <c r="S51">
        <f t="shared" si="2"/>
        <v>205.50317164914358</v>
      </c>
      <c r="U51">
        <f t="shared" si="3"/>
        <v>2.3267280799750742</v>
      </c>
      <c r="V51">
        <f t="shared" si="4"/>
        <v>11.313259732471099</v>
      </c>
    </row>
    <row r="52" spans="1:22">
      <c r="A52">
        <v>500</v>
      </c>
      <c r="B52">
        <f t="shared" si="5"/>
        <v>1987.5721851822566</v>
      </c>
      <c r="C52">
        <f t="shared" si="6"/>
        <v>4.0150107856023725E-3</v>
      </c>
      <c r="D52">
        <f t="shared" si="7"/>
        <v>517.67223903475906</v>
      </c>
      <c r="F52">
        <f t="shared" si="8"/>
        <v>0.90819691058729657</v>
      </c>
      <c r="G52">
        <f t="shared" si="0"/>
        <v>84814.155384935657</v>
      </c>
      <c r="H52">
        <f t="shared" si="9"/>
        <v>67800197.758286059</v>
      </c>
      <c r="P52">
        <f t="shared" si="10"/>
        <v>1.2361735405032912</v>
      </c>
      <c r="Q52">
        <f t="shared" si="1"/>
        <v>478.15</v>
      </c>
      <c r="R52">
        <f t="shared" si="11"/>
        <v>0.64391160960639326</v>
      </c>
      <c r="S52">
        <f t="shared" si="2"/>
        <v>205.46849824971181</v>
      </c>
      <c r="U52">
        <f t="shared" si="3"/>
        <v>2.3271207220237256</v>
      </c>
      <c r="V52">
        <f t="shared" si="4"/>
        <v>11.308652171231227</v>
      </c>
    </row>
    <row r="53" spans="1:22">
      <c r="A53">
        <v>510</v>
      </c>
      <c r="B53">
        <f t="shared" si="5"/>
        <v>1987.5017494163865</v>
      </c>
      <c r="C53">
        <f t="shared" si="6"/>
        <v>4.0151530749662654E-3</v>
      </c>
      <c r="D53">
        <f t="shared" si="7"/>
        <v>517.4781552769532</v>
      </c>
      <c r="F53">
        <f t="shared" si="8"/>
        <v>0.90785641276658458</v>
      </c>
      <c r="G53">
        <f t="shared" si="0"/>
        <v>84425.407924925399</v>
      </c>
      <c r="H53">
        <f t="shared" si="9"/>
        <v>68644451.837535307</v>
      </c>
      <c r="P53">
        <f t="shared" si="10"/>
        <v>1.2357538716590339</v>
      </c>
      <c r="Q53">
        <f t="shared" si="1"/>
        <v>478.15</v>
      </c>
      <c r="R53">
        <f t="shared" si="11"/>
        <v>0.64367019665150849</v>
      </c>
      <c r="S53">
        <f t="shared" si="2"/>
        <v>205.43658756054307</v>
      </c>
      <c r="U53">
        <f t="shared" si="3"/>
        <v>2.3274821962231389</v>
      </c>
      <c r="V53">
        <f t="shared" si="4"/>
        <v>11.304412373259437</v>
      </c>
    </row>
    <row r="54" spans="1:22">
      <c r="A54">
        <v>520</v>
      </c>
      <c r="B54">
        <f t="shared" si="5"/>
        <v>1987.4316364943265</v>
      </c>
      <c r="C54">
        <f t="shared" si="6"/>
        <v>4.0152947221602795E-3</v>
      </c>
      <c r="D54">
        <f t="shared" si="7"/>
        <v>517.2983930890872</v>
      </c>
      <c r="F54">
        <f t="shared" si="8"/>
        <v>0.90754104050717055</v>
      </c>
      <c r="G54">
        <f t="shared" si="0"/>
        <v>84065.164598124888</v>
      </c>
      <c r="H54">
        <f t="shared" si="9"/>
        <v>69485103.483516559</v>
      </c>
      <c r="P54">
        <f t="shared" si="10"/>
        <v>1.2353681739564661</v>
      </c>
      <c r="Q54">
        <f t="shared" si="1"/>
        <v>478.15</v>
      </c>
      <c r="R54">
        <f t="shared" si="11"/>
        <v>0.6434465977195839</v>
      </c>
      <c r="S54">
        <f t="shared" si="2"/>
        <v>205.40702745455849</v>
      </c>
      <c r="U54">
        <f t="shared" si="3"/>
        <v>2.3278171439668953</v>
      </c>
      <c r="V54">
        <f t="shared" si="4"/>
        <v>11.300485432807875</v>
      </c>
    </row>
    <row r="55" spans="1:22">
      <c r="A55">
        <v>530</v>
      </c>
      <c r="B55">
        <f t="shared" si="5"/>
        <v>1987.3618227441975</v>
      </c>
      <c r="C55">
        <f t="shared" si="6"/>
        <v>4.0154357748761055E-3</v>
      </c>
      <c r="D55">
        <f t="shared" si="7"/>
        <v>517.13080712167857</v>
      </c>
      <c r="F55">
        <f t="shared" si="8"/>
        <v>0.90724703003803253</v>
      </c>
      <c r="G55">
        <f t="shared" si="0"/>
        <v>83729.157635023352</v>
      </c>
      <c r="H55">
        <f t="shared" si="9"/>
        <v>70322395.059866786</v>
      </c>
      <c r="P55">
        <f t="shared" si="10"/>
        <v>1.2350113423677749</v>
      </c>
      <c r="Q55">
        <f t="shared" si="1"/>
        <v>478.15</v>
      </c>
      <c r="R55">
        <f t="shared" si="11"/>
        <v>0.64323814429696502</v>
      </c>
      <c r="S55">
        <f t="shared" si="2"/>
        <v>205.37946603157314</v>
      </c>
      <c r="U55">
        <f t="shared" si="3"/>
        <v>2.3281295313451325</v>
      </c>
      <c r="V55">
        <f t="shared" si="4"/>
        <v>11.296824484293932</v>
      </c>
    </row>
    <row r="56" spans="1:22">
      <c r="A56">
        <v>540</v>
      </c>
      <c r="B56">
        <f t="shared" si="5"/>
        <v>1987.2922880383819</v>
      </c>
      <c r="C56">
        <f t="shared" si="6"/>
        <v>4.0155762736577933E-3</v>
      </c>
      <c r="D56">
        <f t="shared" si="7"/>
        <v>516.97357137640063</v>
      </c>
      <c r="F56">
        <f t="shared" si="8"/>
        <v>0.90697117785333448</v>
      </c>
      <c r="G56">
        <f t="shared" si="0"/>
        <v>83413.754697749537</v>
      </c>
      <c r="H56">
        <f t="shared" si="9"/>
        <v>71156532.606844276</v>
      </c>
      <c r="P56">
        <f t="shared" si="10"/>
        <v>1.2346790316011995</v>
      </c>
      <c r="Q56">
        <f t="shared" si="1"/>
        <v>478.15</v>
      </c>
      <c r="R56">
        <f t="shared" si="11"/>
        <v>0.64304256509801416</v>
      </c>
      <c r="S56">
        <f t="shared" si="2"/>
        <v>205.35360368351101</v>
      </c>
      <c r="U56">
        <f t="shared" si="3"/>
        <v>2.3284227372845141</v>
      </c>
      <c r="V56">
        <f t="shared" si="4"/>
        <v>11.293389638423989</v>
      </c>
    </row>
    <row r="57" spans="1:22">
      <c r="A57">
        <v>550</v>
      </c>
      <c r="B57">
        <f t="shared" si="5"/>
        <v>1987.2230152658171</v>
      </c>
      <c r="C57">
        <f t="shared" si="6"/>
        <v>4.0157162529654931E-3</v>
      </c>
      <c r="D57">
        <f t="shared" si="7"/>
        <v>516.82513548792031</v>
      </c>
      <c r="F57">
        <f t="shared" si="8"/>
        <v>0.90671076401389528</v>
      </c>
      <c r="G57">
        <f t="shared" si="0"/>
        <v>83115.87185820633</v>
      </c>
      <c r="H57">
        <f t="shared" si="9"/>
        <v>71987691.32542634</v>
      </c>
      <c r="P57">
        <f t="shared" si="10"/>
        <v>1.2343675521595869</v>
      </c>
      <c r="Q57">
        <f t="shared" si="1"/>
        <v>478.15</v>
      </c>
      <c r="R57">
        <f t="shared" si="11"/>
        <v>0.6428579316858517</v>
      </c>
      <c r="S57">
        <f t="shared" si="2"/>
        <v>205.3291859608596</v>
      </c>
      <c r="U57">
        <f t="shared" si="3"/>
        <v>2.328699633042651</v>
      </c>
      <c r="V57">
        <f t="shared" si="4"/>
        <v>11.29014702716154</v>
      </c>
    </row>
    <row r="58" spans="1:22">
      <c r="A58">
        <v>560</v>
      </c>
      <c r="B58">
        <f t="shared" si="5"/>
        <v>1987.1539898765564</v>
      </c>
      <c r="C58">
        <f t="shared" si="6"/>
        <v>4.0158557420936301E-3</v>
      </c>
      <c r="D58">
        <f t="shared" si="7"/>
        <v>516.68418592669138</v>
      </c>
      <c r="F58">
        <f t="shared" si="8"/>
        <v>0.90646348408191468</v>
      </c>
      <c r="G58">
        <f t="shared" si="0"/>
        <v>82832.896378980979</v>
      </c>
      <c r="H58">
        <f t="shared" si="9"/>
        <v>72816020.289216146</v>
      </c>
      <c r="P58">
        <f t="shared" si="10"/>
        <v>1.234073778082375</v>
      </c>
      <c r="Q58">
        <f t="shared" si="1"/>
        <v>478.15</v>
      </c>
      <c r="R58">
        <f t="shared" si="11"/>
        <v>0.64268261021407747</v>
      </c>
      <c r="S58">
        <f t="shared" si="2"/>
        <v>205.3059972346187</v>
      </c>
      <c r="U58">
        <f t="shared" si="3"/>
        <v>2.3289626530177867</v>
      </c>
      <c r="V58">
        <f t="shared" si="4"/>
        <v>11.287067956194555</v>
      </c>
    </row>
    <row r="59" spans="1:22">
      <c r="A59">
        <v>570</v>
      </c>
      <c r="B59">
        <f t="shared" si="5"/>
        <v>1987.0851994904556</v>
      </c>
      <c r="C59">
        <f t="shared" si="6"/>
        <v>4.0159947659598912E-3</v>
      </c>
      <c r="D59">
        <f t="shared" si="7"/>
        <v>516.5496118853257</v>
      </c>
      <c r="F59">
        <f t="shared" si="8"/>
        <v>0.90622738927250124</v>
      </c>
      <c r="G59">
        <f t="shared" si="0"/>
        <v>82562.618821903423</v>
      </c>
      <c r="H59">
        <f t="shared" si="9"/>
        <v>73641646.477435187</v>
      </c>
      <c r="P59">
        <f t="shared" si="10"/>
        <v>1.233795065812775</v>
      </c>
      <c r="Q59">
        <f t="shared" si="1"/>
        <v>478.15</v>
      </c>
      <c r="R59">
        <f t="shared" si="11"/>
        <v>0.64251521899420339</v>
      </c>
      <c r="S59">
        <f t="shared" si="2"/>
        <v>205.28385511806249</v>
      </c>
      <c r="U59">
        <f t="shared" si="3"/>
        <v>2.3292138571979137</v>
      </c>
      <c r="V59">
        <f t="shared" si="4"/>
        <v>11.284128159716539</v>
      </c>
    </row>
    <row r="60" spans="1:22">
      <c r="A60">
        <v>580</v>
      </c>
      <c r="B60">
        <f t="shared" si="5"/>
        <v>1987.0166335622491</v>
      </c>
      <c r="C60">
        <f t="shared" si="6"/>
        <v>4.016133345780588E-3</v>
      </c>
      <c r="D60">
        <f t="shared" si="7"/>
        <v>516.42047550831307</v>
      </c>
      <c r="F60">
        <f t="shared" si="8"/>
        <v>0.90600083422511068</v>
      </c>
      <c r="G60">
        <f t="shared" si="0"/>
        <v>82303.173805075829</v>
      </c>
      <c r="H60">
        <f t="shared" si="9"/>
        <v>74464678.215485945</v>
      </c>
      <c r="P60">
        <f t="shared" si="10"/>
        <v>1.233529183385637</v>
      </c>
      <c r="Q60">
        <f t="shared" si="1"/>
        <v>478.15</v>
      </c>
      <c r="R60">
        <f t="shared" si="11"/>
        <v>0.64235459146560347</v>
      </c>
      <c r="S60">
        <f t="shared" si="2"/>
        <v>205.2626055949205</v>
      </c>
      <c r="U60">
        <f t="shared" si="3"/>
        <v>2.3294549857932449</v>
      </c>
      <c r="V60">
        <f t="shared" si="4"/>
        <v>11.28130715008888</v>
      </c>
    </row>
    <row r="61" spans="1:22">
      <c r="A61">
        <v>590</v>
      </c>
      <c r="B61">
        <f t="shared" si="5"/>
        <v>1986.9482830958186</v>
      </c>
      <c r="C61">
        <f t="shared" si="6"/>
        <v>4.0162714996468795E-3</v>
      </c>
      <c r="D61">
        <f t="shared" si="7"/>
        <v>516.29598607328114</v>
      </c>
      <c r="F61">
        <f t="shared" si="8"/>
        <v>0.90578243170751083</v>
      </c>
      <c r="G61">
        <f t="shared" si="0"/>
        <v>82052.988627054801</v>
      </c>
      <c r="H61">
        <f t="shared" si="9"/>
        <v>75285208.101756498</v>
      </c>
      <c r="P61">
        <f t="shared" si="10"/>
        <v>1.2332742490075499</v>
      </c>
      <c r="Q61">
        <f t="shared" si="1"/>
        <v>478.15</v>
      </c>
      <c r="R61">
        <f t="shared" si="11"/>
        <v>0.64219974408062519</v>
      </c>
      <c r="S61">
        <f t="shared" si="2"/>
        <v>205.24211879147896</v>
      </c>
      <c r="U61">
        <f t="shared" si="3"/>
        <v>2.3296875067139062</v>
      </c>
      <c r="V61">
        <f t="shared" si="4"/>
        <v>11.278587653825387</v>
      </c>
    </row>
    <row r="62" spans="1:22">
      <c r="A62">
        <v>600</v>
      </c>
      <c r="B62">
        <f t="shared" si="5"/>
        <v>1986.8801404011278</v>
      </c>
      <c r="C62">
        <f t="shared" si="6"/>
        <v>4.0164092430150025E-3</v>
      </c>
      <c r="D62">
        <f t="shared" si="7"/>
        <v>516.17547771534237</v>
      </c>
      <c r="F62">
        <f t="shared" si="8"/>
        <v>0.90557101353568836</v>
      </c>
      <c r="G62">
        <f t="shared" si="0"/>
        <v>81810.738944142955</v>
      </c>
      <c r="H62">
        <f t="shared" si="9"/>
        <v>76103315.491197929</v>
      </c>
      <c r="P62">
        <f t="shared" si="10"/>
        <v>1.2330286780601858</v>
      </c>
      <c r="Q62">
        <f t="shared" si="1"/>
        <v>478.15</v>
      </c>
      <c r="R62">
        <f t="shared" si="11"/>
        <v>0.64204984859680303</v>
      </c>
      <c r="S62">
        <f t="shared" si="2"/>
        <v>205.22228532689184</v>
      </c>
      <c r="U62">
        <f t="shared" si="3"/>
        <v>2.3299126566024277</v>
      </c>
      <c r="V62">
        <f t="shared" si="4"/>
        <v>11.275955124976251</v>
      </c>
    </row>
    <row r="63" spans="1:22">
      <c r="A63">
        <v>610</v>
      </c>
      <c r="B63">
        <f t="shared" si="5"/>
        <v>1986.8121988879707</v>
      </c>
      <c r="C63">
        <f t="shared" si="6"/>
        <v>4.0165465891222902E-3</v>
      </c>
      <c r="D63">
        <f t="shared" si="7"/>
        <v>516.05839029234733</v>
      </c>
      <c r="F63">
        <f t="shared" si="8"/>
        <v>0.90536559700411812</v>
      </c>
      <c r="G63">
        <f t="shared" si="0"/>
        <v>81575.310699539099</v>
      </c>
      <c r="H63">
        <f t="shared" si="9"/>
        <v>76919068.598193318</v>
      </c>
      <c r="P63">
        <f t="shared" si="10"/>
        <v>1.2327911375720984</v>
      </c>
      <c r="Q63">
        <f t="shared" si="1"/>
        <v>478.15</v>
      </c>
      <c r="R63">
        <f t="shared" si="11"/>
        <v>0.64190420827591976</v>
      </c>
      <c r="S63">
        <f t="shared" si="2"/>
        <v>205.20301317666338</v>
      </c>
      <c r="U63">
        <f t="shared" si="3"/>
        <v>2.330131476131645</v>
      </c>
      <c r="V63">
        <f t="shared" si="4"/>
        <v>11.273397327125732</v>
      </c>
    </row>
    <row r="64" spans="1:22">
      <c r="A64">
        <v>620</v>
      </c>
      <c r="B64">
        <f t="shared" si="5"/>
        <v>1986.7444528913377</v>
      </c>
      <c r="C64">
        <f t="shared" si="6"/>
        <v>4.0166835493394473E-3</v>
      </c>
      <c r="D64">
        <f t="shared" si="7"/>
        <v>515.94425300937075</v>
      </c>
      <c r="F64">
        <f t="shared" si="8"/>
        <v>0.90516535615679083</v>
      </c>
      <c r="G64">
        <f t="shared" si="0"/>
        <v>81345.767544146802</v>
      </c>
      <c r="H64">
        <f t="shared" si="9"/>
        <v>77732526.273634791</v>
      </c>
      <c r="P64">
        <f t="shared" si="10"/>
        <v>1.2325605072524262</v>
      </c>
      <c r="Q64">
        <f t="shared" si="1"/>
        <v>478.15</v>
      </c>
      <c r="R64">
        <f t="shared" si="11"/>
        <v>0.6417622375151647</v>
      </c>
      <c r="S64">
        <f t="shared" si="2"/>
        <v>205.18422498736101</v>
      </c>
      <c r="U64">
        <f t="shared" si="3"/>
        <v>2.3303448402500395</v>
      </c>
      <c r="V64">
        <f t="shared" si="4"/>
        <v>11.270903975665822</v>
      </c>
    </row>
    <row r="65" spans="1:22">
      <c r="A65">
        <v>630</v>
      </c>
      <c r="B65">
        <f t="shared" si="5"/>
        <v>1986.6768975238253</v>
      </c>
      <c r="C65">
        <f t="shared" si="6"/>
        <v>4.016820133468298E-3</v>
      </c>
      <c r="D65">
        <f t="shared" si="7"/>
        <v>515.83267044937304</v>
      </c>
      <c r="F65">
        <f t="shared" si="8"/>
        <v>0.9049695972796018</v>
      </c>
      <c r="G65">
        <f t="shared" si="0"/>
        <v>81121.323045973215</v>
      </c>
      <c r="H65">
        <f t="shared" si="9"/>
        <v>78543739.504094526</v>
      </c>
      <c r="P65">
        <f t="shared" si="10"/>
        <v>1.2323358462476357</v>
      </c>
      <c r="Q65">
        <f t="shared" si="1"/>
        <v>478.15</v>
      </c>
      <c r="R65">
        <f t="shared" si="11"/>
        <v>0.64162344447123765</v>
      </c>
      <c r="S65">
        <f t="shared" si="2"/>
        <v>205.16585578512101</v>
      </c>
      <c r="U65">
        <f t="shared" si="3"/>
        <v>2.3305534840104531</v>
      </c>
      <c r="V65">
        <f t="shared" si="4"/>
        <v>11.2684664326333</v>
      </c>
    </row>
    <row r="66" spans="1:22">
      <c r="A66">
        <v>640</v>
      </c>
      <c r="B66">
        <f t="shared" si="5"/>
        <v>1986.6095285511437</v>
      </c>
      <c r="C66">
        <f t="shared" si="6"/>
        <v>4.0169563499929594E-3</v>
      </c>
      <c r="D66">
        <f t="shared" si="7"/>
        <v>515.72331068953076</v>
      </c>
      <c r="F66">
        <f t="shared" si="8"/>
        <v>0.90477773805180839</v>
      </c>
      <c r="G66">
        <f t="shared" si="0"/>
        <v>80901.317049970457</v>
      </c>
      <c r="H66">
        <f t="shared" si="9"/>
        <v>79352752.674594223</v>
      </c>
      <c r="P66">
        <f t="shared" si="10"/>
        <v>1.2321163648595426</v>
      </c>
      <c r="Q66">
        <f t="shared" si="1"/>
        <v>478.15</v>
      </c>
      <c r="R66">
        <f t="shared" si="11"/>
        <v>0.64148741627873207</v>
      </c>
      <c r="S66">
        <f t="shared" si="2"/>
        <v>205.14785102570625</v>
      </c>
      <c r="U66">
        <f t="shared" si="3"/>
        <v>2.330758024562904</v>
      </c>
      <c r="V66">
        <f t="shared" si="4"/>
        <v>11.266077447108614</v>
      </c>
    </row>
    <row r="67" spans="1:22">
      <c r="A67">
        <v>650</v>
      </c>
      <c r="B67">
        <f t="shared" si="5"/>
        <v>1986.5423422872416</v>
      </c>
      <c r="C67">
        <f t="shared" si="6"/>
        <v>4.0170922062914482E-3</v>
      </c>
      <c r="D67">
        <f t="shared" si="7"/>
        <v>515.61589521634858</v>
      </c>
      <c r="F67">
        <f t="shared" si="8"/>
        <v>0.90458928985324316</v>
      </c>
      <c r="G67">
        <f t="shared" si="0"/>
        <v>80685.195617178266</v>
      </c>
      <c r="H67">
        <f t="shared" si="9"/>
        <v>80159604.630766004</v>
      </c>
      <c r="P67">
        <f t="shared" si="10"/>
        <v>1.2319014005426294</v>
      </c>
      <c r="Q67">
        <f t="shared" si="1"/>
        <v>478.15</v>
      </c>
      <c r="R67">
        <f t="shared" si="11"/>
        <v>0.64135380650594942</v>
      </c>
      <c r="S67">
        <f t="shared" si="2"/>
        <v>205.13016493928961</v>
      </c>
      <c r="U67">
        <f t="shared" si="3"/>
        <v>2.3309589798336749</v>
      </c>
      <c r="V67">
        <f t="shared" si="4"/>
        <v>11.263730934909523</v>
      </c>
    </row>
    <row r="68" spans="1:22">
      <c r="A68">
        <v>660</v>
      </c>
      <c r="B68">
        <f t="shared" si="5"/>
        <v>1986.4753355060991</v>
      </c>
      <c r="C68">
        <f t="shared" si="6"/>
        <v>4.0172277088136718E-3</v>
      </c>
      <c r="D68">
        <f t="shared" si="7"/>
        <v>515.51019038559059</v>
      </c>
      <c r="F68">
        <f t="shared" si="8"/>
        <v>0.90440384278173791</v>
      </c>
      <c r="G68">
        <f t="shared" ref="G68:G102" si="12">$B68*((D68)-(E$3))</f>
        <v>80472.494037632016</v>
      </c>
      <c r="H68">
        <f t="shared" si="9"/>
        <v>80964329.571142331</v>
      </c>
      <c r="P68">
        <f t="shared" si="10"/>
        <v>1.2316903975768252</v>
      </c>
      <c r="Q68">
        <f t="shared" ref="Q68:Q102" si="13">205+273.15</f>
        <v>478.15</v>
      </c>
      <c r="R68">
        <f t="shared" si="11"/>
        <v>0.64122232453225214</v>
      </c>
      <c r="S68">
        <f t="shared" ref="S68:S102" si="14">103.9+183.3*R68-39.7*R68^2</f>
        <v>205.11275912846361</v>
      </c>
      <c r="U68">
        <f t="shared" ref="U68:U102" si="15">Q68/S68</f>
        <v>2.3311567843545569</v>
      </c>
      <c r="V68">
        <f t="shared" ref="V68:V102" si="16">D68/T$3</f>
        <v>11.261421792031609</v>
      </c>
    </row>
    <row r="69" spans="1:22">
      <c r="A69">
        <v>670</v>
      </c>
      <c r="B69">
        <f t="shared" ref="B69:B102" si="17">(B$3*C$3/C69)</f>
        <v>1986.4085053676242</v>
      </c>
      <c r="C69">
        <f t="shared" ref="C69:C102" si="18">1.01325/D69*Q68/288.15*P69</f>
        <v>4.0173628632309728E-3</v>
      </c>
      <c r="D69">
        <f t="shared" ref="D69:D102" si="19">P69*(D$3/P$3)*(1-H68/I$3)</f>
        <v>515.40600020415832</v>
      </c>
      <c r="F69">
        <f t="shared" ref="F69:F102" si="20">D69/D$3</f>
        <v>0.90422105298975142</v>
      </c>
      <c r="G69">
        <f t="shared" si="12"/>
        <v>80262.822473426044</v>
      </c>
      <c r="H69">
        <f t="shared" ref="H69:H102" si="21">H68+G69*(A69-A68)</f>
        <v>81766957.795876592</v>
      </c>
      <c r="P69">
        <f t="shared" ref="P69:P102" si="22">1-((3.52*V68)/(10^(0.9813*U68)))+((0.274*V68^2)/(10^(0.8157*U68)))</f>
        <v>1.2314828898857515</v>
      </c>
      <c r="Q69">
        <f t="shared" si="13"/>
        <v>478.15</v>
      </c>
      <c r="R69">
        <f t="shared" ref="R69:R102" si="23">0.709*F69</f>
        <v>0.64109272656973371</v>
      </c>
      <c r="S69">
        <f t="shared" si="14"/>
        <v>205.09560138302578</v>
      </c>
      <c r="U69">
        <f t="shared" si="15"/>
        <v>2.3313518026504729</v>
      </c>
      <c r="V69">
        <f t="shared" si="16"/>
        <v>11.259145736966977</v>
      </c>
    </row>
    <row r="70" spans="1:22">
      <c r="A70">
        <v>680</v>
      </c>
      <c r="B70">
        <f t="shared" si="17"/>
        <v>1986.3418493554739</v>
      </c>
      <c r="C70">
        <f t="shared" si="18"/>
        <v>4.0174976745616158E-3</v>
      </c>
      <c r="D70">
        <f t="shared" si="19"/>
        <v>515.30316023971511</v>
      </c>
      <c r="F70">
        <f t="shared" si="20"/>
        <v>0.90404063199950024</v>
      </c>
      <c r="G70">
        <f t="shared" si="12"/>
        <v>80055.853845425721</v>
      </c>
      <c r="H70">
        <f t="shared" si="21"/>
        <v>82567516.334330857</v>
      </c>
      <c r="P70">
        <f t="shared" si="22"/>
        <v>1.2312784865385633</v>
      </c>
      <c r="Q70">
        <f t="shared" si="13"/>
        <v>478.15</v>
      </c>
      <c r="R70">
        <f t="shared" si="23"/>
        <v>0.64096480808764567</v>
      </c>
      <c r="S70">
        <f t="shared" si="14"/>
        <v>205.07866467975421</v>
      </c>
      <c r="U70">
        <f t="shared" si="15"/>
        <v>2.3315443405420413</v>
      </c>
      <c r="V70">
        <f t="shared" si="16"/>
        <v>11.256899177658797</v>
      </c>
    </row>
    <row r="71" spans="1:22">
      <c r="A71">
        <v>690</v>
      </c>
      <c r="B71">
        <f t="shared" si="17"/>
        <v>1986.2753652249376</v>
      </c>
      <c r="C71">
        <f t="shared" si="18"/>
        <v>4.0176321472759745E-3</v>
      </c>
      <c r="D71">
        <f t="shared" si="19"/>
        <v>515.20153248980796</v>
      </c>
      <c r="F71">
        <f t="shared" si="20"/>
        <v>0.90386233770141744</v>
      </c>
      <c r="G71">
        <f t="shared" si="12"/>
        <v>79851.313628795499</v>
      </c>
      <c r="H71">
        <f t="shared" si="21"/>
        <v>83366029.470618814</v>
      </c>
      <c r="P71">
        <f t="shared" si="22"/>
        <v>1.2310768595351904</v>
      </c>
      <c r="Q71">
        <f t="shared" si="13"/>
        <v>478.15</v>
      </c>
      <c r="R71">
        <f t="shared" si="23"/>
        <v>0.64083839743030491</v>
      </c>
      <c r="S71">
        <f t="shared" si="14"/>
        <v>205.06192633961956</v>
      </c>
      <c r="U71">
        <f t="shared" si="15"/>
        <v>2.3317346546725464</v>
      </c>
      <c r="V71">
        <f t="shared" si="16"/>
        <v>11.254679099416263</v>
      </c>
    </row>
    <row r="72" spans="1:22">
      <c r="A72">
        <v>700</v>
      </c>
      <c r="B72">
        <f t="shared" si="17"/>
        <v>1986.2090509592858</v>
      </c>
      <c r="C72">
        <f t="shared" si="18"/>
        <v>4.0177662853846377E-3</v>
      </c>
      <c r="D72">
        <f t="shared" si="19"/>
        <v>515.10100106542768</v>
      </c>
      <c r="F72">
        <f t="shared" si="20"/>
        <v>0.90368596678145208</v>
      </c>
      <c r="G72">
        <f t="shared" si="12"/>
        <v>79648.971268680427</v>
      </c>
      <c r="H72">
        <f t="shared" si="21"/>
        <v>84162519.183305621</v>
      </c>
      <c r="P72">
        <f t="shared" si="22"/>
        <v>1.230877733529903</v>
      </c>
      <c r="Q72">
        <f t="shared" si="13"/>
        <v>478.15</v>
      </c>
      <c r="R72">
        <f t="shared" si="23"/>
        <v>0.64071335044804945</v>
      </c>
      <c r="S72">
        <f t="shared" si="14"/>
        <v>205.04536731866557</v>
      </c>
      <c r="U72">
        <f t="shared" si="15"/>
        <v>2.3319229605265668</v>
      </c>
      <c r="V72">
        <f t="shared" si="16"/>
        <v>11.252482970621111</v>
      </c>
    </row>
    <row r="73" spans="1:22">
      <c r="A73">
        <v>710</v>
      </c>
      <c r="B73">
        <f t="shared" si="17"/>
        <v>1986.1429047332624</v>
      </c>
      <c r="C73">
        <f t="shared" si="18"/>
        <v>4.0179000925121052E-3</v>
      </c>
      <c r="D73">
        <f t="shared" si="19"/>
        <v>515.00146856444553</v>
      </c>
      <c r="F73">
        <f t="shared" si="20"/>
        <v>0.90351134835867641</v>
      </c>
      <c r="G73">
        <f t="shared" si="12"/>
        <v>79448.632968184131</v>
      </c>
      <c r="H73">
        <f t="shared" si="21"/>
        <v>84957005.512987465</v>
      </c>
      <c r="P73">
        <f t="shared" si="22"/>
        <v>1.2306808771968583</v>
      </c>
      <c r="Q73">
        <f t="shared" si="13"/>
        <v>478.15</v>
      </c>
      <c r="R73">
        <f t="shared" si="23"/>
        <v>0.64058954598630158</v>
      </c>
      <c r="S73">
        <f t="shared" si="14"/>
        <v>205.02897161213974</v>
      </c>
      <c r="U73">
        <f t="shared" si="15"/>
        <v>2.3321094391700532</v>
      </c>
      <c r="V73">
        <f t="shared" si="16"/>
        <v>11.250308663504626</v>
      </c>
    </row>
    <row r="74" spans="1:22">
      <c r="A74">
        <v>720</v>
      </c>
      <c r="B74">
        <f t="shared" si="17"/>
        <v>1986.076924882552</v>
      </c>
      <c r="C74">
        <f t="shared" si="18"/>
        <v>4.0180335719584206E-3</v>
      </c>
      <c r="D74">
        <f t="shared" si="19"/>
        <v>514.90285302832865</v>
      </c>
      <c r="F74">
        <f t="shared" si="20"/>
        <v>0.90333833864619062</v>
      </c>
      <c r="G74">
        <f t="shared" si="12"/>
        <v>79250.135636543389</v>
      </c>
      <c r="H74">
        <f t="shared" si="21"/>
        <v>85749506.869352892</v>
      </c>
      <c r="P74">
        <f t="shared" si="22"/>
        <v>1.230486095984008</v>
      </c>
      <c r="Q74">
        <f t="shared" si="13"/>
        <v>478.15</v>
      </c>
      <c r="R74">
        <f t="shared" si="23"/>
        <v>0.64046688210014913</v>
      </c>
      <c r="S74">
        <f t="shared" si="14"/>
        <v>205.01272575439401</v>
      </c>
      <c r="U74">
        <f t="shared" si="15"/>
        <v>2.3322942429087323</v>
      </c>
      <c r="V74">
        <f t="shared" si="16"/>
        <v>11.248154387666492</v>
      </c>
    </row>
    <row r="75" spans="1:22">
      <c r="A75">
        <v>730</v>
      </c>
      <c r="B75">
        <f t="shared" si="17"/>
        <v>1986.0111098782813</v>
      </c>
      <c r="C75">
        <f t="shared" si="18"/>
        <v>4.0181667267506485E-3</v>
      </c>
      <c r="D75">
        <f t="shared" si="19"/>
        <v>514.80508539118955</v>
      </c>
      <c r="F75">
        <f t="shared" si="20"/>
        <v>0.90316681647577113</v>
      </c>
      <c r="G75">
        <f t="shared" si="12"/>
        <v>79053.341816556116</v>
      </c>
      <c r="H75">
        <f t="shared" si="21"/>
        <v>86540040.287518457</v>
      </c>
      <c r="P75">
        <f t="shared" si="22"/>
        <v>1.2302932260389587</v>
      </c>
      <c r="Q75">
        <f t="shared" si="13"/>
        <v>478.15</v>
      </c>
      <c r="R75">
        <f t="shared" si="23"/>
        <v>0.6403452728813217</v>
      </c>
      <c r="S75">
        <f t="shared" si="14"/>
        <v>204.99661839963852</v>
      </c>
      <c r="U75">
        <f t="shared" si="15"/>
        <v>2.3324775000329621</v>
      </c>
      <c r="V75">
        <f t="shared" si="16"/>
        <v>11.246018634348774</v>
      </c>
    </row>
    <row r="76" spans="1:22">
      <c r="A76">
        <v>740</v>
      </c>
      <c r="B76">
        <f t="shared" si="17"/>
        <v>1985.9454583057318</v>
      </c>
      <c r="C76">
        <f t="shared" si="18"/>
        <v>4.0182995596858501E-3</v>
      </c>
      <c r="D76">
        <f t="shared" si="19"/>
        <v>514.70810734376744</v>
      </c>
      <c r="F76">
        <f t="shared" si="20"/>
        <v>0.90299667955046914</v>
      </c>
      <c r="G76">
        <f t="shared" si="12"/>
        <v>78858.135437271412</v>
      </c>
      <c r="H76">
        <f t="shared" si="21"/>
        <v>87328621.641891167</v>
      </c>
      <c r="P76">
        <f t="shared" si="22"/>
        <v>1.2301021291226002</v>
      </c>
      <c r="Q76">
        <f t="shared" si="13"/>
        <v>478.15</v>
      </c>
      <c r="R76">
        <f t="shared" si="23"/>
        <v>0.64022464580128258</v>
      </c>
      <c r="S76">
        <f t="shared" si="14"/>
        <v>204.98063997084739</v>
      </c>
      <c r="U76">
        <f t="shared" si="15"/>
        <v>2.3326593187922677</v>
      </c>
      <c r="V76">
        <f t="shared" si="16"/>
        <v>11.243900129774167</v>
      </c>
    </row>
    <row r="77" spans="1:22">
      <c r="A77">
        <v>750</v>
      </c>
      <c r="B77">
        <f t="shared" si="17"/>
        <v>1985.8799688465799</v>
      </c>
      <c r="C77">
        <f t="shared" si="18"/>
        <v>4.0184320733669399E-3</v>
      </c>
      <c r="D77">
        <f t="shared" si="19"/>
        <v>514.61186954662412</v>
      </c>
      <c r="F77">
        <f t="shared" si="20"/>
        <v>0.90282784130986693</v>
      </c>
      <c r="G77">
        <f t="shared" si="12"/>
        <v>78664.418261204701</v>
      </c>
      <c r="H77">
        <f t="shared" si="21"/>
        <v>88115265.824503213</v>
      </c>
      <c r="P77">
        <f t="shared" si="22"/>
        <v>1.2299126883541045</v>
      </c>
      <c r="Q77">
        <f t="shared" si="13"/>
        <v>478.15</v>
      </c>
      <c r="R77">
        <f t="shared" si="23"/>
        <v>0.64010493948869562</v>
      </c>
      <c r="S77">
        <f t="shared" si="14"/>
        <v>204.96478236603221</v>
      </c>
      <c r="U77">
        <f t="shared" si="15"/>
        <v>2.3328397907212444</v>
      </c>
      <c r="V77">
        <f t="shared" si="16"/>
        <v>11.241797796112913</v>
      </c>
    </row>
    <row r="78" spans="1:22">
      <c r="A78">
        <v>760</v>
      </c>
      <c r="B78">
        <f t="shared" si="17"/>
        <v>1985.8146402640832</v>
      </c>
      <c r="C78">
        <f t="shared" si="18"/>
        <v>4.0185642702325938E-3</v>
      </c>
      <c r="D78">
        <f t="shared" si="19"/>
        <v>514.51633013686273</v>
      </c>
      <c r="F78">
        <f t="shared" si="20"/>
        <v>0.90266022831028547</v>
      </c>
      <c r="G78">
        <f t="shared" si="12"/>
        <v>78472.106915290817</v>
      </c>
      <c r="H78">
        <f t="shared" si="21"/>
        <v>88899986.89365612</v>
      </c>
      <c r="P78">
        <f t="shared" si="22"/>
        <v>1.22972480465475</v>
      </c>
      <c r="Q78">
        <f t="shared" si="13"/>
        <v>478.15</v>
      </c>
      <c r="R78">
        <f t="shared" si="23"/>
        <v>0.63998610187199234</v>
      </c>
      <c r="S78">
        <f t="shared" si="14"/>
        <v>204.94903871274067</v>
      </c>
      <c r="U78">
        <f t="shared" si="15"/>
        <v>2.3330189934200249</v>
      </c>
      <c r="V78">
        <f t="shared" si="16"/>
        <v>11.239710718861772</v>
      </c>
    </row>
    <row r="79" spans="1:22">
      <c r="A79">
        <v>770</v>
      </c>
      <c r="B79">
        <f t="shared" si="17"/>
        <v>1985.7494713907395</v>
      </c>
      <c r="C79">
        <f t="shared" si="18"/>
        <v>4.0186961525821669E-3</v>
      </c>
      <c r="D79">
        <f t="shared" si="19"/>
        <v>514.42145348126405</v>
      </c>
      <c r="F79">
        <f t="shared" si="20"/>
        <v>0.90249377803730535</v>
      </c>
      <c r="G79">
        <f t="shared" si="12"/>
        <v>78281.130411874721</v>
      </c>
      <c r="H79">
        <f t="shared" si="21"/>
        <v>89682798.197774872</v>
      </c>
      <c r="P79">
        <f t="shared" si="22"/>
        <v>1.2295383937784528</v>
      </c>
      <c r="Q79">
        <f t="shared" si="13"/>
        <v>478.15</v>
      </c>
      <c r="R79">
        <f t="shared" si="23"/>
        <v>0.63986808862844946</v>
      </c>
      <c r="S79">
        <f t="shared" si="14"/>
        <v>204.9334031630473</v>
      </c>
      <c r="U79">
        <f t="shared" si="15"/>
        <v>2.3331969928766494</v>
      </c>
      <c r="V79">
        <f t="shared" si="16"/>
        <v>11.237638119606045</v>
      </c>
    </row>
    <row r="80" spans="1:22">
      <c r="A80">
        <v>780</v>
      </c>
      <c r="B80">
        <f t="shared" si="17"/>
        <v>1985.6844611179995</v>
      </c>
      <c r="C80">
        <f t="shared" si="18"/>
        <v>4.0188277225964636E-3</v>
      </c>
      <c r="D80">
        <f t="shared" si="19"/>
        <v>514.32720913605783</v>
      </c>
      <c r="F80">
        <f t="shared" si="20"/>
        <v>0.90232843708080324</v>
      </c>
      <c r="G80">
        <f t="shared" si="12"/>
        <v>78091.42808060786</v>
      </c>
      <c r="H80">
        <f t="shared" si="21"/>
        <v>90463712.478580952</v>
      </c>
      <c r="P80">
        <f t="shared" si="22"/>
        <v>1.2293533838343131</v>
      </c>
      <c r="Q80">
        <f t="shared" si="13"/>
        <v>478.15</v>
      </c>
      <c r="R80">
        <f t="shared" si="23"/>
        <v>0.63975086189028951</v>
      </c>
      <c r="S80">
        <f t="shared" si="14"/>
        <v>204.91787072250216</v>
      </c>
      <c r="U80">
        <f t="shared" si="15"/>
        <v>2.3333738454051485</v>
      </c>
      <c r="V80">
        <f t="shared" si="16"/>
        <v>11.23557933329556</v>
      </c>
    </row>
    <row r="81" spans="1:22">
      <c r="A81">
        <v>790</v>
      </c>
      <c r="B81">
        <f t="shared" si="17"/>
        <v>1985.6196083877003</v>
      </c>
      <c r="C81">
        <f t="shared" si="18"/>
        <v>4.0189589823550354E-3</v>
      </c>
      <c r="D81">
        <f t="shared" si="19"/>
        <v>514.23357097978646</v>
      </c>
      <c r="F81">
        <f t="shared" si="20"/>
        <v>0.90216415961366048</v>
      </c>
      <c r="G81">
        <f t="shared" si="12"/>
        <v>77902.947844534647</v>
      </c>
      <c r="H81">
        <f t="shared" si="21"/>
        <v>91242741.957026303</v>
      </c>
      <c r="P81">
        <f t="shared" si="22"/>
        <v>1.2291697132213286</v>
      </c>
      <c r="Q81">
        <f t="shared" si="13"/>
        <v>478.15</v>
      </c>
      <c r="R81">
        <f t="shared" si="23"/>
        <v>0.63963438916608528</v>
      </c>
      <c r="S81">
        <f t="shared" si="14"/>
        <v>204.90243710752978</v>
      </c>
      <c r="U81">
        <f t="shared" si="15"/>
        <v>2.3335495992615933</v>
      </c>
      <c r="V81">
        <f t="shared" si="16"/>
        <v>11.233533789301926</v>
      </c>
    </row>
    <row r="82" spans="1:22">
      <c r="A82">
        <v>800</v>
      </c>
      <c r="B82">
        <f t="shared" si="17"/>
        <v>1985.5549121849256</v>
      </c>
      <c r="C82">
        <f t="shared" si="18"/>
        <v>4.0190899338505949E-3</v>
      </c>
      <c r="D82">
        <f t="shared" si="19"/>
        <v>514.14051649101248</v>
      </c>
      <c r="F82">
        <f t="shared" si="20"/>
        <v>0.90200090612458328</v>
      </c>
      <c r="G82">
        <f t="shared" si="12"/>
        <v>77715.644784184915</v>
      </c>
      <c r="H82">
        <f t="shared" si="21"/>
        <v>92019898.404868156</v>
      </c>
      <c r="P82">
        <f t="shared" si="22"/>
        <v>1.2289873289080282</v>
      </c>
      <c r="Q82">
        <f t="shared" si="13"/>
        <v>478.15</v>
      </c>
      <c r="R82">
        <f t="shared" si="23"/>
        <v>0.63951864244232948</v>
      </c>
      <c r="S82">
        <f t="shared" si="14"/>
        <v>204.8870986266372</v>
      </c>
      <c r="U82">
        <f t="shared" si="15"/>
        <v>2.3337242959905731</v>
      </c>
      <c r="V82">
        <f t="shared" si="16"/>
        <v>11.2315009956399</v>
      </c>
    </row>
    <row r="83" spans="1:22">
      <c r="A83">
        <v>810</v>
      </c>
      <c r="B83">
        <f t="shared" si="17"/>
        <v>1985.490371532064</v>
      </c>
      <c r="C83">
        <f t="shared" si="18"/>
        <v>4.0192205790010116E-3</v>
      </c>
      <c r="D83">
        <f t="shared" si="19"/>
        <v>514.0480261471165</v>
      </c>
      <c r="F83">
        <f t="shared" si="20"/>
        <v>0.90183864236336231</v>
      </c>
      <c r="G83">
        <f t="shared" si="12"/>
        <v>77529.479942432095</v>
      </c>
      <c r="H83">
        <f t="shared" si="21"/>
        <v>92795193.204292476</v>
      </c>
      <c r="P83">
        <f t="shared" si="22"/>
        <v>1.2288061850004763</v>
      </c>
      <c r="Q83">
        <f t="shared" si="13"/>
        <v>478.15</v>
      </c>
      <c r="R83">
        <f t="shared" si="23"/>
        <v>0.63940359743562381</v>
      </c>
      <c r="S83">
        <f t="shared" si="14"/>
        <v>204.87185208152925</v>
      </c>
      <c r="U83">
        <f t="shared" si="15"/>
        <v>2.3338979715462278</v>
      </c>
      <c r="V83">
        <f t="shared" si="16"/>
        <v>11.22948052583401</v>
      </c>
    </row>
    <row r="84" spans="1:22">
      <c r="A84">
        <v>820</v>
      </c>
      <c r="B84">
        <f t="shared" si="17"/>
        <v>1985.4259854838565</v>
      </c>
      <c r="C84">
        <f t="shared" si="18"/>
        <v>4.0193509196593128E-3</v>
      </c>
      <c r="D84">
        <f t="shared" si="19"/>
        <v>513.95608292423105</v>
      </c>
      <c r="F84">
        <f t="shared" si="20"/>
        <v>0.90167733846356324</v>
      </c>
      <c r="G84">
        <f t="shared" si="12"/>
        <v>77344.419330432269</v>
      </c>
      <c r="H84">
        <f t="shared" si="21"/>
        <v>93568637.397596806</v>
      </c>
      <c r="P84">
        <f t="shared" si="22"/>
        <v>1.2286262415511355</v>
      </c>
      <c r="Q84">
        <f t="shared" si="13"/>
        <v>478.15</v>
      </c>
      <c r="R84">
        <f t="shared" si="23"/>
        <v>0.63928923297066631</v>
      </c>
      <c r="S84">
        <f t="shared" si="14"/>
        <v>204.8566946848519</v>
      </c>
      <c r="U84">
        <f t="shared" si="15"/>
        <v>2.3340706572249341</v>
      </c>
      <c r="V84">
        <f t="shared" si="16"/>
        <v>11.227472007994514</v>
      </c>
    </row>
    <row r="85" spans="1:22">
      <c r="A85">
        <v>830</v>
      </c>
      <c r="B85">
        <f t="shared" si="17"/>
        <v>1985.3617531232721</v>
      </c>
      <c r="C85">
        <f t="shared" si="18"/>
        <v>4.0194809576220066E-3</v>
      </c>
      <c r="D85">
        <f t="shared" si="19"/>
        <v>513.8646718815678</v>
      </c>
      <c r="F85">
        <f t="shared" si="20"/>
        <v>0.90151696821327687</v>
      </c>
      <c r="G85">
        <f t="shared" si="12"/>
        <v>77160.433101350194</v>
      </c>
      <c r="H85">
        <f t="shared" si="21"/>
        <v>94340241.728610307</v>
      </c>
      <c r="P85">
        <f t="shared" si="22"/>
        <v>1.2284474635687295</v>
      </c>
      <c r="Q85">
        <f t="shared" si="13"/>
        <v>478.15</v>
      </c>
      <c r="R85">
        <f t="shared" si="23"/>
        <v>0.63917553046321329</v>
      </c>
      <c r="S85">
        <f t="shared" si="14"/>
        <v>204.8416239918127</v>
      </c>
      <c r="U85">
        <f t="shared" si="15"/>
        <v>2.3342423804407599</v>
      </c>
      <c r="V85">
        <f t="shared" si="16"/>
        <v>11.225475115736941</v>
      </c>
    </row>
    <row r="86" spans="1:22">
      <c r="A86">
        <v>840</v>
      </c>
      <c r="B86">
        <f t="shared" si="17"/>
        <v>1985.2976735580667</v>
      </c>
      <c r="C86">
        <f t="shared" si="18"/>
        <v>4.0196106946360308E-3</v>
      </c>
      <c r="D86">
        <f t="shared" si="19"/>
        <v>513.77377981610755</v>
      </c>
      <c r="F86">
        <f t="shared" si="20"/>
        <v>0.90135750844931151</v>
      </c>
      <c r="G86">
        <f t="shared" si="12"/>
        <v>76977.494863971035</v>
      </c>
      <c r="H86">
        <f t="shared" si="21"/>
        <v>95110016.677250013</v>
      </c>
      <c r="P86">
        <f t="shared" si="22"/>
        <v>1.2282698201956939</v>
      </c>
      <c r="Q86">
        <f t="shared" si="13"/>
        <v>478.15</v>
      </c>
      <c r="R86">
        <f t="shared" si="23"/>
        <v>0.63906247349056178</v>
      </c>
      <c r="S86">
        <f t="shared" si="14"/>
        <v>204.82663784337214</v>
      </c>
      <c r="U86">
        <f t="shared" si="15"/>
        <v>2.3344131653697997</v>
      </c>
      <c r="V86">
        <f t="shared" si="16"/>
        <v>11.223489560638736</v>
      </c>
    </row>
    <row r="87" spans="1:22">
      <c r="A87">
        <v>850</v>
      </c>
      <c r="B87">
        <f t="shared" si="17"/>
        <v>1985.2337459179116</v>
      </c>
      <c r="C87">
        <f t="shared" si="18"/>
        <v>4.0197401324045447E-3</v>
      </c>
      <c r="D87">
        <f t="shared" si="19"/>
        <v>513.68339497590455</v>
      </c>
      <c r="F87">
        <f t="shared" si="20"/>
        <v>0.90119893855421851</v>
      </c>
      <c r="G87">
        <f t="shared" si="12"/>
        <v>76795.581112837113</v>
      </c>
      <c r="H87">
        <f t="shared" si="21"/>
        <v>95877972.488378391</v>
      </c>
      <c r="P87">
        <f t="shared" si="22"/>
        <v>1.2280932840252397</v>
      </c>
      <c r="Q87">
        <f t="shared" si="13"/>
        <v>478.15</v>
      </c>
      <c r="R87">
        <f t="shared" si="23"/>
        <v>0.63895004743494088</v>
      </c>
      <c r="S87">
        <f t="shared" si="14"/>
        <v>204.81173431907527</v>
      </c>
      <c r="U87">
        <f t="shared" si="15"/>
        <v>2.3345830334852411</v>
      </c>
      <c r="V87">
        <f t="shared" si="16"/>
        <v>11.221515085976325</v>
      </c>
    </row>
    <row r="88" spans="1:22">
      <c r="A88">
        <v>860</v>
      </c>
      <c r="B88">
        <f t="shared" si="17"/>
        <v>1985.1699693519997</v>
      </c>
      <c r="C88">
        <f t="shared" si="18"/>
        <v>4.0198692725917631E-3</v>
      </c>
      <c r="D88">
        <f t="shared" si="19"/>
        <v>513.59350682217848</v>
      </c>
      <c r="F88">
        <f t="shared" si="20"/>
        <v>0.90104124003890962</v>
      </c>
      <c r="G88">
        <f t="shared" si="12"/>
        <v>76614.670755370258</v>
      </c>
      <c r="H88">
        <f t="shared" si="21"/>
        <v>96644119.19593209</v>
      </c>
      <c r="P88">
        <f t="shared" si="22"/>
        <v>1.227917830534631</v>
      </c>
      <c r="Q88">
        <f t="shared" si="13"/>
        <v>478.15</v>
      </c>
      <c r="R88">
        <f t="shared" si="23"/>
        <v>0.63883823918758686</v>
      </c>
      <c r="S88">
        <f t="shared" si="14"/>
        <v>204.79691169790732</v>
      </c>
      <c r="U88">
        <f t="shared" si="15"/>
        <v>2.334752004001464</v>
      </c>
      <c r="V88">
        <f t="shared" si="16"/>
        <v>11.219551461527972</v>
      </c>
    </row>
    <row r="89" spans="1:22">
      <c r="A89">
        <v>870</v>
      </c>
      <c r="B89">
        <f t="shared" si="17"/>
        <v>1985.1063430270424</v>
      </c>
      <c r="C89">
        <f t="shared" si="18"/>
        <v>4.0199981168269963E-3</v>
      </c>
      <c r="D89">
        <f t="shared" si="19"/>
        <v>513.50410583198311</v>
      </c>
      <c r="F89">
        <f t="shared" si="20"/>
        <v>0.90088439619646155</v>
      </c>
      <c r="G89">
        <f t="shared" si="12"/>
        <v>76434.744719654205</v>
      </c>
      <c r="H89">
        <f t="shared" si="21"/>
        <v>97408466.643128633</v>
      </c>
      <c r="P89">
        <f t="shared" si="22"/>
        <v>1.2277434376151151</v>
      </c>
      <c r="Q89">
        <f t="shared" si="13"/>
        <v>478.15</v>
      </c>
      <c r="R89">
        <f t="shared" si="23"/>
        <v>0.63872703690329125</v>
      </c>
      <c r="S89">
        <f t="shared" si="14"/>
        <v>204.78216842582432</v>
      </c>
      <c r="U89">
        <f t="shared" si="15"/>
        <v>2.3349200942424546</v>
      </c>
      <c r="V89">
        <f t="shared" si="16"/>
        <v>11.217598479263039</v>
      </c>
    </row>
    <row r="90" spans="1:22">
      <c r="A90">
        <v>880</v>
      </c>
      <c r="B90">
        <f t="shared" si="17"/>
        <v>1985.0428661255871</v>
      </c>
      <c r="C90">
        <f t="shared" si="18"/>
        <v>4.0201266667080427E-3</v>
      </c>
      <c r="D90">
        <f t="shared" si="19"/>
        <v>513.41518333459635</v>
      </c>
      <c r="F90">
        <f t="shared" si="20"/>
        <v>0.90072839181508135</v>
      </c>
      <c r="G90">
        <f t="shared" si="12"/>
        <v>76255.785629247024</v>
      </c>
      <c r="H90">
        <f t="shared" si="21"/>
        <v>98171024.499421105</v>
      </c>
      <c r="P90">
        <f t="shared" si="22"/>
        <v>1.227570085182192</v>
      </c>
      <c r="Q90">
        <f t="shared" si="13"/>
        <v>478.15</v>
      </c>
      <c r="R90">
        <f t="shared" si="23"/>
        <v>0.63861642979689259</v>
      </c>
      <c r="S90">
        <f t="shared" si="14"/>
        <v>204.76750308883121</v>
      </c>
      <c r="U90">
        <f t="shared" si="15"/>
        <v>2.335087319947303</v>
      </c>
      <c r="V90">
        <f t="shared" si="16"/>
        <v>11.215655949767891</v>
      </c>
    </row>
    <row r="91" spans="1:22">
      <c r="A91">
        <v>890</v>
      </c>
      <c r="B91">
        <f t="shared" si="17"/>
        <v>1984.9795378446122</v>
      </c>
      <c r="C91">
        <f t="shared" si="18"/>
        <v>4.0202549238040229E-3</v>
      </c>
      <c r="D91">
        <f t="shared" si="19"/>
        <v>513.32673137591303</v>
      </c>
      <c r="F91">
        <f t="shared" si="20"/>
        <v>0.90057321294019832</v>
      </c>
      <c r="G91">
        <f t="shared" si="12"/>
        <v>76077.777533654444</v>
      </c>
      <c r="H91">
        <f t="shared" si="21"/>
        <v>98931802.274757653</v>
      </c>
      <c r="P91">
        <f t="shared" si="22"/>
        <v>1.227397754852587</v>
      </c>
      <c r="Q91">
        <f t="shared" si="13"/>
        <v>478.15</v>
      </c>
      <c r="R91">
        <f t="shared" si="23"/>
        <v>0.63850640797460056</v>
      </c>
      <c r="S91">
        <f t="shared" si="14"/>
        <v>204.7529143906666</v>
      </c>
      <c r="U91">
        <f t="shared" si="15"/>
        <v>2.3352536955234462</v>
      </c>
      <c r="V91">
        <f t="shared" si="16"/>
        <v>11.213723699283532</v>
      </c>
    </row>
    <row r="92" spans="1:22">
      <c r="A92">
        <v>900</v>
      </c>
      <c r="B92">
        <f t="shared" si="17"/>
        <v>1984.9163573943447</v>
      </c>
      <c r="C92">
        <f t="shared" si="18"/>
        <v>4.0203828896577627E-3</v>
      </c>
      <c r="D92">
        <f t="shared" si="19"/>
        <v>513.23874260607647</v>
      </c>
      <c r="F92">
        <f t="shared" si="20"/>
        <v>0.90041884667732719</v>
      </c>
      <c r="G92">
        <f t="shared" si="12"/>
        <v>75900.705684993241</v>
      </c>
      <c r="H92">
        <f t="shared" si="21"/>
        <v>99690809.33160758</v>
      </c>
      <c r="P92">
        <f t="shared" si="22"/>
        <v>1.2272264296765907</v>
      </c>
      <c r="Q92">
        <f t="shared" si="13"/>
        <v>478.15</v>
      </c>
      <c r="R92">
        <f t="shared" si="23"/>
        <v>0.63839696229422493</v>
      </c>
      <c r="S92">
        <f t="shared" si="14"/>
        <v>204.7384011343116</v>
      </c>
      <c r="U92">
        <f t="shared" si="15"/>
        <v>2.3354192342565288</v>
      </c>
      <c r="V92">
        <f t="shared" si="16"/>
        <v>11.211801567250895</v>
      </c>
    </row>
    <row r="93" spans="1:22">
      <c r="A93">
        <v>910</v>
      </c>
      <c r="B93">
        <f t="shared" si="17"/>
        <v>1984.8533239972578</v>
      </c>
      <c r="C93">
        <f t="shared" si="18"/>
        <v>4.020510565787813E-3</v>
      </c>
      <c r="D93">
        <f t="shared" si="19"/>
        <v>513.15121018637944</v>
      </c>
      <c r="F93">
        <f t="shared" si="20"/>
        <v>0.90026528102873582</v>
      </c>
      <c r="G93">
        <f t="shared" si="12"/>
        <v>75724.556352953281</v>
      </c>
      <c r="H93">
        <f t="shared" si="21"/>
        <v>100448054.89513712</v>
      </c>
      <c r="P93">
        <f t="shared" si="22"/>
        <v>1.2270560939163095</v>
      </c>
      <c r="Q93">
        <f t="shared" si="13"/>
        <v>478.15</v>
      </c>
      <c r="R93">
        <f t="shared" si="23"/>
        <v>0.63828808424937367</v>
      </c>
      <c r="S93">
        <f t="shared" si="14"/>
        <v>204.72396220666923</v>
      </c>
      <c r="U93">
        <f t="shared" si="15"/>
        <v>2.3355839484842846</v>
      </c>
      <c r="V93">
        <f t="shared" si="16"/>
        <v>11.209889404277069</v>
      </c>
    </row>
    <row r="94" spans="1:22">
      <c r="A94">
        <v>920</v>
      </c>
      <c r="B94">
        <f t="shared" si="17"/>
        <v>1984.7904368872262</v>
      </c>
      <c r="C94">
        <f t="shared" si="18"/>
        <v>4.0206379536901499E-3</v>
      </c>
      <c r="D94">
        <f t="shared" si="19"/>
        <v>513.06412771213513</v>
      </c>
      <c r="F94">
        <f t="shared" si="20"/>
        <v>0.90011250475813176</v>
      </c>
      <c r="G94">
        <f t="shared" si="12"/>
        <v>75549.316671499866</v>
      </c>
      <c r="H94">
        <f t="shared" si="21"/>
        <v>101203548.06185211</v>
      </c>
      <c r="P94">
        <f t="shared" si="22"/>
        <v>1.2268867328619615</v>
      </c>
      <c r="Q94">
        <f t="shared" si="13"/>
        <v>478.15</v>
      </c>
      <c r="R94">
        <f t="shared" si="23"/>
        <v>0.63817976587351544</v>
      </c>
      <c r="S94">
        <f t="shared" si="14"/>
        <v>204.70959656587149</v>
      </c>
      <c r="U94">
        <f t="shared" si="15"/>
        <v>2.3357478497405997</v>
      </c>
      <c r="V94">
        <f t="shared" si="16"/>
        <v>11.207987070450407</v>
      </c>
    </row>
    <row r="95" spans="1:22">
      <c r="A95">
        <v>930</v>
      </c>
      <c r="B95">
        <f t="shared" si="17"/>
        <v>1984.7276953088112</v>
      </c>
      <c r="C95">
        <f t="shared" si="18"/>
        <v>4.0207650548396154E-3</v>
      </c>
      <c r="D95">
        <f t="shared" si="19"/>
        <v>512.97748914877161</v>
      </c>
      <c r="F95">
        <f t="shared" si="20"/>
        <v>0.89996050727854671</v>
      </c>
      <c r="G95">
        <f t="shared" si="12"/>
        <v>75374.974511856868</v>
      </c>
      <c r="H95">
        <f t="shared" si="21"/>
        <v>101957297.80697069</v>
      </c>
      <c r="P95">
        <f t="shared" si="22"/>
        <v>1.226718332679682</v>
      </c>
      <c r="Q95">
        <f t="shared" si="13"/>
        <v>478.15</v>
      </c>
      <c r="R95">
        <f t="shared" si="23"/>
        <v>0.63807199966048955</v>
      </c>
      <c r="S95">
        <f t="shared" si="14"/>
        <v>204.69530323076356</v>
      </c>
      <c r="U95">
        <f t="shared" si="15"/>
        <v>2.3359109488748593</v>
      </c>
      <c r="V95">
        <f t="shared" si="16"/>
        <v>11.206094433944498</v>
      </c>
    </row>
    <row r="96" spans="1:22">
      <c r="A96">
        <v>940</v>
      </c>
      <c r="B96">
        <f t="shared" si="17"/>
        <v>1984.665098516648</v>
      </c>
      <c r="C96">
        <f t="shared" si="18"/>
        <v>4.020891870691148E-3</v>
      </c>
      <c r="D96">
        <f t="shared" si="19"/>
        <v>512.89128877887333</v>
      </c>
      <c r="F96">
        <f t="shared" si="20"/>
        <v>0.89980927855942694</v>
      </c>
      <c r="G96">
        <f t="shared" si="12"/>
        <v>75201.518377245404</v>
      </c>
      <c r="H96">
        <f t="shared" si="21"/>
        <v>102709312.99074315</v>
      </c>
      <c r="P96">
        <f t="shared" si="22"/>
        <v>1.2265508802854119</v>
      </c>
      <c r="Q96">
        <f t="shared" si="13"/>
        <v>478.15</v>
      </c>
      <c r="R96">
        <f t="shared" si="23"/>
        <v>0.63796477849863364</v>
      </c>
      <c r="S96">
        <f t="shared" si="14"/>
        <v>204.68108127218858</v>
      </c>
      <c r="U96">
        <f t="shared" si="15"/>
        <v>2.3360732561508581</v>
      </c>
      <c r="V96">
        <f t="shared" si="16"/>
        <v>11.20421136986127</v>
      </c>
    </row>
    <row r="97" spans="1:22">
      <c r="A97">
        <v>950</v>
      </c>
      <c r="B97">
        <f t="shared" si="17"/>
        <v>1984.6026457749156</v>
      </c>
      <c r="C97">
        <f t="shared" si="18"/>
        <v>4.0210184026808482E-3</v>
      </c>
      <c r="D97">
        <f t="shared" si="19"/>
        <v>512.80552115827425</v>
      </c>
      <c r="F97">
        <f t="shared" si="20"/>
        <v>0.89965880904960394</v>
      </c>
      <c r="G97">
        <f t="shared" si="12"/>
        <v>75028.937315610616</v>
      </c>
      <c r="H97">
        <f t="shared" si="21"/>
        <v>103459602.36389925</v>
      </c>
      <c r="P97">
        <f t="shared" si="22"/>
        <v>1.2263843632403542</v>
      </c>
      <c r="Q97">
        <f t="shared" si="13"/>
        <v>478.15</v>
      </c>
      <c r="R97">
        <f t="shared" si="23"/>
        <v>0.63785809561616913</v>
      </c>
      <c r="S97">
        <f t="shared" si="14"/>
        <v>204.66692980576332</v>
      </c>
      <c r="U97">
        <f t="shared" si="15"/>
        <v>2.3362347813287787</v>
      </c>
      <c r="V97">
        <f t="shared" si="16"/>
        <v>11.20233775927184</v>
      </c>
    </row>
    <row r="98" spans="1:22">
      <c r="A98">
        <v>960</v>
      </c>
      <c r="B98">
        <f t="shared" si="17"/>
        <v>1984.5403363568919</v>
      </c>
      <c r="C98">
        <f t="shared" si="18"/>
        <v>4.0211446522268731E-3</v>
      </c>
      <c r="D98">
        <f t="shared" si="19"/>
        <v>512.72018107963743</v>
      </c>
      <c r="F98">
        <f t="shared" si="20"/>
        <v>0.89950908961339904</v>
      </c>
      <c r="G98">
        <f t="shared" si="12"/>
        <v>74857.220847226534</v>
      </c>
      <c r="H98">
        <f t="shared" si="21"/>
        <v>104208174.57237151</v>
      </c>
      <c r="P98">
        <f t="shared" si="22"/>
        <v>1.2262187696642677</v>
      </c>
      <c r="Q98">
        <f t="shared" si="13"/>
        <v>478.15</v>
      </c>
      <c r="R98">
        <f t="shared" si="23"/>
        <v>0.6377519445358999</v>
      </c>
      <c r="S98">
        <f t="shared" si="14"/>
        <v>204.65284798588539</v>
      </c>
      <c r="U98">
        <f t="shared" si="15"/>
        <v>2.3363955337331896</v>
      </c>
      <c r="V98">
        <f t="shared" si="16"/>
        <v>11.200473488420908</v>
      </c>
    </row>
    <row r="99" spans="1:22">
      <c r="A99">
        <v>970</v>
      </c>
      <c r="B99">
        <f t="shared" si="17"/>
        <v>1984.4781695445554</v>
      </c>
      <c r="C99">
        <f t="shared" si="18"/>
        <v>4.0212706207302358E-3</v>
      </c>
      <c r="D99">
        <f t="shared" si="19"/>
        <v>512.63526354221744</v>
      </c>
      <c r="F99">
        <f t="shared" si="20"/>
        <v>0.89936011147757444</v>
      </c>
      <c r="G99">
        <f t="shared" si="12"/>
        <v>74686.35890458661</v>
      </c>
      <c r="H99">
        <f t="shared" si="21"/>
        <v>104955038.16141738</v>
      </c>
      <c r="P99">
        <f t="shared" si="22"/>
        <v>1.2260540881634969</v>
      </c>
      <c r="Q99">
        <f t="shared" si="13"/>
        <v>478.15</v>
      </c>
      <c r="R99">
        <f t="shared" si="23"/>
        <v>0.63764631903760027</v>
      </c>
      <c r="S99">
        <f t="shared" si="14"/>
        <v>204.63883500075877</v>
      </c>
      <c r="U99">
        <f t="shared" si="15"/>
        <v>2.3365555223094732</v>
      </c>
      <c r="V99">
        <f t="shared" si="16"/>
        <v>11.198618448066203</v>
      </c>
    </row>
    <row r="100" spans="1:22">
      <c r="A100">
        <v>980</v>
      </c>
      <c r="B100">
        <f t="shared" si="17"/>
        <v>1984.4161446282462</v>
      </c>
      <c r="C100">
        <f t="shared" si="18"/>
        <v>4.0213963095754824E-3</v>
      </c>
      <c r="D100">
        <f t="shared" si="19"/>
        <v>512.55076372673227</v>
      </c>
      <c r="F100">
        <f t="shared" si="20"/>
        <v>0.89921186618724958</v>
      </c>
      <c r="G100">
        <f t="shared" si="12"/>
        <v>74516.341782448246</v>
      </c>
      <c r="H100">
        <f t="shared" si="21"/>
        <v>105700201.57924186</v>
      </c>
      <c r="P100">
        <f t="shared" si="22"/>
        <v>1.2258903077711725</v>
      </c>
      <c r="Q100">
        <f t="shared" si="13"/>
        <v>478.15</v>
      </c>
      <c r="R100">
        <f t="shared" si="23"/>
        <v>0.63754121312675993</v>
      </c>
      <c r="S100">
        <f t="shared" si="14"/>
        <v>204.62489006826002</v>
      </c>
      <c r="U100">
        <f t="shared" si="15"/>
        <v>2.3367147556707093</v>
      </c>
      <c r="V100">
        <f t="shared" si="16"/>
        <v>11.196772532929558</v>
      </c>
    </row>
    <row r="101" spans="1:22">
      <c r="A101">
        <v>990</v>
      </c>
      <c r="B101">
        <f t="shared" si="17"/>
        <v>1984.3542609063675</v>
      </c>
      <c r="C101">
        <f t="shared" si="18"/>
        <v>4.0215217201312933E-3</v>
      </c>
      <c r="D101">
        <f t="shared" si="19"/>
        <v>512.46667697445014</v>
      </c>
      <c r="F101">
        <f t="shared" si="20"/>
        <v>0.89906434556921078</v>
      </c>
      <c r="G101">
        <f t="shared" si="12"/>
        <v>74347.160096252614</v>
      </c>
      <c r="H101">
        <f t="shared" si="21"/>
        <v>106443673.18020438</v>
      </c>
      <c r="P101">
        <f t="shared" si="22"/>
        <v>1.2257274178974595</v>
      </c>
      <c r="Q101">
        <f t="shared" si="13"/>
        <v>478.15</v>
      </c>
      <c r="R101">
        <f t="shared" si="23"/>
        <v>0.63743662100857046</v>
      </c>
      <c r="S101">
        <f t="shared" si="14"/>
        <v>204.61101243249885</v>
      </c>
      <c r="U101">
        <f t="shared" si="15"/>
        <v>2.3368732421366696</v>
      </c>
      <c r="V101">
        <f t="shared" si="16"/>
        <v>11.194935641240059</v>
      </c>
    </row>
    <row r="102" spans="1:22">
      <c r="A102">
        <v>1000</v>
      </c>
      <c r="B102">
        <f t="shared" si="17"/>
        <v>1984.2925176851104</v>
      </c>
      <c r="C102">
        <f t="shared" si="18"/>
        <v>4.0216468537510311E-3</v>
      </c>
      <c r="D102">
        <f t="shared" si="19"/>
        <v>512.38299876975657</v>
      </c>
      <c r="F102">
        <f t="shared" si="20"/>
        <v>0.89891754170132732</v>
      </c>
      <c r="G102">
        <f t="shared" si="12"/>
        <v>74178.804747459639</v>
      </c>
      <c r="H102">
        <f t="shared" si="21"/>
        <v>107185461.22767897</v>
      </c>
      <c r="P102">
        <f t="shared" si="22"/>
        <v>1.225565408288098</v>
      </c>
      <c r="Q102">
        <f t="shared" si="13"/>
        <v>478.15</v>
      </c>
      <c r="R102">
        <f t="shared" si="23"/>
        <v>0.63733253706624104</v>
      </c>
      <c r="S102">
        <f t="shared" si="14"/>
        <v>204.59720136095132</v>
      </c>
      <c r="U102">
        <f t="shared" si="15"/>
        <v>2.3370309897663044</v>
      </c>
      <c r="V102">
        <f t="shared" si="16"/>
        <v>11.193107674353216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munkalap'!D31</f>
        <v>2181.022756070578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207197.16182670492</v>
      </c>
      <c r="H3">
        <f>G3*A3</f>
        <v>2071971.6182670491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2180.8344636851875</v>
      </c>
      <c r="C4">
        <f>1.01325/D4*Q3/288.15*P4</f>
        <v>4.0041559218376259E-3</v>
      </c>
      <c r="D4">
        <f>P4*(D$3/P$3)*(1-H3/I$3)</f>
        <v>569.95079067406618</v>
      </c>
      <c r="F4">
        <f>D4/D$3</f>
        <v>0.99991366784923896</v>
      </c>
      <c r="G4">
        <f t="shared" ref="G4:G67" si="0">$B4*((D4)-(E$3))</f>
        <v>207071.95665616164</v>
      </c>
      <c r="H4">
        <f>H3+G4*(A4-A3)</f>
        <v>4142691.1848286656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0.70893879050511044</v>
      </c>
      <c r="S4">
        <f t="shared" ref="S4:S67" si="2">103.9+183.3*R4-39.7*R4^2</f>
        <v>213.89549021487764</v>
      </c>
      <c r="U4">
        <f t="shared" ref="U4:U67" si="3">Q4/S4</f>
        <v>2.2354375004337608</v>
      </c>
      <c r="V4">
        <f t="shared" ref="V4:V67" si="4">D4/T$3</f>
        <v>12.450687443601662</v>
      </c>
    </row>
    <row r="5" spans="1:22">
      <c r="A5">
        <v>30</v>
      </c>
      <c r="B5">
        <f t="shared" ref="B5:B68" si="5">B$3*C$3/C5</f>
        <v>2180.6462850811827</v>
      </c>
      <c r="C5">
        <f t="shared" ref="C5:C68" si="6">1.01325/D5*Q4/288.15*P5</f>
        <v>4.0045014599823237E-3</v>
      </c>
      <c r="D5">
        <f t="shared" ref="D5:D68" si="7">P5*(D$3/P$3)*(1-H4/I$3)</f>
        <v>569.84629646969745</v>
      </c>
      <c r="F5">
        <f t="shared" ref="F5:F68" si="8">D5/D$3</f>
        <v>0.99973034468367972</v>
      </c>
      <c r="G5">
        <f t="shared" si="0"/>
        <v>206826.22405035424</v>
      </c>
      <c r="H5">
        <f t="shared" ref="H5:H68" si="9">H4+G5*(A5-A4)</f>
        <v>6210953.4253322082</v>
      </c>
      <c r="P5">
        <f t="shared" ref="P5:P68" si="10">1-((3.52*V4)/(10^(0.9813*U4)))+((0.274*V4^2)/(10^(0.8157*U4)))</f>
        <v>1.3572005838220544</v>
      </c>
      <c r="Q5">
        <f t="shared" si="1"/>
        <v>478.15</v>
      </c>
      <c r="R5">
        <f t="shared" ref="R5:R68" si="11">0.709*F5</f>
        <v>0.70880881438072885</v>
      </c>
      <c r="S5">
        <f t="shared" si="2"/>
        <v>213.87898124283817</v>
      </c>
      <c r="U5">
        <f t="shared" si="3"/>
        <v>2.2356100502326059</v>
      </c>
      <c r="V5">
        <f t="shared" si="4"/>
        <v>12.448404747096015</v>
      </c>
    </row>
    <row r="6" spans="1:22">
      <c r="A6">
        <v>40</v>
      </c>
      <c r="B6">
        <f t="shared" si="5"/>
        <v>2180.4583297890135</v>
      </c>
      <c r="C6">
        <f t="shared" si="6"/>
        <v>4.0048466476117414E-3</v>
      </c>
      <c r="D6">
        <f t="shared" si="7"/>
        <v>569.67977965837247</v>
      </c>
      <c r="F6">
        <f t="shared" si="8"/>
        <v>0.99943820992696919</v>
      </c>
      <c r="G6">
        <f t="shared" si="0"/>
        <v>206445.31421868666</v>
      </c>
      <c r="H6">
        <f t="shared" si="9"/>
        <v>8275406.5675190743</v>
      </c>
      <c r="P6">
        <f t="shared" si="10"/>
        <v>1.3569209477861826</v>
      </c>
      <c r="Q6">
        <f t="shared" si="1"/>
        <v>478.15</v>
      </c>
      <c r="R6">
        <f t="shared" si="11"/>
        <v>0.70860169083822111</v>
      </c>
      <c r="S6">
        <f t="shared" si="2"/>
        <v>213.85267058717213</v>
      </c>
      <c r="U6">
        <f t="shared" si="3"/>
        <v>2.2358851011172813</v>
      </c>
      <c r="V6">
        <f t="shared" si="4"/>
        <v>12.444767154507607</v>
      </c>
    </row>
    <row r="7" spans="1:22">
      <c r="A7">
        <v>50</v>
      </c>
      <c r="B7">
        <f t="shared" si="5"/>
        <v>2180.2707206522659</v>
      </c>
      <c r="C7">
        <f t="shared" si="6"/>
        <v>4.0051912588635677E-3</v>
      </c>
      <c r="D7">
        <f t="shared" si="7"/>
        <v>569.4438315022345</v>
      </c>
      <c r="F7">
        <f t="shared" si="8"/>
        <v>0.99902426579339387</v>
      </c>
      <c r="G7">
        <f t="shared" si="0"/>
        <v>205913.12057053798</v>
      </c>
      <c r="H7">
        <f t="shared" si="9"/>
        <v>10334537.773224454</v>
      </c>
      <c r="P7">
        <f t="shared" si="10"/>
        <v>1.3564756553131057</v>
      </c>
      <c r="Q7">
        <f t="shared" si="1"/>
        <v>478.15</v>
      </c>
      <c r="R7">
        <f t="shared" si="11"/>
        <v>0.70830820444751619</v>
      </c>
      <c r="S7">
        <f t="shared" si="2"/>
        <v>213.81538352946944</v>
      </c>
      <c r="U7">
        <f t="shared" si="3"/>
        <v>2.2362750149551247</v>
      </c>
      <c r="V7">
        <f t="shared" si="4"/>
        <v>12.439612820496608</v>
      </c>
    </row>
    <row r="8" spans="1:22">
      <c r="A8">
        <v>60</v>
      </c>
      <c r="B8">
        <f t="shared" si="5"/>
        <v>2180.0835951515414</v>
      </c>
      <c r="C8">
        <f t="shared" si="6"/>
        <v>4.00553504082747E-3</v>
      </c>
      <c r="D8">
        <f t="shared" si="7"/>
        <v>569.13038868674846</v>
      </c>
      <c r="F8">
        <f t="shared" si="8"/>
        <v>0.99847436611710261</v>
      </c>
      <c r="G8">
        <f t="shared" si="0"/>
        <v>205212.11618121856</v>
      </c>
      <c r="H8">
        <f t="shared" si="9"/>
        <v>12386658.935036641</v>
      </c>
      <c r="P8">
        <f t="shared" si="10"/>
        <v>1.3558453690242827</v>
      </c>
      <c r="Q8">
        <f t="shared" si="1"/>
        <v>478.15</v>
      </c>
      <c r="R8">
        <f t="shared" si="11"/>
        <v>0.70791832557702572</v>
      </c>
      <c r="S8">
        <f t="shared" si="2"/>
        <v>213.76583935746399</v>
      </c>
      <c r="U8">
        <f t="shared" si="3"/>
        <v>2.2367933128942408</v>
      </c>
      <c r="V8">
        <f t="shared" si="4"/>
        <v>12.432765600366526</v>
      </c>
    </row>
    <row r="9" spans="1:22">
      <c r="A9">
        <v>70</v>
      </c>
      <c r="B9">
        <f t="shared" si="5"/>
        <v>2179.8971066952031</v>
      </c>
      <c r="C9">
        <f t="shared" si="6"/>
        <v>4.0058777111508896E-3</v>
      </c>
      <c r="D9">
        <f t="shared" si="7"/>
        <v>568.73078464349192</v>
      </c>
      <c r="F9">
        <f t="shared" si="8"/>
        <v>0.99777330639209105</v>
      </c>
      <c r="G9">
        <f t="shared" si="0"/>
        <v>204323.4662526192</v>
      </c>
      <c r="H9">
        <f t="shared" si="9"/>
        <v>14429893.597562833</v>
      </c>
      <c r="P9">
        <f t="shared" si="10"/>
        <v>1.3550092981154753</v>
      </c>
      <c r="Q9">
        <f t="shared" si="1"/>
        <v>478.15</v>
      </c>
      <c r="R9">
        <f t="shared" si="11"/>
        <v>0.70742127423199253</v>
      </c>
      <c r="S9">
        <f t="shared" si="2"/>
        <v>213.70265865505439</v>
      </c>
      <c r="U9">
        <f t="shared" si="3"/>
        <v>2.2374546157228683</v>
      </c>
      <c r="V9">
        <f t="shared" si="4"/>
        <v>12.424036171220717</v>
      </c>
    </row>
    <row r="10" spans="1:22">
      <c r="A10">
        <v>80</v>
      </c>
      <c r="B10">
        <f t="shared" si="5"/>
        <v>2179.7114258079127</v>
      </c>
      <c r="C10">
        <f t="shared" si="6"/>
        <v>4.0062189558307936E-3</v>
      </c>
      <c r="D10">
        <f t="shared" si="7"/>
        <v>568.23584707561679</v>
      </c>
      <c r="F10">
        <f t="shared" si="8"/>
        <v>0.99690499486950312</v>
      </c>
      <c r="G10">
        <f t="shared" si="0"/>
        <v>203227.24116560118</v>
      </c>
      <c r="H10">
        <f t="shared" si="9"/>
        <v>16462166.009218846</v>
      </c>
      <c r="P10">
        <f t="shared" si="10"/>
        <v>1.3539454295854814</v>
      </c>
      <c r="Q10">
        <f t="shared" si="1"/>
        <v>478.15</v>
      </c>
      <c r="R10">
        <f t="shared" si="11"/>
        <v>0.7068056413624777</v>
      </c>
      <c r="S10">
        <f t="shared" si="2"/>
        <v>213.62437773966778</v>
      </c>
      <c r="U10">
        <f t="shared" si="3"/>
        <v>2.2382745127650878</v>
      </c>
      <c r="V10">
        <f t="shared" si="4"/>
        <v>12.413224162425324</v>
      </c>
    </row>
    <row r="11" spans="1:22">
      <c r="A11">
        <v>90</v>
      </c>
      <c r="B11">
        <f t="shared" si="5"/>
        <v>2179.526741125565</v>
      </c>
      <c r="C11">
        <f t="shared" si="6"/>
        <v>4.006558427359779E-3</v>
      </c>
      <c r="D11">
        <f t="shared" si="7"/>
        <v>567.63605431731116</v>
      </c>
      <c r="F11">
        <f t="shared" si="8"/>
        <v>0.99585272687247572</v>
      </c>
      <c r="G11">
        <f t="shared" si="0"/>
        <v>201902.75757694003</v>
      </c>
      <c r="H11">
        <f t="shared" si="9"/>
        <v>18481193.584988244</v>
      </c>
      <c r="P11">
        <f t="shared" si="10"/>
        <v>1.3526308999645078</v>
      </c>
      <c r="Q11">
        <f t="shared" si="1"/>
        <v>478.15</v>
      </c>
      <c r="R11">
        <f t="shared" si="11"/>
        <v>0.70605958335258523</v>
      </c>
      <c r="S11">
        <f t="shared" si="2"/>
        <v>213.52947225934102</v>
      </c>
      <c r="U11">
        <f t="shared" si="3"/>
        <v>2.2392693380484059</v>
      </c>
      <c r="V11">
        <f t="shared" si="4"/>
        <v>12.40012157131256</v>
      </c>
    </row>
    <row r="12" spans="1:22">
      <c r="A12">
        <v>100</v>
      </c>
      <c r="B12">
        <f t="shared" si="5"/>
        <v>2179.3432600802357</v>
      </c>
      <c r="C12">
        <f t="shared" si="6"/>
        <v>4.0068957434411367E-3</v>
      </c>
      <c r="D12">
        <f t="shared" si="7"/>
        <v>566.92176366900435</v>
      </c>
      <c r="F12">
        <f t="shared" si="8"/>
        <v>0.99459958538421811</v>
      </c>
      <c r="G12">
        <f t="shared" si="0"/>
        <v>200329.07610673291</v>
      </c>
      <c r="H12">
        <f t="shared" si="9"/>
        <v>20484484.346055575</v>
      </c>
      <c r="P12">
        <f t="shared" si="10"/>
        <v>1.3510425390246295</v>
      </c>
      <c r="Q12">
        <f t="shared" si="1"/>
        <v>478.15</v>
      </c>
      <c r="R12">
        <f t="shared" si="11"/>
        <v>0.70517110603741062</v>
      </c>
      <c r="S12">
        <f t="shared" si="2"/>
        <v>213.41639207169339</v>
      </c>
      <c r="U12">
        <f t="shared" si="3"/>
        <v>2.2404558307750517</v>
      </c>
      <c r="V12">
        <f t="shared" si="4"/>
        <v>12.384517751208305</v>
      </c>
    </row>
    <row r="13" spans="1:22">
      <c r="A13">
        <v>110</v>
      </c>
      <c r="B13">
        <f t="shared" si="5"/>
        <v>2179.1612091328648</v>
      </c>
      <c r="C13">
        <f t="shared" si="6"/>
        <v>4.0072304865354305E-3</v>
      </c>
      <c r="D13">
        <f t="shared" si="7"/>
        <v>566.08352395516579</v>
      </c>
      <c r="F13">
        <f t="shared" si="8"/>
        <v>0.99312898939502769</v>
      </c>
      <c r="G13">
        <f t="shared" si="0"/>
        <v>198485.68219422133</v>
      </c>
      <c r="H13">
        <f t="shared" si="9"/>
        <v>22469341.167997789</v>
      </c>
      <c r="P13">
        <f t="shared" si="10"/>
        <v>1.3491576148550997</v>
      </c>
      <c r="Q13">
        <f t="shared" si="1"/>
        <v>478.15</v>
      </c>
      <c r="R13">
        <f t="shared" si="11"/>
        <v>0.70412845348107456</v>
      </c>
      <c r="S13">
        <f t="shared" si="2"/>
        <v>213.28360942671549</v>
      </c>
      <c r="U13">
        <f t="shared" si="3"/>
        <v>2.2418506573722108</v>
      </c>
      <c r="V13">
        <f t="shared" si="4"/>
        <v>12.366206239318876</v>
      </c>
    </row>
    <row r="14" spans="1:22">
      <c r="A14">
        <v>120</v>
      </c>
      <c r="B14">
        <f t="shared" si="5"/>
        <v>2178.9808333871902</v>
      </c>
      <c r="C14">
        <f t="shared" si="6"/>
        <v>4.0075622045459905E-3</v>
      </c>
      <c r="D14">
        <f t="shared" si="7"/>
        <v>565.11248151529378</v>
      </c>
      <c r="F14">
        <f t="shared" si="8"/>
        <v>0.99142540616718211</v>
      </c>
      <c r="G14">
        <f t="shared" si="0"/>
        <v>196353.37007078261</v>
      </c>
      <c r="H14">
        <f t="shared" si="9"/>
        <v>24432874.868705615</v>
      </c>
      <c r="P14">
        <f t="shared" si="10"/>
        <v>1.3469548024755786</v>
      </c>
      <c r="Q14">
        <f t="shared" si="1"/>
        <v>478.15</v>
      </c>
      <c r="R14">
        <f t="shared" si="11"/>
        <v>0.70292061297253206</v>
      </c>
      <c r="S14">
        <f t="shared" si="2"/>
        <v>213.12968204864043</v>
      </c>
      <c r="U14">
        <f t="shared" si="3"/>
        <v>2.2434697757906692</v>
      </c>
      <c r="V14">
        <f t="shared" si="4"/>
        <v>12.34499362568425</v>
      </c>
    </row>
    <row r="15" spans="1:22">
      <c r="A15">
        <v>130</v>
      </c>
      <c r="B15">
        <f t="shared" si="5"/>
        <v>2178.8023954003752</v>
      </c>
      <c r="C15">
        <f t="shared" si="6"/>
        <v>4.007890412984408E-3</v>
      </c>
      <c r="D15">
        <f t="shared" si="7"/>
        <v>564.00088286436051</v>
      </c>
      <c r="F15">
        <f t="shared" si="8"/>
        <v>0.98947523309536933</v>
      </c>
      <c r="G15">
        <f t="shared" si="0"/>
        <v>193915.33677761687</v>
      </c>
      <c r="H15">
        <f t="shared" si="9"/>
        <v>26372028.236481786</v>
      </c>
      <c r="P15">
        <f t="shared" si="10"/>
        <v>1.3444153839336292</v>
      </c>
      <c r="Q15">
        <f t="shared" si="1"/>
        <v>478.15</v>
      </c>
      <c r="R15">
        <f t="shared" si="11"/>
        <v>0.7015379402646168</v>
      </c>
      <c r="S15">
        <f t="shared" si="2"/>
        <v>212.95333182976466</v>
      </c>
      <c r="U15">
        <f t="shared" si="3"/>
        <v>2.2453276306671457</v>
      </c>
      <c r="V15">
        <f t="shared" si="4"/>
        <v>12.320710533894639</v>
      </c>
    </row>
    <row r="16" spans="1:22">
      <c r="A16">
        <v>140</v>
      </c>
      <c r="B16">
        <f t="shared" si="5"/>
        <v>2178.6261729994321</v>
      </c>
      <c r="C16">
        <f t="shared" si="6"/>
        <v>4.0082145989691568E-3</v>
      </c>
      <c r="D16">
        <f t="shared" si="7"/>
        <v>562.74266765446782</v>
      </c>
      <c r="F16">
        <f t="shared" si="8"/>
        <v>0.98726783799029438</v>
      </c>
      <c r="G16">
        <f t="shared" si="0"/>
        <v>191158.4722408143</v>
      </c>
      <c r="H16">
        <f t="shared" si="9"/>
        <v>28283612.958889928</v>
      </c>
      <c r="P16">
        <f t="shared" si="10"/>
        <v>1.3415246649293562</v>
      </c>
      <c r="Q16">
        <f t="shared" si="1"/>
        <v>478.15</v>
      </c>
      <c r="R16">
        <f t="shared" si="11"/>
        <v>0.69997289713511868</v>
      </c>
      <c r="S16">
        <f t="shared" si="2"/>
        <v>212.75353839293513</v>
      </c>
      <c r="U16">
        <f t="shared" si="3"/>
        <v>2.2474361818457909</v>
      </c>
      <c r="V16">
        <f t="shared" si="4"/>
        <v>12.29322457445482</v>
      </c>
    </row>
    <row r="17" spans="1:22">
      <c r="A17">
        <v>150</v>
      </c>
      <c r="B17">
        <f t="shared" si="5"/>
        <v>2178.4524559252764</v>
      </c>
      <c r="C17">
        <f t="shared" si="6"/>
        <v>4.0085342273874069E-3</v>
      </c>
      <c r="D17">
        <f t="shared" si="7"/>
        <v>561.33413201962571</v>
      </c>
      <c r="F17">
        <f t="shared" si="8"/>
        <v>0.98479672284144859</v>
      </c>
      <c r="G17">
        <f t="shared" si="0"/>
        <v>188074.80192833068</v>
      </c>
      <c r="H17">
        <f t="shared" si="9"/>
        <v>30164360.978173234</v>
      </c>
      <c r="P17">
        <f t="shared" si="10"/>
        <v>1.3382735606671887</v>
      </c>
      <c r="Q17">
        <f t="shared" si="1"/>
        <v>478.15</v>
      </c>
      <c r="R17">
        <f t="shared" si="11"/>
        <v>0.69822087649458697</v>
      </c>
      <c r="S17">
        <f t="shared" si="2"/>
        <v>212.52964468425489</v>
      </c>
      <c r="U17">
        <f t="shared" si="3"/>
        <v>2.2498037895389347</v>
      </c>
      <c r="V17">
        <f t="shared" si="4"/>
        <v>12.262454835681666</v>
      </c>
    </row>
    <row r="18" spans="1:22">
      <c r="A18">
        <v>160</v>
      </c>
      <c r="B18">
        <f t="shared" si="5"/>
        <v>2178.2815411657562</v>
      </c>
      <c r="C18">
        <f t="shared" si="6"/>
        <v>4.0088487494776672E-3</v>
      </c>
      <c r="D18">
        <f t="shared" si="7"/>
        <v>559.77462532181221</v>
      </c>
      <c r="F18">
        <f t="shared" si="8"/>
        <v>0.98206074617861794</v>
      </c>
      <c r="G18">
        <f t="shared" si="0"/>
        <v>184663.00149774665</v>
      </c>
      <c r="H18">
        <f t="shared" si="9"/>
        <v>32010990.9931507</v>
      </c>
      <c r="P18">
        <f t="shared" si="10"/>
        <v>1.3346602628704773</v>
      </c>
      <c r="Q18">
        <f t="shared" si="1"/>
        <v>478.15</v>
      </c>
      <c r="R18">
        <f t="shared" si="11"/>
        <v>0.69628106904064013</v>
      </c>
      <c r="S18">
        <f t="shared" si="2"/>
        <v>212.28146906910561</v>
      </c>
      <c r="U18">
        <f t="shared" si="3"/>
        <v>2.2524340070604287</v>
      </c>
      <c r="V18">
        <f t="shared" si="4"/>
        <v>12.228387104259246</v>
      </c>
    </row>
    <row r="19" spans="1:22">
      <c r="A19">
        <v>170</v>
      </c>
      <c r="B19">
        <f t="shared" si="5"/>
        <v>2178.1137269122269</v>
      </c>
      <c r="C19">
        <f t="shared" si="6"/>
        <v>4.0091576139561803E-3</v>
      </c>
      <c r="D19">
        <f t="shared" si="7"/>
        <v>558.06722431930564</v>
      </c>
      <c r="F19">
        <f t="shared" si="8"/>
        <v>0.97906530582334317</v>
      </c>
      <c r="G19">
        <f t="shared" si="0"/>
        <v>180929.86154637678</v>
      </c>
      <c r="H19">
        <f t="shared" si="9"/>
        <v>33820289.608614467</v>
      </c>
      <c r="P19">
        <f t="shared" si="10"/>
        <v>1.3306918544700743</v>
      </c>
      <c r="Q19">
        <f t="shared" si="1"/>
        <v>478.15</v>
      </c>
      <c r="R19">
        <f t="shared" si="11"/>
        <v>0.69415730182875024</v>
      </c>
      <c r="S19">
        <f t="shared" si="2"/>
        <v>212.00941534582776</v>
      </c>
      <c r="U19">
        <f t="shared" si="3"/>
        <v>2.2553243648167522</v>
      </c>
      <c r="V19">
        <f t="shared" si="4"/>
        <v>12.191088592579037</v>
      </c>
    </row>
    <row r="20" spans="1:22">
      <c r="A20">
        <v>180</v>
      </c>
      <c r="B20">
        <f t="shared" si="5"/>
        <v>2177.9493051850245</v>
      </c>
      <c r="C20">
        <f t="shared" si="6"/>
        <v>4.0094602806059251E-3</v>
      </c>
      <c r="D20">
        <f t="shared" si="7"/>
        <v>556.21931086982295</v>
      </c>
      <c r="F20">
        <f t="shared" si="8"/>
        <v>0.97582335240319817</v>
      </c>
      <c r="G20">
        <f t="shared" si="0"/>
        <v>176891.5416765374</v>
      </c>
      <c r="H20">
        <f t="shared" si="9"/>
        <v>35589205.025379844</v>
      </c>
      <c r="P20">
        <f t="shared" si="10"/>
        <v>1.3263856956000968</v>
      </c>
      <c r="Q20">
        <f t="shared" si="1"/>
        <v>478.15</v>
      </c>
      <c r="R20">
        <f t="shared" si="11"/>
        <v>0.69185875685386744</v>
      </c>
      <c r="S20">
        <f t="shared" si="2"/>
        <v>211.7145691157294</v>
      </c>
      <c r="U20">
        <f t="shared" si="3"/>
        <v>2.258465262910788</v>
      </c>
      <c r="V20">
        <f t="shared" si="4"/>
        <v>12.150720558778916</v>
      </c>
    </row>
    <row r="21" spans="1:22">
      <c r="A21">
        <v>190</v>
      </c>
      <c r="B21">
        <f t="shared" si="5"/>
        <v>2177.7885533192944</v>
      </c>
      <c r="C21">
        <f t="shared" si="6"/>
        <v>4.0097562359775775E-3</v>
      </c>
      <c r="D21">
        <f t="shared" si="7"/>
        <v>554.24296688938944</v>
      </c>
      <c r="F21">
        <f t="shared" si="8"/>
        <v>0.9723560822620867</v>
      </c>
      <c r="G21">
        <f t="shared" si="0"/>
        <v>172574.42622277216</v>
      </c>
      <c r="H21">
        <f t="shared" si="9"/>
        <v>37314949.287607566</v>
      </c>
      <c r="P21">
        <f t="shared" si="10"/>
        <v>1.3217703747742608</v>
      </c>
      <c r="Q21">
        <f t="shared" si="1"/>
        <v>478.15</v>
      </c>
      <c r="R21">
        <f t="shared" si="11"/>
        <v>0.68940046232381946</v>
      </c>
      <c r="S21">
        <f t="shared" si="2"/>
        <v>211.39876674509995</v>
      </c>
      <c r="U21">
        <f t="shared" si="3"/>
        <v>2.2618391174275057</v>
      </c>
      <c r="V21">
        <f t="shared" si="4"/>
        <v>12.107546934697581</v>
      </c>
    </row>
    <row r="22" spans="1:22">
      <c r="A22">
        <v>200</v>
      </c>
      <c r="B22">
        <f t="shared" si="5"/>
        <v>2177.631724673166</v>
      </c>
      <c r="C22">
        <f t="shared" si="6"/>
        <v>4.0100450105369613E-3</v>
      </c>
      <c r="D22">
        <f t="shared" si="7"/>
        <v>552.15509864616683</v>
      </c>
      <c r="F22">
        <f t="shared" si="8"/>
        <v>0.9686931555195909</v>
      </c>
      <c r="G22">
        <f t="shared" si="0"/>
        <v>168015.39053218055</v>
      </c>
      <c r="H22">
        <f t="shared" si="9"/>
        <v>38995103.192929372</v>
      </c>
      <c r="P22">
        <f t="shared" si="10"/>
        <v>1.3168860149808173</v>
      </c>
      <c r="Q22">
        <f t="shared" si="1"/>
        <v>478.15</v>
      </c>
      <c r="R22">
        <f t="shared" si="11"/>
        <v>0.68680344726338993</v>
      </c>
      <c r="S22">
        <f t="shared" si="2"/>
        <v>211.06462256901622</v>
      </c>
      <c r="U22">
        <f t="shared" si="3"/>
        <v>2.2654199182226726</v>
      </c>
      <c r="V22">
        <f t="shared" si="4"/>
        <v>12.061937041097746</v>
      </c>
    </row>
    <row r="23" spans="1:22">
      <c r="A23">
        <v>210</v>
      </c>
      <c r="B23">
        <f t="shared" si="5"/>
        <v>2177.4790390939488</v>
      </c>
      <c r="C23">
        <f t="shared" si="6"/>
        <v>4.0103261962724512E-3</v>
      </c>
      <c r="D23">
        <f t="shared" si="7"/>
        <v>549.97721631627985</v>
      </c>
      <c r="F23">
        <f t="shared" si="8"/>
        <v>0.96487230932680679</v>
      </c>
      <c r="G23">
        <f t="shared" si="0"/>
        <v>163261.3169383122</v>
      </c>
      <c r="H23">
        <f t="shared" si="9"/>
        <v>40627716.362312496</v>
      </c>
      <c r="P23">
        <f t="shared" si="10"/>
        <v>1.3117837572672206</v>
      </c>
      <c r="Q23">
        <f t="shared" si="1"/>
        <v>478.15</v>
      </c>
      <c r="R23">
        <f t="shared" si="11"/>
        <v>0.68409446731270596</v>
      </c>
      <c r="S23">
        <f t="shared" si="2"/>
        <v>210.71550182216717</v>
      </c>
      <c r="U23">
        <f t="shared" si="3"/>
        <v>2.2691733444629691</v>
      </c>
      <c r="V23">
        <f t="shared" si="4"/>
        <v>12.01436077201968</v>
      </c>
    </row>
    <row r="24" spans="1:22">
      <c r="A24">
        <v>220</v>
      </c>
      <c r="B24">
        <f t="shared" si="5"/>
        <v>2177.3306738241868</v>
      </c>
      <c r="C24">
        <f t="shared" si="6"/>
        <v>4.0105994635051666E-3</v>
      </c>
      <c r="D24">
        <f t="shared" si="7"/>
        <v>547.73482646071295</v>
      </c>
      <c r="F24">
        <f t="shared" si="8"/>
        <v>0.96093829203633851</v>
      </c>
      <c r="G24">
        <f t="shared" si="0"/>
        <v>158367.76870818943</v>
      </c>
      <c r="H24">
        <f t="shared" si="9"/>
        <v>42211394.049394391</v>
      </c>
      <c r="P24">
        <f t="shared" si="10"/>
        <v>1.3065243199474454</v>
      </c>
      <c r="Q24">
        <f t="shared" si="1"/>
        <v>478.15</v>
      </c>
      <c r="R24">
        <f t="shared" si="11"/>
        <v>0.68130524905376399</v>
      </c>
      <c r="S24">
        <f t="shared" si="2"/>
        <v>210.35543150874298</v>
      </c>
      <c r="U24">
        <f t="shared" si="3"/>
        <v>2.2730575415644863</v>
      </c>
      <c r="V24">
        <f t="shared" si="4"/>
        <v>11.965375323319194</v>
      </c>
    </row>
    <row r="25" spans="1:22">
      <c r="A25">
        <v>230</v>
      </c>
      <c r="B25">
        <f t="shared" si="5"/>
        <v>2177.1867556127781</v>
      </c>
      <c r="C25">
        <f t="shared" si="6"/>
        <v>4.0108645754896926E-3</v>
      </c>
      <c r="D25">
        <f t="shared" si="7"/>
        <v>545.45644288621827</v>
      </c>
      <c r="F25">
        <f t="shared" si="8"/>
        <v>0.95694112787055841</v>
      </c>
      <c r="G25">
        <f t="shared" si="0"/>
        <v>153396.83429946256</v>
      </c>
      <c r="H25">
        <f t="shared" si="9"/>
        <v>43745362.392389014</v>
      </c>
      <c r="P25">
        <f t="shared" si="10"/>
        <v>1.301175645578408</v>
      </c>
      <c r="Q25">
        <f t="shared" si="1"/>
        <v>478.15</v>
      </c>
      <c r="R25">
        <f t="shared" si="11"/>
        <v>0.67847125966022592</v>
      </c>
      <c r="S25">
        <f t="shared" si="2"/>
        <v>209.98894886337757</v>
      </c>
      <c r="U25">
        <f t="shared" si="3"/>
        <v>2.2770245890944127</v>
      </c>
      <c r="V25">
        <f t="shared" si="4"/>
        <v>11.915603584729061</v>
      </c>
    </row>
    <row r="26" spans="1:22">
      <c r="A26">
        <v>240</v>
      </c>
      <c r="B26">
        <f t="shared" si="5"/>
        <v>2177.0473547851466</v>
      </c>
      <c r="C26">
        <f t="shared" si="6"/>
        <v>4.0111213994122926E-3</v>
      </c>
      <c r="D26">
        <f t="shared" si="7"/>
        <v>543.17227821354084</v>
      </c>
      <c r="F26">
        <f t="shared" si="8"/>
        <v>0.95293382142726457</v>
      </c>
      <c r="G26">
        <f t="shared" si="0"/>
        <v>148414.27795446615</v>
      </c>
      <c r="H26">
        <f t="shared" si="9"/>
        <v>45229505.171933673</v>
      </c>
      <c r="P26">
        <f t="shared" si="10"/>
        <v>1.2958097836124483</v>
      </c>
      <c r="Q26">
        <f t="shared" si="1"/>
        <v>478.15</v>
      </c>
      <c r="R26">
        <f t="shared" si="11"/>
        <v>0.67563007939193054</v>
      </c>
      <c r="S26">
        <f t="shared" si="2"/>
        <v>209.62089618662878</v>
      </c>
      <c r="U26">
        <f t="shared" si="3"/>
        <v>2.2810225922051948</v>
      </c>
      <c r="V26">
        <f t="shared" si="4"/>
        <v>11.865705556908818</v>
      </c>
    </row>
    <row r="27" spans="1:22">
      <c r="A27">
        <v>250</v>
      </c>
      <c r="B27">
        <f t="shared" si="5"/>
        <v>2176.9124819028366</v>
      </c>
      <c r="C27">
        <f t="shared" si="6"/>
        <v>4.0113699126203021E-3</v>
      </c>
      <c r="D27">
        <f t="shared" si="7"/>
        <v>540.91273291358993</v>
      </c>
      <c r="F27">
        <f t="shared" si="8"/>
        <v>0.94896970686594728</v>
      </c>
      <c r="G27">
        <f t="shared" si="0"/>
        <v>143486.25099592184</v>
      </c>
      <c r="H27">
        <f t="shared" si="9"/>
        <v>46664367.681892894</v>
      </c>
      <c r="P27">
        <f t="shared" si="10"/>
        <v>1.2904992867556424</v>
      </c>
      <c r="Q27">
        <f t="shared" si="1"/>
        <v>478.15</v>
      </c>
      <c r="R27">
        <f t="shared" si="11"/>
        <v>0.6728195221679566</v>
      </c>
      <c r="S27">
        <f t="shared" si="2"/>
        <v>209.25617986979682</v>
      </c>
      <c r="U27">
        <f t="shared" si="3"/>
        <v>2.2849982270416769</v>
      </c>
      <c r="V27">
        <f t="shared" si="4"/>
        <v>11.816345344141896</v>
      </c>
    </row>
    <row r="28" spans="1:22">
      <c r="A28">
        <v>260</v>
      </c>
      <c r="B28">
        <f t="shared" si="5"/>
        <v>2176.782087411751</v>
      </c>
      <c r="C28">
        <f t="shared" si="6"/>
        <v>4.0116102033417927E-3</v>
      </c>
      <c r="D28">
        <f t="shared" si="7"/>
        <v>538.70683742886024</v>
      </c>
      <c r="F28">
        <f t="shared" si="8"/>
        <v>0.94509971478747412</v>
      </c>
      <c r="G28">
        <f t="shared" si="0"/>
        <v>138675.90256079545</v>
      </c>
      <c r="H28">
        <f t="shared" si="9"/>
        <v>48051126.707500845</v>
      </c>
      <c r="P28">
        <f t="shared" si="10"/>
        <v>1.2853134921219946</v>
      </c>
      <c r="Q28">
        <f t="shared" si="1"/>
        <v>478.15</v>
      </c>
      <c r="R28">
        <f t="shared" si="11"/>
        <v>0.67007569778431908</v>
      </c>
      <c r="S28">
        <f t="shared" si="2"/>
        <v>208.89951820564835</v>
      </c>
      <c r="U28">
        <f t="shared" si="3"/>
        <v>2.2888994867345342</v>
      </c>
      <c r="V28">
        <f t="shared" si="4"/>
        <v>11.768157122170768</v>
      </c>
    </row>
    <row r="29" spans="1:22">
      <c r="A29">
        <v>270</v>
      </c>
      <c r="B29">
        <f t="shared" si="5"/>
        <v>2176.6560643704165</v>
      </c>
      <c r="C29">
        <f t="shared" si="6"/>
        <v>4.0118424657220328E-3</v>
      </c>
      <c r="D29">
        <f t="shared" si="7"/>
        <v>536.58081559215054</v>
      </c>
      <c r="F29">
        <f t="shared" si="8"/>
        <v>0.9413698519160536</v>
      </c>
      <c r="G29">
        <f t="shared" si="0"/>
        <v>134040.25570753077</v>
      </c>
      <c r="H29">
        <f t="shared" si="9"/>
        <v>49391529.264576152</v>
      </c>
      <c r="P29">
        <f t="shared" si="10"/>
        <v>1.2803150887223145</v>
      </c>
      <c r="Q29">
        <f t="shared" si="1"/>
        <v>478.15</v>
      </c>
      <c r="R29">
        <f t="shared" si="11"/>
        <v>0.66743122500848195</v>
      </c>
      <c r="S29">
        <f t="shared" si="2"/>
        <v>208.55520527143676</v>
      </c>
      <c r="U29">
        <f t="shared" si="3"/>
        <v>2.2926783312729251</v>
      </c>
      <c r="V29">
        <f t="shared" si="4"/>
        <v>11.721713755795509</v>
      </c>
    </row>
    <row r="30" spans="1:22">
      <c r="A30">
        <v>280</v>
      </c>
      <c r="B30">
        <f t="shared" si="5"/>
        <v>2176.5342540171127</v>
      </c>
      <c r="C30">
        <f t="shared" si="6"/>
        <v>4.0120669896169569E-3</v>
      </c>
      <c r="D30">
        <f t="shared" si="7"/>
        <v>534.55691959825265</v>
      </c>
      <c r="F30">
        <f t="shared" si="8"/>
        <v>0.93781915718991693</v>
      </c>
      <c r="G30">
        <f t="shared" si="0"/>
        <v>129627.67556933999</v>
      </c>
      <c r="H30">
        <f t="shared" si="9"/>
        <v>50687806.02026955</v>
      </c>
      <c r="P30">
        <f t="shared" si="10"/>
        <v>1.275557330350011</v>
      </c>
      <c r="Q30">
        <f t="shared" si="1"/>
        <v>478.15</v>
      </c>
      <c r="R30">
        <f t="shared" si="11"/>
        <v>0.66491378244765109</v>
      </c>
      <c r="S30">
        <f t="shared" si="2"/>
        <v>208.22691590052744</v>
      </c>
      <c r="U30">
        <f t="shared" si="3"/>
        <v>2.2962929548858999</v>
      </c>
      <c r="V30">
        <f t="shared" si="4"/>
        <v>11.677501348600533</v>
      </c>
    </row>
    <row r="31" spans="1:22">
      <c r="A31">
        <v>290</v>
      </c>
      <c r="B31">
        <f t="shared" si="5"/>
        <v>2176.4164536378489</v>
      </c>
      <c r="C31">
        <f t="shared" si="6"/>
        <v>4.0122841461323012E-3</v>
      </c>
      <c r="D31">
        <f t="shared" si="7"/>
        <v>532.65264223949225</v>
      </c>
      <c r="F31">
        <f t="shared" si="8"/>
        <v>0.93447831971840745</v>
      </c>
      <c r="G31">
        <f t="shared" si="0"/>
        <v>125476.15916572738</v>
      </c>
      <c r="H31">
        <f t="shared" si="9"/>
        <v>51942567.611926824</v>
      </c>
      <c r="P31">
        <f t="shared" si="10"/>
        <v>1.2710821469062901</v>
      </c>
      <c r="Q31">
        <f t="shared" si="1"/>
        <v>478.15</v>
      </c>
      <c r="R31">
        <f t="shared" si="11"/>
        <v>0.66254512868035087</v>
      </c>
      <c r="S31">
        <f t="shared" si="2"/>
        <v>207.91756999984722</v>
      </c>
      <c r="U31">
        <f t="shared" si="3"/>
        <v>2.2997094473562352</v>
      </c>
      <c r="V31">
        <f t="shared" si="4"/>
        <v>11.635902034084603</v>
      </c>
    </row>
    <row r="32" spans="1:22">
      <c r="A32">
        <v>300</v>
      </c>
      <c r="B32">
        <f t="shared" si="5"/>
        <v>2176.3024259884796</v>
      </c>
      <c r="C32">
        <f t="shared" si="6"/>
        <v>4.0124943702832833E-3</v>
      </c>
      <c r="D32">
        <f t="shared" si="7"/>
        <v>530.88035199827721</v>
      </c>
      <c r="F32">
        <f t="shared" si="8"/>
        <v>0.93136903859346876</v>
      </c>
      <c r="G32">
        <f t="shared" si="0"/>
        <v>121612.54561894087</v>
      </c>
      <c r="H32">
        <f t="shared" si="9"/>
        <v>53158693.068116233</v>
      </c>
      <c r="P32">
        <f t="shared" si="10"/>
        <v>1.2669192638828761</v>
      </c>
      <c r="Q32">
        <f t="shared" si="1"/>
        <v>478.15</v>
      </c>
      <c r="R32">
        <f t="shared" si="11"/>
        <v>0.66034064836276929</v>
      </c>
      <c r="S32">
        <f t="shared" si="2"/>
        <v>207.62926490125318</v>
      </c>
      <c r="U32">
        <f t="shared" si="3"/>
        <v>2.3029027253330803</v>
      </c>
      <c r="V32">
        <f t="shared" si="4"/>
        <v>11.597186004185572</v>
      </c>
    </row>
    <row r="33" spans="1:22">
      <c r="A33">
        <v>310</v>
      </c>
      <c r="B33">
        <f t="shared" si="5"/>
        <v>2176.1919094345562</v>
      </c>
      <c r="C33">
        <f t="shared" si="6"/>
        <v>4.0126981423166778E-3</v>
      </c>
      <c r="D33">
        <f t="shared" si="7"/>
        <v>529.24733517680056</v>
      </c>
      <c r="F33">
        <f t="shared" si="8"/>
        <v>0.92850409680140444</v>
      </c>
      <c r="G33">
        <f t="shared" si="0"/>
        <v>118052.61192013798</v>
      </c>
      <c r="H33">
        <f t="shared" si="9"/>
        <v>54339219.18731761</v>
      </c>
      <c r="P33">
        <f t="shared" si="10"/>
        <v>1.2630862931524311</v>
      </c>
      <c r="Q33">
        <f t="shared" si="1"/>
        <v>478.15</v>
      </c>
      <c r="R33">
        <f t="shared" si="11"/>
        <v>0.65830940463219567</v>
      </c>
      <c r="S33">
        <f t="shared" si="2"/>
        <v>207.36327436166181</v>
      </c>
      <c r="U33">
        <f t="shared" si="3"/>
        <v>2.3058567216008541</v>
      </c>
      <c r="V33">
        <f t="shared" si="4"/>
        <v>11.56151242961205</v>
      </c>
    </row>
    <row r="34" spans="1:22">
      <c r="A34">
        <v>320</v>
      </c>
      <c r="B34">
        <f t="shared" si="5"/>
        <v>2176.0846280041342</v>
      </c>
      <c r="C34">
        <f t="shared" si="6"/>
        <v>4.0128959691801275E-3</v>
      </c>
      <c r="D34">
        <f t="shared" si="7"/>
        <v>527.75617940739039</v>
      </c>
      <c r="F34">
        <f t="shared" si="8"/>
        <v>0.92588803404805331</v>
      </c>
      <c r="G34">
        <f t="shared" si="0"/>
        <v>114801.91104065048</v>
      </c>
      <c r="H34">
        <f t="shared" si="9"/>
        <v>55487238.297724113</v>
      </c>
      <c r="P34">
        <f t="shared" si="10"/>
        <v>1.2595896391473616</v>
      </c>
      <c r="Q34">
        <f t="shared" si="1"/>
        <v>478.15</v>
      </c>
      <c r="R34">
        <f t="shared" si="11"/>
        <v>0.65645461614006972</v>
      </c>
      <c r="S34">
        <f t="shared" si="2"/>
        <v>207.12010441532601</v>
      </c>
      <c r="U34">
        <f t="shared" si="3"/>
        <v>2.3085639192282046</v>
      </c>
      <c r="V34">
        <f t="shared" si="4"/>
        <v>11.528937837702646</v>
      </c>
    </row>
    <row r="35" spans="1:22">
      <c r="A35">
        <v>330</v>
      </c>
      <c r="B35">
        <f t="shared" si="5"/>
        <v>2175.9803006789593</v>
      </c>
      <c r="C35">
        <f t="shared" si="6"/>
        <v>4.0130883673845314E-3</v>
      </c>
      <c r="D35">
        <f t="shared" si="7"/>
        <v>526.40540253212851</v>
      </c>
      <c r="F35">
        <f t="shared" si="8"/>
        <v>0.92351825005636579</v>
      </c>
      <c r="G35">
        <f t="shared" si="0"/>
        <v>111857.14325838392</v>
      </c>
      <c r="H35">
        <f t="shared" si="9"/>
        <v>56605809.730307952</v>
      </c>
      <c r="P35">
        <f t="shared" si="10"/>
        <v>1.2564259918507277</v>
      </c>
      <c r="Q35">
        <f t="shared" si="1"/>
        <v>478.15</v>
      </c>
      <c r="R35">
        <f t="shared" si="11"/>
        <v>0.65477443928996326</v>
      </c>
      <c r="S35">
        <f t="shared" si="2"/>
        <v>206.89959093785509</v>
      </c>
      <c r="U35">
        <f t="shared" si="3"/>
        <v>2.311024385464437</v>
      </c>
      <c r="V35">
        <f t="shared" si="4"/>
        <v>11.499429850425287</v>
      </c>
    </row>
    <row r="36" spans="1:22">
      <c r="A36">
        <v>340</v>
      </c>
      <c r="B36">
        <f t="shared" si="5"/>
        <v>2175.8786494394276</v>
      </c>
      <c r="C36">
        <f t="shared" si="6"/>
        <v>4.0132758481555755E-3</v>
      </c>
      <c r="D36">
        <f t="shared" si="7"/>
        <v>525.19022165842455</v>
      </c>
      <c r="F36">
        <f t="shared" si="8"/>
        <v>0.92138635378670974</v>
      </c>
      <c r="G36">
        <f t="shared" si="0"/>
        <v>109207.83171719831</v>
      </c>
      <c r="H36">
        <f t="shared" si="9"/>
        <v>57697888.047479935</v>
      </c>
      <c r="P36">
        <f t="shared" si="10"/>
        <v>1.2535841558688134</v>
      </c>
      <c r="Q36">
        <f t="shared" si="1"/>
        <v>478.15</v>
      </c>
      <c r="R36">
        <f t="shared" si="11"/>
        <v>0.65326292483477721</v>
      </c>
      <c r="S36">
        <f t="shared" si="2"/>
        <v>206.70102189835626</v>
      </c>
      <c r="U36">
        <f t="shared" si="3"/>
        <v>2.3132444900786546</v>
      </c>
      <c r="V36">
        <f t="shared" si="4"/>
        <v>11.472883984547924</v>
      </c>
    </row>
    <row r="37" spans="1:22">
      <c r="A37">
        <v>350</v>
      </c>
      <c r="B37">
        <f t="shared" si="5"/>
        <v>2175.7794057868791</v>
      </c>
      <c r="C37">
        <f t="shared" si="6"/>
        <v>4.0134589053868351E-3</v>
      </c>
      <c r="D37">
        <f t="shared" si="7"/>
        <v>524.10336569517051</v>
      </c>
      <c r="F37">
        <f t="shared" si="8"/>
        <v>0.91947958893889559</v>
      </c>
      <c r="G37">
        <f t="shared" si="0"/>
        <v>106838.09183437392</v>
      </c>
      <c r="H37">
        <f t="shared" si="9"/>
        <v>58766268.965823673</v>
      </c>
      <c r="P37">
        <f t="shared" si="10"/>
        <v>1.2510469849132426</v>
      </c>
      <c r="Q37">
        <f t="shared" si="1"/>
        <v>478.15</v>
      </c>
      <c r="R37">
        <f t="shared" si="11"/>
        <v>0.65191102855767691</v>
      </c>
      <c r="S37">
        <f t="shared" si="2"/>
        <v>206.52326836516357</v>
      </c>
      <c r="U37">
        <f t="shared" si="3"/>
        <v>2.3152354879187769</v>
      </c>
      <c r="V37">
        <f t="shared" si="4"/>
        <v>11.449141401651097</v>
      </c>
    </row>
    <row r="38" spans="1:22">
      <c r="A38">
        <v>360</v>
      </c>
      <c r="B38">
        <f t="shared" si="5"/>
        <v>2175.6823156579185</v>
      </c>
      <c r="C38">
        <f t="shared" si="6"/>
        <v>4.0136380065542709E-3</v>
      </c>
      <c r="D38">
        <f t="shared" si="7"/>
        <v>523.13585451453844</v>
      </c>
      <c r="F38">
        <f t="shared" si="8"/>
        <v>0.91778220090269902</v>
      </c>
      <c r="G38">
        <f t="shared" si="0"/>
        <v>104728.32741636365</v>
      </c>
      <c r="H38">
        <f t="shared" si="9"/>
        <v>59813552.239987306</v>
      </c>
      <c r="P38">
        <f t="shared" si="10"/>
        <v>1.2487932381962836</v>
      </c>
      <c r="Q38">
        <f t="shared" si="1"/>
        <v>478.15</v>
      </c>
      <c r="R38">
        <f t="shared" si="11"/>
        <v>0.65070758044001353</v>
      </c>
      <c r="S38">
        <f t="shared" si="2"/>
        <v>206.36491139154325</v>
      </c>
      <c r="U38">
        <f t="shared" si="3"/>
        <v>2.3170121159444084</v>
      </c>
      <c r="V38">
        <f t="shared" si="4"/>
        <v>11.4280059290711</v>
      </c>
    </row>
    <row r="39" spans="1:22">
      <c r="A39">
        <v>370</v>
      </c>
      <c r="B39">
        <f t="shared" si="5"/>
        <v>2175.5871427973775</v>
      </c>
      <c r="C39">
        <f t="shared" si="6"/>
        <v>4.0138135864714094E-3</v>
      </c>
      <c r="D39">
        <f t="shared" si="7"/>
        <v>522.27769233591971</v>
      </c>
      <c r="F39">
        <f t="shared" si="8"/>
        <v>0.91627665322091179</v>
      </c>
      <c r="G39">
        <f t="shared" si="0"/>
        <v>102856.73958715703</v>
      </c>
      <c r="H39">
        <f t="shared" si="9"/>
        <v>60842119.635858878</v>
      </c>
      <c r="P39">
        <f t="shared" si="10"/>
        <v>1.2467992334824269</v>
      </c>
      <c r="Q39">
        <f t="shared" si="1"/>
        <v>478.15</v>
      </c>
      <c r="R39">
        <f t="shared" si="11"/>
        <v>0.64964014713362639</v>
      </c>
      <c r="S39">
        <f t="shared" si="2"/>
        <v>206.22435583511208</v>
      </c>
      <c r="U39">
        <f t="shared" si="3"/>
        <v>2.3185913131536591</v>
      </c>
      <c r="V39">
        <f t="shared" si="4"/>
        <v>11.409259207008892</v>
      </c>
    </row>
    <row r="40" spans="1:22">
      <c r="A40">
        <v>380</v>
      </c>
      <c r="B40">
        <f t="shared" si="5"/>
        <v>2175.4936707600204</v>
      </c>
      <c r="C40">
        <f t="shared" si="6"/>
        <v>4.0139860435732342E-3</v>
      </c>
      <c r="D40">
        <f t="shared" si="7"/>
        <v>521.51844658813673</v>
      </c>
      <c r="F40">
        <f t="shared" si="8"/>
        <v>0.91494464313708201</v>
      </c>
      <c r="G40">
        <f t="shared" si="0"/>
        <v>101200.58612607952</v>
      </c>
      <c r="H40">
        <f t="shared" si="9"/>
        <v>61854125.497119673</v>
      </c>
      <c r="P40">
        <f t="shared" si="10"/>
        <v>1.2450402279455139</v>
      </c>
      <c r="Q40">
        <f t="shared" si="1"/>
        <v>478.15</v>
      </c>
      <c r="R40">
        <f t="shared" si="11"/>
        <v>0.64869575198419116</v>
      </c>
      <c r="S40">
        <f t="shared" si="2"/>
        <v>206.09992604660152</v>
      </c>
      <c r="U40">
        <f t="shared" si="3"/>
        <v>2.3199911284387595</v>
      </c>
      <c r="V40">
        <f t="shared" si="4"/>
        <v>11.392673333889304</v>
      </c>
    </row>
    <row r="41" spans="1:22">
      <c r="A41">
        <v>390</v>
      </c>
      <c r="B41">
        <f t="shared" si="5"/>
        <v>2175.4017037678259</v>
      </c>
      <c r="C41">
        <f t="shared" si="6"/>
        <v>4.0141557383116819E-3</v>
      </c>
      <c r="D41">
        <f t="shared" si="7"/>
        <v>520.84770303089022</v>
      </c>
      <c r="F41">
        <f t="shared" si="8"/>
        <v>0.91376790005419339</v>
      </c>
      <c r="G41">
        <f t="shared" si="0"/>
        <v>99737.171287239893</v>
      </c>
      <c r="H41">
        <f t="shared" si="9"/>
        <v>62851497.209992073</v>
      </c>
      <c r="P41">
        <f t="shared" si="10"/>
        <v>1.2434915045641348</v>
      </c>
      <c r="Q41">
        <f t="shared" si="1"/>
        <v>478.15</v>
      </c>
      <c r="R41">
        <f t="shared" si="11"/>
        <v>0.64786144113842303</v>
      </c>
      <c r="S41">
        <f t="shared" si="2"/>
        <v>205.98994161818894</v>
      </c>
      <c r="U41">
        <f t="shared" si="3"/>
        <v>2.3212298437671834</v>
      </c>
      <c r="V41">
        <f t="shared" si="4"/>
        <v>11.378020808578812</v>
      </c>
    </row>
    <row r="42" spans="1:22">
      <c r="A42">
        <v>400</v>
      </c>
      <c r="B42">
        <f t="shared" si="5"/>
        <v>2175.3110666677408</v>
      </c>
      <c r="C42">
        <f t="shared" si="6"/>
        <v>4.0143229932119049E-3</v>
      </c>
      <c r="D42">
        <f t="shared" si="7"/>
        <v>520.25540194403163</v>
      </c>
      <c r="F42">
        <f t="shared" si="8"/>
        <v>0.91272877534040642</v>
      </c>
      <c r="G42">
        <f t="shared" si="0"/>
        <v>98444.576675348799</v>
      </c>
      <c r="H42">
        <f t="shared" si="9"/>
        <v>63835942.976745561</v>
      </c>
      <c r="P42">
        <f t="shared" si="10"/>
        <v>1.2421291752829724</v>
      </c>
      <c r="Q42">
        <f t="shared" si="1"/>
        <v>478.15</v>
      </c>
      <c r="R42">
        <f t="shared" si="11"/>
        <v>0.64712470171634817</v>
      </c>
      <c r="S42">
        <f t="shared" si="2"/>
        <v>205.89277375561917</v>
      </c>
      <c r="U42">
        <f t="shared" si="3"/>
        <v>2.3223253117544171</v>
      </c>
      <c r="V42">
        <f t="shared" si="4"/>
        <v>11.365081874506522</v>
      </c>
    </row>
    <row r="43" spans="1:22">
      <c r="A43">
        <v>410</v>
      </c>
      <c r="B43">
        <f t="shared" si="5"/>
        <v>2175.2216042252649</v>
      </c>
      <c r="C43">
        <f t="shared" si="6"/>
        <v>4.014488094155718E-3</v>
      </c>
      <c r="D43">
        <f t="shared" si="7"/>
        <v>519.73206881909618</v>
      </c>
      <c r="F43">
        <f t="shared" si="8"/>
        <v>0.91181064705104597</v>
      </c>
      <c r="G43">
        <f t="shared" si="0"/>
        <v>97302.162496989346</v>
      </c>
      <c r="H43">
        <f t="shared" si="9"/>
        <v>64808964.601715453</v>
      </c>
      <c r="P43">
        <f t="shared" si="10"/>
        <v>1.2409307327885981</v>
      </c>
      <c r="Q43">
        <f t="shared" si="1"/>
        <v>478.15</v>
      </c>
      <c r="R43">
        <f t="shared" si="11"/>
        <v>0.64647374875919161</v>
      </c>
      <c r="S43">
        <f t="shared" si="2"/>
        <v>205.80688432651976</v>
      </c>
      <c r="U43">
        <f t="shared" si="3"/>
        <v>2.3232944882514155</v>
      </c>
      <c r="V43">
        <f t="shared" si="4"/>
        <v>11.353649559166195</v>
      </c>
    </row>
    <row r="44" spans="1:22">
      <c r="A44">
        <v>420</v>
      </c>
      <c r="B44">
        <f t="shared" si="5"/>
        <v>2175.1331799625063</v>
      </c>
      <c r="C44">
        <f t="shared" si="6"/>
        <v>4.014651292507593E-3</v>
      </c>
      <c r="D44">
        <f t="shared" si="7"/>
        <v>519.26895713556007</v>
      </c>
      <c r="F44">
        <f t="shared" si="8"/>
        <v>0.91099817041326325</v>
      </c>
      <c r="G44">
        <f t="shared" si="0"/>
        <v>96290.877507894664</v>
      </c>
      <c r="H44">
        <f t="shared" si="9"/>
        <v>65771873.376794398</v>
      </c>
      <c r="P44">
        <f t="shared" si="10"/>
        <v>1.2398753926894708</v>
      </c>
      <c r="Q44">
        <f t="shared" si="1"/>
        <v>478.15</v>
      </c>
      <c r="R44">
        <f t="shared" si="11"/>
        <v>0.64589770282300363</v>
      </c>
      <c r="S44">
        <f t="shared" si="2"/>
        <v>205.73085037972888</v>
      </c>
      <c r="U44">
        <f t="shared" si="3"/>
        <v>2.3241531307407319</v>
      </c>
      <c r="V44">
        <f t="shared" si="4"/>
        <v>11.343532793091761</v>
      </c>
    </row>
    <row r="45" spans="1:22">
      <c r="A45">
        <v>430</v>
      </c>
      <c r="B45">
        <f t="shared" si="5"/>
        <v>2175.0456747145704</v>
      </c>
      <c r="C45">
        <f t="shared" si="6"/>
        <v>4.0148128077625647E-3</v>
      </c>
      <c r="D45">
        <f t="shared" si="7"/>
        <v>518.85812170015822</v>
      </c>
      <c r="F45">
        <f t="shared" si="8"/>
        <v>0.91027740649150568</v>
      </c>
      <c r="G45">
        <f t="shared" si="0"/>
        <v>95393.417905034381</v>
      </c>
      <c r="H45">
        <f t="shared" si="9"/>
        <v>66725807.555844739</v>
      </c>
      <c r="P45">
        <f t="shared" si="10"/>
        <v>1.2389442700694471</v>
      </c>
      <c r="Q45">
        <f t="shared" si="1"/>
        <v>478.15</v>
      </c>
      <c r="R45">
        <f t="shared" si="11"/>
        <v>0.64538668120247744</v>
      </c>
      <c r="S45">
        <f t="shared" si="2"/>
        <v>205.66337712395426</v>
      </c>
      <c r="U45">
        <f t="shared" si="3"/>
        <v>2.3249156300288543</v>
      </c>
      <c r="V45">
        <f t="shared" si="4"/>
        <v>11.334558011969175</v>
      </c>
    </row>
    <row r="46" spans="1:22">
      <c r="A46">
        <v>440</v>
      </c>
      <c r="B46">
        <f t="shared" si="5"/>
        <v>2174.9589850415578</v>
      </c>
      <c r="C46">
        <f t="shared" si="6"/>
        <v>4.0149728304627198E-3</v>
      </c>
      <c r="D46">
        <f t="shared" si="7"/>
        <v>518.492439852296</v>
      </c>
      <c r="F46">
        <f t="shared" si="8"/>
        <v>0.90963585938999303</v>
      </c>
      <c r="G46">
        <f t="shared" si="0"/>
        <v>94594.27283813071</v>
      </c>
      <c r="H46">
        <f t="shared" si="9"/>
        <v>67671750.284226045</v>
      </c>
      <c r="P46">
        <f t="shared" si="10"/>
        <v>1.2381204316162759</v>
      </c>
      <c r="Q46">
        <f t="shared" si="1"/>
        <v>478.15</v>
      </c>
      <c r="R46">
        <f t="shared" si="11"/>
        <v>0.64493182430750506</v>
      </c>
      <c r="S46">
        <f t="shared" si="2"/>
        <v>205.60330219278279</v>
      </c>
      <c r="U46">
        <f t="shared" si="3"/>
        <v>2.3255949437605108</v>
      </c>
      <c r="V46">
        <f t="shared" si="4"/>
        <v>11.326569619872823</v>
      </c>
    </row>
    <row r="47" spans="1:22">
      <c r="A47">
        <v>450</v>
      </c>
      <c r="B47">
        <f t="shared" si="5"/>
        <v>2174.8730215992018</v>
      </c>
      <c r="C47">
        <f t="shared" si="6"/>
        <v>4.0151315251920417E-3</v>
      </c>
      <c r="D47">
        <f t="shared" si="7"/>
        <v>518.16559555359197</v>
      </c>
      <c r="F47">
        <f t="shared" si="8"/>
        <v>0.90906244833963501</v>
      </c>
      <c r="G47">
        <f t="shared" si="0"/>
        <v>93879.68923076964</v>
      </c>
      <c r="H47">
        <f t="shared" si="9"/>
        <v>68610547.176533744</v>
      </c>
      <c r="P47">
        <f t="shared" si="10"/>
        <v>1.2373888591040858</v>
      </c>
      <c r="Q47">
        <f t="shared" si="1"/>
        <v>478.15</v>
      </c>
      <c r="R47">
        <f t="shared" si="11"/>
        <v>0.64452527587280117</v>
      </c>
      <c r="S47">
        <f t="shared" si="2"/>
        <v>205.54959366729975</v>
      </c>
      <c r="U47">
        <f t="shared" si="3"/>
        <v>2.3262026038053287</v>
      </c>
      <c r="V47">
        <f t="shared" si="4"/>
        <v>11.319429641698436</v>
      </c>
    </row>
    <row r="48" spans="1:22">
      <c r="A48">
        <v>460</v>
      </c>
      <c r="B48">
        <f t="shared" si="5"/>
        <v>2174.7877075414749</v>
      </c>
      <c r="C48">
        <f t="shared" si="6"/>
        <v>4.0152890335141333E-3</v>
      </c>
      <c r="D48">
        <f t="shared" si="7"/>
        <v>517.87203867627034</v>
      </c>
      <c r="F48">
        <f t="shared" si="8"/>
        <v>0.90854743627415846</v>
      </c>
      <c r="G48">
        <f t="shared" si="0"/>
        <v>93237.582710395407</v>
      </c>
      <c r="H48">
        <f t="shared" si="9"/>
        <v>69542923.003637701</v>
      </c>
      <c r="P48">
        <f t="shared" si="10"/>
        <v>1.2367363535813949</v>
      </c>
      <c r="Q48">
        <f t="shared" si="1"/>
        <v>478.15</v>
      </c>
      <c r="R48">
        <f t="shared" si="11"/>
        <v>0.64416013231837832</v>
      </c>
      <c r="S48">
        <f t="shared" si="2"/>
        <v>205.50134389404207</v>
      </c>
      <c r="U48">
        <f t="shared" si="3"/>
        <v>2.3267487741906812</v>
      </c>
      <c r="V48">
        <f t="shared" si="4"/>
        <v>11.313016833810005</v>
      </c>
    </row>
    <row r="49" spans="1:22">
      <c r="A49">
        <v>470</v>
      </c>
      <c r="B49">
        <f t="shared" si="5"/>
        <v>2174.7029770041368</v>
      </c>
      <c r="C49">
        <f t="shared" si="6"/>
        <v>4.015445476762235E-3</v>
      </c>
      <c r="D49">
        <f t="shared" si="7"/>
        <v>517.6069291262213</v>
      </c>
      <c r="F49">
        <f t="shared" si="8"/>
        <v>0.90808233180038822</v>
      </c>
      <c r="G49">
        <f t="shared" si="0"/>
        <v>92657.415611797725</v>
      </c>
      <c r="H49">
        <f t="shared" si="9"/>
        <v>70469497.159755677</v>
      </c>
      <c r="P49">
        <f t="shared" si="10"/>
        <v>1.2361514032408243</v>
      </c>
      <c r="Q49">
        <f t="shared" si="1"/>
        <v>478.15</v>
      </c>
      <c r="R49">
        <f t="shared" si="11"/>
        <v>0.64383037324647518</v>
      </c>
      <c r="S49">
        <f t="shared" si="2"/>
        <v>205.45776070034552</v>
      </c>
      <c r="U49">
        <f t="shared" si="3"/>
        <v>2.3272423410540748</v>
      </c>
      <c r="V49">
        <f t="shared" si="4"/>
        <v>11.307225463397009</v>
      </c>
    </row>
    <row r="50" spans="1:22">
      <c r="A50">
        <v>480</v>
      </c>
      <c r="B50">
        <f t="shared" si="5"/>
        <v>2174.6187736991492</v>
      </c>
      <c r="C50">
        <f t="shared" si="6"/>
        <v>4.0156009586261041E-3</v>
      </c>
      <c r="D50">
        <f t="shared" si="7"/>
        <v>517.36607302873585</v>
      </c>
      <c r="F50">
        <f t="shared" si="8"/>
        <v>0.90765977724339619</v>
      </c>
      <c r="G50">
        <f t="shared" si="0"/>
        <v>92130.057776198169</v>
      </c>
      <c r="H50">
        <f t="shared" si="9"/>
        <v>71390797.737517655</v>
      </c>
      <c r="P50">
        <f t="shared" si="10"/>
        <v>1.2356240322131191</v>
      </c>
      <c r="Q50">
        <f t="shared" si="1"/>
        <v>478.15</v>
      </c>
      <c r="R50">
        <f t="shared" si="11"/>
        <v>0.64353078206556791</v>
      </c>
      <c r="S50">
        <f t="shared" si="2"/>
        <v>205.41815721422154</v>
      </c>
      <c r="U50">
        <f t="shared" si="3"/>
        <v>2.3276910205233632</v>
      </c>
      <c r="V50">
        <f t="shared" si="4"/>
        <v>11.301963914439193</v>
      </c>
    </row>
    <row r="51" spans="1:22">
      <c r="A51">
        <v>490</v>
      </c>
      <c r="B51">
        <f t="shared" si="5"/>
        <v>2174.5350496355964</v>
      </c>
      <c r="C51">
        <f t="shared" si="6"/>
        <v>4.0157555675067102E-3</v>
      </c>
      <c r="D51">
        <f t="shared" si="7"/>
        <v>517.14585617680427</v>
      </c>
      <c r="F51">
        <f t="shared" si="8"/>
        <v>0.90727343188913034</v>
      </c>
      <c r="G51">
        <f t="shared" si="0"/>
        <v>91647.641453361779</v>
      </c>
      <c r="H51">
        <f t="shared" si="9"/>
        <v>72307274.15205127</v>
      </c>
      <c r="P51">
        <f t="shared" si="10"/>
        <v>1.2351456426965128</v>
      </c>
      <c r="Q51">
        <f t="shared" si="1"/>
        <v>478.15</v>
      </c>
      <c r="R51">
        <f t="shared" si="11"/>
        <v>0.64325686320939335</v>
      </c>
      <c r="S51">
        <f t="shared" si="2"/>
        <v>205.38194116126206</v>
      </c>
      <c r="U51">
        <f t="shared" si="3"/>
        <v>2.3281014742409387</v>
      </c>
      <c r="V51">
        <f t="shared" si="4"/>
        <v>11.297153233871541</v>
      </c>
    </row>
    <row r="52" spans="1:22">
      <c r="A52">
        <v>500</v>
      </c>
      <c r="B52">
        <f t="shared" si="5"/>
        <v>2174.4517639724509</v>
      </c>
      <c r="C52">
        <f t="shared" si="6"/>
        <v>4.0159093786286734E-3</v>
      </c>
      <c r="D52">
        <f t="shared" si="7"/>
        <v>516.94317831436672</v>
      </c>
      <c r="F52">
        <f t="shared" si="8"/>
        <v>0.90691785669187142</v>
      </c>
      <c r="G52">
        <f t="shared" si="0"/>
        <v>91203.418072285756</v>
      </c>
      <c r="H52">
        <f t="shared" si="9"/>
        <v>73219308.332774132</v>
      </c>
      <c r="P52">
        <f t="shared" si="10"/>
        <v>1.2347088589538118</v>
      </c>
      <c r="Q52">
        <f t="shared" si="1"/>
        <v>478.15</v>
      </c>
      <c r="R52">
        <f t="shared" si="11"/>
        <v>0.6430047603945368</v>
      </c>
      <c r="S52">
        <f t="shared" si="2"/>
        <v>205.34860424128419</v>
      </c>
      <c r="U52">
        <f t="shared" si="3"/>
        <v>2.3284794253491721</v>
      </c>
      <c r="V52">
        <f t="shared" si="4"/>
        <v>11.292725695988905</v>
      </c>
    </row>
    <row r="53" spans="1:22">
      <c r="A53">
        <v>510</v>
      </c>
      <c r="B53">
        <f t="shared" si="5"/>
        <v>2174.3688820015141</v>
      </c>
      <c r="C53">
        <f t="shared" si="6"/>
        <v>4.0160624559133782E-3</v>
      </c>
      <c r="D53">
        <f t="shared" si="7"/>
        <v>516.75539057145022</v>
      </c>
      <c r="F53">
        <f t="shared" si="8"/>
        <v>0.90658840451131617</v>
      </c>
      <c r="G53">
        <f t="shared" si="0"/>
        <v>90791.621914380783</v>
      </c>
      <c r="H53">
        <f t="shared" si="9"/>
        <v>74127224.55191794</v>
      </c>
      <c r="P53">
        <f t="shared" si="10"/>
        <v>1.2343073787165255</v>
      </c>
      <c r="Q53">
        <f t="shared" si="1"/>
        <v>478.15</v>
      </c>
      <c r="R53">
        <f t="shared" si="11"/>
        <v>0.64277117879852308</v>
      </c>
      <c r="S53">
        <f t="shared" si="2"/>
        <v>205.31771197849579</v>
      </c>
      <c r="U53">
        <f t="shared" si="3"/>
        <v>2.3288297701762799</v>
      </c>
      <c r="V53">
        <f t="shared" si="4"/>
        <v>11.288623435704245</v>
      </c>
    </row>
    <row r="54" spans="1:22">
      <c r="A54">
        <v>520</v>
      </c>
      <c r="B54">
        <f t="shared" si="5"/>
        <v>2174.2863742542413</v>
      </c>
      <c r="C54">
        <f t="shared" si="6"/>
        <v>4.016214853624217E-3</v>
      </c>
      <c r="D54">
        <f t="shared" si="7"/>
        <v>516.58023743291176</v>
      </c>
      <c r="F54">
        <f t="shared" si="8"/>
        <v>0.90628111830335401</v>
      </c>
      <c r="G54">
        <f t="shared" si="0"/>
        <v>90407.343688636189</v>
      </c>
      <c r="H54">
        <f t="shared" si="9"/>
        <v>75031297.988804296</v>
      </c>
      <c r="P54">
        <f t="shared" si="10"/>
        <v>1.233935835304941</v>
      </c>
      <c r="Q54">
        <f t="shared" si="1"/>
        <v>478.15</v>
      </c>
      <c r="R54">
        <f t="shared" si="11"/>
        <v>0.64255331287707795</v>
      </c>
      <c r="S54">
        <f t="shared" si="2"/>
        <v>205.28889428276284</v>
      </c>
      <c r="U54">
        <f t="shared" si="3"/>
        <v>2.329156682686405</v>
      </c>
      <c r="V54">
        <f t="shared" si="4"/>
        <v>11.284797180844366</v>
      </c>
    </row>
    <row r="55" spans="1:22">
      <c r="A55">
        <v>530</v>
      </c>
      <c r="B55">
        <f t="shared" si="5"/>
        <v>2174.2042157234487</v>
      </c>
      <c r="C55">
        <f t="shared" si="6"/>
        <v>4.0163666178004319E-3</v>
      </c>
      <c r="D55">
        <f t="shared" si="7"/>
        <v>516.41580394887399</v>
      </c>
      <c r="F55">
        <f t="shared" si="8"/>
        <v>0.90599263850679645</v>
      </c>
      <c r="G55">
        <f t="shared" si="0"/>
        <v>90046.415543217678</v>
      </c>
      <c r="H55">
        <f t="shared" si="9"/>
        <v>75931762.144236475</v>
      </c>
      <c r="P55">
        <f t="shared" si="10"/>
        <v>1.2335896721658017</v>
      </c>
      <c r="Q55">
        <f t="shared" si="1"/>
        <v>478.15</v>
      </c>
      <c r="R55">
        <f t="shared" si="11"/>
        <v>0.64234878070131862</v>
      </c>
      <c r="S55">
        <f t="shared" si="2"/>
        <v>205.26183684663343</v>
      </c>
      <c r="U55">
        <f t="shared" si="3"/>
        <v>2.329463710086848</v>
      </c>
      <c r="V55">
        <f t="shared" si="4"/>
        <v>11.28120509895148</v>
      </c>
    </row>
    <row r="56" spans="1:22">
      <c r="A56">
        <v>540</v>
      </c>
      <c r="B56">
        <f t="shared" si="5"/>
        <v>2174.1223851895311</v>
      </c>
      <c r="C56">
        <f t="shared" si="6"/>
        <v>4.0165177874985965E-3</v>
      </c>
      <c r="D56">
        <f t="shared" si="7"/>
        <v>516.26046842669939</v>
      </c>
      <c r="F56">
        <f t="shared" si="8"/>
        <v>0.90572012004684099</v>
      </c>
      <c r="G56">
        <f t="shared" si="0"/>
        <v>89705.308029893014</v>
      </c>
      <c r="H56">
        <f t="shared" si="9"/>
        <v>76828815.224535406</v>
      </c>
      <c r="P56">
        <f t="shared" si="10"/>
        <v>1.2332650304114694</v>
      </c>
      <c r="Q56">
        <f t="shared" si="1"/>
        <v>478.15</v>
      </c>
      <c r="R56">
        <f t="shared" si="11"/>
        <v>0.64215556511321026</v>
      </c>
      <c r="S56">
        <f t="shared" si="2"/>
        <v>205.23627342395855</v>
      </c>
      <c r="U56">
        <f t="shared" si="3"/>
        <v>2.3297538589208395</v>
      </c>
      <c r="V56">
        <f t="shared" si="4"/>
        <v>11.277811763830044</v>
      </c>
    </row>
    <row r="57" spans="1:22">
      <c r="A57">
        <v>550</v>
      </c>
      <c r="B57">
        <f t="shared" si="5"/>
        <v>2174.0408646403002</v>
      </c>
      <c r="C57">
        <f t="shared" si="6"/>
        <v>4.0166683958617411E-3</v>
      </c>
      <c r="D57">
        <f t="shared" si="7"/>
        <v>516.11286053219396</v>
      </c>
      <c r="F57">
        <f t="shared" si="8"/>
        <v>0.9054611588284105</v>
      </c>
      <c r="G57">
        <f t="shared" si="0"/>
        <v>89381.038859247041</v>
      </c>
      <c r="H57">
        <f t="shared" si="9"/>
        <v>77722625.613127872</v>
      </c>
      <c r="P57">
        <f t="shared" si="10"/>
        <v>1.2329586491987721</v>
      </c>
      <c r="Q57">
        <f t="shared" si="1"/>
        <v>478.15</v>
      </c>
      <c r="R57">
        <f t="shared" si="11"/>
        <v>0.641971961609343</v>
      </c>
      <c r="S57">
        <f t="shared" si="2"/>
        <v>205.21197898313844</v>
      </c>
      <c r="U57">
        <f t="shared" si="3"/>
        <v>2.3300296716074644</v>
      </c>
      <c r="V57">
        <f t="shared" si="4"/>
        <v>11.274587240259295</v>
      </c>
    </row>
    <row r="58" spans="1:22">
      <c r="A58">
        <v>560</v>
      </c>
      <c r="B58">
        <f t="shared" si="5"/>
        <v>2173.9596387737538</v>
      </c>
      <c r="C58">
        <f t="shared" si="6"/>
        <v>4.0168184710357531E-3</v>
      </c>
      <c r="D58">
        <f t="shared" si="7"/>
        <v>515.97182453090284</v>
      </c>
      <c r="F58">
        <f t="shared" si="8"/>
        <v>0.90521372724719795</v>
      </c>
      <c r="G58">
        <f t="shared" si="0"/>
        <v>89071.092857103155</v>
      </c>
      <c r="H58">
        <f t="shared" si="9"/>
        <v>78613336.541698903</v>
      </c>
      <c r="P58">
        <f t="shared" si="10"/>
        <v>1.2326677783150402</v>
      </c>
      <c r="Q58">
        <f t="shared" si="1"/>
        <v>478.15</v>
      </c>
      <c r="R58">
        <f t="shared" si="11"/>
        <v>0.6417965326182633</v>
      </c>
      <c r="S58">
        <f t="shared" si="2"/>
        <v>205.18876369447889</v>
      </c>
      <c r="U58">
        <f t="shared" si="3"/>
        <v>2.3302932937982597</v>
      </c>
      <c r="V58">
        <f t="shared" si="4"/>
        <v>11.271506280992103</v>
      </c>
    </row>
    <row r="59" spans="1:22">
      <c r="A59">
        <v>570</v>
      </c>
      <c r="B59">
        <f t="shared" si="5"/>
        <v>2173.8786945735746</v>
      </c>
      <c r="C59">
        <f t="shared" si="6"/>
        <v>4.0169680369518341E-3</v>
      </c>
      <c r="D59">
        <f t="shared" si="7"/>
        <v>515.83638728638891</v>
      </c>
      <c r="F59">
        <f t="shared" si="8"/>
        <v>0.9049761180462963</v>
      </c>
      <c r="G59">
        <f t="shared" si="0"/>
        <v>88773.352285236047</v>
      </c>
      <c r="H59">
        <f t="shared" si="9"/>
        <v>79501070.064551264</v>
      </c>
      <c r="P59">
        <f t="shared" si="10"/>
        <v>1.2323901020658123</v>
      </c>
      <c r="Q59">
        <f t="shared" si="1"/>
        <v>478.15</v>
      </c>
      <c r="R59">
        <f t="shared" si="11"/>
        <v>0.64162806769482406</v>
      </c>
      <c r="S59">
        <f t="shared" si="2"/>
        <v>205.16646769148565</v>
      </c>
      <c r="U59">
        <f t="shared" si="3"/>
        <v>2.3305465331645081</v>
      </c>
      <c r="V59">
        <f t="shared" si="4"/>
        <v>11.268547627671047</v>
      </c>
    </row>
    <row r="60" spans="1:22">
      <c r="A60">
        <v>580</v>
      </c>
      <c r="B60">
        <f t="shared" si="5"/>
        <v>2173.7980209479638</v>
      </c>
      <c r="C60">
        <f t="shared" si="6"/>
        <v>4.0171171139922858E-3</v>
      </c>
      <c r="D60">
        <f t="shared" si="7"/>
        <v>515.70573057634556</v>
      </c>
      <c r="F60">
        <f t="shared" si="8"/>
        <v>0.90474689574797462</v>
      </c>
      <c r="G60">
        <f t="shared" si="0"/>
        <v>88486.036568100986</v>
      </c>
      <c r="H60">
        <f t="shared" si="9"/>
        <v>80385930.430232272</v>
      </c>
      <c r="P60">
        <f t="shared" si="10"/>
        <v>1.2321236734238949</v>
      </c>
      <c r="Q60">
        <f t="shared" si="1"/>
        <v>478.15</v>
      </c>
      <c r="R60">
        <f t="shared" si="11"/>
        <v>0.64146554908531395</v>
      </c>
      <c r="S60">
        <f t="shared" si="2"/>
        <v>205.14495653600412</v>
      </c>
      <c r="U60">
        <f t="shared" si="3"/>
        <v>2.330790910358461</v>
      </c>
      <c r="V60">
        <f t="shared" si="4"/>
        <v>11.265693406068451</v>
      </c>
    </row>
    <row r="61" spans="1:22">
      <c r="A61">
        <v>590</v>
      </c>
      <c r="B61">
        <f t="shared" si="5"/>
        <v>2173.7176084232342</v>
      </c>
      <c r="C61">
        <f t="shared" si="6"/>
        <v>4.0172657195554091E-3</v>
      </c>
      <c r="D61">
        <f t="shared" si="7"/>
        <v>515.57916727054351</v>
      </c>
      <c r="F61">
        <f t="shared" si="8"/>
        <v>0.90452485486060263</v>
      </c>
      <c r="G61">
        <f t="shared" si="0"/>
        <v>88207.650431132221</v>
      </c>
      <c r="H61">
        <f t="shared" si="9"/>
        <v>81268006.934543595</v>
      </c>
      <c r="P61">
        <f t="shared" si="10"/>
        <v>1.2318668573582565</v>
      </c>
      <c r="Q61">
        <f t="shared" si="1"/>
        <v>478.15</v>
      </c>
      <c r="R61">
        <f t="shared" si="11"/>
        <v>0.64130812209616728</v>
      </c>
      <c r="S61">
        <f t="shared" si="2"/>
        <v>205.12411731380692</v>
      </c>
      <c r="U61">
        <f t="shared" si="3"/>
        <v>2.3310277029419577</v>
      </c>
      <c r="V61">
        <f t="shared" si="4"/>
        <v>11.262928605688918</v>
      </c>
    </row>
    <row r="62" spans="1:22">
      <c r="A62">
        <v>600</v>
      </c>
      <c r="B62">
        <f t="shared" si="5"/>
        <v>2173.6374488845472</v>
      </c>
      <c r="C62">
        <f t="shared" si="6"/>
        <v>4.0174138685335325E-3</v>
      </c>
      <c r="D62">
        <f t="shared" si="7"/>
        <v>515.45612092324757</v>
      </c>
      <c r="F62">
        <f t="shared" si="8"/>
        <v>0.9043089840758729</v>
      </c>
      <c r="G62">
        <f t="shared" si="0"/>
        <v>87936.939475372594</v>
      </c>
      <c r="H62">
        <f t="shared" si="9"/>
        <v>82147376.329297319</v>
      </c>
      <c r="P62">
        <f t="shared" si="10"/>
        <v>1.2316182822809068</v>
      </c>
      <c r="Q62">
        <f t="shared" si="1"/>
        <v>478.15</v>
      </c>
      <c r="R62">
        <f t="shared" si="11"/>
        <v>0.64115506970979386</v>
      </c>
      <c r="S62">
        <f t="shared" si="2"/>
        <v>205.10385528824676</v>
      </c>
      <c r="U62">
        <f t="shared" si="3"/>
        <v>2.3312579830740989</v>
      </c>
      <c r="V62">
        <f t="shared" si="4"/>
        <v>11.260240633961663</v>
      </c>
    </row>
    <row r="63" spans="1:22">
      <c r="A63">
        <v>610</v>
      </c>
      <c r="B63">
        <f t="shared" si="5"/>
        <v>2173.5575353570071</v>
      </c>
      <c r="C63">
        <f t="shared" si="6"/>
        <v>4.0175615737166716E-3</v>
      </c>
      <c r="D63">
        <f t="shared" si="7"/>
        <v>515.33610835701688</v>
      </c>
      <c r="F63">
        <f t="shared" si="8"/>
        <v>0.90409843571406467</v>
      </c>
      <c r="G63">
        <f t="shared" si="0"/>
        <v>87672.852266370784</v>
      </c>
      <c r="H63">
        <f t="shared" si="9"/>
        <v>83024104.851961032</v>
      </c>
      <c r="P63">
        <f t="shared" si="10"/>
        <v>1.2313767986070356</v>
      </c>
      <c r="Q63">
        <f t="shared" si="1"/>
        <v>478.15</v>
      </c>
      <c r="R63">
        <f t="shared" si="11"/>
        <v>0.64100579092127186</v>
      </c>
      <c r="S63">
        <f t="shared" si="2"/>
        <v>205.08409104328331</v>
      </c>
      <c r="U63">
        <f t="shared" si="3"/>
        <v>2.331482649715066</v>
      </c>
      <c r="V63">
        <f t="shared" si="4"/>
        <v>11.257618935780185</v>
      </c>
    </row>
    <row r="64" spans="1:22">
      <c r="A64">
        <v>620</v>
      </c>
      <c r="B64">
        <f t="shared" si="5"/>
        <v>2173.4778618212231</v>
      </c>
      <c r="C64">
        <f t="shared" si="6"/>
        <v>4.0177088461326596E-3</v>
      </c>
      <c r="D64">
        <f t="shared" si="7"/>
        <v>515.21872484785854</v>
      </c>
      <c r="F64">
        <f t="shared" si="8"/>
        <v>0.90389249973308516</v>
      </c>
      <c r="G64">
        <f t="shared" si="0"/>
        <v>87414.508087499678</v>
      </c>
      <c r="H64">
        <f t="shared" si="9"/>
        <v>83898249.932836026</v>
      </c>
      <c r="P64">
        <f t="shared" si="10"/>
        <v>1.2311414435018202</v>
      </c>
      <c r="Q64">
        <f t="shared" si="1"/>
        <v>478.15</v>
      </c>
      <c r="R64">
        <f t="shared" si="11"/>
        <v>0.64085978231075735</v>
      </c>
      <c r="S64">
        <f t="shared" si="2"/>
        <v>205.0647580524012</v>
      </c>
      <c r="U64">
        <f t="shared" si="3"/>
        <v>2.3317024560495958</v>
      </c>
      <c r="V64">
        <f t="shared" si="4"/>
        <v>11.255054669869025</v>
      </c>
    </row>
    <row r="65" spans="1:22">
      <c r="A65">
        <v>630</v>
      </c>
      <c r="B65">
        <f t="shared" si="5"/>
        <v>2173.3984230581605</v>
      </c>
      <c r="C65">
        <f t="shared" si="6"/>
        <v>4.0178556953332925E-3</v>
      </c>
      <c r="D65">
        <f t="shared" si="7"/>
        <v>515.10363155880725</v>
      </c>
      <c r="F65">
        <f t="shared" si="8"/>
        <v>0.90369058168211802</v>
      </c>
      <c r="G65">
        <f t="shared" si="0"/>
        <v>87161.169588817153</v>
      </c>
      <c r="H65">
        <f t="shared" si="9"/>
        <v>84769861.628724203</v>
      </c>
      <c r="P65">
        <f t="shared" si="10"/>
        <v>1.2309114109752182</v>
      </c>
      <c r="Q65">
        <f t="shared" si="1"/>
        <v>478.15</v>
      </c>
      <c r="R65">
        <f t="shared" si="11"/>
        <v>0.64071662241262162</v>
      </c>
      <c r="S65">
        <f t="shared" si="2"/>
        <v>205.0458006158708</v>
      </c>
      <c r="U65">
        <f t="shared" si="3"/>
        <v>2.3319180327704334</v>
      </c>
      <c r="V65">
        <f t="shared" si="4"/>
        <v>11.252540434267845</v>
      </c>
    </row>
    <row r="66" spans="1:22">
      <c r="A66">
        <v>640</v>
      </c>
      <c r="B66">
        <f t="shared" si="5"/>
        <v>2173.3192145188609</v>
      </c>
      <c r="C66">
        <f t="shared" si="6"/>
        <v>4.0180021296346222E-3</v>
      </c>
      <c r="D66">
        <f t="shared" si="7"/>
        <v>514.99054490706192</v>
      </c>
      <c r="F66">
        <f t="shared" si="8"/>
        <v>0.903492184047477</v>
      </c>
      <c r="G66">
        <f t="shared" si="0"/>
        <v>86912.219645597041</v>
      </c>
      <c r="H66">
        <f t="shared" si="9"/>
        <v>85638983.825180173</v>
      </c>
      <c r="P66">
        <f t="shared" si="10"/>
        <v>1.230686026576324</v>
      </c>
      <c r="Q66">
        <f t="shared" si="1"/>
        <v>478.15</v>
      </c>
      <c r="R66">
        <f t="shared" si="11"/>
        <v>0.6405759584896612</v>
      </c>
      <c r="S66">
        <f t="shared" si="2"/>
        <v>205.02717211493547</v>
      </c>
      <c r="U66">
        <f t="shared" si="3"/>
        <v>2.3321299077956144</v>
      </c>
      <c r="V66">
        <f t="shared" si="4"/>
        <v>11.250070034054417</v>
      </c>
    </row>
    <row r="67" spans="1:22">
      <c r="A67">
        <v>650</v>
      </c>
      <c r="B67">
        <f t="shared" si="5"/>
        <v>2173.2402322151829</v>
      </c>
      <c r="C67">
        <f t="shared" si="6"/>
        <v>4.0181481563185007E-3</v>
      </c>
      <c r="D67">
        <f t="shared" si="7"/>
        <v>514.87922758682748</v>
      </c>
      <c r="F67">
        <f t="shared" si="8"/>
        <v>0.90329689050320616</v>
      </c>
      <c r="G67">
        <f t="shared" si="0"/>
        <v>86667.14182135908</v>
      </c>
      <c r="H67">
        <f t="shared" si="9"/>
        <v>86505655.243393764</v>
      </c>
      <c r="P67">
        <f t="shared" si="10"/>
        <v>1.2304647260267276</v>
      </c>
      <c r="Q67">
        <f t="shared" si="1"/>
        <v>478.15</v>
      </c>
      <c r="R67">
        <f t="shared" si="11"/>
        <v>0.64043749536677319</v>
      </c>
      <c r="S67">
        <f t="shared" si="2"/>
        <v>205.00883353750442</v>
      </c>
      <c r="U67">
        <f t="shared" si="3"/>
        <v>2.3323385229277305</v>
      </c>
      <c r="V67">
        <f t="shared" si="4"/>
        <v>11.247638285236841</v>
      </c>
    </row>
    <row r="68" spans="1:22">
      <c r="A68">
        <v>660</v>
      </c>
      <c r="B68">
        <f t="shared" si="5"/>
        <v>2173.161472628301</v>
      </c>
      <c r="C68">
        <f t="shared" si="6"/>
        <v>4.018293781801378E-3</v>
      </c>
      <c r="D68">
        <f t="shared" si="7"/>
        <v>514.76948100479785</v>
      </c>
      <c r="F68">
        <f t="shared" si="8"/>
        <v>0.90310435263999622</v>
      </c>
      <c r="G68">
        <f t="shared" ref="G68:G102" si="12">$B68*((D68)-(E$3))</f>
        <v>86425.503906049751</v>
      </c>
      <c r="H68">
        <f t="shared" si="9"/>
        <v>87369910.282454267</v>
      </c>
      <c r="P68">
        <f t="shared" si="10"/>
        <v>1.2302470372149288</v>
      </c>
      <c r="Q68">
        <f t="shared" ref="Q68:Q102" si="13">205+273.15</f>
        <v>478.15</v>
      </c>
      <c r="R68">
        <f t="shared" si="11"/>
        <v>0.64030098602175733</v>
      </c>
      <c r="S68">
        <f t="shared" ref="S68:S102" si="14">103.9+183.3*R68-39.7*R68^2</f>
        <v>204.99075223558089</v>
      </c>
      <c r="U68">
        <f t="shared" ref="U68:U102" si="15">Q68/S68</f>
        <v>2.3325442479009841</v>
      </c>
      <c r="V68">
        <f t="shared" ref="V68:V102" si="16">D68/T$3</f>
        <v>11.245240849505173</v>
      </c>
    </row>
    <row r="69" spans="1:22">
      <c r="A69">
        <v>670</v>
      </c>
      <c r="B69">
        <f t="shared" ref="B69:B102" si="17">B$3*C$3/C69</f>
        <v>2173.0829326321664</v>
      </c>
      <c r="C69">
        <f t="shared" ref="C69:C102" si="18">1.01325/D69*Q68/288.15*P69</f>
        <v>4.0184390117755089E-3</v>
      </c>
      <c r="D69">
        <f t="shared" ref="D69:D102" si="19">P69*(D$3/P$3)*(1-H68/I$3)</f>
        <v>514.6611389171469</v>
      </c>
      <c r="F69">
        <f t="shared" ref="F69:F102" si="20">D69/D$3</f>
        <v>0.90291427880201214</v>
      </c>
      <c r="G69">
        <f t="shared" si="12"/>
        <v>86186.944069605335</v>
      </c>
      <c r="H69">
        <f t="shared" ref="H69:H102" si="21">H68+G69*(A69-A68)</f>
        <v>88231779.723150328</v>
      </c>
      <c r="P69">
        <f t="shared" ref="P69:P102" si="22">1-((3.52*V68)/(10^(0.9813*U68)))+((0.274*V68^2)/(10^(0.8157*U68)))</f>
        <v>1.2300325650497013</v>
      </c>
      <c r="Q69">
        <f t="shared" si="13"/>
        <v>478.15</v>
      </c>
      <c r="R69">
        <f t="shared" ref="R69:R102" si="23">0.709*F69</f>
        <v>0.64016622367062659</v>
      </c>
      <c r="S69">
        <f t="shared" si="14"/>
        <v>204.97290087985607</v>
      </c>
      <c r="U69">
        <f t="shared" si="15"/>
        <v>2.3327473922041304</v>
      </c>
      <c r="V69">
        <f t="shared" si="16"/>
        <v>11.24287409523024</v>
      </c>
    </row>
    <row r="70" spans="1:22">
      <c r="A70">
        <v>680</v>
      </c>
      <c r="B70">
        <f t="shared" si="17"/>
        <v>2173.0046094295449</v>
      </c>
      <c r="C70">
        <f t="shared" si="18"/>
        <v>4.0185838513269647E-3</v>
      </c>
      <c r="D70">
        <f t="shared" si="19"/>
        <v>514.55406208567922</v>
      </c>
      <c r="F70">
        <f t="shared" si="20"/>
        <v>0.90272642471171793</v>
      </c>
      <c r="G70">
        <f t="shared" si="12"/>
        <v>85951.15923384334</v>
      </c>
      <c r="H70">
        <f t="shared" si="21"/>
        <v>89091291.315488756</v>
      </c>
      <c r="P70">
        <f t="shared" si="22"/>
        <v>1.2298209787387167</v>
      </c>
      <c r="Q70">
        <f t="shared" si="13"/>
        <v>478.15</v>
      </c>
      <c r="R70">
        <f t="shared" si="23"/>
        <v>0.64003303512060794</v>
      </c>
      <c r="S70">
        <f t="shared" si="14"/>
        <v>204.95525658159326</v>
      </c>
      <c r="U70">
        <f t="shared" si="15"/>
        <v>2.3329482150151497</v>
      </c>
      <c r="V70">
        <f t="shared" si="16"/>
        <v>11.240534980726199</v>
      </c>
    </row>
    <row r="71" spans="1:22">
      <c r="A71">
        <v>690</v>
      </c>
      <c r="B71">
        <f t="shared" si="17"/>
        <v>2172.9265004986287</v>
      </c>
      <c r="C71">
        <f t="shared" si="18"/>
        <v>4.0187283050341438E-3</v>
      </c>
      <c r="D71">
        <f t="shared" si="19"/>
        <v>514.44813379641596</v>
      </c>
      <c r="F71">
        <f t="shared" si="20"/>
        <v>0.9025405856077473</v>
      </c>
      <c r="G71">
        <f t="shared" si="12"/>
        <v>85717.89532144781</v>
      </c>
      <c r="H71">
        <f t="shared" si="21"/>
        <v>89948470.268703237</v>
      </c>
      <c r="P71">
        <f t="shared" si="22"/>
        <v>1.2296120011196268</v>
      </c>
      <c r="Q71">
        <f t="shared" si="13"/>
        <v>478.15</v>
      </c>
      <c r="R71">
        <f t="shared" si="23"/>
        <v>0.63990127519589279</v>
      </c>
      <c r="S71">
        <f t="shared" si="14"/>
        <v>204.93780015611316</v>
      </c>
      <c r="U71">
        <f t="shared" si="15"/>
        <v>2.3331469335367365</v>
      </c>
      <c r="V71">
        <f t="shared" si="16"/>
        <v>11.23822095635316</v>
      </c>
    </row>
    <row r="72" spans="1:22">
      <c r="A72">
        <v>700</v>
      </c>
      <c r="B72">
        <f t="shared" si="17"/>
        <v>2172.8486035485039</v>
      </c>
      <c r="C72">
        <f t="shared" si="18"/>
        <v>4.0188723770499439E-3</v>
      </c>
      <c r="D72">
        <f t="shared" si="19"/>
        <v>514.3432561064518</v>
      </c>
      <c r="F72">
        <f t="shared" si="20"/>
        <v>0.90235658966044174</v>
      </c>
      <c r="G72">
        <f t="shared" si="12"/>
        <v>85486.939089954947</v>
      </c>
      <c r="H72">
        <f t="shared" si="21"/>
        <v>90803339.659602791</v>
      </c>
      <c r="P72">
        <f t="shared" si="22"/>
        <v>1.2294053997244421</v>
      </c>
      <c r="Q72">
        <f t="shared" si="13"/>
        <v>478.15</v>
      </c>
      <c r="R72">
        <f t="shared" si="23"/>
        <v>0.63977082206925318</v>
      </c>
      <c r="S72">
        <f t="shared" si="14"/>
        <v>204.92051550587874</v>
      </c>
      <c r="U72">
        <f t="shared" si="15"/>
        <v>2.3333437299804318</v>
      </c>
      <c r="V72">
        <f t="shared" si="16"/>
        <v>11.235929882529039</v>
      </c>
    </row>
    <row r="73" spans="1:22">
      <c r="A73">
        <v>710</v>
      </c>
      <c r="B73">
        <f t="shared" si="17"/>
        <v>2172.7709164820444</v>
      </c>
      <c r="C73">
        <f t="shared" si="18"/>
        <v>4.0190160711702401E-3</v>
      </c>
      <c r="D73">
        <f t="shared" si="19"/>
        <v>514.23934670462779</v>
      </c>
      <c r="F73">
        <f t="shared" si="20"/>
        <v>0.90217429246425929</v>
      </c>
      <c r="G73">
        <f t="shared" si="12"/>
        <v>85258.111301570811</v>
      </c>
      <c r="H73">
        <f t="shared" si="21"/>
        <v>91655920.772618502</v>
      </c>
      <c r="P73">
        <f t="shared" si="22"/>
        <v>1.2292009793049012</v>
      </c>
      <c r="Q73">
        <f t="shared" si="13"/>
        <v>478.15</v>
      </c>
      <c r="R73">
        <f t="shared" si="23"/>
        <v>0.63964157335715977</v>
      </c>
      <c r="S73">
        <f t="shared" si="14"/>
        <v>204.90338910440454</v>
      </c>
      <c r="U73">
        <f t="shared" si="15"/>
        <v>2.3335387574110253</v>
      </c>
      <c r="V73">
        <f t="shared" si="16"/>
        <v>11.233659961150332</v>
      </c>
    </row>
    <row r="74" spans="1:22">
      <c r="A74">
        <v>720</v>
      </c>
      <c r="B74">
        <f t="shared" si="17"/>
        <v>2172.6934373650079</v>
      </c>
      <c r="C74">
        <f t="shared" si="18"/>
        <v>4.0191593908909121E-3</v>
      </c>
      <c r="D74">
        <f t="shared" si="19"/>
        <v>514.13633628867331</v>
      </c>
      <c r="F74">
        <f t="shared" si="20"/>
        <v>0.90199357243626899</v>
      </c>
      <c r="G74">
        <f t="shared" si="12"/>
        <v>85031.261016910503</v>
      </c>
      <c r="H74">
        <f t="shared" si="21"/>
        <v>92506233.3827876</v>
      </c>
      <c r="P74">
        <f t="shared" si="22"/>
        <v>1.2289985755872106</v>
      </c>
      <c r="Q74">
        <f t="shared" si="13"/>
        <v>478.15</v>
      </c>
      <c r="R74">
        <f t="shared" si="23"/>
        <v>0.63951344285731471</v>
      </c>
      <c r="S74">
        <f t="shared" si="14"/>
        <v>204.88640956501573</v>
      </c>
      <c r="U74">
        <f t="shared" si="15"/>
        <v>2.3337321446314414</v>
      </c>
      <c r="V74">
        <f t="shared" si="16"/>
        <v>11.231409678295266</v>
      </c>
    </row>
    <row r="75" spans="1:22">
      <c r="A75">
        <v>730</v>
      </c>
      <c r="B75">
        <f t="shared" si="17"/>
        <v>2172.6161644003178</v>
      </c>
      <c r="C75">
        <f t="shared" si="18"/>
        <v>4.0193023394553135E-3</v>
      </c>
      <c r="D75">
        <f t="shared" si="19"/>
        <v>514.0341663762274</v>
      </c>
      <c r="F75">
        <f t="shared" si="20"/>
        <v>0.90181432697583752</v>
      </c>
      <c r="G75">
        <f t="shared" si="12"/>
        <v>84806.260832883039</v>
      </c>
      <c r="H75">
        <f t="shared" si="21"/>
        <v>93354295.991116434</v>
      </c>
      <c r="P75">
        <f t="shared" si="22"/>
        <v>1.2287980500596314</v>
      </c>
      <c r="Q75">
        <f t="shared" si="13"/>
        <v>478.15</v>
      </c>
      <c r="R75">
        <f t="shared" si="23"/>
        <v>0.63938635782586872</v>
      </c>
      <c r="S75">
        <f t="shared" si="14"/>
        <v>204.86956728090072</v>
      </c>
      <c r="U75">
        <f t="shared" si="15"/>
        <v>2.3339240002610979</v>
      </c>
      <c r="V75">
        <f t="shared" si="16"/>
        <v>11.229177756405134</v>
      </c>
    </row>
    <row r="76" spans="1:22">
      <c r="A76">
        <v>740</v>
      </c>
      <c r="B76">
        <f t="shared" si="17"/>
        <v>2172.5390959066794</v>
      </c>
      <c r="C76">
        <f t="shared" si="18"/>
        <v>4.0194449198937337E-3</v>
      </c>
      <c r="D76">
        <f t="shared" si="19"/>
        <v>513.93278747983993</v>
      </c>
      <c r="F76">
        <f t="shared" si="20"/>
        <v>0.9016364692628771</v>
      </c>
      <c r="G76">
        <f t="shared" si="12"/>
        <v>84583.002912578333</v>
      </c>
      <c r="H76">
        <f t="shared" si="21"/>
        <v>94200126.020242214</v>
      </c>
      <c r="P76">
        <f t="shared" si="22"/>
        <v>1.2285992856265668</v>
      </c>
      <c r="Q76">
        <f t="shared" si="13"/>
        <v>478.15</v>
      </c>
      <c r="R76">
        <f t="shared" si="23"/>
        <v>0.63926025670737985</v>
      </c>
      <c r="S76">
        <f t="shared" si="14"/>
        <v>204.85285412498098</v>
      </c>
      <c r="U76">
        <f t="shared" si="15"/>
        <v>2.3341144161373513</v>
      </c>
      <c r="V76">
        <f t="shared" si="16"/>
        <v>11.226963114416822</v>
      </c>
    </row>
    <row r="77" spans="1:22">
      <c r="A77">
        <v>750</v>
      </c>
      <c r="B77">
        <f t="shared" si="17"/>
        <v>2172.4622303007923</v>
      </c>
      <c r="C77">
        <f t="shared" si="18"/>
        <v>4.019587135056229E-3</v>
      </c>
      <c r="D77">
        <f t="shared" si="19"/>
        <v>513.83215758690255</v>
      </c>
      <c r="F77">
        <f t="shared" si="20"/>
        <v>0.90145992559105714</v>
      </c>
      <c r="G77">
        <f t="shared" si="12"/>
        <v>84361.395678634159</v>
      </c>
      <c r="H77">
        <f t="shared" si="21"/>
        <v>95043739.977028549</v>
      </c>
      <c r="P77">
        <f t="shared" si="22"/>
        <v>1.228402182988624</v>
      </c>
      <c r="Q77">
        <f t="shared" si="13"/>
        <v>478.15</v>
      </c>
      <c r="R77">
        <f t="shared" si="23"/>
        <v>0.63913508724405943</v>
      </c>
      <c r="S77">
        <f t="shared" si="14"/>
        <v>204.8362631999012</v>
      </c>
      <c r="U77">
        <f t="shared" si="15"/>
        <v>2.3343034701495697</v>
      </c>
      <c r="V77">
        <f t="shared" si="16"/>
        <v>11.224764834556618</v>
      </c>
    </row>
    <row r="78" spans="1:22">
      <c r="A78">
        <v>760</v>
      </c>
      <c r="B78">
        <f t="shared" si="17"/>
        <v>2172.3855660825798</v>
      </c>
      <c r="C78">
        <f t="shared" si="18"/>
        <v>4.019728987639885E-3</v>
      </c>
      <c r="D78">
        <f t="shared" si="19"/>
        <v>513.73224089472421</v>
      </c>
      <c r="F78">
        <f t="shared" si="20"/>
        <v>0.90128463314863894</v>
      </c>
      <c r="G78">
        <f t="shared" si="12"/>
        <v>84141.361061732314</v>
      </c>
      <c r="H78">
        <f t="shared" si="21"/>
        <v>95885153.587645873</v>
      </c>
      <c r="P78">
        <f t="shared" si="22"/>
        <v>1.2282066576301536</v>
      </c>
      <c r="Q78">
        <f t="shared" si="13"/>
        <v>478.15</v>
      </c>
      <c r="R78">
        <f t="shared" si="23"/>
        <v>0.63901080490238493</v>
      </c>
      <c r="S78">
        <f t="shared" si="14"/>
        <v>204.81978862996201</v>
      </c>
      <c r="U78">
        <f t="shared" si="15"/>
        <v>2.3344912285982797</v>
      </c>
      <c r="V78">
        <f t="shared" si="16"/>
        <v>11.222582134707672</v>
      </c>
    </row>
    <row r="79" spans="1:22">
      <c r="A79">
        <v>770</v>
      </c>
      <c r="B79">
        <f t="shared" si="17"/>
        <v>2172.309101822912</v>
      </c>
      <c r="C79">
        <f t="shared" si="18"/>
        <v>4.0198704802114748E-3</v>
      </c>
      <c r="D79">
        <f t="shared" si="19"/>
        <v>513.63300675884273</v>
      </c>
      <c r="F79">
        <f t="shared" si="20"/>
        <v>0.90111053817340825</v>
      </c>
      <c r="G79">
        <f t="shared" si="12"/>
        <v>83922.832213020127</v>
      </c>
      <c r="H79">
        <f t="shared" si="21"/>
        <v>96724381.909776077</v>
      </c>
      <c r="P79">
        <f t="shared" si="22"/>
        <v>1.2280126373145162</v>
      </c>
      <c r="Q79">
        <f t="shared" si="13"/>
        <v>478.15</v>
      </c>
      <c r="R79">
        <f t="shared" si="23"/>
        <v>0.63888737156494646</v>
      </c>
      <c r="S79">
        <f t="shared" si="14"/>
        <v>204.80342538811158</v>
      </c>
      <c r="U79">
        <f t="shared" si="15"/>
        <v>2.3346777481572123</v>
      </c>
      <c r="V79">
        <f t="shared" si="16"/>
        <v>11.220414345435662</v>
      </c>
    </row>
    <row r="80" spans="1:22">
      <c r="A80">
        <v>780</v>
      </c>
      <c r="B80">
        <f t="shared" si="17"/>
        <v>2172.2328361534078</v>
      </c>
      <c r="C80">
        <f t="shared" si="18"/>
        <v>4.0200116152262818E-3</v>
      </c>
      <c r="D80">
        <f t="shared" si="19"/>
        <v>513.53442881935098</v>
      </c>
      <c r="F80">
        <f t="shared" si="20"/>
        <v>0.90093759441991395</v>
      </c>
      <c r="G80">
        <f t="shared" si="12"/>
        <v>83705.751603810393</v>
      </c>
      <c r="H80">
        <f t="shared" si="21"/>
        <v>97561439.425814182</v>
      </c>
      <c r="P80">
        <f t="shared" si="22"/>
        <v>1.2278200600032374</v>
      </c>
      <c r="Q80">
        <f t="shared" si="13"/>
        <v>478.15</v>
      </c>
      <c r="R80">
        <f t="shared" si="23"/>
        <v>0.63876475444371894</v>
      </c>
      <c r="S80">
        <f t="shared" si="14"/>
        <v>204.78716915220775</v>
      </c>
      <c r="U80">
        <f t="shared" si="15"/>
        <v>2.3348630775037265</v>
      </c>
      <c r="V80">
        <f t="shared" si="16"/>
        <v>11.21826089090322</v>
      </c>
    </row>
    <row r="81" spans="1:22">
      <c r="A81">
        <v>790</v>
      </c>
      <c r="B81">
        <f t="shared" si="17"/>
        <v>2172.1567677579656</v>
      </c>
      <c r="C81">
        <f t="shared" si="18"/>
        <v>4.0201523950437277E-3</v>
      </c>
      <c r="D81">
        <f t="shared" si="19"/>
        <v>513.43648427567484</v>
      </c>
      <c r="F81">
        <f t="shared" si="20"/>
        <v>0.90076576188714885</v>
      </c>
      <c r="G81">
        <f t="shared" si="12"/>
        <v>83490.06944822974</v>
      </c>
      <c r="H81">
        <f t="shared" si="21"/>
        <v>98396340.120296478</v>
      </c>
      <c r="P81">
        <f t="shared" si="22"/>
        <v>1.2276288721286743</v>
      </c>
      <c r="Q81">
        <f t="shared" si="13"/>
        <v>478.15</v>
      </c>
      <c r="R81">
        <f t="shared" si="23"/>
        <v>0.63864292517798849</v>
      </c>
      <c r="S81">
        <f t="shared" si="14"/>
        <v>204.77101618569336</v>
      </c>
      <c r="U81">
        <f t="shared" si="15"/>
        <v>2.3350472586725712</v>
      </c>
      <c r="V81">
        <f t="shared" si="16"/>
        <v>11.216121273027307</v>
      </c>
    </row>
    <row r="82" spans="1:22">
      <c r="A82">
        <v>800</v>
      </c>
      <c r="B82">
        <f t="shared" si="17"/>
        <v>2172.0808953657265</v>
      </c>
      <c r="C82">
        <f t="shared" si="18"/>
        <v>4.020292821940363E-3</v>
      </c>
      <c r="D82">
        <f t="shared" si="19"/>
        <v>513.33915328502553</v>
      </c>
      <c r="F82">
        <f t="shared" si="20"/>
        <v>0.90059500576320273</v>
      </c>
      <c r="G82">
        <f t="shared" si="12"/>
        <v>83275.742394902089</v>
      </c>
      <c r="H82">
        <f t="shared" si="21"/>
        <v>99229097.544245496</v>
      </c>
      <c r="P82">
        <f t="shared" si="22"/>
        <v>1.2274390271612061</v>
      </c>
      <c r="Q82">
        <f t="shared" si="13"/>
        <v>478.15</v>
      </c>
      <c r="R82">
        <f t="shared" si="23"/>
        <v>0.6385218590861107</v>
      </c>
      <c r="S82">
        <f t="shared" si="14"/>
        <v>204.75496323861205</v>
      </c>
      <c r="U82">
        <f t="shared" si="15"/>
        <v>2.3352303281790823</v>
      </c>
      <c r="V82">
        <f t="shared" si="16"/>
        <v>11.213995058338284</v>
      </c>
    </row>
    <row r="83" spans="1:22">
      <c r="A83">
        <v>810</v>
      </c>
      <c r="B83">
        <f t="shared" si="17"/>
        <v>2172.0052177452308</v>
      </c>
      <c r="C83">
        <f t="shared" si="18"/>
        <v>4.0204328981206482E-3</v>
      </c>
      <c r="D83">
        <f t="shared" si="19"/>
        <v>513.24241846378425</v>
      </c>
      <c r="F83">
        <f t="shared" si="20"/>
        <v>0.90042529555049866</v>
      </c>
      <c r="G83">
        <f t="shared" si="12"/>
        <v>83062.73244253594</v>
      </c>
      <c r="H83">
        <f t="shared" si="21"/>
        <v>100059724.86867085</v>
      </c>
      <c r="P83">
        <f t="shared" si="22"/>
        <v>1.2272504844215639</v>
      </c>
      <c r="Q83">
        <f t="shared" si="13"/>
        <v>478.15</v>
      </c>
      <c r="R83">
        <f t="shared" si="23"/>
        <v>0.63840153454530357</v>
      </c>
      <c r="S83">
        <f t="shared" si="14"/>
        <v>204.73900746555518</v>
      </c>
      <c r="U83">
        <f t="shared" si="15"/>
        <v>2.3354123179504174</v>
      </c>
      <c r="V83">
        <f t="shared" si="16"/>
        <v>11.211881867087575</v>
      </c>
    </row>
    <row r="84" spans="1:22">
      <c r="A84">
        <v>820</v>
      </c>
      <c r="B84">
        <f t="shared" si="17"/>
        <v>2171.9297336995478</v>
      </c>
      <c r="C84">
        <f t="shared" si="18"/>
        <v>4.0205726257259372E-3</v>
      </c>
      <c r="D84">
        <f t="shared" si="19"/>
        <v>513.1462644744737</v>
      </c>
      <c r="F84">
        <f t="shared" si="20"/>
        <v>0.90025660434118193</v>
      </c>
      <c r="G84">
        <f t="shared" si="12"/>
        <v>82851.00604167617</v>
      </c>
      <c r="H84">
        <f t="shared" si="21"/>
        <v>100888234.92908761</v>
      </c>
      <c r="P84">
        <f t="shared" si="22"/>
        <v>1.2270632080970088</v>
      </c>
      <c r="Q84">
        <f t="shared" si="13"/>
        <v>478.15</v>
      </c>
      <c r="R84">
        <f t="shared" si="23"/>
        <v>0.638281932477898</v>
      </c>
      <c r="S84">
        <f t="shared" si="14"/>
        <v>204.72314635768822</v>
      </c>
      <c r="U84">
        <f t="shared" si="15"/>
        <v>2.3355932560971184</v>
      </c>
      <c r="V84">
        <f t="shared" si="16"/>
        <v>11.209781364224959</v>
      </c>
    </row>
    <row r="85" spans="1:22">
      <c r="A85">
        <v>830</v>
      </c>
      <c r="B85">
        <f t="shared" si="17"/>
        <v>2171.8544420622388</v>
      </c>
      <c r="C85">
        <f t="shared" si="18"/>
        <v>4.0207120068419316E-3</v>
      </c>
      <c r="D85">
        <f t="shared" si="19"/>
        <v>513.05067768383196</v>
      </c>
      <c r="F85">
        <f t="shared" si="20"/>
        <v>0.90008890821724907</v>
      </c>
      <c r="G85">
        <f t="shared" si="12"/>
        <v>82640.533351108956</v>
      </c>
      <c r="H85">
        <f t="shared" si="21"/>
        <v>101714640.26259869</v>
      </c>
      <c r="P85">
        <f t="shared" si="22"/>
        <v>1.2268771664268536</v>
      </c>
      <c r="Q85">
        <f t="shared" si="13"/>
        <v>478.15</v>
      </c>
      <c r="R85">
        <f t="shared" si="23"/>
        <v>0.63816303592602952</v>
      </c>
      <c r="S85">
        <f t="shared" si="14"/>
        <v>204.70737768647484</v>
      </c>
      <c r="U85">
        <f t="shared" si="15"/>
        <v>2.335773167551995</v>
      </c>
      <c r="V85">
        <f t="shared" si="16"/>
        <v>11.207693251929141</v>
      </c>
    </row>
    <row r="86" spans="1:22">
      <c r="A86">
        <v>840</v>
      </c>
      <c r="B86">
        <f t="shared" si="17"/>
        <v>2171.7793416939835</v>
      </c>
      <c r="C86">
        <f t="shared" si="18"/>
        <v>4.0208510435048948E-3</v>
      </c>
      <c r="D86">
        <f t="shared" si="19"/>
        <v>512.95564587990259</v>
      </c>
      <c r="F86">
        <f t="shared" si="20"/>
        <v>0.89992218575421512</v>
      </c>
      <c r="G86">
        <f t="shared" si="12"/>
        <v>82431.287622624804</v>
      </c>
      <c r="H86">
        <f t="shared" si="21"/>
        <v>102538953.13882494</v>
      </c>
      <c r="P86">
        <f t="shared" si="22"/>
        <v>1.2266923310285658</v>
      </c>
      <c r="Q86">
        <f t="shared" si="13"/>
        <v>478.15</v>
      </c>
      <c r="R86">
        <f t="shared" si="23"/>
        <v>0.63804482969973852</v>
      </c>
      <c r="S86">
        <f t="shared" si="14"/>
        <v>204.69169945711133</v>
      </c>
      <c r="U86">
        <f t="shared" si="15"/>
        <v>2.3359520745988327</v>
      </c>
      <c r="V86">
        <f t="shared" si="16"/>
        <v>11.205617263427525</v>
      </c>
    </row>
    <row r="87" spans="1:22">
      <c r="A87">
        <v>850</v>
      </c>
      <c r="B87">
        <f t="shared" si="17"/>
        <v>2171.704431479769</v>
      </c>
      <c r="C87">
        <f t="shared" si="18"/>
        <v>4.0209897377068444E-3</v>
      </c>
      <c r="D87">
        <f t="shared" si="19"/>
        <v>512.86115803806558</v>
      </c>
      <c r="F87">
        <f t="shared" si="20"/>
        <v>0.8997564176106414</v>
      </c>
      <c r="G87">
        <f t="shared" si="12"/>
        <v>82223.244692222899</v>
      </c>
      <c r="H87">
        <f t="shared" si="21"/>
        <v>103361185.58574717</v>
      </c>
      <c r="P87">
        <f t="shared" si="22"/>
        <v>1.226508676340444</v>
      </c>
      <c r="Q87">
        <f t="shared" si="13"/>
        <v>478.15</v>
      </c>
      <c r="R87">
        <f t="shared" si="23"/>
        <v>0.63792730008594467</v>
      </c>
      <c r="S87">
        <f t="shared" si="14"/>
        <v>204.67610987001444</v>
      </c>
      <c r="U87">
        <f t="shared" si="15"/>
        <v>2.3361299973097158</v>
      </c>
      <c r="V87">
        <f t="shared" si="16"/>
        <v>11.203553157885112</v>
      </c>
    </row>
    <row r="88" spans="1:22">
      <c r="A88">
        <v>860</v>
      </c>
      <c r="B88">
        <f t="shared" si="17"/>
        <v>2171.6297103265388</v>
      </c>
      <c r="C88">
        <f t="shared" si="18"/>
        <v>4.0211280913998795E-3</v>
      </c>
      <c r="D88">
        <f t="shared" si="19"/>
        <v>512.76720412762415</v>
      </c>
      <c r="F88">
        <f t="shared" si="20"/>
        <v>0.8995915861888143</v>
      </c>
      <c r="G88">
        <f t="shared" si="12"/>
        <v>82016.382559515696</v>
      </c>
      <c r="H88">
        <f t="shared" si="21"/>
        <v>104181349.41134232</v>
      </c>
      <c r="P88">
        <f t="shared" si="22"/>
        <v>1.2263261791609097</v>
      </c>
      <c r="Q88">
        <f t="shared" si="13"/>
        <v>478.15</v>
      </c>
      <c r="R88">
        <f t="shared" si="23"/>
        <v>0.63781043460786935</v>
      </c>
      <c r="S88">
        <f t="shared" si="14"/>
        <v>204.66060728898373</v>
      </c>
      <c r="U88">
        <f t="shared" si="15"/>
        <v>2.3363069539065977</v>
      </c>
      <c r="V88">
        <f t="shared" si="16"/>
        <v>11.201500716179352</v>
      </c>
    </row>
    <row r="89" spans="1:22">
      <c r="A89">
        <v>870</v>
      </c>
      <c r="B89">
        <f t="shared" si="17"/>
        <v>2171.5551771612327</v>
      </c>
      <c r="C89">
        <f t="shared" si="18"/>
        <v>4.0212661064997967E-3</v>
      </c>
      <c r="D89">
        <f t="shared" si="19"/>
        <v>512.6737749519715</v>
      </c>
      <c r="F89">
        <f t="shared" si="20"/>
        <v>0.89942767535433599</v>
      </c>
      <c r="G89">
        <f t="shared" si="12"/>
        <v>81810.681040160867</v>
      </c>
      <c r="H89">
        <f t="shared" si="21"/>
        <v>104999456.22174393</v>
      </c>
      <c r="P89">
        <f t="shared" si="22"/>
        <v>1.2261448182677877</v>
      </c>
      <c r="Q89">
        <f t="shared" si="13"/>
        <v>478.15</v>
      </c>
      <c r="R89">
        <f t="shared" si="23"/>
        <v>0.63769422182622415</v>
      </c>
      <c r="S89">
        <f t="shared" si="14"/>
        <v>204.64519021488991</v>
      </c>
      <c r="U89">
        <f t="shared" si="15"/>
        <v>2.3364829610601321</v>
      </c>
      <c r="V89">
        <f t="shared" si="16"/>
        <v>11.199459737408556</v>
      </c>
    </row>
    <row r="90" spans="1:22">
      <c r="A90">
        <v>880</v>
      </c>
      <c r="B90">
        <f t="shared" si="17"/>
        <v>2171.4808309291338</v>
      </c>
      <c r="C90">
        <f t="shared" si="18"/>
        <v>4.021403784889137E-3</v>
      </c>
      <c r="D90">
        <f t="shared" si="19"/>
        <v>512.58086201653657</v>
      </c>
      <c r="F90">
        <f t="shared" si="20"/>
        <v>0.89926467020445011</v>
      </c>
      <c r="G90">
        <f t="shared" si="12"/>
        <v>81606.121478701956</v>
      </c>
      <c r="H90">
        <f t="shared" si="21"/>
        <v>105815517.43653095</v>
      </c>
      <c r="P90">
        <f t="shared" si="22"/>
        <v>1.2259645741037739</v>
      </c>
      <c r="Q90">
        <f t="shared" si="13"/>
        <v>478.15</v>
      </c>
      <c r="R90">
        <f t="shared" si="23"/>
        <v>0.63757865117495505</v>
      </c>
      <c r="S90">
        <f t="shared" si="14"/>
        <v>204.62985726393649</v>
      </c>
      <c r="U90">
        <f t="shared" si="15"/>
        <v>2.3366580341365859</v>
      </c>
      <c r="V90">
        <f t="shared" si="16"/>
        <v>11.197430036007143</v>
      </c>
    </row>
    <row r="91" spans="1:22">
      <c r="A91">
        <v>890</v>
      </c>
      <c r="B91">
        <f t="shared" si="17"/>
        <v>2171.4066705924756</v>
      </c>
      <c r="C91">
        <f t="shared" si="18"/>
        <v>4.0215411284197453E-3</v>
      </c>
      <c r="D91">
        <f t="shared" si="19"/>
        <v>512.48845741969683</v>
      </c>
      <c r="F91">
        <f t="shared" si="20"/>
        <v>0.89910255687666107</v>
      </c>
      <c r="G91">
        <f t="shared" si="12"/>
        <v>81402.686511351683</v>
      </c>
      <c r="H91">
        <f t="shared" si="21"/>
        <v>106629544.30164446</v>
      </c>
      <c r="P91">
        <f t="shared" si="22"/>
        <v>1.2257854285166163</v>
      </c>
      <c r="Q91">
        <f t="shared" si="13"/>
        <v>478.15</v>
      </c>
      <c r="R91">
        <f t="shared" si="23"/>
        <v>0.6374637128255527</v>
      </c>
      <c r="S91">
        <f t="shared" si="14"/>
        <v>204.61460714970104</v>
      </c>
      <c r="U91">
        <f t="shared" si="15"/>
        <v>2.3368321874018201</v>
      </c>
      <c r="V91">
        <f t="shared" si="16"/>
        <v>11.195411439362609</v>
      </c>
    </row>
    <row r="92" spans="1:22">
      <c r="A92">
        <v>900</v>
      </c>
      <c r="B92">
        <f t="shared" si="17"/>
        <v>2171.3326951292729</v>
      </c>
      <c r="C92">
        <f t="shared" si="18"/>
        <v>4.0216781389149272E-3</v>
      </c>
      <c r="D92">
        <f t="shared" si="19"/>
        <v>512.39655376266535</v>
      </c>
      <c r="F92">
        <f t="shared" si="20"/>
        <v>0.89894132239064095</v>
      </c>
      <c r="G92">
        <f t="shared" si="12"/>
        <v>81200.359870034896</v>
      </c>
      <c r="H92">
        <f t="shared" si="21"/>
        <v>107441547.9003448</v>
      </c>
      <c r="P92">
        <f t="shared" si="22"/>
        <v>1.2256073645445036</v>
      </c>
      <c r="Q92">
        <f t="shared" si="13"/>
        <v>478.15</v>
      </c>
      <c r="R92">
        <f t="shared" si="23"/>
        <v>0.63734939757496445</v>
      </c>
      <c r="S92">
        <f t="shared" si="14"/>
        <v>204.59943866830093</v>
      </c>
      <c r="U92">
        <f t="shared" si="15"/>
        <v>2.3370054341897903</v>
      </c>
      <c r="V92">
        <f t="shared" si="16"/>
        <v>11.193403785846996</v>
      </c>
    </row>
    <row r="93" spans="1:22">
      <c r="A93">
        <v>910</v>
      </c>
      <c r="B93">
        <f t="shared" si="17"/>
        <v>2171.258903532324</v>
      </c>
      <c r="C93">
        <f t="shared" si="18"/>
        <v>4.0218148181712801E-3</v>
      </c>
      <c r="D93">
        <f t="shared" si="19"/>
        <v>512.30514407504143</v>
      </c>
      <c r="F93">
        <f t="shared" si="20"/>
        <v>0.89878095451761653</v>
      </c>
      <c r="G93">
        <f t="shared" si="12"/>
        <v>80999.126220489823</v>
      </c>
      <c r="H93">
        <f t="shared" si="21"/>
        <v>108251539.1625497</v>
      </c>
      <c r="P93">
        <f t="shared" si="22"/>
        <v>1.2254303662387735</v>
      </c>
      <c r="Q93">
        <f t="shared" si="13"/>
        <v>478.15</v>
      </c>
      <c r="R93">
        <f t="shared" si="23"/>
        <v>0.63723569675299008</v>
      </c>
      <c r="S93">
        <f t="shared" si="14"/>
        <v>204.58435068613721</v>
      </c>
      <c r="U93">
        <f t="shared" si="15"/>
        <v>2.3371777870417523</v>
      </c>
      <c r="V93">
        <f t="shared" si="16"/>
        <v>11.191406923190527</v>
      </c>
    </row>
    <row r="94" spans="1:22">
      <c r="A94">
        <v>920</v>
      </c>
      <c r="B94">
        <f t="shared" si="17"/>
        <v>2171.1852948083624</v>
      </c>
      <c r="C94">
        <f t="shared" si="18"/>
        <v>4.021951167960257E-3</v>
      </c>
      <c r="D94">
        <f t="shared" si="19"/>
        <v>512.2142217532836</v>
      </c>
      <c r="F94">
        <f t="shared" si="20"/>
        <v>0.89862144167242741</v>
      </c>
      <c r="G94">
        <f t="shared" si="12"/>
        <v>80798.971028466811</v>
      </c>
      <c r="H94">
        <f t="shared" si="21"/>
        <v>109059528.87283437</v>
      </c>
      <c r="P94">
        <f t="shared" si="22"/>
        <v>1.2252544185174137</v>
      </c>
      <c r="Q94">
        <f t="shared" si="13"/>
        <v>478.15</v>
      </c>
      <c r="R94">
        <f t="shared" si="23"/>
        <v>0.637122602145751</v>
      </c>
      <c r="S94">
        <f t="shared" si="14"/>
        <v>204.56934212976674</v>
      </c>
      <c r="U94">
        <f t="shared" si="15"/>
        <v>2.3373492578212907</v>
      </c>
      <c r="V94">
        <f t="shared" si="16"/>
        <v>11.189420707137533</v>
      </c>
    </row>
    <row r="95" spans="1:22">
      <c r="A95">
        <v>930</v>
      </c>
      <c r="B95">
        <f t="shared" si="17"/>
        <v>2171.1118679773285</v>
      </c>
      <c r="C95">
        <f t="shared" si="18"/>
        <v>4.0220871900294979E-3</v>
      </c>
      <c r="D95">
        <f t="shared" si="19"/>
        <v>512.12378050983898</v>
      </c>
      <c r="F95">
        <f t="shared" si="20"/>
        <v>0.89846277282427889</v>
      </c>
      <c r="G95">
        <f t="shared" si="12"/>
        <v>80599.880449096847</v>
      </c>
      <c r="H95">
        <f t="shared" si="21"/>
        <v>109865527.67732534</v>
      </c>
      <c r="P95">
        <f t="shared" si="22"/>
        <v>1.2250795070439502</v>
      </c>
      <c r="Q95">
        <f t="shared" si="13"/>
        <v>478.15</v>
      </c>
      <c r="R95">
        <f t="shared" si="23"/>
        <v>0.63701010593241369</v>
      </c>
      <c r="S95">
        <f t="shared" si="14"/>
        <v>204.55441197752845</v>
      </c>
      <c r="U95">
        <f t="shared" si="15"/>
        <v>2.337519857809411</v>
      </c>
      <c r="V95">
        <f t="shared" si="16"/>
        <v>11.187445000335183</v>
      </c>
    </row>
    <row r="96" spans="1:22">
      <c r="A96">
        <v>940</v>
      </c>
      <c r="B96">
        <f t="shared" si="17"/>
        <v>2171.0386220717473</v>
      </c>
      <c r="C96">
        <f t="shared" si="18"/>
        <v>4.0222228861039782E-3</v>
      </c>
      <c r="D96">
        <f t="shared" si="19"/>
        <v>512.03381433105335</v>
      </c>
      <c r="F96">
        <f t="shared" si="20"/>
        <v>0.89830493742290063</v>
      </c>
      <c r="G96">
        <f t="shared" si="12"/>
        <v>80401.841235350992</v>
      </c>
      <c r="H96">
        <f t="shared" si="21"/>
        <v>110669546.08967885</v>
      </c>
      <c r="P96">
        <f t="shared" si="22"/>
        <v>1.2249056181272611</v>
      </c>
      <c r="Q96">
        <f t="shared" si="13"/>
        <v>478.15</v>
      </c>
      <c r="R96">
        <f t="shared" si="23"/>
        <v>0.63689820063283653</v>
      </c>
      <c r="S96">
        <f t="shared" si="14"/>
        <v>204.53955925261593</v>
      </c>
      <c r="U96">
        <f t="shared" si="15"/>
        <v>2.3376895977831964</v>
      </c>
      <c r="V96">
        <f t="shared" si="16"/>
        <v>11.185479671414013</v>
      </c>
    </row>
    <row r="97" spans="1:22">
      <c r="A97">
        <v>950</v>
      </c>
      <c r="B97">
        <f t="shared" si="17"/>
        <v>2170.9655561361783</v>
      </c>
      <c r="C97">
        <f t="shared" si="18"/>
        <v>4.0223582578870123E-3</v>
      </c>
      <c r="D97">
        <f t="shared" si="19"/>
        <v>511.94431744231287</v>
      </c>
      <c r="F97">
        <f t="shared" si="20"/>
        <v>0.89814792533739096</v>
      </c>
      <c r="G97">
        <f t="shared" si="12"/>
        <v>80204.840662222268</v>
      </c>
      <c r="H97">
        <f t="shared" si="21"/>
        <v>111471594.49630107</v>
      </c>
      <c r="P97">
        <f t="shared" si="22"/>
        <v>1.2247327386386213</v>
      </c>
      <c r="Q97">
        <f t="shared" si="13"/>
        <v>478.15</v>
      </c>
      <c r="R97">
        <f t="shared" si="23"/>
        <v>0.63678687906421017</v>
      </c>
      <c r="S97">
        <f t="shared" si="14"/>
        <v>204.52478301734078</v>
      </c>
      <c r="U97">
        <f t="shared" si="15"/>
        <v>2.337858488080927</v>
      </c>
      <c r="V97">
        <f t="shared" si="16"/>
        <v>11.183524594226446</v>
      </c>
    </row>
    <row r="98" spans="1:22">
      <c r="A98">
        <v>960</v>
      </c>
      <c r="B98">
        <f t="shared" si="17"/>
        <v>2170.8926692267487</v>
      </c>
      <c r="C98">
        <f t="shared" si="18"/>
        <v>4.0224933070611112E-3</v>
      </c>
      <c r="D98">
        <f t="shared" si="19"/>
        <v>511.85528427913948</v>
      </c>
      <c r="F98">
        <f t="shared" si="20"/>
        <v>0.89799172680550787</v>
      </c>
      <c r="G98">
        <f t="shared" si="12"/>
        <v>80008.866463851737</v>
      </c>
      <c r="H98">
        <f t="shared" si="21"/>
        <v>112271683.16093959</v>
      </c>
      <c r="P98">
        <f t="shared" si="22"/>
        <v>1.2245608559429335</v>
      </c>
      <c r="Q98">
        <f t="shared" si="13"/>
        <v>478.15</v>
      </c>
      <c r="R98">
        <f t="shared" si="23"/>
        <v>0.63667613430510506</v>
      </c>
      <c r="S98">
        <f t="shared" si="14"/>
        <v>204.5100823683762</v>
      </c>
      <c r="U98">
        <f t="shared" si="15"/>
        <v>2.3380265386560581</v>
      </c>
      <c r="V98">
        <f t="shared" si="16"/>
        <v>11.181579647215361</v>
      </c>
    </row>
    <row r="99" spans="1:22">
      <c r="A99">
        <v>970</v>
      </c>
      <c r="B99">
        <f t="shared" si="17"/>
        <v>2170.819960410729</v>
      </c>
      <c r="C99">
        <f t="shared" si="18"/>
        <v>4.0226280352887566E-3</v>
      </c>
      <c r="D99">
        <f t="shared" si="19"/>
        <v>511.7667094631858</v>
      </c>
      <c r="F99">
        <f t="shared" si="20"/>
        <v>0.89783633239155403</v>
      </c>
      <c r="G99">
        <f t="shared" si="12"/>
        <v>79813.906781305777</v>
      </c>
      <c r="H99">
        <f t="shared" si="21"/>
        <v>113069822.22875264</v>
      </c>
      <c r="P99">
        <f t="shared" si="22"/>
        <v>1.2243899578416351</v>
      </c>
      <c r="Q99">
        <f t="shared" si="13"/>
        <v>478.15</v>
      </c>
      <c r="R99">
        <f t="shared" si="23"/>
        <v>0.6365659596656118</v>
      </c>
      <c r="S99">
        <f t="shared" si="14"/>
        <v>204.49545643280808</v>
      </c>
      <c r="U99">
        <f t="shared" si="15"/>
        <v>2.3381937591220159</v>
      </c>
      <c r="V99">
        <f t="shared" si="16"/>
        <v>11.179644712889699</v>
      </c>
    </row>
    <row r="100" spans="1:22">
      <c r="A100">
        <v>980</v>
      </c>
      <c r="B100">
        <f t="shared" si="17"/>
        <v>2170.7474287661717</v>
      </c>
      <c r="C100">
        <f t="shared" si="18"/>
        <v>4.0227624442130631E-3</v>
      </c>
      <c r="D100">
        <f t="shared" si="19"/>
        <v>511.67858778226048</v>
      </c>
      <c r="F100">
        <f t="shared" si="20"/>
        <v>0.89768173295133413</v>
      </c>
      <c r="G100">
        <f t="shared" si="12"/>
        <v>79619.950119116256</v>
      </c>
      <c r="H100">
        <f t="shared" si="21"/>
        <v>113866021.72994381</v>
      </c>
      <c r="P100">
        <f t="shared" si="22"/>
        <v>1.2242200325252071</v>
      </c>
      <c r="Q100">
        <f t="shared" si="13"/>
        <v>478.15</v>
      </c>
      <c r="R100">
        <f t="shared" si="23"/>
        <v>0.6364563486624959</v>
      </c>
      <c r="S100">
        <f t="shared" si="14"/>
        <v>204.48090436484949</v>
      </c>
      <c r="U100">
        <f t="shared" si="15"/>
        <v>2.3383601587894507</v>
      </c>
      <c r="V100">
        <f t="shared" si="16"/>
        <v>11.17771967738811</v>
      </c>
    </row>
    <row r="101" spans="1:22">
      <c r="A101">
        <v>990</v>
      </c>
      <c r="B101">
        <f t="shared" si="17"/>
        <v>2170.6750733815679</v>
      </c>
      <c r="C101">
        <f t="shared" si="18"/>
        <v>4.0228965354584039E-3</v>
      </c>
      <c r="D101">
        <f t="shared" si="19"/>
        <v>511.59091417366727</v>
      </c>
      <c r="F101">
        <f t="shared" si="20"/>
        <v>0.897527919602925</v>
      </c>
      <c r="G101">
        <f t="shared" si="12"/>
        <v>79426.985309023861</v>
      </c>
      <c r="H101">
        <f t="shared" si="21"/>
        <v>114660291.58303405</v>
      </c>
      <c r="P101">
        <f t="shared" si="22"/>
        <v>1.2240510685335819</v>
      </c>
      <c r="Q101">
        <f t="shared" si="13"/>
        <v>478.15</v>
      </c>
      <c r="R101">
        <f t="shared" si="23"/>
        <v>0.63634729499847376</v>
      </c>
      <c r="S101">
        <f t="shared" si="14"/>
        <v>204.46642534310084</v>
      </c>
      <c r="U101">
        <f t="shared" si="15"/>
        <v>2.3385257466972869</v>
      </c>
      <c r="V101">
        <f t="shared" si="16"/>
        <v>11.175804430114999</v>
      </c>
    </row>
    <row r="102" spans="1:22">
      <c r="A102">
        <v>1000</v>
      </c>
      <c r="B102">
        <f t="shared" si="17"/>
        <v>2170.6028933555663</v>
      </c>
      <c r="C102">
        <f t="shared" si="18"/>
        <v>4.0230303106309241E-3</v>
      </c>
      <c r="D102">
        <f t="shared" si="19"/>
        <v>511.50368371027173</v>
      </c>
      <c r="F102">
        <f t="shared" si="20"/>
        <v>0.89737488370223106</v>
      </c>
      <c r="G102">
        <f t="shared" si="12"/>
        <v>79235.001479652274</v>
      </c>
      <c r="H102">
        <f t="shared" si="21"/>
        <v>115452641.59783058</v>
      </c>
      <c r="P102">
        <f t="shared" si="22"/>
        <v>1.2238830547230464</v>
      </c>
      <c r="Q102">
        <f t="shared" si="13"/>
        <v>478.15</v>
      </c>
      <c r="R102">
        <f t="shared" si="23"/>
        <v>0.6362387925448818</v>
      </c>
      <c r="S102">
        <f t="shared" si="14"/>
        <v>204.45201856825977</v>
      </c>
      <c r="U102">
        <f t="shared" si="15"/>
        <v>2.3386905316386568</v>
      </c>
      <c r="V102">
        <f t="shared" si="16"/>
        <v>11.173898863436138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H103" sqref="H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munkalap'!E31</f>
        <v>2320.7427146842274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220470.55789500161</v>
      </c>
      <c r="H3">
        <f>G3*A3</f>
        <v>2204705.5789500158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2320.5295249171281</v>
      </c>
      <c r="C4">
        <f>1.01325/D4*Q3/288.15*P4</f>
        <v>4.0041780691835883E-3</v>
      </c>
      <c r="D4">
        <f>P4*(D$3/P$3)*(1-H3/I$3)</f>
        <v>569.94763824249992</v>
      </c>
      <c r="F4">
        <f>D4/D$3</f>
        <v>0.99990813726754368</v>
      </c>
      <c r="G4">
        <f t="shared" ref="G4:G67" si="0">$B4*((D4)-(E$3))</f>
        <v>220328.7978628717</v>
      </c>
      <c r="H4">
        <f>H3+G4*(A4-A3)</f>
        <v>4407993.5575787332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0.70893486932268845</v>
      </c>
      <c r="S4">
        <f t="shared" ref="S4:S67" si="2">103.9+183.3*R4-39.7*R4^2</f>
        <v>213.89499218386817</v>
      </c>
      <c r="U4">
        <f t="shared" ref="U4:U67" si="3">Q4/S4</f>
        <v>2.2354427054045902</v>
      </c>
      <c r="V4">
        <f t="shared" ref="V4:V67" si="4">D4/T$3</f>
        <v>12.450618578112289</v>
      </c>
    </row>
    <row r="5" spans="1:22">
      <c r="A5">
        <v>30</v>
      </c>
      <c r="B5">
        <f t="shared" ref="B5:B68" si="5">B$3*C$3/C5</f>
        <v>2320.3164722285969</v>
      </c>
      <c r="C5">
        <f t="shared" ref="C5:C68" si="6">1.01325/D5*Q4/288.15*P5</f>
        <v>4.0045457349366046E-3</v>
      </c>
      <c r="D5">
        <f t="shared" ref="D5:D68" si="7">P5*(D$3/P$3)*(1-H4/I$3)</f>
        <v>569.83645313683166</v>
      </c>
      <c r="F5">
        <f t="shared" ref="F5:F68" si="8">D5/D$3</f>
        <v>0.99971307567865209</v>
      </c>
      <c r="G5">
        <f t="shared" si="0"/>
        <v>220050.5843811259</v>
      </c>
      <c r="H5">
        <f t="shared" ref="H5:H68" si="9">H4+G5*(A5-A4)</f>
        <v>6608499.4013899919</v>
      </c>
      <c r="P5">
        <f t="shared" ref="P5:P68" si="10">1-((3.52*V4)/(10^(0.9813*U4)))+((0.274*V4^2)/(10^(0.8157*U4)))</f>
        <v>1.3571921453490545</v>
      </c>
      <c r="Q5">
        <f t="shared" si="1"/>
        <v>478.15</v>
      </c>
      <c r="R5">
        <f t="shared" ref="R5:R68" si="11">0.709*F5</f>
        <v>0.7087965706561643</v>
      </c>
      <c r="S5">
        <f t="shared" si="2"/>
        <v>213.87742603188957</v>
      </c>
      <c r="U5">
        <f t="shared" si="3"/>
        <v>2.235626306484102</v>
      </c>
      <c r="V5">
        <f t="shared" si="4"/>
        <v>12.44818971754799</v>
      </c>
    </row>
    <row r="6" spans="1:22">
      <c r="A6">
        <v>40</v>
      </c>
      <c r="B6">
        <f t="shared" si="5"/>
        <v>2320.1036885658614</v>
      </c>
      <c r="C6">
        <f t="shared" si="6"/>
        <v>4.0049130038277625E-3</v>
      </c>
      <c r="D6">
        <f t="shared" si="7"/>
        <v>569.65928526604932</v>
      </c>
      <c r="F6">
        <f t="shared" si="8"/>
        <v>0.99940225485271816</v>
      </c>
      <c r="G6">
        <f t="shared" si="0"/>
        <v>219619.35690276913</v>
      </c>
      <c r="H6">
        <f t="shared" si="9"/>
        <v>8804692.9704176821</v>
      </c>
      <c r="P6">
        <f t="shared" si="10"/>
        <v>1.3568946141531373</v>
      </c>
      <c r="Q6">
        <f t="shared" si="1"/>
        <v>478.15</v>
      </c>
      <c r="R6">
        <f t="shared" si="11"/>
        <v>0.7085761986905772</v>
      </c>
      <c r="S6">
        <f t="shared" si="2"/>
        <v>213.8494321147565</v>
      </c>
      <c r="U6">
        <f t="shared" si="3"/>
        <v>2.2359189606985432</v>
      </c>
      <c r="V6">
        <f t="shared" si="4"/>
        <v>12.444319450464842</v>
      </c>
    </row>
    <row r="7" spans="1:22">
      <c r="A7">
        <v>50</v>
      </c>
      <c r="B7">
        <f t="shared" si="5"/>
        <v>2319.8913218898056</v>
      </c>
      <c r="C7">
        <f t="shared" si="6"/>
        <v>4.0052796201664204E-3</v>
      </c>
      <c r="D7">
        <f t="shared" si="7"/>
        <v>569.4082737943711</v>
      </c>
      <c r="F7">
        <f t="shared" si="8"/>
        <v>0.9989618838497738</v>
      </c>
      <c r="G7">
        <f t="shared" si="0"/>
        <v>219016.93509015825</v>
      </c>
      <c r="H7">
        <f t="shared" si="9"/>
        <v>10994862.321319263</v>
      </c>
      <c r="P7">
        <f t="shared" si="10"/>
        <v>1.3564208773601609</v>
      </c>
      <c r="Q7">
        <f t="shared" si="1"/>
        <v>478.15</v>
      </c>
      <c r="R7">
        <f t="shared" si="11"/>
        <v>0.70826397564948962</v>
      </c>
      <c r="S7">
        <f t="shared" si="2"/>
        <v>213.80976372619949</v>
      </c>
      <c r="U7">
        <f t="shared" si="3"/>
        <v>2.2363337934946195</v>
      </c>
      <c r="V7">
        <f t="shared" si="4"/>
        <v>12.438836055354665</v>
      </c>
    </row>
    <row r="8" spans="1:22">
      <c r="A8">
        <v>60</v>
      </c>
      <c r="B8">
        <f t="shared" si="5"/>
        <v>2319.6795377412627</v>
      </c>
      <c r="C8">
        <f t="shared" si="6"/>
        <v>4.0056452977180962E-3</v>
      </c>
      <c r="D8">
        <f t="shared" si="7"/>
        <v>569.07488216420586</v>
      </c>
      <c r="F8">
        <f t="shared" si="8"/>
        <v>0.99837698625299276</v>
      </c>
      <c r="G8">
        <f t="shared" si="0"/>
        <v>218223.57917172881</v>
      </c>
      <c r="H8">
        <f t="shared" si="9"/>
        <v>13177098.113036551</v>
      </c>
      <c r="P8">
        <f t="shared" si="10"/>
        <v>1.355750452786352</v>
      </c>
      <c r="Q8">
        <f t="shared" si="1"/>
        <v>478.15</v>
      </c>
      <c r="R8">
        <f t="shared" si="11"/>
        <v>0.70784928325337182</v>
      </c>
      <c r="S8">
        <f t="shared" si="2"/>
        <v>213.75706449059126</v>
      </c>
      <c r="U8">
        <f t="shared" si="3"/>
        <v>2.2368851347181851</v>
      </c>
      <c r="V8">
        <f t="shared" si="4"/>
        <v>12.431553049433065</v>
      </c>
    </row>
    <row r="9" spans="1:22">
      <c r="A9">
        <v>70</v>
      </c>
      <c r="B9">
        <f t="shared" si="5"/>
        <v>2319.4685207489565</v>
      </c>
      <c r="C9">
        <f t="shared" si="6"/>
        <v>4.0060097170733959E-3</v>
      </c>
      <c r="D9">
        <f t="shared" si="7"/>
        <v>568.64996390677493</v>
      </c>
      <c r="F9">
        <f t="shared" si="8"/>
        <v>0.99763151562592089</v>
      </c>
      <c r="G9">
        <f t="shared" si="0"/>
        <v>217218.1432510404</v>
      </c>
      <c r="H9">
        <f t="shared" si="9"/>
        <v>15349279.545546954</v>
      </c>
      <c r="P9">
        <f t="shared" si="10"/>
        <v>1.3548613868997652</v>
      </c>
      <c r="Q9">
        <f t="shared" si="1"/>
        <v>478.15</v>
      </c>
      <c r="R9">
        <f t="shared" si="11"/>
        <v>0.70732074457877792</v>
      </c>
      <c r="S9">
        <f t="shared" si="2"/>
        <v>213.68987784354437</v>
      </c>
      <c r="U9">
        <f t="shared" si="3"/>
        <v>2.2375884380919686</v>
      </c>
      <c r="V9">
        <f t="shared" si="4"/>
        <v>12.422270626285453</v>
      </c>
    </row>
    <row r="10" spans="1:22">
      <c r="A10">
        <v>80</v>
      </c>
      <c r="B10">
        <f t="shared" si="5"/>
        <v>2319.258475989187</v>
      </c>
      <c r="C10">
        <f t="shared" si="6"/>
        <v>4.0063725232708809E-3</v>
      </c>
      <c r="D10">
        <f t="shared" si="7"/>
        <v>568.12388115584099</v>
      </c>
      <c r="F10">
        <f t="shared" si="8"/>
        <v>0.99670856343129999</v>
      </c>
      <c r="G10">
        <f t="shared" si="0"/>
        <v>215978.35068769395</v>
      </c>
      <c r="H10">
        <f t="shared" si="9"/>
        <v>17509063.052423894</v>
      </c>
      <c r="P10">
        <f t="shared" si="10"/>
        <v>1.3537305360086811</v>
      </c>
      <c r="Q10">
        <f t="shared" si="1"/>
        <v>478.15</v>
      </c>
      <c r="R10">
        <f t="shared" si="11"/>
        <v>0.70666637147279165</v>
      </c>
      <c r="S10">
        <f t="shared" si="2"/>
        <v>213.60666467631302</v>
      </c>
      <c r="U10">
        <f t="shared" si="3"/>
        <v>2.238460118857061</v>
      </c>
      <c r="V10">
        <f t="shared" si="4"/>
        <v>12.410778244822833</v>
      </c>
    </row>
    <row r="11" spans="1:22">
      <c r="A11">
        <v>90</v>
      </c>
      <c r="B11">
        <f t="shared" si="5"/>
        <v>2319.0496300792329</v>
      </c>
      <c r="C11">
        <f t="shared" si="6"/>
        <v>4.0067333238783297E-3</v>
      </c>
      <c r="D11">
        <f t="shared" si="7"/>
        <v>567.48668970614654</v>
      </c>
      <c r="F11">
        <f t="shared" si="8"/>
        <v>0.99559068369499393</v>
      </c>
      <c r="G11">
        <f t="shared" si="0"/>
        <v>214481.22355029191</v>
      </c>
      <c r="H11">
        <f t="shared" si="9"/>
        <v>19653875.287926815</v>
      </c>
      <c r="P11">
        <f t="shared" si="10"/>
        <v>1.352334006412204</v>
      </c>
      <c r="Q11">
        <f t="shared" si="1"/>
        <v>478.15</v>
      </c>
      <c r="R11">
        <f t="shared" si="11"/>
        <v>0.70587379473975065</v>
      </c>
      <c r="S11">
        <f t="shared" si="2"/>
        <v>213.50583135601457</v>
      </c>
      <c r="U11">
        <f t="shared" si="3"/>
        <v>2.239517286076834</v>
      </c>
      <c r="V11">
        <f t="shared" si="4"/>
        <v>12.396858671919883</v>
      </c>
    </row>
    <row r="12" spans="1:22">
      <c r="A12">
        <v>100</v>
      </c>
      <c r="B12">
        <f t="shared" si="5"/>
        <v>2318.8422318554872</v>
      </c>
      <c r="C12">
        <f t="shared" si="6"/>
        <v>4.007091687790708E-3</v>
      </c>
      <c r="D12">
        <f t="shared" si="7"/>
        <v>566.72840466639593</v>
      </c>
      <c r="F12">
        <f t="shared" si="8"/>
        <v>0.99426035906385246</v>
      </c>
      <c r="G12">
        <f t="shared" si="0"/>
        <v>212703.69860116881</v>
      </c>
      <c r="H12">
        <f t="shared" si="9"/>
        <v>21780912.273938503</v>
      </c>
      <c r="P12">
        <f t="shared" si="10"/>
        <v>1.3506477871932829</v>
      </c>
      <c r="Q12">
        <f t="shared" si="1"/>
        <v>478.15</v>
      </c>
      <c r="R12">
        <f t="shared" si="11"/>
        <v>0.70493059457627139</v>
      </c>
      <c r="S12">
        <f t="shared" si="2"/>
        <v>213.38577040199522</v>
      </c>
      <c r="U12">
        <f t="shared" si="3"/>
        <v>2.2407773447086852</v>
      </c>
      <c r="V12">
        <f t="shared" si="4"/>
        <v>12.380293785656759</v>
      </c>
    </row>
    <row r="13" spans="1:22">
      <c r="A13">
        <v>110</v>
      </c>
      <c r="B13">
        <f t="shared" si="5"/>
        <v>2318.6365524559396</v>
      </c>
      <c r="C13">
        <f t="shared" si="6"/>
        <v>4.0074471450577834E-3</v>
      </c>
      <c r="D13">
        <f t="shared" si="7"/>
        <v>565.83935921525858</v>
      </c>
      <c r="F13">
        <f t="shared" si="8"/>
        <v>0.992700630202208</v>
      </c>
      <c r="G13">
        <f t="shared" si="0"/>
        <v>210623.45867817386</v>
      </c>
      <c r="H13">
        <f t="shared" si="9"/>
        <v>23887146.860720243</v>
      </c>
      <c r="P13">
        <f t="shared" si="10"/>
        <v>1.3486486056973361</v>
      </c>
      <c r="Q13">
        <f t="shared" si="1"/>
        <v>478.15</v>
      </c>
      <c r="R13">
        <f t="shared" si="11"/>
        <v>0.70382474681336549</v>
      </c>
      <c r="S13">
        <f t="shared" si="2"/>
        <v>213.24491590408206</v>
      </c>
      <c r="U13">
        <f t="shared" si="3"/>
        <v>2.2422574436197706</v>
      </c>
      <c r="V13">
        <f t="shared" si="4"/>
        <v>12.360872412414736</v>
      </c>
    </row>
    <row r="14" spans="1:22">
      <c r="A14">
        <v>120</v>
      </c>
      <c r="B14">
        <f t="shared" si="5"/>
        <v>2318.4328845987443</v>
      </c>
      <c r="C14">
        <f t="shared" si="6"/>
        <v>4.0077991881030143E-3</v>
      </c>
      <c r="D14">
        <f t="shared" si="7"/>
        <v>564.81066483364077</v>
      </c>
      <c r="F14">
        <f t="shared" si="8"/>
        <v>0.99089590321691368</v>
      </c>
      <c r="G14">
        <f t="shared" si="0"/>
        <v>208219.99873798879</v>
      </c>
      <c r="H14">
        <f t="shared" si="9"/>
        <v>25969346.84810013</v>
      </c>
      <c r="P14">
        <f t="shared" si="10"/>
        <v>1.3463150259104992</v>
      </c>
      <c r="Q14">
        <f t="shared" si="1"/>
        <v>478.15</v>
      </c>
      <c r="R14">
        <f t="shared" si="11"/>
        <v>0.70254519538079174</v>
      </c>
      <c r="S14">
        <f t="shared" si="2"/>
        <v>213.08181517665952</v>
      </c>
      <c r="U14">
        <f t="shared" si="3"/>
        <v>2.2439737506627706</v>
      </c>
      <c r="V14">
        <f t="shared" si="4"/>
        <v>12.338400380740975</v>
      </c>
    </row>
    <row r="15" spans="1:22">
      <c r="A15">
        <v>130</v>
      </c>
      <c r="B15">
        <f t="shared" si="5"/>
        <v>2318.2315408299428</v>
      </c>
      <c r="C15">
        <f t="shared" si="6"/>
        <v>4.0081472747280642E-3</v>
      </c>
      <c r="D15">
        <f t="shared" si="7"/>
        <v>563.63477378711627</v>
      </c>
      <c r="F15">
        <f t="shared" si="8"/>
        <v>0.98883293646862502</v>
      </c>
      <c r="G15">
        <f t="shared" si="0"/>
        <v>205475.92820761999</v>
      </c>
      <c r="H15">
        <f t="shared" si="9"/>
        <v>28024106.130176328</v>
      </c>
      <c r="P15">
        <f t="shared" si="10"/>
        <v>1.3436287918458087</v>
      </c>
      <c r="Q15">
        <f t="shared" si="1"/>
        <v>478.15</v>
      </c>
      <c r="R15">
        <f t="shared" si="11"/>
        <v>0.70108255195625513</v>
      </c>
      <c r="S15">
        <f t="shared" si="2"/>
        <v>212.89521701067903</v>
      </c>
      <c r="U15">
        <f t="shared" si="3"/>
        <v>2.2459405463111719</v>
      </c>
      <c r="V15">
        <f t="shared" si="4"/>
        <v>12.312712808888165</v>
      </c>
    </row>
    <row r="16" spans="1:22">
      <c r="A16">
        <v>140</v>
      </c>
      <c r="B16">
        <f t="shared" si="5"/>
        <v>2318.0328505118464</v>
      </c>
      <c r="C16">
        <f t="shared" si="6"/>
        <v>4.008490833300505E-3</v>
      </c>
      <c r="D16">
        <f t="shared" si="7"/>
        <v>562.3061328924008</v>
      </c>
      <c r="F16">
        <f t="shared" si="8"/>
        <v>0.98650198753052776</v>
      </c>
      <c r="G16">
        <f t="shared" si="0"/>
        <v>202378.48409573789</v>
      </c>
      <c r="H16">
        <f t="shared" si="9"/>
        <v>30047890.971133709</v>
      </c>
      <c r="P16">
        <f t="shared" si="10"/>
        <v>1.3405763900383916</v>
      </c>
      <c r="Q16">
        <f t="shared" si="1"/>
        <v>478.15</v>
      </c>
      <c r="R16">
        <f t="shared" si="11"/>
        <v>0.69942990915914416</v>
      </c>
      <c r="S16">
        <f t="shared" si="2"/>
        <v>212.68417509516431</v>
      </c>
      <c r="U16">
        <f t="shared" si="3"/>
        <v>2.2481691446298462</v>
      </c>
      <c r="V16">
        <f t="shared" si="4"/>
        <v>12.283688386472107</v>
      </c>
    </row>
    <row r="17" spans="1:22">
      <c r="A17">
        <v>150</v>
      </c>
      <c r="B17">
        <f t="shared" si="5"/>
        <v>2317.8371553482739</v>
      </c>
      <c r="C17">
        <f t="shared" si="6"/>
        <v>4.0088292704799642E-3</v>
      </c>
      <c r="D17">
        <f t="shared" si="7"/>
        <v>560.82190158058586</v>
      </c>
      <c r="F17">
        <f t="shared" si="8"/>
        <v>0.98389807294839626</v>
      </c>
      <c r="G17">
        <f t="shared" si="0"/>
        <v>198921.19222612467</v>
      </c>
      <c r="H17">
        <f t="shared" si="9"/>
        <v>32037102.893394955</v>
      </c>
      <c r="P17">
        <f t="shared" si="10"/>
        <v>1.3371507669937035</v>
      </c>
      <c r="Q17">
        <f t="shared" si="1"/>
        <v>478.15</v>
      </c>
      <c r="R17">
        <f t="shared" si="11"/>
        <v>0.69758373372041294</v>
      </c>
      <c r="S17">
        <f t="shared" si="2"/>
        <v>212.44816268856462</v>
      </c>
      <c r="U17">
        <f t="shared" si="3"/>
        <v>2.2506666753382905</v>
      </c>
      <c r="V17">
        <f t="shared" si="4"/>
        <v>12.251265060704704</v>
      </c>
    </row>
    <row r="18" spans="1:22">
      <c r="A18">
        <v>160</v>
      </c>
      <c r="B18">
        <f t="shared" si="5"/>
        <v>2317.6448033034176</v>
      </c>
      <c r="C18">
        <f t="shared" si="6"/>
        <v>4.0091619817334565E-3</v>
      </c>
      <c r="D18">
        <f t="shared" si="7"/>
        <v>559.18268780143717</v>
      </c>
      <c r="F18">
        <f t="shared" si="8"/>
        <v>0.98102225930076692</v>
      </c>
      <c r="G18">
        <f t="shared" si="0"/>
        <v>195105.56891111485</v>
      </c>
      <c r="H18">
        <f t="shared" si="9"/>
        <v>33988158.582506105</v>
      </c>
      <c r="P18">
        <f t="shared" si="10"/>
        <v>1.3333530909028664</v>
      </c>
      <c r="Q18">
        <f t="shared" si="1"/>
        <v>478.15</v>
      </c>
      <c r="R18">
        <f t="shared" si="11"/>
        <v>0.69554478184424373</v>
      </c>
      <c r="S18">
        <f t="shared" si="2"/>
        <v>212.18719153308484</v>
      </c>
      <c r="U18">
        <f t="shared" si="3"/>
        <v>2.2534347928604608</v>
      </c>
      <c r="V18">
        <f t="shared" si="4"/>
        <v>12.215456112368502</v>
      </c>
    </row>
    <row r="19" spans="1:22">
      <c r="A19">
        <v>170</v>
      </c>
      <c r="B19">
        <f t="shared" si="5"/>
        <v>2317.4561408752315</v>
      </c>
      <c r="C19">
        <f t="shared" si="6"/>
        <v>4.0094883647105164E-3</v>
      </c>
      <c r="D19">
        <f t="shared" si="7"/>
        <v>557.39323464074698</v>
      </c>
      <c r="F19">
        <f t="shared" si="8"/>
        <v>0.97788286779078415</v>
      </c>
      <c r="G19">
        <f t="shared" si="0"/>
        <v>190942.70758477296</v>
      </c>
      <c r="H19">
        <f t="shared" si="9"/>
        <v>35897585.658353835</v>
      </c>
      <c r="P19">
        <f t="shared" si="10"/>
        <v>1.3291943974795197</v>
      </c>
      <c r="Q19">
        <f t="shared" si="1"/>
        <v>478.15</v>
      </c>
      <c r="R19">
        <f t="shared" si="11"/>
        <v>0.69331895326366588</v>
      </c>
      <c r="S19">
        <f t="shared" si="2"/>
        <v>211.90192464633134</v>
      </c>
      <c r="U19">
        <f t="shared" si="3"/>
        <v>2.2564684148010556</v>
      </c>
      <c r="V19">
        <f t="shared" si="4"/>
        <v>12.176365155108194</v>
      </c>
    </row>
    <row r="20" spans="1:22">
      <c r="A20">
        <v>180</v>
      </c>
      <c r="B20">
        <f t="shared" si="5"/>
        <v>2317.2715038345864</v>
      </c>
      <c r="C20">
        <f t="shared" si="6"/>
        <v>4.0098078352882784E-3</v>
      </c>
      <c r="D20">
        <f t="shared" si="7"/>
        <v>555.462972537219</v>
      </c>
      <c r="F20">
        <f t="shared" si="8"/>
        <v>0.97449644304775263</v>
      </c>
      <c r="G20">
        <f t="shared" si="0"/>
        <v>186454.55337432251</v>
      </c>
      <c r="H20">
        <f t="shared" si="9"/>
        <v>37762131.19209706</v>
      </c>
      <c r="P20">
        <f t="shared" si="10"/>
        <v>1.3246969166660421</v>
      </c>
      <c r="Q20">
        <f t="shared" si="1"/>
        <v>478.15</v>
      </c>
      <c r="R20">
        <f t="shared" si="11"/>
        <v>0.69091797812085654</v>
      </c>
      <c r="S20">
        <f t="shared" si="2"/>
        <v>211.59376958567572</v>
      </c>
      <c r="U20">
        <f t="shared" si="3"/>
        <v>2.259754627635167</v>
      </c>
      <c r="V20">
        <f t="shared" si="4"/>
        <v>12.134198198717392</v>
      </c>
    </row>
    <row r="21" spans="1:22">
      <c r="A21">
        <v>190</v>
      </c>
      <c r="B21">
        <f t="shared" si="5"/>
        <v>2317.0912067319359</v>
      </c>
      <c r="C21">
        <f t="shared" si="6"/>
        <v>4.0101198457662378E-3</v>
      </c>
      <c r="D21">
        <f t="shared" si="7"/>
        <v>553.40634199862598</v>
      </c>
      <c r="F21">
        <f t="shared" si="8"/>
        <v>0.97088831929583508</v>
      </c>
      <c r="G21">
        <f t="shared" si="0"/>
        <v>181674.64559703314</v>
      </c>
      <c r="H21">
        <f t="shared" si="9"/>
        <v>39578877.648067392</v>
      </c>
      <c r="P21">
        <f t="shared" si="10"/>
        <v>1.3198948528914203</v>
      </c>
      <c r="Q21">
        <f t="shared" si="1"/>
        <v>478.15</v>
      </c>
      <c r="R21">
        <f t="shared" si="11"/>
        <v>0.688359818380747</v>
      </c>
      <c r="S21">
        <f t="shared" si="2"/>
        <v>211.26493689861226</v>
      </c>
      <c r="U21">
        <f t="shared" si="3"/>
        <v>2.2632719230142198</v>
      </c>
      <c r="V21">
        <f t="shared" si="4"/>
        <v>12.089270698936748</v>
      </c>
    </row>
    <row r="22" spans="1:22">
      <c r="A22">
        <v>200</v>
      </c>
      <c r="B22">
        <f t="shared" si="5"/>
        <v>2316.9155316860138</v>
      </c>
      <c r="C22">
        <f t="shared" si="6"/>
        <v>4.0104239043209948E-3</v>
      </c>
      <c r="D22">
        <f t="shared" si="7"/>
        <v>551.24279552099858</v>
      </c>
      <c r="F22">
        <f t="shared" si="8"/>
        <v>0.96709262372105009</v>
      </c>
      <c r="G22">
        <f t="shared" si="0"/>
        <v>176648.11712176245</v>
      </c>
      <c r="H22">
        <f t="shared" si="9"/>
        <v>41345358.81928502</v>
      </c>
      <c r="P22">
        <f t="shared" si="10"/>
        <v>1.314834400389286</v>
      </c>
      <c r="Q22">
        <f t="shared" si="1"/>
        <v>478.15</v>
      </c>
      <c r="R22">
        <f t="shared" si="11"/>
        <v>0.68566867021822453</v>
      </c>
      <c r="S22">
        <f t="shared" si="2"/>
        <v>210.91844869584307</v>
      </c>
      <c r="U22">
        <f t="shared" si="3"/>
        <v>2.2669899335810149</v>
      </c>
      <c r="V22">
        <f t="shared" si="4"/>
        <v>12.042007599379001</v>
      </c>
    </row>
    <row r="23" spans="1:22">
      <c r="A23">
        <v>210</v>
      </c>
      <c r="B23">
        <f t="shared" si="5"/>
        <v>2316.7447171731496</v>
      </c>
      <c r="C23">
        <f t="shared" si="6"/>
        <v>4.0107195944764605E-3</v>
      </c>
      <c r="D23">
        <f t="shared" si="7"/>
        <v>548.99640956214068</v>
      </c>
      <c r="F23">
        <f t="shared" si="8"/>
        <v>0.96315159572305387</v>
      </c>
      <c r="G23">
        <f t="shared" si="0"/>
        <v>171430.79094287017</v>
      </c>
      <c r="H23">
        <f t="shared" si="9"/>
        <v>43059666.728713721</v>
      </c>
      <c r="P23">
        <f t="shared" si="10"/>
        <v>1.3095728277133636</v>
      </c>
      <c r="Q23">
        <f t="shared" si="1"/>
        <v>478.15</v>
      </c>
      <c r="R23">
        <f t="shared" si="11"/>
        <v>0.68287448136764517</v>
      </c>
      <c r="S23">
        <f t="shared" si="2"/>
        <v>210.55808540975511</v>
      </c>
      <c r="U23">
        <f t="shared" si="3"/>
        <v>2.2708698128096079</v>
      </c>
      <c r="V23">
        <f t="shared" si="4"/>
        <v>11.992934855013901</v>
      </c>
    </row>
    <row r="24" spans="1:22">
      <c r="A24">
        <v>220</v>
      </c>
      <c r="B24">
        <f t="shared" si="5"/>
        <v>2316.5789476901687</v>
      </c>
      <c r="C24">
        <f t="shared" si="6"/>
        <v>4.011006593075934E-3</v>
      </c>
      <c r="D24">
        <f t="shared" si="7"/>
        <v>546.69507904491388</v>
      </c>
      <c r="F24">
        <f t="shared" si="8"/>
        <v>0.95911417376300678</v>
      </c>
      <c r="G24">
        <f t="shared" si="0"/>
        <v>166087.31076843006</v>
      </c>
      <c r="H24">
        <f t="shared" si="9"/>
        <v>44720539.83639802</v>
      </c>
      <c r="P24">
        <f t="shared" si="10"/>
        <v>1.304176564778831</v>
      </c>
      <c r="Q24">
        <f t="shared" si="1"/>
        <v>478.15</v>
      </c>
      <c r="R24">
        <f t="shared" si="11"/>
        <v>0.68001194919797181</v>
      </c>
      <c r="S24">
        <f t="shared" si="2"/>
        <v>210.18826512122286</v>
      </c>
      <c r="U24">
        <f t="shared" si="3"/>
        <v>2.2748653438108657</v>
      </c>
      <c r="V24">
        <f t="shared" si="4"/>
        <v>11.94266183593356</v>
      </c>
    </row>
    <row r="25" spans="1:22">
      <c r="A25">
        <v>230</v>
      </c>
      <c r="B25">
        <f t="shared" si="5"/>
        <v>2316.4183452249749</v>
      </c>
      <c r="C25">
        <f t="shared" si="6"/>
        <v>4.0112846851347731E-3</v>
      </c>
      <c r="D25">
        <f t="shared" si="7"/>
        <v>544.36932382205714</v>
      </c>
      <c r="F25">
        <f t="shared" si="8"/>
        <v>0.95503390144220546</v>
      </c>
      <c r="G25">
        <f t="shared" si="0"/>
        <v>160688.37429726502</v>
      </c>
      <c r="H25">
        <f t="shared" si="9"/>
        <v>46327423.57937067</v>
      </c>
      <c r="P25">
        <f t="shared" si="10"/>
        <v>1.298718361673687</v>
      </c>
      <c r="Q25">
        <f t="shared" si="1"/>
        <v>478.15</v>
      </c>
      <c r="R25">
        <f t="shared" si="11"/>
        <v>0.67711903612252367</v>
      </c>
      <c r="S25">
        <f t="shared" si="2"/>
        <v>209.81385881480261</v>
      </c>
      <c r="U25">
        <f t="shared" si="3"/>
        <v>2.2789247702748314</v>
      </c>
      <c r="V25">
        <f t="shared" si="4"/>
        <v>11.891855254341023</v>
      </c>
    </row>
    <row r="26" spans="1:22">
      <c r="A26">
        <v>240</v>
      </c>
      <c r="B26">
        <f t="shared" si="5"/>
        <v>2316.2629634024811</v>
      </c>
      <c r="C26">
        <f t="shared" si="6"/>
        <v>4.0115537740658515E-3</v>
      </c>
      <c r="D26">
        <f t="shared" si="7"/>
        <v>542.05079892696426</v>
      </c>
      <c r="F26">
        <f t="shared" si="8"/>
        <v>0.95096631390695485</v>
      </c>
      <c r="G26">
        <f t="shared" si="0"/>
        <v>155307.28222107413</v>
      </c>
      <c r="H26">
        <f t="shared" si="9"/>
        <v>47880496.401581414</v>
      </c>
      <c r="P26">
        <f t="shared" si="10"/>
        <v>1.2932737375388095</v>
      </c>
      <c r="Q26">
        <f t="shared" si="1"/>
        <v>478.15</v>
      </c>
      <c r="R26">
        <f t="shared" si="11"/>
        <v>0.67423511656003099</v>
      </c>
      <c r="S26">
        <f t="shared" si="2"/>
        <v>209.43995506706577</v>
      </c>
      <c r="U26">
        <f t="shared" si="3"/>
        <v>2.2829932323414091</v>
      </c>
      <c r="V26">
        <f t="shared" si="4"/>
        <v>11.84120662068465</v>
      </c>
    </row>
    <row r="27" spans="1:22">
      <c r="A27">
        <v>250</v>
      </c>
      <c r="B27">
        <f t="shared" si="5"/>
        <v>2316.1127849675845</v>
      </c>
      <c r="C27">
        <f t="shared" si="6"/>
        <v>4.0118138861256801E-3</v>
      </c>
      <c r="D27">
        <f t="shared" si="7"/>
        <v>539.77065435483939</v>
      </c>
      <c r="F27">
        <f t="shared" si="8"/>
        <v>0.94696606027164809</v>
      </c>
      <c r="G27">
        <f t="shared" si="0"/>
        <v>150016.14064195988</v>
      </c>
      <c r="H27">
        <f t="shared" si="9"/>
        <v>49380657.808001012</v>
      </c>
      <c r="P27">
        <f t="shared" si="10"/>
        <v>1.2879170668090854</v>
      </c>
      <c r="Q27">
        <f t="shared" si="1"/>
        <v>478.15</v>
      </c>
      <c r="R27">
        <f t="shared" si="11"/>
        <v>0.67139893673259843</v>
      </c>
      <c r="S27">
        <f t="shared" si="2"/>
        <v>209.07159677293245</v>
      </c>
      <c r="U27">
        <f t="shared" si="3"/>
        <v>2.2870155840408439</v>
      </c>
      <c r="V27">
        <f t="shared" si="4"/>
        <v>11.791396412753933</v>
      </c>
    </row>
    <row r="28" spans="1:22">
      <c r="A28">
        <v>260</v>
      </c>
      <c r="B28">
        <f t="shared" si="5"/>
        <v>2315.967722940301</v>
      </c>
      <c r="C28">
        <f t="shared" si="6"/>
        <v>4.0120651684944454E-3</v>
      </c>
      <c r="D28">
        <f t="shared" si="7"/>
        <v>537.55792154755227</v>
      </c>
      <c r="F28">
        <f t="shared" si="8"/>
        <v>0.9430840728904426</v>
      </c>
      <c r="G28">
        <f t="shared" si="0"/>
        <v>144882.12711836261</v>
      </c>
      <c r="H28">
        <f t="shared" si="9"/>
        <v>50829479.079184636</v>
      </c>
      <c r="P28">
        <f t="shared" si="10"/>
        <v>1.2827177255369371</v>
      </c>
      <c r="Q28">
        <f t="shared" si="1"/>
        <v>478.15</v>
      </c>
      <c r="R28">
        <f t="shared" si="11"/>
        <v>0.66864660767932382</v>
      </c>
      <c r="S28">
        <f t="shared" si="2"/>
        <v>208.71351823496568</v>
      </c>
      <c r="U28">
        <f t="shared" si="3"/>
        <v>2.2909392934563435</v>
      </c>
      <c r="V28">
        <f t="shared" si="4"/>
        <v>11.743058828122894</v>
      </c>
    </row>
    <row r="29" spans="1:22">
      <c r="A29">
        <v>270</v>
      </c>
      <c r="B29">
        <f t="shared" si="5"/>
        <v>2315.8276253815511</v>
      </c>
      <c r="C29">
        <f t="shared" si="6"/>
        <v>4.0123078810907938E-3</v>
      </c>
      <c r="D29">
        <f t="shared" si="7"/>
        <v>535.43810338417313</v>
      </c>
      <c r="F29">
        <f t="shared" si="8"/>
        <v>0.93936509365644405</v>
      </c>
      <c r="G29">
        <f t="shared" si="0"/>
        <v>139964.22944273436</v>
      </c>
      <c r="H29">
        <f t="shared" si="9"/>
        <v>52229121.373611979</v>
      </c>
      <c r="P29">
        <f t="shared" si="10"/>
        <v>1.2777367200852607</v>
      </c>
      <c r="Q29">
        <f t="shared" si="1"/>
        <v>478.15</v>
      </c>
      <c r="R29">
        <f t="shared" si="11"/>
        <v>0.66600985140241875</v>
      </c>
      <c r="S29">
        <f t="shared" si="2"/>
        <v>208.36991161211003</v>
      </c>
      <c r="U29">
        <f t="shared" si="3"/>
        <v>2.2947171033507838</v>
      </c>
      <c r="V29">
        <f t="shared" si="4"/>
        <v>11.6967509822152</v>
      </c>
    </row>
    <row r="30" spans="1:22">
      <c r="A30">
        <v>280</v>
      </c>
      <c r="B30">
        <f t="shared" si="5"/>
        <v>2315.6922833124704</v>
      </c>
      <c r="C30">
        <f t="shared" si="6"/>
        <v>4.0125423829088158E-3</v>
      </c>
      <c r="D30">
        <f t="shared" si="7"/>
        <v>533.43211137336971</v>
      </c>
      <c r="F30">
        <f t="shared" si="8"/>
        <v>0.93584580942696438</v>
      </c>
      <c r="G30">
        <f t="shared" si="0"/>
        <v>135310.78940496707</v>
      </c>
      <c r="H30">
        <f t="shared" si="9"/>
        <v>53582229.267661653</v>
      </c>
      <c r="P30">
        <f t="shared" si="10"/>
        <v>1.2730241418570165</v>
      </c>
      <c r="Q30">
        <f t="shared" si="1"/>
        <v>478.15</v>
      </c>
      <c r="R30">
        <f t="shared" si="11"/>
        <v>0.66351467888371773</v>
      </c>
      <c r="S30">
        <f t="shared" si="2"/>
        <v>208.04424699434719</v>
      </c>
      <c r="U30">
        <f t="shared" si="3"/>
        <v>2.298309166958084</v>
      </c>
      <c r="V30">
        <f t="shared" si="4"/>
        <v>11.652929691062438</v>
      </c>
    </row>
    <row r="31" spans="1:22">
      <c r="A31">
        <v>290</v>
      </c>
      <c r="B31">
        <f t="shared" si="5"/>
        <v>2315.5614410088338</v>
      </c>
      <c r="C31">
        <f t="shared" si="6"/>
        <v>4.0127691142230974E-3</v>
      </c>
      <c r="D31">
        <f t="shared" si="7"/>
        <v>531.55563602731195</v>
      </c>
      <c r="F31">
        <f t="shared" si="8"/>
        <v>0.93255374741633679</v>
      </c>
      <c r="G31">
        <f t="shared" si="0"/>
        <v>130958.05005657357</v>
      </c>
      <c r="H31">
        <f t="shared" si="9"/>
        <v>54891809.768227391</v>
      </c>
      <c r="P31">
        <f t="shared" si="10"/>
        <v>1.2686176542355059</v>
      </c>
      <c r="Q31">
        <f t="shared" si="1"/>
        <v>478.15</v>
      </c>
      <c r="R31">
        <f t="shared" si="11"/>
        <v>0.6611806069181827</v>
      </c>
      <c r="S31">
        <f t="shared" si="2"/>
        <v>207.73916138800445</v>
      </c>
      <c r="U31">
        <f t="shared" si="3"/>
        <v>2.3016844624058925</v>
      </c>
      <c r="V31">
        <f t="shared" si="4"/>
        <v>11.611937716997872</v>
      </c>
    </row>
    <row r="32" spans="1:22">
      <c r="A32">
        <v>300</v>
      </c>
      <c r="B32">
        <f t="shared" si="5"/>
        <v>2315.4348077002501</v>
      </c>
      <c r="C32">
        <f t="shared" si="6"/>
        <v>4.0129885763421887E-3</v>
      </c>
      <c r="D32">
        <f t="shared" si="7"/>
        <v>529.81896847694281</v>
      </c>
      <c r="F32">
        <f t="shared" si="8"/>
        <v>0.92950696224025053</v>
      </c>
      <c r="G32">
        <f t="shared" si="0"/>
        <v>126929.74773373615</v>
      </c>
      <c r="H32">
        <f t="shared" si="9"/>
        <v>56161107.245564751</v>
      </c>
      <c r="P32">
        <f t="shared" si="10"/>
        <v>1.2645420558899354</v>
      </c>
      <c r="Q32">
        <f t="shared" si="1"/>
        <v>478.15</v>
      </c>
      <c r="R32">
        <f t="shared" si="11"/>
        <v>0.65902043622833761</v>
      </c>
      <c r="S32">
        <f t="shared" si="2"/>
        <v>207.45642092660071</v>
      </c>
      <c r="U32">
        <f t="shared" si="3"/>
        <v>2.3048214071386695</v>
      </c>
      <c r="V32">
        <f t="shared" si="4"/>
        <v>11.573999871806853</v>
      </c>
    </row>
    <row r="33" spans="1:22">
      <c r="A33">
        <v>310</v>
      </c>
      <c r="B33">
        <f t="shared" si="5"/>
        <v>2315.312069663863</v>
      </c>
      <c r="C33">
        <f t="shared" si="6"/>
        <v>4.0132013106618332E-3</v>
      </c>
      <c r="D33">
        <f t="shared" si="7"/>
        <v>528.22722896914297</v>
      </c>
      <c r="F33">
        <f t="shared" si="8"/>
        <v>0.92671443678797016</v>
      </c>
      <c r="G33">
        <f t="shared" si="0"/>
        <v>123237.64566701873</v>
      </c>
      <c r="H33">
        <f t="shared" si="9"/>
        <v>57393483.702234939</v>
      </c>
      <c r="P33">
        <f t="shared" si="10"/>
        <v>1.2608098155416863</v>
      </c>
      <c r="Q33">
        <f t="shared" si="1"/>
        <v>478.15</v>
      </c>
      <c r="R33">
        <f t="shared" si="11"/>
        <v>0.65704053568267085</v>
      </c>
      <c r="S33">
        <f t="shared" si="2"/>
        <v>207.19695024908577</v>
      </c>
      <c r="U33">
        <f t="shared" si="3"/>
        <v>2.3077077120352536</v>
      </c>
      <c r="V33">
        <f t="shared" si="4"/>
        <v>11.539228008292444</v>
      </c>
    </row>
    <row r="34" spans="1:22">
      <c r="A34">
        <v>320</v>
      </c>
      <c r="B34">
        <f t="shared" si="5"/>
        <v>2315.1929018020469</v>
      </c>
      <c r="C34">
        <f t="shared" si="6"/>
        <v>4.0134078785978595E-3</v>
      </c>
      <c r="D34">
        <f t="shared" si="7"/>
        <v>526.78091302879795</v>
      </c>
      <c r="F34">
        <f t="shared" si="8"/>
        <v>0.92417704040139992</v>
      </c>
      <c r="G34">
        <f t="shared" si="0"/>
        <v>119882.80229310216</v>
      </c>
      <c r="H34">
        <f t="shared" si="9"/>
        <v>58592311.725165963</v>
      </c>
      <c r="P34">
        <f t="shared" si="10"/>
        <v>1.257422366018105</v>
      </c>
      <c r="Q34">
        <f t="shared" si="1"/>
        <v>478.15</v>
      </c>
      <c r="R34">
        <f t="shared" si="11"/>
        <v>0.65524152164459248</v>
      </c>
      <c r="S34">
        <f t="shared" si="2"/>
        <v>206.96091528547512</v>
      </c>
      <c r="U34">
        <f t="shared" si="3"/>
        <v>2.3103396085220029</v>
      </c>
      <c r="V34">
        <f t="shared" si="4"/>
        <v>11.507632951293511</v>
      </c>
    </row>
    <row r="35" spans="1:22">
      <c r="A35">
        <v>330</v>
      </c>
      <c r="B35">
        <f t="shared" si="5"/>
        <v>2315.0769779936986</v>
      </c>
      <c r="C35">
        <f t="shared" si="6"/>
        <v>4.013608843632787E-3</v>
      </c>
      <c r="D35">
        <f t="shared" si="7"/>
        <v>525.47664429398981</v>
      </c>
      <c r="F35">
        <f t="shared" si="8"/>
        <v>0.92188884963857864</v>
      </c>
      <c r="G35">
        <f t="shared" si="0"/>
        <v>116857.31713139279</v>
      </c>
      <c r="H35">
        <f t="shared" si="9"/>
        <v>59760884.89647989</v>
      </c>
      <c r="P35">
        <f t="shared" si="10"/>
        <v>1.2543718931814658</v>
      </c>
      <c r="Q35">
        <f t="shared" si="1"/>
        <v>478.15</v>
      </c>
      <c r="R35">
        <f t="shared" si="11"/>
        <v>0.65361919439375227</v>
      </c>
      <c r="S35">
        <f t="shared" si="2"/>
        <v>206.74784169656127</v>
      </c>
      <c r="U35">
        <f t="shared" si="3"/>
        <v>2.3127206362897321</v>
      </c>
      <c r="V35">
        <f t="shared" si="4"/>
        <v>11.479140943517976</v>
      </c>
    </row>
    <row r="36" spans="1:22">
      <c r="A36">
        <v>340</v>
      </c>
      <c r="B36">
        <f t="shared" si="5"/>
        <v>2314.9639797572863</v>
      </c>
      <c r="C36">
        <f t="shared" si="6"/>
        <v>4.0138047562797855E-3</v>
      </c>
      <c r="D36">
        <f t="shared" si="7"/>
        <v>524.30802320132022</v>
      </c>
      <c r="F36">
        <f t="shared" si="8"/>
        <v>0.91983863719529868</v>
      </c>
      <c r="G36">
        <f t="shared" si="0"/>
        <v>114146.29762409288</v>
      </c>
      <c r="H36">
        <f t="shared" si="9"/>
        <v>60902347.872720815</v>
      </c>
      <c r="P36">
        <f t="shared" si="10"/>
        <v>1.2516433554525246</v>
      </c>
      <c r="Q36">
        <f t="shared" si="1"/>
        <v>478.15</v>
      </c>
      <c r="R36">
        <f t="shared" si="11"/>
        <v>0.65216559377146677</v>
      </c>
      <c r="S36">
        <f t="shared" si="2"/>
        <v>206.55675085884806</v>
      </c>
      <c r="U36">
        <f t="shared" si="3"/>
        <v>2.3148601922323371</v>
      </c>
      <c r="V36">
        <f t="shared" si="4"/>
        <v>11.453612185241106</v>
      </c>
    </row>
    <row r="37" spans="1:22">
      <c r="A37">
        <v>350</v>
      </c>
      <c r="B37">
        <f t="shared" si="5"/>
        <v>2314.8536030120285</v>
      </c>
      <c r="C37">
        <f t="shared" si="6"/>
        <v>4.0139961423374271E-3</v>
      </c>
      <c r="D37">
        <f t="shared" si="7"/>
        <v>523.26647704688332</v>
      </c>
      <c r="F37">
        <f t="shared" si="8"/>
        <v>0.91801136324014621</v>
      </c>
      <c r="G37">
        <f t="shared" si="0"/>
        <v>111729.82829667524</v>
      </c>
      <c r="H37">
        <f t="shared" si="9"/>
        <v>62019646.155687571</v>
      </c>
      <c r="P37">
        <f t="shared" si="10"/>
        <v>1.2492165084385103</v>
      </c>
      <c r="Q37">
        <f t="shared" si="1"/>
        <v>478.15</v>
      </c>
      <c r="R37">
        <f t="shared" si="11"/>
        <v>0.6508700565372636</v>
      </c>
      <c r="S37">
        <f t="shared" si="2"/>
        <v>206.38629769255664</v>
      </c>
      <c r="U37">
        <f t="shared" si="3"/>
        <v>2.3167720209423792</v>
      </c>
      <c r="V37">
        <f t="shared" si="4"/>
        <v>11.430859404055132</v>
      </c>
    </row>
    <row r="38" spans="1:22">
      <c r="A38">
        <v>360</v>
      </c>
      <c r="B38">
        <f t="shared" si="5"/>
        <v>2314.7455629349315</v>
      </c>
      <c r="C38">
        <f t="shared" si="6"/>
        <v>4.014183494441965E-3</v>
      </c>
      <c r="D38">
        <f t="shared" si="7"/>
        <v>522.34204193908886</v>
      </c>
      <c r="F38">
        <f t="shared" si="8"/>
        <v>0.91638954726155941</v>
      </c>
      <c r="G38">
        <f t="shared" si="0"/>
        <v>109584.78151878537</v>
      </c>
      <c r="H38">
        <f t="shared" si="9"/>
        <v>63115493.970875427</v>
      </c>
      <c r="P38">
        <f t="shared" si="10"/>
        <v>1.2470677686574083</v>
      </c>
      <c r="Q38">
        <f t="shared" si="1"/>
        <v>478.15</v>
      </c>
      <c r="R38">
        <f t="shared" si="11"/>
        <v>0.64972018900844564</v>
      </c>
      <c r="S38">
        <f t="shared" si="2"/>
        <v>206.23489858224283</v>
      </c>
      <c r="U38">
        <f t="shared" si="3"/>
        <v>2.3184727865508283</v>
      </c>
      <c r="V38">
        <f t="shared" si="4"/>
        <v>11.410664936782917</v>
      </c>
    </row>
    <row r="39" spans="1:22">
      <c r="A39">
        <v>370</v>
      </c>
      <c r="B39">
        <f t="shared" si="5"/>
        <v>2314.6395970668691</v>
      </c>
      <c r="C39">
        <f t="shared" si="6"/>
        <v>4.0143672666538843E-3</v>
      </c>
      <c r="D39">
        <f t="shared" si="7"/>
        <v>521.52403391376515</v>
      </c>
      <c r="F39">
        <f t="shared" si="8"/>
        <v>0.91495444546274585</v>
      </c>
      <c r="G39">
        <f t="shared" si="0"/>
        <v>107686.37111208272</v>
      </c>
      <c r="H39">
        <f t="shared" si="9"/>
        <v>64192357.681996256</v>
      </c>
      <c r="P39">
        <f t="shared" si="10"/>
        <v>1.2451718141100971</v>
      </c>
      <c r="Q39">
        <f t="shared" si="1"/>
        <v>478.15</v>
      </c>
      <c r="R39">
        <f t="shared" si="11"/>
        <v>0.64870270183308676</v>
      </c>
      <c r="S39">
        <f t="shared" si="2"/>
        <v>206.1008419899926</v>
      </c>
      <c r="U39">
        <f t="shared" si="3"/>
        <v>2.319980818046425</v>
      </c>
      <c r="V39">
        <f t="shared" si="4"/>
        <v>11.392795390119742</v>
      </c>
    </row>
    <row r="40" spans="1:22">
      <c r="A40">
        <v>380</v>
      </c>
      <c r="B40">
        <f t="shared" si="5"/>
        <v>2314.5354669163567</v>
      </c>
      <c r="C40">
        <f t="shared" si="6"/>
        <v>4.0145478716494282E-3</v>
      </c>
      <c r="D40">
        <f t="shared" si="7"/>
        <v>520.80159015697461</v>
      </c>
      <c r="F40">
        <f t="shared" si="8"/>
        <v>0.91368700027539407</v>
      </c>
      <c r="G40">
        <f t="shared" si="0"/>
        <v>106009.40485948484</v>
      </c>
      <c r="H40">
        <f t="shared" si="9"/>
        <v>65252451.730591103</v>
      </c>
      <c r="P40">
        <f t="shared" si="10"/>
        <v>1.2435028759213302</v>
      </c>
      <c r="Q40">
        <f t="shared" si="1"/>
        <v>478.15</v>
      </c>
      <c r="R40">
        <f t="shared" si="11"/>
        <v>0.6478040831952544</v>
      </c>
      <c r="S40">
        <f t="shared" si="2"/>
        <v>205.98237828057373</v>
      </c>
      <c r="U40">
        <f t="shared" si="3"/>
        <v>2.3213150755483558</v>
      </c>
      <c r="V40">
        <f t="shared" si="4"/>
        <v>11.377013463752482</v>
      </c>
    </row>
    <row r="41" spans="1:22">
      <c r="A41">
        <v>390</v>
      </c>
      <c r="B41">
        <f t="shared" si="5"/>
        <v>2314.4329583521831</v>
      </c>
      <c r="C41">
        <f t="shared" si="6"/>
        <v>4.0147256800135223E-3</v>
      </c>
      <c r="D41">
        <f t="shared" si="7"/>
        <v>520.16407937888187</v>
      </c>
      <c r="F41">
        <f t="shared" si="8"/>
        <v>0.91256856031382783</v>
      </c>
      <c r="G41">
        <f t="shared" si="0"/>
        <v>104529.23384811838</v>
      </c>
      <c r="H41">
        <f t="shared" si="9"/>
        <v>66297744.069072284</v>
      </c>
      <c r="P41">
        <f t="shared" si="10"/>
        <v>1.2420357184720756</v>
      </c>
      <c r="Q41">
        <f t="shared" si="1"/>
        <v>478.15</v>
      </c>
      <c r="R41">
        <f t="shared" si="11"/>
        <v>0.64701110926250394</v>
      </c>
      <c r="S41">
        <f t="shared" si="2"/>
        <v>205.87778832010588</v>
      </c>
      <c r="U41">
        <f t="shared" si="3"/>
        <v>2.3224943492036929</v>
      </c>
      <c r="V41">
        <f t="shared" si="4"/>
        <v>11.363086915057684</v>
      </c>
    </row>
    <row r="42" spans="1:22">
      <c r="A42">
        <v>400</v>
      </c>
      <c r="B42">
        <f t="shared" si="5"/>
        <v>2314.3318810780484</v>
      </c>
      <c r="C42">
        <f t="shared" si="6"/>
        <v>4.0149010211266321E-3</v>
      </c>
      <c r="D42">
        <f t="shared" si="7"/>
        <v>519.60139234486905</v>
      </c>
      <c r="F42">
        <f t="shared" si="8"/>
        <v>0.91158139007871763</v>
      </c>
      <c r="G42">
        <f t="shared" si="0"/>
        <v>103222.42424420087</v>
      </c>
      <c r="H42">
        <f t="shared" si="9"/>
        <v>67329968.311514288</v>
      </c>
      <c r="P42">
        <f t="shared" si="10"/>
        <v>1.2407463340311617</v>
      </c>
      <c r="Q42">
        <f t="shared" si="1"/>
        <v>478.15</v>
      </c>
      <c r="R42">
        <f t="shared" si="11"/>
        <v>0.64631120556581079</v>
      </c>
      <c r="S42">
        <f t="shared" si="2"/>
        <v>205.78543245494782</v>
      </c>
      <c r="U42">
        <f t="shared" si="3"/>
        <v>2.3235366774792494</v>
      </c>
      <c r="V42">
        <f t="shared" si="4"/>
        <v>11.350794905811105</v>
      </c>
    </row>
    <row r="43" spans="1:22">
      <c r="A43">
        <v>410</v>
      </c>
      <c r="B43">
        <f t="shared" si="5"/>
        <v>2314.2320674576081</v>
      </c>
      <c r="C43">
        <f t="shared" si="6"/>
        <v>4.0150741851806022E-3</v>
      </c>
      <c r="D43">
        <f t="shared" si="7"/>
        <v>519.10413008705348</v>
      </c>
      <c r="F43">
        <f t="shared" si="8"/>
        <v>0.91070900015272538</v>
      </c>
      <c r="G43">
        <f t="shared" si="0"/>
        <v>102067.19215478106</v>
      </c>
      <c r="H43">
        <f t="shared" si="9"/>
        <v>68350640.233062103</v>
      </c>
      <c r="P43">
        <f t="shared" si="10"/>
        <v>1.2396123934943883</v>
      </c>
      <c r="Q43">
        <f t="shared" si="1"/>
        <v>478.15</v>
      </c>
      <c r="R43">
        <f t="shared" si="11"/>
        <v>0.64569268110828226</v>
      </c>
      <c r="S43">
        <f t="shared" si="2"/>
        <v>205.7037826212071</v>
      </c>
      <c r="U43">
        <f t="shared" si="3"/>
        <v>2.3244589569871379</v>
      </c>
      <c r="V43">
        <f t="shared" si="4"/>
        <v>11.339932113705423</v>
      </c>
    </row>
    <row r="44" spans="1:22">
      <c r="A44">
        <v>420</v>
      </c>
      <c r="B44">
        <f t="shared" si="5"/>
        <v>2314.1333709190239</v>
      </c>
      <c r="C44">
        <f t="shared" si="6"/>
        <v>4.0152454259263668E-3</v>
      </c>
      <c r="D44">
        <f t="shared" si="7"/>
        <v>518.66370966027557</v>
      </c>
      <c r="F44">
        <f t="shared" si="8"/>
        <v>0.90993633273732555</v>
      </c>
      <c r="G44">
        <f t="shared" si="0"/>
        <v>101043.64762296306</v>
      </c>
      <c r="H44">
        <f t="shared" si="9"/>
        <v>69361076.709291741</v>
      </c>
      <c r="P44">
        <f t="shared" si="10"/>
        <v>1.2386135004749936</v>
      </c>
      <c r="Q44">
        <f t="shared" si="1"/>
        <v>478.15</v>
      </c>
      <c r="R44">
        <f t="shared" si="11"/>
        <v>0.64514485991076376</v>
      </c>
      <c r="S44">
        <f t="shared" si="2"/>
        <v>205.63144077795263</v>
      </c>
      <c r="U44">
        <f t="shared" si="3"/>
        <v>2.3252767095880125</v>
      </c>
      <c r="V44">
        <f t="shared" si="4"/>
        <v>11.330311042610663</v>
      </c>
    </row>
    <row r="45" spans="1:22">
      <c r="A45">
        <v>430</v>
      </c>
      <c r="B45">
        <f t="shared" si="5"/>
        <v>2314.0356641235717</v>
      </c>
      <c r="C45">
        <f t="shared" si="6"/>
        <v>4.0154149638334984E-3</v>
      </c>
      <c r="D45">
        <f t="shared" si="7"/>
        <v>518.27240683668731</v>
      </c>
      <c r="F45">
        <f t="shared" si="8"/>
        <v>0.90924983655559177</v>
      </c>
      <c r="G45">
        <f t="shared" si="0"/>
        <v>100133.89269255911</v>
      </c>
      <c r="H45">
        <f t="shared" si="9"/>
        <v>70362415.636217326</v>
      </c>
      <c r="P45">
        <f t="shared" si="10"/>
        <v>1.2377312949127826</v>
      </c>
      <c r="Q45">
        <f t="shared" si="1"/>
        <v>478.15</v>
      </c>
      <c r="R45">
        <f t="shared" si="11"/>
        <v>0.64465813411791451</v>
      </c>
      <c r="S45">
        <f t="shared" si="2"/>
        <v>205.56714682140341</v>
      </c>
      <c r="U45">
        <f t="shared" si="3"/>
        <v>2.3260039719061547</v>
      </c>
      <c r="V45">
        <f t="shared" si="4"/>
        <v>11.321762955245903</v>
      </c>
    </row>
    <row r="46" spans="1:22">
      <c r="A46">
        <v>440</v>
      </c>
      <c r="B46">
        <f t="shared" si="5"/>
        <v>2313.9388370394227</v>
      </c>
      <c r="C46">
        <f t="shared" si="6"/>
        <v>4.0155829894167041E-3</v>
      </c>
      <c r="D46">
        <f t="shared" si="7"/>
        <v>517.92335303571951</v>
      </c>
      <c r="F46">
        <f t="shared" si="8"/>
        <v>0.90863746146617463</v>
      </c>
      <c r="G46">
        <f t="shared" si="0"/>
        <v>99322.013605305387</v>
      </c>
      <c r="H46">
        <f t="shared" si="9"/>
        <v>71355635.772270381</v>
      </c>
      <c r="P46">
        <f t="shared" si="10"/>
        <v>1.2369494474016569</v>
      </c>
      <c r="Q46">
        <f t="shared" si="1"/>
        <v>478.15</v>
      </c>
      <c r="R46">
        <f t="shared" si="11"/>
        <v>0.64422396017951777</v>
      </c>
      <c r="S46">
        <f t="shared" si="2"/>
        <v>205.50977881939119</v>
      </c>
      <c r="U46">
        <f t="shared" si="3"/>
        <v>2.3266532753179305</v>
      </c>
      <c r="V46">
        <f t="shared" si="4"/>
        <v>11.314137806113798</v>
      </c>
    </row>
    <row r="47" spans="1:22">
      <c r="A47">
        <v>450</v>
      </c>
      <c r="B47">
        <f t="shared" si="5"/>
        <v>2313.8427950229707</v>
      </c>
      <c r="C47">
        <f t="shared" si="6"/>
        <v>4.0157496665515395E-3</v>
      </c>
      <c r="D47">
        <f t="shared" si="7"/>
        <v>517.61050095341216</v>
      </c>
      <c r="F47">
        <f t="shared" si="8"/>
        <v>0.90808859816388099</v>
      </c>
      <c r="G47">
        <f t="shared" si="0"/>
        <v>98594.000623372136</v>
      </c>
      <c r="H47">
        <f t="shared" si="9"/>
        <v>72341575.778504103</v>
      </c>
      <c r="P47">
        <f t="shared" si="10"/>
        <v>1.2362535787047206</v>
      </c>
      <c r="Q47">
        <f t="shared" si="1"/>
        <v>478.15</v>
      </c>
      <c r="R47">
        <f t="shared" si="11"/>
        <v>0.6438348160981916</v>
      </c>
      <c r="S47">
        <f t="shared" si="2"/>
        <v>205.45834795511689</v>
      </c>
      <c r="U47">
        <f t="shared" si="3"/>
        <v>2.3272356891745938</v>
      </c>
      <c r="V47">
        <f t="shared" si="4"/>
        <v>11.307303490666525</v>
      </c>
    </row>
    <row r="48" spans="1:22">
      <c r="A48">
        <v>460</v>
      </c>
      <c r="B48">
        <f t="shared" si="5"/>
        <v>2313.7474569776964</v>
      </c>
      <c r="C48">
        <f t="shared" si="6"/>
        <v>4.015915135657671E-3</v>
      </c>
      <c r="D48">
        <f t="shared" si="7"/>
        <v>517.32857038412362</v>
      </c>
      <c r="F48">
        <f t="shared" si="8"/>
        <v>0.90759398313004147</v>
      </c>
      <c r="G48">
        <f t="shared" si="0"/>
        <v>97937.622083767463</v>
      </c>
      <c r="H48">
        <f t="shared" si="9"/>
        <v>73320951.999341771</v>
      </c>
      <c r="P48">
        <f t="shared" si="10"/>
        <v>1.2356311318583018</v>
      </c>
      <c r="Q48">
        <f t="shared" si="1"/>
        <v>478.15</v>
      </c>
      <c r="R48">
        <f t="shared" si="11"/>
        <v>0.64348413403919935</v>
      </c>
      <c r="S48">
        <f t="shared" si="2"/>
        <v>205.41199008820618</v>
      </c>
      <c r="U48">
        <f t="shared" si="3"/>
        <v>2.3277609052649608</v>
      </c>
      <c r="V48">
        <f t="shared" si="4"/>
        <v>11.301144661770339</v>
      </c>
    </row>
    <row r="49" spans="1:22">
      <c r="A49">
        <v>470</v>
      </c>
      <c r="B49">
        <f t="shared" si="5"/>
        <v>2313.652753634804</v>
      </c>
      <c r="C49">
        <f t="shared" si="6"/>
        <v>4.0160795166727225E-3</v>
      </c>
      <c r="D49">
        <f t="shared" si="7"/>
        <v>517.07298297052159</v>
      </c>
      <c r="F49">
        <f t="shared" si="8"/>
        <v>0.90714558415880986</v>
      </c>
      <c r="G49">
        <f t="shared" si="0"/>
        <v>97342.272903377496</v>
      </c>
      <c r="H49">
        <f t="shared" si="9"/>
        <v>74294374.728375539</v>
      </c>
      <c r="P49">
        <f t="shared" si="10"/>
        <v>1.235071217702407</v>
      </c>
      <c r="Q49">
        <f t="shared" si="1"/>
        <v>478.15</v>
      </c>
      <c r="R49">
        <f t="shared" si="11"/>
        <v>0.64316621916859618</v>
      </c>
      <c r="S49">
        <f t="shared" si="2"/>
        <v>205.3699553900625</v>
      </c>
      <c r="U49">
        <f t="shared" si="3"/>
        <v>2.3282373465575423</v>
      </c>
      <c r="V49">
        <f t="shared" si="4"/>
        <v>11.295561304306243</v>
      </c>
    </row>
    <row r="50" spans="1:22">
      <c r="A50">
        <v>480</v>
      </c>
      <c r="B50">
        <f t="shared" si="5"/>
        <v>2313.5586259803572</v>
      </c>
      <c r="C50">
        <f t="shared" si="6"/>
        <v>4.0162429117735557E-3</v>
      </c>
      <c r="D50">
        <f t="shared" si="7"/>
        <v>516.83979224693962</v>
      </c>
      <c r="F50">
        <f t="shared" si="8"/>
        <v>0.9067364776262099</v>
      </c>
      <c r="G50">
        <f t="shared" si="0"/>
        <v>96798.812262133244</v>
      </c>
      <c r="H50">
        <f t="shared" si="9"/>
        <v>75262362.850996867</v>
      </c>
      <c r="P50">
        <f t="shared" si="10"/>
        <v>1.2345644490279912</v>
      </c>
      <c r="Q50">
        <f t="shared" si="1"/>
        <v>478.15</v>
      </c>
      <c r="R50">
        <f t="shared" si="11"/>
        <v>0.64287616263698277</v>
      </c>
      <c r="S50">
        <f t="shared" si="2"/>
        <v>205.33159712003092</v>
      </c>
      <c r="U50">
        <f t="shared" si="3"/>
        <v>2.3286722876873513</v>
      </c>
      <c r="V50">
        <f t="shared" si="4"/>
        <v>11.290467206953325</v>
      </c>
    </row>
    <row r="51" spans="1:22">
      <c r="A51">
        <v>490</v>
      </c>
      <c r="B51">
        <f t="shared" si="5"/>
        <v>2313.4650238393783</v>
      </c>
      <c r="C51">
        <f t="shared" si="6"/>
        <v>4.0164054078266013E-3</v>
      </c>
      <c r="D51">
        <f t="shared" si="7"/>
        <v>516.62561341071398</v>
      </c>
      <c r="F51">
        <f t="shared" si="8"/>
        <v>0.90636072528195433</v>
      </c>
      <c r="G51">
        <f t="shared" si="0"/>
        <v>96299.400721546161</v>
      </c>
      <c r="H51">
        <f t="shared" si="9"/>
        <v>76225356.858212322</v>
      </c>
      <c r="P51">
        <f t="shared" si="10"/>
        <v>1.2341027739312673</v>
      </c>
      <c r="Q51">
        <f t="shared" si="1"/>
        <v>478.15</v>
      </c>
      <c r="R51">
        <f t="shared" si="11"/>
        <v>0.64260975422490563</v>
      </c>
      <c r="S51">
        <f t="shared" si="2"/>
        <v>205.29636028929295</v>
      </c>
      <c r="U51">
        <f t="shared" si="3"/>
        <v>2.3290719783157181</v>
      </c>
      <c r="V51">
        <f t="shared" si="4"/>
        <v>11.28578842802975</v>
      </c>
    </row>
    <row r="52" spans="1:22">
      <c r="A52">
        <v>500</v>
      </c>
      <c r="B52">
        <f t="shared" si="5"/>
        <v>2313.3719046174397</v>
      </c>
      <c r="C52">
        <f t="shared" si="6"/>
        <v>4.0165670785661054E-3</v>
      </c>
      <c r="D52">
        <f t="shared" si="7"/>
        <v>516.42755575037449</v>
      </c>
      <c r="F52">
        <f t="shared" si="8"/>
        <v>0.90601325570241142</v>
      </c>
      <c r="G52">
        <f t="shared" si="0"/>
        <v>95837.343549889003</v>
      </c>
      <c r="H52">
        <f t="shared" si="9"/>
        <v>77183730.293711215</v>
      </c>
      <c r="P52">
        <f t="shared" si="10"/>
        <v>1.2336793153758454</v>
      </c>
      <c r="Q52">
        <f t="shared" si="1"/>
        <v>478.15</v>
      </c>
      <c r="R52">
        <f t="shared" si="11"/>
        <v>0.6423633982930097</v>
      </c>
      <c r="S52">
        <f t="shared" si="2"/>
        <v>205.26377070908688</v>
      </c>
      <c r="U52">
        <f t="shared" si="3"/>
        <v>2.3294417633868041</v>
      </c>
      <c r="V52">
        <f t="shared" si="4"/>
        <v>11.281461819373272</v>
      </c>
    </row>
    <row r="53" spans="1:22">
      <c r="A53">
        <v>510</v>
      </c>
      <c r="B53">
        <f t="shared" si="5"/>
        <v>2313.2792321937577</v>
      </c>
      <c r="C53">
        <f t="shared" si="6"/>
        <v>4.0167279865104951E-3</v>
      </c>
      <c r="D53">
        <f t="shared" si="7"/>
        <v>516.24315952761322</v>
      </c>
      <c r="F53">
        <f t="shared" si="8"/>
        <v>0.90568975355721615</v>
      </c>
      <c r="G53">
        <f t="shared" si="0"/>
        <v>95406.944405281756</v>
      </c>
      <c r="H53">
        <f t="shared" si="9"/>
        <v>78137799.737764031</v>
      </c>
      <c r="P53">
        <f t="shared" si="10"/>
        <v>1.2332882212640637</v>
      </c>
      <c r="Q53">
        <f t="shared" si="1"/>
        <v>478.15</v>
      </c>
      <c r="R53">
        <f t="shared" si="11"/>
        <v>0.64213403527206625</v>
      </c>
      <c r="S53">
        <f t="shared" si="2"/>
        <v>205.23342473095471</v>
      </c>
      <c r="U53">
        <f t="shared" si="3"/>
        <v>2.3297861965068214</v>
      </c>
      <c r="V53">
        <f t="shared" si="4"/>
        <v>11.277433647515371</v>
      </c>
    </row>
    <row r="54" spans="1:22">
      <c r="A54">
        <v>520</v>
      </c>
      <c r="B54">
        <f t="shared" si="5"/>
        <v>2313.1869759557749</v>
      </c>
      <c r="C54">
        <f t="shared" si="6"/>
        <v>4.0168881846340742E-3</v>
      </c>
      <c r="D54">
        <f t="shared" si="7"/>
        <v>516.07033828779981</v>
      </c>
      <c r="F54">
        <f t="shared" si="8"/>
        <v>0.90538655839964877</v>
      </c>
      <c r="G54">
        <f t="shared" si="0"/>
        <v>95003.371625436324</v>
      </c>
      <c r="H54">
        <f t="shared" si="9"/>
        <v>79087833.454018399</v>
      </c>
      <c r="P54">
        <f t="shared" si="10"/>
        <v>1.2329245273574012</v>
      </c>
      <c r="Q54">
        <f t="shared" si="1"/>
        <v>478.15</v>
      </c>
      <c r="R54">
        <f t="shared" si="11"/>
        <v>0.64191906990535097</v>
      </c>
      <c r="S54">
        <f t="shared" si="2"/>
        <v>205.20497984901726</v>
      </c>
      <c r="U54">
        <f t="shared" si="3"/>
        <v>2.3301091442898034</v>
      </c>
      <c r="V54">
        <f t="shared" si="4"/>
        <v>11.273658333443102</v>
      </c>
    </row>
    <row r="55" spans="1:22">
      <c r="A55">
        <v>530</v>
      </c>
      <c r="B55">
        <f t="shared" si="5"/>
        <v>2313.0951099630365</v>
      </c>
      <c r="C55">
        <f t="shared" si="6"/>
        <v>4.0170477178150532E-3</v>
      </c>
      <c r="D55">
        <f t="shared" si="7"/>
        <v>515.90732699733337</v>
      </c>
      <c r="F55">
        <f t="shared" si="8"/>
        <v>0.90510057367953223</v>
      </c>
      <c r="G55">
        <f t="shared" si="0"/>
        <v>94622.538039190724</v>
      </c>
      <c r="H55">
        <f t="shared" si="9"/>
        <v>80034058.83441031</v>
      </c>
      <c r="P55">
        <f t="shared" si="10"/>
        <v>1.2325840340098195</v>
      </c>
      <c r="Q55">
        <f t="shared" si="1"/>
        <v>478.15</v>
      </c>
      <c r="R55">
        <f t="shared" si="11"/>
        <v>0.64171630673878832</v>
      </c>
      <c r="S55">
        <f t="shared" si="2"/>
        <v>205.17814623734142</v>
      </c>
      <c r="U55">
        <f t="shared" si="3"/>
        <v>2.3304138806620087</v>
      </c>
      <c r="V55">
        <f t="shared" si="4"/>
        <v>11.270097319649306</v>
      </c>
    </row>
    <row r="56" spans="1:22">
      <c r="A56">
        <v>540</v>
      </c>
      <c r="B56">
        <f t="shared" si="5"/>
        <v>2313.0036122272872</v>
      </c>
      <c r="C56">
        <f t="shared" si="6"/>
        <v>4.0172066240824859E-3</v>
      </c>
      <c r="D56">
        <f t="shared" si="7"/>
        <v>515.75263601778761</v>
      </c>
      <c r="F56">
        <f t="shared" si="8"/>
        <v>0.90482918599611861</v>
      </c>
      <c r="G56">
        <f t="shared" si="0"/>
        <v>94260.99431692659</v>
      </c>
      <c r="H56">
        <f t="shared" si="9"/>
        <v>80976668.777579576</v>
      </c>
      <c r="P56">
        <f t="shared" si="10"/>
        <v>1.232263196750313</v>
      </c>
      <c r="Q56">
        <f t="shared" si="1"/>
        <v>478.15</v>
      </c>
      <c r="R56">
        <f t="shared" si="11"/>
        <v>0.64152389287124811</v>
      </c>
      <c r="S56">
        <f t="shared" si="2"/>
        <v>205.15267922984995</v>
      </c>
      <c r="U56">
        <f t="shared" si="3"/>
        <v>2.3307031709017458</v>
      </c>
      <c r="V56">
        <f t="shared" si="4"/>
        <v>11.26671806468873</v>
      </c>
    </row>
    <row r="57" spans="1:22">
      <c r="A57">
        <v>550</v>
      </c>
      <c r="B57">
        <f t="shared" si="5"/>
        <v>2312.9124640956866</v>
      </c>
      <c r="C57">
        <f t="shared" si="6"/>
        <v>4.0173649356847292E-3</v>
      </c>
      <c r="D57">
        <f t="shared" si="7"/>
        <v>515.60501067823645</v>
      </c>
      <c r="F57">
        <f t="shared" si="8"/>
        <v>0.90457019417234463</v>
      </c>
      <c r="G57">
        <f t="shared" si="0"/>
        <v>93915.835302431544</v>
      </c>
      <c r="H57">
        <f t="shared" si="9"/>
        <v>81915827.130603895</v>
      </c>
      <c r="P57">
        <f t="shared" si="10"/>
        <v>1.2319590301566428</v>
      </c>
      <c r="Q57">
        <f t="shared" si="1"/>
        <v>478.15</v>
      </c>
      <c r="R57">
        <f t="shared" si="11"/>
        <v>0.6413402676681923</v>
      </c>
      <c r="S57">
        <f t="shared" si="2"/>
        <v>205.12837270795112</v>
      </c>
      <c r="U57">
        <f t="shared" si="3"/>
        <v>2.3309793457034824</v>
      </c>
      <c r="V57">
        <f t="shared" si="4"/>
        <v>11.263493160027517</v>
      </c>
    </row>
    <row r="58" spans="1:22">
      <c r="A58">
        <v>560</v>
      </c>
      <c r="B58">
        <f t="shared" si="5"/>
        <v>2312.8216497246162</v>
      </c>
      <c r="C58">
        <f t="shared" si="6"/>
        <v>4.0175226800010875E-3</v>
      </c>
      <c r="D58">
        <f t="shared" si="7"/>
        <v>515.46339605958872</v>
      </c>
      <c r="F58">
        <f t="shared" si="8"/>
        <v>0.90432174747296268</v>
      </c>
      <c r="G58">
        <f t="shared" si="0"/>
        <v>93584.618427998517</v>
      </c>
      <c r="H58">
        <f t="shared" si="9"/>
        <v>82851673.314883873</v>
      </c>
      <c r="P58">
        <f t="shared" si="10"/>
        <v>1.2316690241088675</v>
      </c>
      <c r="Q58">
        <f t="shared" si="1"/>
        <v>478.15</v>
      </c>
      <c r="R58">
        <f t="shared" si="11"/>
        <v>0.64116411895833048</v>
      </c>
      <c r="S58">
        <f t="shared" si="2"/>
        <v>205.10505333570939</v>
      </c>
      <c r="U58">
        <f t="shared" si="3"/>
        <v>2.3312443658683502</v>
      </c>
      <c r="V58">
        <f t="shared" si="4"/>
        <v>11.260399560750038</v>
      </c>
    </row>
    <row r="59" spans="1:22">
      <c r="A59">
        <v>570</v>
      </c>
      <c r="B59">
        <f t="shared" si="5"/>
        <v>2312.7311556323561</v>
      </c>
      <c r="C59">
        <f t="shared" si="6"/>
        <v>4.0176798803169024E-3</v>
      </c>
      <c r="D59">
        <f t="shared" si="7"/>
        <v>515.3269065281263</v>
      </c>
      <c r="F59">
        <f t="shared" si="8"/>
        <v>0.90408229215460756</v>
      </c>
      <c r="G59">
        <f t="shared" si="0"/>
        <v>93265.293137871544</v>
      </c>
      <c r="H59">
        <f t="shared" si="9"/>
        <v>83784326.246262595</v>
      </c>
      <c r="P59">
        <f t="shared" si="10"/>
        <v>1.2313910713271761</v>
      </c>
      <c r="Q59">
        <f t="shared" si="1"/>
        <v>478.15</v>
      </c>
      <c r="R59">
        <f t="shared" si="11"/>
        <v>0.64099434513761677</v>
      </c>
      <c r="S59">
        <f t="shared" si="2"/>
        <v>205.08257556893861</v>
      </c>
      <c r="U59">
        <f t="shared" si="3"/>
        <v>2.3314998783954204</v>
      </c>
      <c r="V59">
        <f t="shared" si="4"/>
        <v>11.257417920013033</v>
      </c>
    </row>
    <row r="60" spans="1:22">
      <c r="A60">
        <v>580</v>
      </c>
      <c r="B60">
        <f t="shared" si="5"/>
        <v>2312.6409703200302</v>
      </c>
      <c r="C60">
        <f t="shared" si="6"/>
        <v>4.0178365564804237E-3</v>
      </c>
      <c r="D60">
        <f t="shared" si="7"/>
        <v>515.19479952711868</v>
      </c>
      <c r="F60">
        <f t="shared" si="8"/>
        <v>0.90385052548617306</v>
      </c>
      <c r="G60">
        <f t="shared" si="0"/>
        <v>92956.140180214818</v>
      </c>
      <c r="H60">
        <f t="shared" si="9"/>
        <v>84713887.648064747</v>
      </c>
      <c r="P60">
        <f t="shared" si="10"/>
        <v>1.2311234050297566</v>
      </c>
      <c r="Q60">
        <f t="shared" si="1"/>
        <v>478.15</v>
      </c>
      <c r="R60">
        <f t="shared" si="11"/>
        <v>0.64083002256969668</v>
      </c>
      <c r="S60">
        <f t="shared" si="2"/>
        <v>205.06081735930627</v>
      </c>
      <c r="U60">
        <f t="shared" si="3"/>
        <v>2.3317472648233357</v>
      </c>
      <c r="V60">
        <f t="shared" si="4"/>
        <v>11.254532016518255</v>
      </c>
    </row>
    <row r="61" spans="1:22">
      <c r="A61">
        <v>590</v>
      </c>
      <c r="B61">
        <f t="shared" si="5"/>
        <v>2312.5510839512349</v>
      </c>
      <c r="C61">
        <f t="shared" si="6"/>
        <v>4.0179927254580441E-3</v>
      </c>
      <c r="D61">
        <f t="shared" si="7"/>
        <v>515.06645313869876</v>
      </c>
      <c r="F61">
        <f t="shared" si="8"/>
        <v>0.90362535638368202</v>
      </c>
      <c r="G61">
        <f t="shared" si="0"/>
        <v>92655.719635979185</v>
      </c>
      <c r="H61">
        <f t="shared" si="9"/>
        <v>85640444.844424546</v>
      </c>
      <c r="P61">
        <f t="shared" si="10"/>
        <v>1.2308645455532681</v>
      </c>
      <c r="Q61">
        <f t="shared" si="1"/>
        <v>478.15</v>
      </c>
      <c r="R61">
        <f t="shared" si="11"/>
        <v>0.64067037767603052</v>
      </c>
      <c r="S61">
        <f t="shared" si="2"/>
        <v>205.03967647460397</v>
      </c>
      <c r="U61">
        <f t="shared" si="3"/>
        <v>2.3319876826825916</v>
      </c>
      <c r="V61">
        <f t="shared" si="4"/>
        <v>11.251728264347227</v>
      </c>
    </row>
    <row r="62" spans="1:22">
      <c r="A62">
        <v>600</v>
      </c>
      <c r="B62">
        <f t="shared" si="5"/>
        <v>2312.4614880819349</v>
      </c>
      <c r="C62">
        <f t="shared" si="6"/>
        <v>4.0181484018024646E-3</v>
      </c>
      <c r="D62">
        <f t="shared" si="7"/>
        <v>514.94134695120852</v>
      </c>
      <c r="F62">
        <f t="shared" si="8"/>
        <v>0.90340587184422549</v>
      </c>
      <c r="G62">
        <f t="shared" si="0"/>
        <v>92362.826606788498</v>
      </c>
      <c r="H62">
        <f t="shared" si="9"/>
        <v>86564073.110492438</v>
      </c>
      <c r="P62">
        <f t="shared" si="10"/>
        <v>1.2306132548324371</v>
      </c>
      <c r="Q62">
        <f t="shared" si="1"/>
        <v>478.15</v>
      </c>
      <c r="R62">
        <f t="shared" si="11"/>
        <v>0.64051476313755584</v>
      </c>
      <c r="S62">
        <f t="shared" si="2"/>
        <v>205.01906735976678</v>
      </c>
      <c r="U62">
        <f t="shared" si="3"/>
        <v>2.3322221008885187</v>
      </c>
      <c r="V62">
        <f t="shared" si="4"/>
        <v>11.248995295004629</v>
      </c>
    </row>
    <row r="63" spans="1:22">
      <c r="A63">
        <v>610</v>
      </c>
      <c r="B63">
        <f t="shared" si="5"/>
        <v>2312.3721754332041</v>
      </c>
      <c r="C63">
        <f t="shared" si="6"/>
        <v>4.0183035980466382E-3</v>
      </c>
      <c r="D63">
        <f t="shared" si="7"/>
        <v>514.81904580151365</v>
      </c>
      <c r="F63">
        <f t="shared" si="8"/>
        <v>0.90319130842370821</v>
      </c>
      <c r="G63">
        <f t="shared" si="0"/>
        <v>92076.453563720512</v>
      </c>
      <c r="H63">
        <f t="shared" si="9"/>
        <v>87484837.646129638</v>
      </c>
      <c r="P63">
        <f t="shared" si="10"/>
        <v>1.230368497716281</v>
      </c>
      <c r="Q63">
        <f t="shared" si="1"/>
        <v>478.15</v>
      </c>
      <c r="R63">
        <f t="shared" si="11"/>
        <v>0.64036263767240909</v>
      </c>
      <c r="S63">
        <f t="shared" si="2"/>
        <v>204.99891846860004</v>
      </c>
      <c r="U63">
        <f t="shared" si="3"/>
        <v>2.3324513298504979</v>
      </c>
      <c r="V63">
        <f t="shared" si="4"/>
        <v>11.246323602265958</v>
      </c>
    </row>
    <row r="64" spans="1:22">
      <c r="A64">
        <v>620</v>
      </c>
      <c r="B64">
        <f t="shared" si="5"/>
        <v>2312.2831397003697</v>
      </c>
      <c r="C64">
        <f t="shared" si="6"/>
        <v>4.0184583250346354E-3</v>
      </c>
      <c r="D64">
        <f t="shared" si="7"/>
        <v>514.69918600162782</v>
      </c>
      <c r="F64">
        <f t="shared" si="8"/>
        <v>0.90298102807303127</v>
      </c>
      <c r="G64">
        <f t="shared" si="0"/>
        <v>91795.758451392947</v>
      </c>
      <c r="H64">
        <f t="shared" si="9"/>
        <v>88402795.23064357</v>
      </c>
      <c r="P64">
        <f t="shared" si="10"/>
        <v>1.2301294091927728</v>
      </c>
      <c r="Q64">
        <f t="shared" si="1"/>
        <v>478.15</v>
      </c>
      <c r="R64">
        <f t="shared" si="11"/>
        <v>0.64021354890377913</v>
      </c>
      <c r="S64">
        <f t="shared" si="2"/>
        <v>204.97917000252386</v>
      </c>
      <c r="U64">
        <f t="shared" si="3"/>
        <v>2.332676047005716</v>
      </c>
      <c r="V64">
        <f t="shared" si="4"/>
        <v>11.243705241295416</v>
      </c>
    </row>
    <row r="65" spans="1:22">
      <c r="A65">
        <v>630</v>
      </c>
      <c r="B65">
        <f t="shared" si="5"/>
        <v>2312.1943753930091</v>
      </c>
      <c r="C65">
        <f t="shared" si="6"/>
        <v>4.0186125921990558E-3</v>
      </c>
      <c r="D65">
        <f t="shared" si="7"/>
        <v>514.5814637005102</v>
      </c>
      <c r="F65">
        <f t="shared" si="8"/>
        <v>0.90277449772019336</v>
      </c>
      <c r="G65">
        <f t="shared" si="0"/>
        <v>91520.037738142244</v>
      </c>
      <c r="H65">
        <f t="shared" si="9"/>
        <v>89317995.608024999</v>
      </c>
      <c r="P65">
        <f t="shared" si="10"/>
        <v>1.2298952666922127</v>
      </c>
      <c r="Q65">
        <f t="shared" si="1"/>
        <v>478.15</v>
      </c>
      <c r="R65">
        <f t="shared" si="11"/>
        <v>0.640067118883617</v>
      </c>
      <c r="S65">
        <f t="shared" si="2"/>
        <v>204.95977199933083</v>
      </c>
      <c r="U65">
        <f t="shared" si="3"/>
        <v>2.332896818413523</v>
      </c>
      <c r="V65">
        <f t="shared" si="4"/>
        <v>11.24113357440708</v>
      </c>
    </row>
    <row r="66" spans="1:22">
      <c r="A66">
        <v>640</v>
      </c>
      <c r="B66">
        <f t="shared" si="5"/>
        <v>2312.105877700998</v>
      </c>
      <c r="C66">
        <f t="shared" si="6"/>
        <v>4.0187664077932835E-3</v>
      </c>
      <c r="D66">
        <f t="shared" si="7"/>
        <v>514.46562507268277</v>
      </c>
      <c r="F66">
        <f t="shared" si="8"/>
        <v>0.90257127205733823</v>
      </c>
      <c r="G66">
        <f t="shared" si="0"/>
        <v>91248.703697693709</v>
      </c>
      <c r="H66">
        <f t="shared" si="9"/>
        <v>90230482.645001933</v>
      </c>
      <c r="P66">
        <f t="shared" si="10"/>
        <v>1.2296654667363278</v>
      </c>
      <c r="Q66">
        <f t="shared" si="1"/>
        <v>478.15</v>
      </c>
      <c r="R66">
        <f t="shared" si="11"/>
        <v>0.63992303188865274</v>
      </c>
      <c r="S66">
        <f t="shared" si="2"/>
        <v>204.94068272154993</v>
      </c>
      <c r="U66">
        <f t="shared" si="3"/>
        <v>2.3331141169743042</v>
      </c>
      <c r="V66">
        <f t="shared" si="4"/>
        <v>11.238603056733318</v>
      </c>
    </row>
    <row r="67" spans="1:22">
      <c r="A67">
        <v>650</v>
      </c>
      <c r="B67">
        <f t="shared" si="5"/>
        <v>2312.0176423825255</v>
      </c>
      <c r="C67">
        <f t="shared" si="6"/>
        <v>4.0189197790856807E-3</v>
      </c>
      <c r="D67">
        <f t="shared" si="7"/>
        <v>514.35145806385685</v>
      </c>
      <c r="F67">
        <f t="shared" si="8"/>
        <v>0.902370979059398</v>
      </c>
      <c r="G67">
        <f t="shared" si="0"/>
        <v>90981.265297113147</v>
      </c>
      <c r="H67">
        <f t="shared" si="9"/>
        <v>91140295.297973067</v>
      </c>
      <c r="P67">
        <f t="shared" si="10"/>
        <v>1.2294395052916365</v>
      </c>
      <c r="Q67">
        <f t="shared" si="1"/>
        <v>478.15</v>
      </c>
      <c r="R67">
        <f t="shared" si="11"/>
        <v>0.63978102415311311</v>
      </c>
      <c r="S67">
        <f t="shared" si="2"/>
        <v>204.92186730026933</v>
      </c>
      <c r="U67">
        <f t="shared" si="3"/>
        <v>2.3333283377677456</v>
      </c>
      <c r="V67">
        <f t="shared" si="4"/>
        <v>11.236109055906368</v>
      </c>
    </row>
    <row r="68" spans="1:22">
      <c r="A68">
        <v>660</v>
      </c>
      <c r="B68">
        <f t="shared" si="5"/>
        <v>2311.9296656706047</v>
      </c>
      <c r="C68">
        <f t="shared" si="6"/>
        <v>4.0190727125217138E-3</v>
      </c>
      <c r="D68">
        <f t="shared" si="7"/>
        <v>514.23878545924367</v>
      </c>
      <c r="F68">
        <f t="shared" si="8"/>
        <v>0.90217330782323446</v>
      </c>
      <c r="G68">
        <f t="shared" ref="G68:G102" si="12">$B68*((D68)-(E$3))</f>
        <v>90717.312148109806</v>
      </c>
      <c r="H68">
        <f t="shared" si="9"/>
        <v>92047468.419454157</v>
      </c>
      <c r="P68">
        <f t="shared" si="10"/>
        <v>1.229216961269878</v>
      </c>
      <c r="Q68">
        <f t="shared" ref="Q68:Q102" si="13">205+273.15</f>
        <v>478.15</v>
      </c>
      <c r="R68">
        <f t="shared" si="11"/>
        <v>0.63964087524667324</v>
      </c>
      <c r="S68">
        <f t="shared" ref="S68:S102" si="14">103.9+183.3*R68-39.7*R68^2</f>
        <v>204.90329659604791</v>
      </c>
      <c r="U68">
        <f t="shared" ref="U68:U102" si="15">Q68/S68</f>
        <v>2.3335398109413452</v>
      </c>
      <c r="V68">
        <f t="shared" ref="V68:V102" si="16">D68/T$3</f>
        <v>11.233647700634211</v>
      </c>
    </row>
    <row r="69" spans="1:22">
      <c r="A69">
        <v>670</v>
      </c>
      <c r="B69">
        <f t="shared" ref="B69:B102" si="17">B$3*C$3/C69</f>
        <v>2311.8419441950787</v>
      </c>
      <c r="C69">
        <f t="shared" ref="C69:C102" si="18">1.01325/D69*Q68/288.15*P69</f>
        <v>4.0192252138592181E-3</v>
      </c>
      <c r="D69">
        <f t="shared" ref="D69:D102" si="19">P69*(D$3/P$3)*(1-H68/I$3)</f>
        <v>514.12745907228691</v>
      </c>
      <c r="F69">
        <f t="shared" ref="F69:F102" si="20">D69/D$3</f>
        <v>0.9019779983724332</v>
      </c>
      <c r="G69">
        <f t="shared" si="12"/>
        <v>90456.501053089145</v>
      </c>
      <c r="H69">
        <f t="shared" ref="H69:H102" si="21">H68+G69*(A69-A68)</f>
        <v>92952033.429985046</v>
      </c>
      <c r="P69">
        <f t="shared" ref="P69:P102" si="22">1-((3.52*V68)/(10^(0.9813*U68)))+((0.274*V68^2)/(10^(0.8157*U68)))</f>
        <v>1.2289974826945054</v>
      </c>
      <c r="Q69">
        <f t="shared" si="13"/>
        <v>478.15</v>
      </c>
      <c r="R69">
        <f t="shared" ref="R69:R102" si="23">0.709*F69</f>
        <v>0.63950240084605514</v>
      </c>
      <c r="S69">
        <f t="shared" si="14"/>
        <v>204.88494624377353</v>
      </c>
      <c r="U69">
        <f t="shared" si="15"/>
        <v>2.3337488125218031</v>
      </c>
      <c r="V69">
        <f t="shared" si="16"/>
        <v>11.231215753752297</v>
      </c>
    </row>
    <row r="70" spans="1:22">
      <c r="A70">
        <v>680</v>
      </c>
      <c r="B70">
        <f t="shared" si="17"/>
        <v>2311.7544749176554</v>
      </c>
      <c r="C70">
        <f t="shared" si="18"/>
        <v>4.0193772882810789E-3</v>
      </c>
      <c r="D70">
        <f t="shared" si="19"/>
        <v>514.0173548801165</v>
      </c>
      <c r="F70">
        <f t="shared" si="20"/>
        <v>0.90178483312301139</v>
      </c>
      <c r="G70">
        <f t="shared" si="12"/>
        <v>90198.544743559542</v>
      </c>
      <c r="H70">
        <f t="shared" si="21"/>
        <v>93854018.877420649</v>
      </c>
      <c r="P70">
        <f t="shared" si="22"/>
        <v>1.2287807751200912</v>
      </c>
      <c r="Q70">
        <f t="shared" si="13"/>
        <v>478.15</v>
      </c>
      <c r="R70">
        <f t="shared" si="23"/>
        <v>0.63936544668421502</v>
      </c>
      <c r="S70">
        <f t="shared" si="14"/>
        <v>204.86679585299251</v>
      </c>
      <c r="U70">
        <f t="shared" si="15"/>
        <v>2.3339555734698409</v>
      </c>
      <c r="V70">
        <f t="shared" si="16"/>
        <v>11.228810505956567</v>
      </c>
    </row>
    <row r="71" spans="1:22">
      <c r="A71">
        <v>690</v>
      </c>
      <c r="B71">
        <f t="shared" si="17"/>
        <v>2311.6672550778271</v>
      </c>
      <c r="C71">
        <f t="shared" si="18"/>
        <v>4.0195289404890361E-3</v>
      </c>
      <c r="D71">
        <f t="shared" si="19"/>
        <v>513.90836895718076</v>
      </c>
      <c r="F71">
        <f t="shared" si="20"/>
        <v>0.90159362974943991</v>
      </c>
      <c r="G71">
        <f t="shared" si="12"/>
        <v>89943.202466801376</v>
      </c>
      <c r="H71">
        <f t="shared" si="21"/>
        <v>94753450.902088657</v>
      </c>
      <c r="P71">
        <f t="shared" si="22"/>
        <v>1.2285665919513105</v>
      </c>
      <c r="Q71">
        <f t="shared" si="13"/>
        <v>478.15</v>
      </c>
      <c r="R71">
        <f t="shared" si="23"/>
        <v>0.63922988349235288</v>
      </c>
      <c r="S71">
        <f t="shared" si="14"/>
        <v>204.84882833934731</v>
      </c>
      <c r="U71">
        <f t="shared" si="15"/>
        <v>2.3341602872529443</v>
      </c>
      <c r="V71">
        <f t="shared" si="16"/>
        <v>11.226429686972843</v>
      </c>
    </row>
    <row r="72" spans="1:22">
      <c r="A72">
        <v>700</v>
      </c>
      <c r="B72">
        <f t="shared" si="17"/>
        <v>2311.5802821478856</v>
      </c>
      <c r="C72">
        <f t="shared" si="18"/>
        <v>4.0196801747817137E-3</v>
      </c>
      <c r="D72">
        <f t="shared" si="19"/>
        <v>513.80041408049374</v>
      </c>
      <c r="F72">
        <f t="shared" si="20"/>
        <v>0.90140423522893642</v>
      </c>
      <c r="G72">
        <f t="shared" si="12"/>
        <v>89690.2721276425</v>
      </c>
      <c r="H72">
        <f t="shared" si="21"/>
        <v>95650353.623365089</v>
      </c>
      <c r="P72">
        <f t="shared" si="22"/>
        <v>1.2283547263604093</v>
      </c>
      <c r="Q72">
        <f t="shared" si="13"/>
        <v>478.15</v>
      </c>
      <c r="R72">
        <f t="shared" si="23"/>
        <v>0.63909560277731592</v>
      </c>
      <c r="S72">
        <f t="shared" si="14"/>
        <v>204.83102936635677</v>
      </c>
      <c r="U72">
        <f t="shared" si="15"/>
        <v>2.3343631161702079</v>
      </c>
      <c r="V72">
        <f t="shared" si="16"/>
        <v>11.224071391397793</v>
      </c>
    </row>
    <row r="73" spans="1:22">
      <c r="A73">
        <v>710</v>
      </c>
      <c r="B73">
        <f t="shared" si="17"/>
        <v>2311.4935537955444</v>
      </c>
      <c r="C73">
        <f t="shared" si="18"/>
        <v>4.0198309951194671E-3</v>
      </c>
      <c r="D73">
        <f t="shared" si="19"/>
        <v>513.6934168989909</v>
      </c>
      <c r="F73">
        <f t="shared" si="20"/>
        <v>0.90121652087542259</v>
      </c>
      <c r="G73">
        <f t="shared" si="12"/>
        <v>89439.583736341054</v>
      </c>
      <c r="H73">
        <f t="shared" si="21"/>
        <v>96544749.460728496</v>
      </c>
      <c r="P73">
        <f t="shared" si="22"/>
        <v>1.2281450045473863</v>
      </c>
      <c r="Q73">
        <f t="shared" si="13"/>
        <v>478.15</v>
      </c>
      <c r="R73">
        <f t="shared" si="23"/>
        <v>0.63896251330067455</v>
      </c>
      <c r="S73">
        <f t="shared" si="14"/>
        <v>204.81338687989413</v>
      </c>
      <c r="U73">
        <f t="shared" si="15"/>
        <v>2.3345641966283917</v>
      </c>
      <c r="V73">
        <f t="shared" si="16"/>
        <v>11.221734016862944</v>
      </c>
    </row>
    <row r="74" spans="1:22">
      <c r="A74">
        <v>720</v>
      </c>
      <c r="B74">
        <f t="shared" si="17"/>
        <v>2311.4070678528942</v>
      </c>
      <c r="C74">
        <f t="shared" si="18"/>
        <v>4.0199814051782327E-3</v>
      </c>
      <c r="D74">
        <f t="shared" si="19"/>
        <v>513.5873155759258</v>
      </c>
      <c r="F74">
        <f t="shared" si="20"/>
        <v>0.90103037820337861</v>
      </c>
      <c r="G74">
        <f t="shared" si="12"/>
        <v>89190.993951664961</v>
      </c>
      <c r="H74">
        <f t="shared" si="21"/>
        <v>97436659.400245145</v>
      </c>
      <c r="P74">
        <f t="shared" si="22"/>
        <v>1.2279372801261941</v>
      </c>
      <c r="Q74">
        <f t="shared" si="13"/>
        <v>478.15</v>
      </c>
      <c r="R74">
        <f t="shared" si="23"/>
        <v>0.63883053814619539</v>
      </c>
      <c r="S74">
        <f t="shared" si="14"/>
        <v>204.79589072041176</v>
      </c>
      <c r="U74">
        <f t="shared" si="15"/>
        <v>2.3347636435380066</v>
      </c>
      <c r="V74">
        <f t="shared" si="16"/>
        <v>11.219416212532375</v>
      </c>
    </row>
    <row r="75" spans="1:22">
      <c r="A75">
        <v>730</v>
      </c>
      <c r="B75">
        <f t="shared" si="17"/>
        <v>2311.3208222906323</v>
      </c>
      <c r="C75">
        <f t="shared" si="18"/>
        <v>4.0201314083942417E-3</v>
      </c>
      <c r="D75">
        <f t="shared" si="19"/>
        <v>513.48205782734931</v>
      </c>
      <c r="F75">
        <f t="shared" si="20"/>
        <v>0.90084571548657777</v>
      </c>
      <c r="G75">
        <f t="shared" si="12"/>
        <v>88944.381540944669</v>
      </c>
      <c r="H75">
        <f t="shared" si="21"/>
        <v>98326103.215654597</v>
      </c>
      <c r="P75">
        <f t="shared" si="22"/>
        <v>1.2277314294538384</v>
      </c>
      <c r="Q75">
        <f t="shared" si="13"/>
        <v>478.15</v>
      </c>
      <c r="R75">
        <f t="shared" si="23"/>
        <v>0.63869961227998362</v>
      </c>
      <c r="S75">
        <f t="shared" si="14"/>
        <v>204.77853230027495</v>
      </c>
      <c r="U75">
        <f t="shared" si="15"/>
        <v>2.3349615539722177</v>
      </c>
      <c r="V75">
        <f t="shared" si="16"/>
        <v>11.217116836252901</v>
      </c>
    </row>
    <row r="76" spans="1:22">
      <c r="A76">
        <v>740</v>
      </c>
      <c r="B76">
        <f t="shared" si="17"/>
        <v>2311.2348151966844</v>
      </c>
      <c r="C76">
        <f t="shared" si="18"/>
        <v>4.0202810080011055E-3</v>
      </c>
      <c r="D76">
        <f t="shared" si="19"/>
        <v>513.37759929176877</v>
      </c>
      <c r="F76">
        <f t="shared" si="20"/>
        <v>0.90066245489783991</v>
      </c>
      <c r="G76">
        <f t="shared" si="12"/>
        <v>88699.643606803613</v>
      </c>
      <c r="H76">
        <f t="shared" si="21"/>
        <v>99213099.65172264</v>
      </c>
      <c r="P76">
        <f t="shared" si="22"/>
        <v>1.227527347747922</v>
      </c>
      <c r="Q76">
        <f t="shared" si="13"/>
        <v>478.15</v>
      </c>
      <c r="R76">
        <f t="shared" si="23"/>
        <v>0.63856968052256846</v>
      </c>
      <c r="S76">
        <f t="shared" si="14"/>
        <v>204.76130433554383</v>
      </c>
      <c r="U76">
        <f t="shared" si="15"/>
        <v>2.3351580102090583</v>
      </c>
      <c r="V76">
        <f t="shared" si="16"/>
        <v>11.214834918938967</v>
      </c>
    </row>
    <row r="77" spans="1:22">
      <c r="A77">
        <v>750</v>
      </c>
      <c r="B77">
        <f t="shared" si="17"/>
        <v>2311.1490447584788</v>
      </c>
      <c r="C77">
        <f t="shared" si="18"/>
        <v>4.0204302070605729E-3</v>
      </c>
      <c r="D77">
        <f t="shared" si="19"/>
        <v>513.273902176364</v>
      </c>
      <c r="F77">
        <f t="shared" si="20"/>
        <v>0.90048053013397189</v>
      </c>
      <c r="G77">
        <f t="shared" si="12"/>
        <v>88456.692454083124</v>
      </c>
      <c r="H77">
        <f t="shared" si="21"/>
        <v>100097666.57626347</v>
      </c>
      <c r="P77">
        <f t="shared" si="22"/>
        <v>1.2273249458626243</v>
      </c>
      <c r="Q77">
        <f t="shared" si="13"/>
        <v>478.15</v>
      </c>
      <c r="R77">
        <f t="shared" si="23"/>
        <v>0.63844069586498609</v>
      </c>
      <c r="S77">
        <f t="shared" si="14"/>
        <v>204.74420062323023</v>
      </c>
      <c r="U77">
        <f t="shared" si="15"/>
        <v>2.3353530822584343</v>
      </c>
      <c r="V77">
        <f t="shared" si="16"/>
        <v>11.21256963499896</v>
      </c>
    </row>
    <row r="78" spans="1:22">
      <c r="A78">
        <v>760</v>
      </c>
      <c r="B78">
        <f t="shared" si="17"/>
        <v>2311.063509248238</v>
      </c>
      <c r="C78">
        <f t="shared" si="18"/>
        <v>4.0205790084880426E-3</v>
      </c>
      <c r="D78">
        <f t="shared" si="19"/>
        <v>513.17093413386192</v>
      </c>
      <c r="F78">
        <f t="shared" si="20"/>
        <v>0.90029988444537179</v>
      </c>
      <c r="G78">
        <f t="shared" si="12"/>
        <v>88215.452990686274</v>
      </c>
      <c r="H78">
        <f t="shared" si="21"/>
        <v>100979821.10617034</v>
      </c>
      <c r="P78">
        <f t="shared" si="22"/>
        <v>1.2271241476138861</v>
      </c>
      <c r="Q78">
        <f t="shared" si="13"/>
        <v>478.15</v>
      </c>
      <c r="R78">
        <f t="shared" si="23"/>
        <v>0.63831261807176853</v>
      </c>
      <c r="S78">
        <f t="shared" si="14"/>
        <v>204.72721585648665</v>
      </c>
      <c r="U78">
        <f t="shared" si="15"/>
        <v>2.3355468299592475</v>
      </c>
      <c r="V78">
        <f t="shared" si="16"/>
        <v>11.210320277800321</v>
      </c>
    </row>
    <row r="79" spans="1:22">
      <c r="A79">
        <v>770</v>
      </c>
      <c r="B79">
        <f t="shared" si="17"/>
        <v>2310.9782070107999</v>
      </c>
      <c r="C79">
        <f t="shared" si="18"/>
        <v>4.020727415073695E-3</v>
      </c>
      <c r="D79">
        <f t="shared" si="19"/>
        <v>513.06866733156778</v>
      </c>
      <c r="F79">
        <f t="shared" si="20"/>
        <v>0.90012046900275045</v>
      </c>
      <c r="G79">
        <f t="shared" si="12"/>
        <v>87975.860573197118</v>
      </c>
      <c r="H79">
        <f t="shared" si="21"/>
        <v>101859579.71190231</v>
      </c>
      <c r="P79">
        <f t="shared" si="22"/>
        <v>1.2269248875621419</v>
      </c>
      <c r="Q79">
        <f t="shared" si="13"/>
        <v>478.15</v>
      </c>
      <c r="R79">
        <f t="shared" si="23"/>
        <v>0.63818541252295002</v>
      </c>
      <c r="S79">
        <f t="shared" si="14"/>
        <v>204.71034547140036</v>
      </c>
      <c r="U79">
        <f t="shared" si="15"/>
        <v>2.3357393047182429</v>
      </c>
      <c r="V79">
        <f t="shared" si="16"/>
        <v>11.208086239332342</v>
      </c>
    </row>
    <row r="80" spans="1:22">
      <c r="A80">
        <v>780</v>
      </c>
      <c r="B80">
        <f t="shared" si="17"/>
        <v>2310.8931364535106</v>
      </c>
      <c r="C80">
        <f t="shared" si="18"/>
        <v>4.0208754295000277E-3</v>
      </c>
      <c r="D80">
        <f t="shared" si="19"/>
        <v>512.96707768029887</v>
      </c>
      <c r="F80">
        <f t="shared" si="20"/>
        <v>0.89994224154438396</v>
      </c>
      <c r="G80">
        <f t="shared" si="12"/>
        <v>87737.859222599931</v>
      </c>
      <c r="H80">
        <f t="shared" si="21"/>
        <v>102736958.3041283</v>
      </c>
      <c r="P80">
        <f t="shared" si="22"/>
        <v>1.2267271091758265</v>
      </c>
      <c r="Q80">
        <f t="shared" si="13"/>
        <v>478.15</v>
      </c>
      <c r="R80">
        <f t="shared" si="23"/>
        <v>0.63805904925496815</v>
      </c>
      <c r="S80">
        <f t="shared" si="14"/>
        <v>204.69358552009038</v>
      </c>
      <c r="U80">
        <f t="shared" si="15"/>
        <v>2.3359305509506072</v>
      </c>
      <c r="V80">
        <f t="shared" si="16"/>
        <v>11.205866993362076</v>
      </c>
    </row>
    <row r="81" spans="1:22">
      <c r="A81">
        <v>790</v>
      </c>
      <c r="B81">
        <f t="shared" si="17"/>
        <v>2310.808296037847</v>
      </c>
      <c r="C81">
        <f t="shared" si="18"/>
        <v>4.0210230543563843E-3</v>
      </c>
      <c r="D81">
        <f t="shared" si="19"/>
        <v>512.86614419624357</v>
      </c>
      <c r="F81">
        <f t="shared" si="20"/>
        <v>0.89976516525656769</v>
      </c>
      <c r="G81">
        <f t="shared" si="12"/>
        <v>87501.400147645007</v>
      </c>
      <c r="H81">
        <f t="shared" si="21"/>
        <v>103611972.30560476</v>
      </c>
      <c r="P81">
        <f t="shared" si="22"/>
        <v>1.2265307633114326</v>
      </c>
      <c r="Q81">
        <f t="shared" si="13"/>
        <v>478.15</v>
      </c>
      <c r="R81">
        <f t="shared" si="23"/>
        <v>0.63793350216690647</v>
      </c>
      <c r="S81">
        <f t="shared" si="14"/>
        <v>204.67693256567267</v>
      </c>
      <c r="U81">
        <f t="shared" si="15"/>
        <v>2.33612060727254</v>
      </c>
      <c r="V81">
        <f t="shared" si="16"/>
        <v>11.203662081494018</v>
      </c>
    </row>
    <row r="82" spans="1:22">
      <c r="A82">
        <v>800</v>
      </c>
      <c r="B82">
        <f t="shared" si="17"/>
        <v>2310.7236842724651</v>
      </c>
      <c r="C82">
        <f t="shared" si="18"/>
        <v>4.0211702921510144E-3</v>
      </c>
      <c r="D82">
        <f t="shared" si="19"/>
        <v>512.76584847320544</v>
      </c>
      <c r="F82">
        <f t="shared" si="20"/>
        <v>0.89958920784772889</v>
      </c>
      <c r="G82">
        <f t="shared" si="12"/>
        <v>87266.440523680925</v>
      </c>
      <c r="H82">
        <f t="shared" si="21"/>
        <v>104484636.71084157</v>
      </c>
      <c r="P82">
        <f t="shared" si="22"/>
        <v>1.2263358069564558</v>
      </c>
      <c r="Q82">
        <f t="shared" si="13"/>
        <v>478.15</v>
      </c>
      <c r="R82">
        <f t="shared" si="23"/>
        <v>0.63780874836403978</v>
      </c>
      <c r="S82">
        <f t="shared" si="14"/>
        <v>204.66038359538732</v>
      </c>
      <c r="U82">
        <f t="shared" si="15"/>
        <v>2.3363095074877824</v>
      </c>
      <c r="V82">
        <f t="shared" si="16"/>
        <v>11.201471101641177</v>
      </c>
    </row>
    <row r="83" spans="1:22">
      <c r="A83">
        <v>810</v>
      </c>
      <c r="B83">
        <f t="shared" si="17"/>
        <v>2310.6392997074313</v>
      </c>
      <c r="C83">
        <f t="shared" si="18"/>
        <v>4.0213171453210754E-3</v>
      </c>
      <c r="D83">
        <f t="shared" si="19"/>
        <v>512.66617424642618</v>
      </c>
      <c r="F83">
        <f t="shared" si="20"/>
        <v>0.89941434078320381</v>
      </c>
      <c r="G83">
        <f t="shared" si="12"/>
        <v>87032.94248342028</v>
      </c>
      <c r="H83">
        <f t="shared" si="21"/>
        <v>105354966.13567577</v>
      </c>
      <c r="P83">
        <f t="shared" si="22"/>
        <v>1.2261422021904493</v>
      </c>
      <c r="Q83">
        <f t="shared" si="13"/>
        <v>478.15</v>
      </c>
      <c r="R83">
        <f t="shared" si="23"/>
        <v>0.63768476761529147</v>
      </c>
      <c r="S83">
        <f t="shared" si="14"/>
        <v>204.64393594879479</v>
      </c>
      <c r="U83">
        <f t="shared" si="15"/>
        <v>2.3364972814031528</v>
      </c>
      <c r="V83">
        <f t="shared" si="16"/>
        <v>11.1992936984967</v>
      </c>
    </row>
    <row r="84" spans="1:22">
      <c r="A84">
        <v>820</v>
      </c>
      <c r="B84">
        <f t="shared" si="17"/>
        <v>2310.5551409294285</v>
      </c>
      <c r="C84">
        <f t="shared" si="18"/>
        <v>4.0214636162409492E-3</v>
      </c>
      <c r="D84">
        <f t="shared" si="19"/>
        <v>512.56710703231454</v>
      </c>
      <c r="F84">
        <f t="shared" si="20"/>
        <v>0.89924053865318343</v>
      </c>
      <c r="G84">
        <f t="shared" si="12"/>
        <v>86800.872283360441</v>
      </c>
      <c r="H84">
        <f t="shared" si="21"/>
        <v>106222974.85850938</v>
      </c>
      <c r="P84">
        <f t="shared" si="22"/>
        <v>1.2259499153268731</v>
      </c>
      <c r="Q84">
        <f t="shared" si="13"/>
        <v>478.15</v>
      </c>
      <c r="R84">
        <f t="shared" si="23"/>
        <v>0.63756154190510705</v>
      </c>
      <c r="S84">
        <f t="shared" si="14"/>
        <v>204.62758725846433</v>
      </c>
      <c r="U84">
        <f t="shared" si="15"/>
        <v>2.3366839555022976</v>
      </c>
      <c r="V84">
        <f t="shared" si="16"/>
        <v>11.197129555663677</v>
      </c>
    </row>
    <row r="85" spans="1:22">
      <c r="A85">
        <v>830</v>
      </c>
      <c r="B85">
        <f t="shared" si="17"/>
        <v>2310.471206557771</v>
      </c>
      <c r="C85">
        <f t="shared" si="18"/>
        <v>4.0216097072291491E-3</v>
      </c>
      <c r="D85">
        <f t="shared" si="19"/>
        <v>512.46863383103016</v>
      </c>
      <c r="F85">
        <f t="shared" si="20"/>
        <v>0.89906777865093013</v>
      </c>
      <c r="G85">
        <f t="shared" si="12"/>
        <v>86570.199615651567</v>
      </c>
      <c r="H85">
        <f t="shared" si="21"/>
        <v>107088676.85466589</v>
      </c>
      <c r="P85">
        <f t="shared" si="22"/>
        <v>1.2257589162046578</v>
      </c>
      <c r="Q85">
        <f t="shared" si="13"/>
        <v>478.15</v>
      </c>
      <c r="R85">
        <f t="shared" si="23"/>
        <v>0.6374390550635094</v>
      </c>
      <c r="S85">
        <f t="shared" si="14"/>
        <v>204.61133540100698</v>
      </c>
      <c r="U85">
        <f t="shared" si="15"/>
        <v>2.3368695535020039</v>
      </c>
      <c r="V85">
        <f t="shared" si="16"/>
        <v>11.194978389158035</v>
      </c>
    </row>
    <row r="86" spans="1:22">
      <c r="A86">
        <v>840</v>
      </c>
      <c r="B86">
        <f t="shared" si="17"/>
        <v>2310.3874952410756</v>
      </c>
      <c r="C86">
        <f t="shared" si="18"/>
        <v>4.0217554205540873E-3</v>
      </c>
      <c r="D86">
        <f t="shared" si="19"/>
        <v>512.3707428810734</v>
      </c>
      <c r="F86">
        <f t="shared" si="20"/>
        <v>0.89889604014223401</v>
      </c>
      <c r="G86">
        <f t="shared" si="12"/>
        <v>86340.897040301425</v>
      </c>
      <c r="H86">
        <f t="shared" si="21"/>
        <v>107952085.82506891</v>
      </c>
      <c r="P86">
        <f t="shared" si="22"/>
        <v>1.2255691776036497</v>
      </c>
      <c r="Q86">
        <f t="shared" si="13"/>
        <v>478.15</v>
      </c>
      <c r="R86">
        <f t="shared" si="23"/>
        <v>0.6373172924608439</v>
      </c>
      <c r="S86">
        <f t="shared" si="14"/>
        <v>204.59517845666878</v>
      </c>
      <c r="U86">
        <f t="shared" si="15"/>
        <v>2.3370540968113156</v>
      </c>
      <c r="V86">
        <f t="shared" si="16"/>
        <v>11.19283994204749</v>
      </c>
    </row>
    <row r="87" spans="1:22">
      <c r="A87">
        <v>850</v>
      </c>
      <c r="B87">
        <f t="shared" si="17"/>
        <v>2310.3040056544987</v>
      </c>
      <c r="C87">
        <f t="shared" si="18"/>
        <v>4.0219007584388648E-3</v>
      </c>
      <c r="D87">
        <f t="shared" si="19"/>
        <v>512.27342345686645</v>
      </c>
      <c r="F87">
        <f t="shared" si="20"/>
        <v>0.89872530431029207</v>
      </c>
      <c r="G87">
        <f t="shared" si="12"/>
        <v>86112.939516854924</v>
      </c>
      <c r="H87">
        <f t="shared" si="21"/>
        <v>108813215.22023745</v>
      </c>
      <c r="P87">
        <f t="shared" si="22"/>
        <v>1.2253806747624654</v>
      </c>
      <c r="Q87">
        <f t="shared" si="13"/>
        <v>478.15</v>
      </c>
      <c r="R87">
        <f t="shared" si="23"/>
        <v>0.63719624075599701</v>
      </c>
      <c r="S87">
        <f t="shared" si="14"/>
        <v>204.57911467600135</v>
      </c>
      <c r="U87">
        <f t="shared" si="15"/>
        <v>2.3372376049102654</v>
      </c>
      <c r="V87">
        <f t="shared" si="16"/>
        <v>11.190713980029685</v>
      </c>
    </row>
    <row r="88" spans="1:22">
      <c r="A88">
        <v>860</v>
      </c>
      <c r="B88">
        <f t="shared" si="17"/>
        <v>2310.2207364974061</v>
      </c>
      <c r="C88">
        <f t="shared" si="18"/>
        <v>4.0220457230653074E-3</v>
      </c>
      <c r="D88">
        <f t="shared" si="19"/>
        <v>512.17666570184326</v>
      </c>
      <c r="F88">
        <f t="shared" si="20"/>
        <v>0.89855555386288288</v>
      </c>
      <c r="G88">
        <f t="shared" si="12"/>
        <v>85886.304018230192</v>
      </c>
      <c r="H88">
        <f t="shared" si="21"/>
        <v>109672078.26041976</v>
      </c>
      <c r="P88">
        <f t="shared" si="22"/>
        <v>1.2251933849809407</v>
      </c>
      <c r="Q88">
        <f t="shared" si="13"/>
        <v>478.15</v>
      </c>
      <c r="R88">
        <f t="shared" si="23"/>
        <v>0.63707588768878398</v>
      </c>
      <c r="S88">
        <f t="shared" si="14"/>
        <v>204.56314245237837</v>
      </c>
      <c r="U88">
        <f t="shared" si="15"/>
        <v>2.3374200956622073</v>
      </c>
      <c r="V88">
        <f t="shared" si="16"/>
        <v>11.188600287785984</v>
      </c>
    </row>
    <row r="89" spans="1:22">
      <c r="A89">
        <v>870</v>
      </c>
      <c r="B89">
        <f t="shared" si="17"/>
        <v>2310.13768649143</v>
      </c>
      <c r="C89">
        <f t="shared" si="18"/>
        <v>4.0221903165773261E-3</v>
      </c>
      <c r="D89">
        <f t="shared" si="19"/>
        <v>512.08046049084578</v>
      </c>
      <c r="F89">
        <f t="shared" si="20"/>
        <v>0.89838677279095747</v>
      </c>
      <c r="G89">
        <f t="shared" si="12"/>
        <v>85660.969212359341</v>
      </c>
      <c r="H89">
        <f t="shared" si="21"/>
        <v>110528687.95254335</v>
      </c>
      <c r="P89">
        <f t="shared" si="22"/>
        <v>1.2250072872923956</v>
      </c>
      <c r="Q89">
        <f t="shared" si="13"/>
        <v>478.15</v>
      </c>
      <c r="R89">
        <f t="shared" si="23"/>
        <v>0.63695622190878876</v>
      </c>
      <c r="S89">
        <f t="shared" si="14"/>
        <v>204.54726029933676</v>
      </c>
      <c r="U89">
        <f t="shared" si="15"/>
        <v>2.3376015855713241</v>
      </c>
      <c r="V89">
        <f t="shared" si="16"/>
        <v>11.186498665975513</v>
      </c>
    </row>
    <row r="90" spans="1:22">
      <c r="A90">
        <v>880</v>
      </c>
      <c r="B90">
        <f t="shared" si="17"/>
        <v>2310.0548543788327</v>
      </c>
      <c r="C90">
        <f t="shared" si="18"/>
        <v>4.0223345410837523E-3</v>
      </c>
      <c r="D90">
        <f t="shared" si="19"/>
        <v>511.98479931669289</v>
      </c>
      <c r="F90">
        <f t="shared" si="20"/>
        <v>0.8982189461696366</v>
      </c>
      <c r="G90">
        <f t="shared" si="12"/>
        <v>85436.915199753334</v>
      </c>
      <c r="H90">
        <f t="shared" si="21"/>
        <v>111383057.10454088</v>
      </c>
      <c r="P90">
        <f t="shared" si="22"/>
        <v>1.2248223621934884</v>
      </c>
      <c r="Q90">
        <f t="shared" si="13"/>
        <v>478.15</v>
      </c>
      <c r="R90">
        <f t="shared" si="23"/>
        <v>0.63683723283427229</v>
      </c>
      <c r="S90">
        <f t="shared" si="14"/>
        <v>204.53146683189883</v>
      </c>
      <c r="U90">
        <f t="shared" si="15"/>
        <v>2.3377820899949047</v>
      </c>
      <c r="V90">
        <f t="shared" si="16"/>
        <v>11.184408928757223</v>
      </c>
    </row>
    <row r="91" spans="1:22">
      <c r="A91">
        <v>890</v>
      </c>
      <c r="B91">
        <f t="shared" si="17"/>
        <v>2309.9722389211183</v>
      </c>
      <c r="C91">
        <f t="shared" si="18"/>
        <v>4.0224783986607367E-3</v>
      </c>
      <c r="D91">
        <f t="shared" si="19"/>
        <v>511.88967419666301</v>
      </c>
      <c r="F91">
        <f t="shared" si="20"/>
        <v>0.89805205999414561</v>
      </c>
      <c r="G91">
        <f t="shared" si="12"/>
        <v>85214.123297136262</v>
      </c>
      <c r="H91">
        <f t="shared" si="21"/>
        <v>112235198.33751224</v>
      </c>
      <c r="P91">
        <f t="shared" si="22"/>
        <v>1.2246385914215192</v>
      </c>
      <c r="Q91">
        <f t="shared" si="13"/>
        <v>478.15</v>
      </c>
      <c r="R91">
        <f t="shared" si="23"/>
        <v>0.63671891053584917</v>
      </c>
      <c r="S91">
        <f t="shared" si="14"/>
        <v>204.51576075117299</v>
      </c>
      <c r="U91">
        <f t="shared" si="15"/>
        <v>2.3379616233183516</v>
      </c>
      <c r="V91">
        <f t="shared" si="16"/>
        <v>11.182330901746985</v>
      </c>
    </row>
    <row r="92" spans="1:22">
      <c r="A92">
        <v>900</v>
      </c>
      <c r="B92">
        <f t="shared" si="17"/>
        <v>2309.889838897856</v>
      </c>
      <c r="C92">
        <f t="shared" si="18"/>
        <v>4.0226218913537821E-3</v>
      </c>
      <c r="D92">
        <f t="shared" si="19"/>
        <v>511.79507759538347</v>
      </c>
      <c r="F92">
        <f t="shared" si="20"/>
        <v>0.89788610104453237</v>
      </c>
      <c r="G92">
        <f t="shared" si="12"/>
        <v>84992.575859034449</v>
      </c>
      <c r="H92">
        <f t="shared" si="21"/>
        <v>113085124.09610258</v>
      </c>
      <c r="P92">
        <f t="shared" si="22"/>
        <v>1.2244559577708196</v>
      </c>
      <c r="Q92">
        <f t="shared" si="13"/>
        <v>478.15</v>
      </c>
      <c r="R92">
        <f t="shared" si="23"/>
        <v>0.63660124564057341</v>
      </c>
      <c r="S92">
        <f t="shared" si="14"/>
        <v>204.50014083165726</v>
      </c>
      <c r="U92">
        <f t="shared" si="15"/>
        <v>2.3381401990994664</v>
      </c>
      <c r="V92">
        <f t="shared" si="16"/>
        <v>11.180264420333097</v>
      </c>
    </row>
    <row r="93" spans="1:22">
      <c r="A93">
        <v>910</v>
      </c>
      <c r="B93">
        <f t="shared" si="17"/>
        <v>2309.8076531056777</v>
      </c>
      <c r="C93">
        <f t="shared" si="18"/>
        <v>4.0227650211794759E-3</v>
      </c>
      <c r="D93">
        <f t="shared" si="19"/>
        <v>511.70100236121783</v>
      </c>
      <c r="F93">
        <f t="shared" si="20"/>
        <v>0.89772105677406633</v>
      </c>
      <c r="G93">
        <f t="shared" si="12"/>
        <v>84772.256130590496</v>
      </c>
      <c r="H93">
        <f t="shared" si="21"/>
        <v>113932846.65740849</v>
      </c>
      <c r="P93">
        <f t="shared" si="22"/>
        <v>1.2242744449413068</v>
      </c>
      <c r="Q93">
        <f t="shared" si="13"/>
        <v>478.15</v>
      </c>
      <c r="R93">
        <f t="shared" si="23"/>
        <v>0.63648422925281301</v>
      </c>
      <c r="S93">
        <f t="shared" si="14"/>
        <v>204.484605910765</v>
      </c>
      <c r="U93">
        <f t="shared" si="15"/>
        <v>2.3383178301874703</v>
      </c>
      <c r="V93">
        <f t="shared" si="16"/>
        <v>11.178209328286652</v>
      </c>
    </row>
    <row r="94" spans="1:22">
      <c r="A94">
        <v>920</v>
      </c>
      <c r="B94">
        <f t="shared" si="17"/>
        <v>2309.7256803574182</v>
      </c>
      <c r="C94">
        <f t="shared" si="18"/>
        <v>4.0229077901269708E-3</v>
      </c>
      <c r="D94">
        <f t="shared" si="19"/>
        <v>511.60744167375577</v>
      </c>
      <c r="F94">
        <f t="shared" si="20"/>
        <v>0.89755691521711534</v>
      </c>
      <c r="G94">
        <f t="shared" si="12"/>
        <v>84553.148126060056</v>
      </c>
      <c r="H94">
        <f t="shared" si="21"/>
        <v>114778378.13866909</v>
      </c>
      <c r="P94">
        <f t="shared" si="22"/>
        <v>1.2240940374134914</v>
      </c>
      <c r="Q94">
        <f t="shared" si="13"/>
        <v>478.15</v>
      </c>
      <c r="R94">
        <f t="shared" si="23"/>
        <v>0.63636785288893472</v>
      </c>
      <c r="S94">
        <f t="shared" si="14"/>
        <v>204.46915488017999</v>
      </c>
      <c r="U94">
        <f t="shared" si="15"/>
        <v>2.3384945288212222</v>
      </c>
      <c r="V94">
        <f t="shared" si="16"/>
        <v>11.176165476614438</v>
      </c>
    </row>
    <row r="95" spans="1:22">
      <c r="A95">
        <v>930</v>
      </c>
      <c r="B95">
        <f t="shared" si="17"/>
        <v>2309.6439194813697</v>
      </c>
      <c r="C95">
        <f t="shared" si="18"/>
        <v>4.0230502001592748E-3</v>
      </c>
      <c r="D95">
        <f t="shared" si="19"/>
        <v>511.5143890004307</v>
      </c>
      <c r="F95">
        <f t="shared" si="20"/>
        <v>0.89739366491303629</v>
      </c>
      <c r="G95">
        <f t="shared" si="12"/>
        <v>84335.236528422174</v>
      </c>
      <c r="H95">
        <f t="shared" si="21"/>
        <v>115621730.50395331</v>
      </c>
      <c r="P95">
        <f t="shared" si="22"/>
        <v>1.2239147203452343</v>
      </c>
      <c r="Q95">
        <f t="shared" si="13"/>
        <v>478.15</v>
      </c>
      <c r="R95">
        <f t="shared" si="23"/>
        <v>0.63625210842334268</v>
      </c>
      <c r="S95">
        <f t="shared" si="14"/>
        <v>204.45378667871472</v>
      </c>
      <c r="U95">
        <f t="shared" si="15"/>
        <v>2.3386703067103389</v>
      </c>
      <c r="V95">
        <f t="shared" si="16"/>
        <v>11.174132722611251</v>
      </c>
    </row>
    <row r="96" spans="1:22">
      <c r="A96">
        <v>940</v>
      </c>
      <c r="B96">
        <f t="shared" si="17"/>
        <v>2309.5623693206344</v>
      </c>
      <c r="C96">
        <f t="shared" si="18"/>
        <v>4.0231922532143584E-3</v>
      </c>
      <c r="D96">
        <f t="shared" si="19"/>
        <v>511.42183806063701</v>
      </c>
      <c r="F96">
        <f t="shared" si="20"/>
        <v>0.89723129484322284</v>
      </c>
      <c r="G96">
        <f t="shared" si="12"/>
        <v>84118.50660633728</v>
      </c>
      <c r="H96">
        <f t="shared" si="21"/>
        <v>116462915.57001668</v>
      </c>
      <c r="P96">
        <f t="shared" si="22"/>
        <v>1.2237364794863748</v>
      </c>
      <c r="Q96">
        <f t="shared" si="13"/>
        <v>478.15</v>
      </c>
      <c r="R96">
        <f t="shared" si="23"/>
        <v>0.636136988043845</v>
      </c>
      <c r="S96">
        <f t="shared" si="14"/>
        <v>204.43850028640426</v>
      </c>
      <c r="U96">
        <f t="shared" si="15"/>
        <v>2.3388451751022665</v>
      </c>
      <c r="V96">
        <f t="shared" si="16"/>
        <v>11.172110929076023</v>
      </c>
    </row>
    <row r="97" spans="1:22">
      <c r="A97">
        <v>950</v>
      </c>
      <c r="B97">
        <f t="shared" si="17"/>
        <v>2309.4810287325608</v>
      </c>
      <c r="C97">
        <f t="shared" si="18"/>
        <v>4.0233339512061317E-3</v>
      </c>
      <c r="D97">
        <f t="shared" si="19"/>
        <v>511.32978279600354</v>
      </c>
      <c r="F97">
        <f t="shared" si="20"/>
        <v>0.89706979437895362</v>
      </c>
      <c r="G97">
        <f t="shared" si="12"/>
        <v>83902.944145344751</v>
      </c>
      <c r="H97">
        <f t="shared" si="21"/>
        <v>117301945.01147012</v>
      </c>
      <c r="P97">
        <f t="shared" si="22"/>
        <v>1.2235593011080257</v>
      </c>
      <c r="Q97">
        <f t="shared" si="13"/>
        <v>478.15</v>
      </c>
      <c r="R97">
        <f t="shared" si="23"/>
        <v>0.63602248421467811</v>
      </c>
      <c r="S97">
        <f t="shared" si="14"/>
        <v>204.42329471961406</v>
      </c>
      <c r="U97">
        <f t="shared" si="15"/>
        <v>2.3390191448378133</v>
      </c>
      <c r="V97">
        <f t="shared" si="16"/>
        <v>11.170099963662441</v>
      </c>
    </row>
    <row r="98" spans="1:22">
      <c r="A98">
        <v>960</v>
      </c>
      <c r="B98">
        <f t="shared" si="17"/>
        <v>2309.3998965882415</v>
      </c>
      <c r="C98">
        <f t="shared" si="18"/>
        <v>4.0234752960253018E-3</v>
      </c>
      <c r="D98">
        <f t="shared" si="19"/>
        <v>511.23821734572419</v>
      </c>
      <c r="F98">
        <f t="shared" si="20"/>
        <v>0.8969091532381126</v>
      </c>
      <c r="G98">
        <f t="shared" si="12"/>
        <v>83688.535390757679</v>
      </c>
      <c r="H98">
        <f t="shared" si="21"/>
        <v>118138830.36537769</v>
      </c>
      <c r="P98">
        <f t="shared" si="22"/>
        <v>1.2233831719439219</v>
      </c>
      <c r="Q98">
        <f t="shared" si="13"/>
        <v>478.15</v>
      </c>
      <c r="R98">
        <f t="shared" si="23"/>
        <v>0.63590858964582175</v>
      </c>
      <c r="S98">
        <f t="shared" si="14"/>
        <v>204.4081690269812</v>
      </c>
      <c r="U98">
        <f t="shared" si="15"/>
        <v>2.3391922263972034</v>
      </c>
      <c r="V98">
        <f t="shared" si="16"/>
        <v>11.16809969834004</v>
      </c>
    </row>
    <row r="99" spans="1:22">
      <c r="A99">
        <v>970</v>
      </c>
      <c r="B99">
        <f t="shared" si="17"/>
        <v>2309.3189717720707</v>
      </c>
      <c r="C99">
        <f t="shared" si="18"/>
        <v>4.0236162895401339E-3</v>
      </c>
      <c r="D99">
        <f t="shared" si="19"/>
        <v>511.14713602603757</v>
      </c>
      <c r="F99">
        <f t="shared" si="20"/>
        <v>0.89674936144918871</v>
      </c>
      <c r="G99">
        <f t="shared" si="12"/>
        <v>83475.267000154257</v>
      </c>
      <c r="H99">
        <f t="shared" si="21"/>
        <v>118973583.03537923</v>
      </c>
      <c r="P99">
        <f t="shared" si="22"/>
        <v>1.2232080791416515</v>
      </c>
      <c r="Q99">
        <f t="shared" si="13"/>
        <v>478.15</v>
      </c>
      <c r="R99">
        <f t="shared" si="23"/>
        <v>0.63579529726747475</v>
      </c>
      <c r="S99">
        <f t="shared" si="14"/>
        <v>204.3931222860389</v>
      </c>
      <c r="U99">
        <f t="shared" si="15"/>
        <v>2.3393644299383554</v>
      </c>
      <c r="V99">
        <f t="shared" si="16"/>
        <v>11.16611000894593</v>
      </c>
    </row>
    <row r="100" spans="1:22">
      <c r="A100">
        <v>980</v>
      </c>
      <c r="B100">
        <f t="shared" si="17"/>
        <v>2309.2382531813423</v>
      </c>
      <c r="C100">
        <f t="shared" si="18"/>
        <v>4.0237569335971413E-3</v>
      </c>
      <c r="D100">
        <f t="shared" si="19"/>
        <v>511.05653331311066</v>
      </c>
      <c r="F100">
        <f t="shared" si="20"/>
        <v>0.89659040932124678</v>
      </c>
      <c r="G100">
        <f t="shared" si="12"/>
        <v>83263.126003742538</v>
      </c>
      <c r="H100">
        <f t="shared" si="21"/>
        <v>119806214.29541665</v>
      </c>
      <c r="P100">
        <f t="shared" si="22"/>
        <v>1.2230340102220008</v>
      </c>
      <c r="Q100">
        <f t="shared" si="13"/>
        <v>478.15</v>
      </c>
      <c r="R100">
        <f t="shared" si="23"/>
        <v>0.63568260020876399</v>
      </c>
      <c r="S100">
        <f t="shared" si="14"/>
        <v>204.3781536004019</v>
      </c>
      <c r="U100">
        <f t="shared" si="15"/>
        <v>2.3395357653287836</v>
      </c>
      <c r="V100">
        <f t="shared" si="16"/>
        <v>11.164130774810889</v>
      </c>
    </row>
    <row r="101" spans="1:22">
      <c r="A101">
        <v>990</v>
      </c>
      <c r="B101">
        <f t="shared" si="17"/>
        <v>2309.1577397258948</v>
      </c>
      <c r="C101">
        <f t="shared" si="18"/>
        <v>4.0238972300216903E-3</v>
      </c>
      <c r="D101">
        <f t="shared" si="19"/>
        <v>510.96640382871522</v>
      </c>
      <c r="F101">
        <f t="shared" si="20"/>
        <v>0.89643228741879866</v>
      </c>
      <c r="G101">
        <f t="shared" si="12"/>
        <v>83052.099771184789</v>
      </c>
      <c r="H101">
        <f t="shared" si="21"/>
        <v>120636735.29312851</v>
      </c>
      <c r="P101">
        <f t="shared" si="22"/>
        <v>1.2228609530449506</v>
      </c>
      <c r="Q101">
        <f t="shared" si="13"/>
        <v>478.15</v>
      </c>
      <c r="R101">
        <f t="shared" si="23"/>
        <v>0.63557049177992819</v>
      </c>
      <c r="S101">
        <f t="shared" si="14"/>
        <v>204.36326209741208</v>
      </c>
      <c r="U101">
        <f t="shared" si="15"/>
        <v>2.3397062421722565</v>
      </c>
      <c r="V101">
        <f t="shared" si="16"/>
        <v>11.162161878446462</v>
      </c>
    </row>
    <row r="102" spans="1:22">
      <c r="A102">
        <v>1000</v>
      </c>
      <c r="B102">
        <f t="shared" si="17"/>
        <v>2309.0774303277767</v>
      </c>
      <c r="C102">
        <f t="shared" si="18"/>
        <v>4.0240371806185777E-3</v>
      </c>
      <c r="D102">
        <f t="shared" si="19"/>
        <v>510.87674232819734</v>
      </c>
      <c r="F102">
        <f t="shared" si="20"/>
        <v>0.89627498654069704</v>
      </c>
      <c r="G102">
        <f t="shared" si="12"/>
        <v>82842.175983725683</v>
      </c>
      <c r="H102">
        <f t="shared" si="21"/>
        <v>121465157.05296576</v>
      </c>
      <c r="P102">
        <f t="shared" si="22"/>
        <v>1.2226888957811384</v>
      </c>
      <c r="Q102">
        <f t="shared" si="13"/>
        <v>478.15</v>
      </c>
      <c r="R102">
        <f t="shared" si="23"/>
        <v>0.63545896545735414</v>
      </c>
      <c r="S102">
        <f t="shared" si="14"/>
        <v>204.34844692616184</v>
      </c>
      <c r="U102">
        <f t="shared" si="15"/>
        <v>2.3398758698311619</v>
      </c>
      <c r="V102">
        <f t="shared" si="16"/>
        <v>11.16020320528215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munkalap'!F31</f>
        <v>2431.2490060019122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230968.65557018167</v>
      </c>
      <c r="H3">
        <f>G3*A3</f>
        <v>2309686.5557018165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2431.0150300376326</v>
      </c>
      <c r="C4">
        <f>1.01325/D4*Q3/288.15*P4</f>
        <v>4.0041955859745487E-3</v>
      </c>
      <c r="D4">
        <f>P4*(D$3/P$3)*(1-H3/I$3)</f>
        <v>569.94514494430211</v>
      </c>
      <c r="F4">
        <f>D4/D$3</f>
        <v>0.99990376306017914</v>
      </c>
      <c r="G4">
        <f t="shared" ref="G4:G67" si="0">$B4*((D4)-(E$3))</f>
        <v>230813.07438869998</v>
      </c>
      <c r="H4">
        <f>H3+G4*(A4-A3)</f>
        <v>4617817.2995888162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0.70893176800966695</v>
      </c>
      <c r="S4">
        <f t="shared" ref="S4:S67" si="2">103.9+183.3*R4-39.7*R4^2</f>
        <v>213.89459828394749</v>
      </c>
      <c r="U4">
        <f t="shared" ref="U4:U67" si="3">Q4/S4</f>
        <v>2.235446822108385</v>
      </c>
      <c r="V4">
        <f t="shared" ref="V4:V67" si="4">D4/T$3</f>
        <v>12.450564111521361</v>
      </c>
    </row>
    <row r="5" spans="1:22">
      <c r="A5">
        <v>30</v>
      </c>
      <c r="B5">
        <f t="shared" ref="B5:B68" si="5">B$3*C$3/C5</f>
        <v>2430.7812116802656</v>
      </c>
      <c r="C5">
        <f t="shared" ref="C5:C68" si="6">1.01325/D5*Q4/288.15*P5</f>
        <v>4.0045807520396768E-3</v>
      </c>
      <c r="D5">
        <f t="shared" ref="D5:D68" si="7">P5*(D$3/P$3)*(1-H4/I$3)</f>
        <v>569.82866819019011</v>
      </c>
      <c r="F5">
        <f t="shared" ref="F5:F68" si="8">D5/D$3</f>
        <v>0.99969941787752647</v>
      </c>
      <c r="G5">
        <f t="shared" si="0"/>
        <v>230507.74496537619</v>
      </c>
      <c r="H5">
        <f t="shared" ref="H5:H68" si="9">H4+G5*(A5-A4)</f>
        <v>6922894.7492425777</v>
      </c>
      <c r="P5">
        <f t="shared" ref="P5:P68" si="10">1-((3.52*V4)/(10^(0.9813*U4)))+((0.274*V4^2)/(10^(0.8157*U4)))</f>
        <v>1.357185471353882</v>
      </c>
      <c r="Q5">
        <f t="shared" si="1"/>
        <v>478.15</v>
      </c>
      <c r="R5">
        <f t="shared" ref="R5:R68" si="11">0.709*F5</f>
        <v>0.70878688727516626</v>
      </c>
      <c r="S5">
        <f t="shared" si="2"/>
        <v>213.87619603008119</v>
      </c>
      <c r="U5">
        <f t="shared" si="3"/>
        <v>2.2356391635689521</v>
      </c>
      <c r="V5">
        <f t="shared" si="4"/>
        <v>12.448019653853043</v>
      </c>
    </row>
    <row r="6" spans="1:22">
      <c r="A6">
        <v>40</v>
      </c>
      <c r="B6">
        <f t="shared" si="5"/>
        <v>2430.5477026278395</v>
      </c>
      <c r="C6">
        <f t="shared" si="6"/>
        <v>4.0049654825494961E-3</v>
      </c>
      <c r="D6">
        <f t="shared" si="7"/>
        <v>569.64307764880948</v>
      </c>
      <c r="F6">
        <f t="shared" si="8"/>
        <v>0.99937382043650791</v>
      </c>
      <c r="G6">
        <f t="shared" si="0"/>
        <v>230034.51494894212</v>
      </c>
      <c r="H6">
        <f t="shared" si="9"/>
        <v>9223239.8987319991</v>
      </c>
      <c r="P6">
        <f t="shared" si="10"/>
        <v>1.356873788249944</v>
      </c>
      <c r="Q6">
        <f t="shared" si="1"/>
        <v>478.15</v>
      </c>
      <c r="R6">
        <f t="shared" si="11"/>
        <v>0.70855603868948402</v>
      </c>
      <c r="S6">
        <f t="shared" si="2"/>
        <v>213.84687099123809</v>
      </c>
      <c r="U6">
        <f t="shared" si="3"/>
        <v>2.2359457390404889</v>
      </c>
      <c r="V6">
        <f t="shared" si="4"/>
        <v>12.443965391869327</v>
      </c>
    </row>
    <row r="7" spans="1:22">
      <c r="A7">
        <v>50</v>
      </c>
      <c r="B7">
        <f t="shared" si="5"/>
        <v>2430.3146729670825</v>
      </c>
      <c r="C7">
        <f t="shared" si="6"/>
        <v>4.0053494969152581E-3</v>
      </c>
      <c r="D7">
        <f t="shared" si="7"/>
        <v>569.38015682828109</v>
      </c>
      <c r="F7">
        <f t="shared" si="8"/>
        <v>0.99891255583908967</v>
      </c>
      <c r="G7">
        <f t="shared" si="0"/>
        <v>229373.47997670592</v>
      </c>
      <c r="H7">
        <f t="shared" si="9"/>
        <v>11516974.698499057</v>
      </c>
      <c r="P7">
        <f t="shared" si="10"/>
        <v>1.356377561451608</v>
      </c>
      <c r="Q7">
        <f t="shared" si="1"/>
        <v>478.15</v>
      </c>
      <c r="R7">
        <f t="shared" si="11"/>
        <v>0.70822900208991457</v>
      </c>
      <c r="S7">
        <f t="shared" si="2"/>
        <v>213.80531980285068</v>
      </c>
      <c r="U7">
        <f t="shared" si="3"/>
        <v>2.2363802754809883</v>
      </c>
      <c r="V7">
        <f t="shared" si="4"/>
        <v>12.438221834684429</v>
      </c>
    </row>
    <row r="8" spans="1:22">
      <c r="A8">
        <v>60</v>
      </c>
      <c r="B8">
        <f t="shared" si="5"/>
        <v>2430.0823129482515</v>
      </c>
      <c r="C8">
        <f t="shared" si="6"/>
        <v>4.0057324810963161E-3</v>
      </c>
      <c r="D8">
        <f t="shared" si="7"/>
        <v>569.03099854310301</v>
      </c>
      <c r="F8">
        <f t="shared" si="8"/>
        <v>0.99829999744404041</v>
      </c>
      <c r="G8">
        <f t="shared" si="0"/>
        <v>228503.06642845742</v>
      </c>
      <c r="H8">
        <f t="shared" si="9"/>
        <v>13802005.362783631</v>
      </c>
      <c r="P8">
        <f t="shared" si="10"/>
        <v>1.3556754112972236</v>
      </c>
      <c r="Q8">
        <f t="shared" si="1"/>
        <v>478.15</v>
      </c>
      <c r="R8">
        <f t="shared" si="11"/>
        <v>0.70779469818782459</v>
      </c>
      <c r="S8">
        <f t="shared" si="2"/>
        <v>213.75012678695134</v>
      </c>
      <c r="U8">
        <f t="shared" si="3"/>
        <v>2.2369577374640848</v>
      </c>
      <c r="V8">
        <f t="shared" si="4"/>
        <v>12.43059440307414</v>
      </c>
    </row>
    <row r="9" spans="1:22">
      <c r="A9">
        <v>70</v>
      </c>
      <c r="B9">
        <f t="shared" si="5"/>
        <v>2429.8508346761168</v>
      </c>
      <c r="C9">
        <f t="shared" si="6"/>
        <v>4.0061140847816642E-3</v>
      </c>
      <c r="D9">
        <f t="shared" si="7"/>
        <v>568.58608309744204</v>
      </c>
      <c r="F9">
        <f t="shared" si="8"/>
        <v>0.99751944403060011</v>
      </c>
      <c r="G9">
        <f t="shared" si="0"/>
        <v>227400.22212838798</v>
      </c>
      <c r="H9">
        <f t="shared" si="9"/>
        <v>16076007.58406751</v>
      </c>
      <c r="P9">
        <f t="shared" si="10"/>
        <v>1.3547444788813126</v>
      </c>
      <c r="Q9">
        <f t="shared" si="1"/>
        <v>478.15</v>
      </c>
      <c r="R9">
        <f t="shared" si="11"/>
        <v>0.70724128581769541</v>
      </c>
      <c r="S9">
        <f t="shared" si="2"/>
        <v>213.67977530669043</v>
      </c>
      <c r="U9">
        <f t="shared" si="3"/>
        <v>2.2376942287295116</v>
      </c>
      <c r="V9">
        <f t="shared" si="4"/>
        <v>12.42087513740525</v>
      </c>
    </row>
    <row r="10" spans="1:22">
      <c r="A10">
        <v>80</v>
      </c>
      <c r="B10">
        <f t="shared" si="5"/>
        <v>2429.6204736077771</v>
      </c>
      <c r="C10">
        <f t="shared" si="6"/>
        <v>4.0064939188876429E-3</v>
      </c>
      <c r="D10">
        <f t="shared" si="7"/>
        <v>568.03541456040136</v>
      </c>
      <c r="F10">
        <f t="shared" si="8"/>
        <v>0.99655335887789709</v>
      </c>
      <c r="G10">
        <f t="shared" si="0"/>
        <v>226040.74798653825</v>
      </c>
      <c r="H10">
        <f t="shared" si="9"/>
        <v>18336415.063932892</v>
      </c>
      <c r="P10">
        <f t="shared" si="10"/>
        <v>1.3535607495364954</v>
      </c>
      <c r="Q10">
        <f t="shared" si="1"/>
        <v>478.15</v>
      </c>
      <c r="R10">
        <f t="shared" si="11"/>
        <v>0.70655633144442898</v>
      </c>
      <c r="S10">
        <f t="shared" si="2"/>
        <v>213.59266812844672</v>
      </c>
      <c r="U10">
        <f t="shared" si="3"/>
        <v>2.2386068032656361</v>
      </c>
      <c r="V10">
        <f t="shared" si="4"/>
        <v>12.408845674595645</v>
      </c>
    </row>
    <row r="11" spans="1:22">
      <c r="A11">
        <v>90</v>
      </c>
      <c r="B11">
        <f t="shared" si="5"/>
        <v>2429.3914897145032</v>
      </c>
      <c r="C11">
        <f t="shared" si="6"/>
        <v>4.0068715536080287E-3</v>
      </c>
      <c r="D11">
        <f t="shared" si="7"/>
        <v>567.36872991728785</v>
      </c>
      <c r="F11">
        <f t="shared" si="8"/>
        <v>0.9953837366969962</v>
      </c>
      <c r="G11">
        <f t="shared" si="0"/>
        <v>224399.80637679654</v>
      </c>
      <c r="H11">
        <f t="shared" si="9"/>
        <v>20580413.127700858</v>
      </c>
      <c r="P11">
        <f t="shared" si="10"/>
        <v>1.3520995504444051</v>
      </c>
      <c r="Q11">
        <f t="shared" si="1"/>
        <v>478.15</v>
      </c>
      <c r="R11">
        <f t="shared" si="11"/>
        <v>0.70572706931817031</v>
      </c>
      <c r="S11">
        <f t="shared" si="2"/>
        <v>213.48715916019461</v>
      </c>
      <c r="U11">
        <f t="shared" si="3"/>
        <v>2.2397131606459291</v>
      </c>
      <c r="V11">
        <f t="shared" si="4"/>
        <v>12.394281817065</v>
      </c>
    </row>
    <row r="12" spans="1:22">
      <c r="A12">
        <v>100</v>
      </c>
      <c r="B12">
        <f t="shared" si="5"/>
        <v>2429.1641681285864</v>
      </c>
      <c r="C12">
        <f t="shared" si="6"/>
        <v>4.0072465173128626E-3</v>
      </c>
      <c r="D12">
        <f t="shared" si="7"/>
        <v>566.57579579276432</v>
      </c>
      <c r="F12">
        <f t="shared" si="8"/>
        <v>0.99399262419783219</v>
      </c>
      <c r="G12">
        <f t="shared" si="0"/>
        <v>222452.64180764367</v>
      </c>
      <c r="H12">
        <f t="shared" si="9"/>
        <v>22804939.545777295</v>
      </c>
      <c r="P12">
        <f t="shared" si="10"/>
        <v>1.3503362576245515</v>
      </c>
      <c r="Q12">
        <f t="shared" si="1"/>
        <v>478.15</v>
      </c>
      <c r="R12">
        <f t="shared" si="11"/>
        <v>0.70474077055626294</v>
      </c>
      <c r="S12">
        <f t="shared" si="2"/>
        <v>213.36159896169886</v>
      </c>
      <c r="U12">
        <f t="shared" si="3"/>
        <v>2.241031199273277</v>
      </c>
      <c r="V12">
        <f t="shared" si="4"/>
        <v>12.376960014710569</v>
      </c>
    </row>
    <row r="13" spans="1:22">
      <c r="A13">
        <v>110</v>
      </c>
      <c r="B13">
        <f t="shared" si="5"/>
        <v>2428.9388190601367</v>
      </c>
      <c r="C13">
        <f t="shared" si="6"/>
        <v>4.0076182966523165E-3</v>
      </c>
      <c r="D13">
        <f t="shared" si="7"/>
        <v>565.64680530271733</v>
      </c>
      <c r="F13">
        <f t="shared" si="8"/>
        <v>0.99236281632055667</v>
      </c>
      <c r="G13">
        <f t="shared" si="0"/>
        <v>220175.54422355635</v>
      </c>
      <c r="H13">
        <f t="shared" si="9"/>
        <v>25006694.988012858</v>
      </c>
      <c r="P13">
        <f t="shared" si="10"/>
        <v>1.3482472424908227</v>
      </c>
      <c r="Q13">
        <f t="shared" si="1"/>
        <v>478.15</v>
      </c>
      <c r="R13">
        <f t="shared" si="11"/>
        <v>0.7035852367712746</v>
      </c>
      <c r="S13">
        <f t="shared" si="2"/>
        <v>213.21439613969576</v>
      </c>
      <c r="U13">
        <f t="shared" si="3"/>
        <v>2.2425784030395457</v>
      </c>
      <c r="V13">
        <f t="shared" si="4"/>
        <v>12.356666034214509</v>
      </c>
    </row>
    <row r="14" spans="1:22">
      <c r="A14">
        <v>120</v>
      </c>
      <c r="B14">
        <f t="shared" si="5"/>
        <v>2428.7157767380377</v>
      </c>
      <c r="C14">
        <f t="shared" si="6"/>
        <v>4.0079863382731324E-3</v>
      </c>
      <c r="D14">
        <f t="shared" si="7"/>
        <v>564.57288247164774</v>
      </c>
      <c r="F14">
        <f t="shared" si="8"/>
        <v>0.99047874117832935</v>
      </c>
      <c r="G14">
        <f t="shared" si="0"/>
        <v>217547.07282679292</v>
      </c>
      <c r="H14">
        <f t="shared" si="9"/>
        <v>27182165.716280788</v>
      </c>
      <c r="P14">
        <f t="shared" si="10"/>
        <v>1.3458110759878434</v>
      </c>
      <c r="Q14">
        <f t="shared" si="1"/>
        <v>478.15</v>
      </c>
      <c r="R14">
        <f t="shared" si="11"/>
        <v>0.70224942749543551</v>
      </c>
      <c r="S14">
        <f t="shared" si="2"/>
        <v>213.04409600073197</v>
      </c>
      <c r="U14">
        <f t="shared" si="3"/>
        <v>2.2443710432527415</v>
      </c>
      <c r="V14">
        <f t="shared" si="4"/>
        <v>12.33320597814128</v>
      </c>
    </row>
    <row r="15" spans="1:22">
      <c r="A15">
        <v>130</v>
      </c>
      <c r="B15">
        <f t="shared" si="5"/>
        <v>2428.4953971111331</v>
      </c>
      <c r="C15">
        <f t="shared" si="6"/>
        <v>4.0083500525856727E-3</v>
      </c>
      <c r="D15">
        <f t="shared" si="7"/>
        <v>563.34669263312981</v>
      </c>
      <c r="F15">
        <f t="shared" si="8"/>
        <v>0.98832753093531545</v>
      </c>
      <c r="G15">
        <f t="shared" si="0"/>
        <v>214549.53640954779</v>
      </c>
      <c r="H15">
        <f t="shared" si="9"/>
        <v>29327661.080376267</v>
      </c>
      <c r="P15">
        <f t="shared" si="10"/>
        <v>1.3430099868229126</v>
      </c>
      <c r="Q15">
        <f t="shared" si="1"/>
        <v>478.15</v>
      </c>
      <c r="R15">
        <f t="shared" si="11"/>
        <v>0.70072421943313856</v>
      </c>
      <c r="S15">
        <f t="shared" si="2"/>
        <v>212.8494764835971</v>
      </c>
      <c r="U15">
        <f t="shared" si="3"/>
        <v>2.2464231902249843</v>
      </c>
      <c r="V15">
        <f t="shared" si="4"/>
        <v>12.306419619256065</v>
      </c>
    </row>
    <row r="16" spans="1:22">
      <c r="A16">
        <v>140</v>
      </c>
      <c r="B16">
        <f t="shared" si="5"/>
        <v>2428.2780540498279</v>
      </c>
      <c r="C16">
        <f t="shared" si="6"/>
        <v>4.0087088200133807E-3</v>
      </c>
      <c r="D16">
        <f t="shared" si="7"/>
        <v>561.96314367466186</v>
      </c>
      <c r="F16">
        <f t="shared" si="8"/>
        <v>0.98590025206081033</v>
      </c>
      <c r="G16">
        <f t="shared" si="0"/>
        <v>211170.69329636352</v>
      </c>
      <c r="H16">
        <f t="shared" si="9"/>
        <v>31439368.013339903</v>
      </c>
      <c r="P16">
        <f t="shared" si="10"/>
        <v>1.3398315379592294</v>
      </c>
      <c r="Q16">
        <f t="shared" si="1"/>
        <v>478.15</v>
      </c>
      <c r="R16">
        <f t="shared" si="11"/>
        <v>0.69900327871111445</v>
      </c>
      <c r="S16">
        <f t="shared" si="2"/>
        <v>212.62965931688643</v>
      </c>
      <c r="U16">
        <f t="shared" si="3"/>
        <v>2.2487455491211743</v>
      </c>
      <c r="V16">
        <f t="shared" si="4"/>
        <v>12.27619571935686</v>
      </c>
    </row>
    <row r="17" spans="1:22">
      <c r="A17">
        <v>150</v>
      </c>
      <c r="B17">
        <f t="shared" si="5"/>
        <v>2428.0641338255896</v>
      </c>
      <c r="C17">
        <f t="shared" si="6"/>
        <v>4.0090620000952978E-3</v>
      </c>
      <c r="D17">
        <f t="shared" si="7"/>
        <v>560.42014494029229</v>
      </c>
      <c r="F17">
        <f t="shared" si="8"/>
        <v>0.98319323673735493</v>
      </c>
      <c r="G17">
        <f t="shared" si="0"/>
        <v>207405.59023570712</v>
      </c>
      <c r="H17">
        <f t="shared" si="9"/>
        <v>33513423.915696975</v>
      </c>
      <c r="P17">
        <f t="shared" si="10"/>
        <v>1.3362704424257217</v>
      </c>
      <c r="Q17">
        <f t="shared" si="1"/>
        <v>478.15</v>
      </c>
      <c r="R17">
        <f t="shared" si="11"/>
        <v>0.69708400484678457</v>
      </c>
      <c r="S17">
        <f t="shared" si="2"/>
        <v>212.3842315288303</v>
      </c>
      <c r="U17">
        <f t="shared" si="3"/>
        <v>2.2513441631616282</v>
      </c>
      <c r="V17">
        <f t="shared" si="4"/>
        <v>12.242488607652028</v>
      </c>
    </row>
    <row r="18" spans="1:22">
      <c r="A18">
        <v>160</v>
      </c>
      <c r="B18">
        <f t="shared" si="5"/>
        <v>2427.8540277276306</v>
      </c>
      <c r="C18">
        <f t="shared" si="6"/>
        <v>4.0094089436774468E-3</v>
      </c>
      <c r="D18">
        <f t="shared" si="7"/>
        <v>558.71936928452021</v>
      </c>
      <c r="F18">
        <f t="shared" si="8"/>
        <v>0.98020941979740384</v>
      </c>
      <c r="G18">
        <f t="shared" si="0"/>
        <v>203258.40791623929</v>
      </c>
      <c r="H18">
        <f t="shared" si="9"/>
        <v>35546007.994859368</v>
      </c>
      <c r="P18">
        <f t="shared" si="10"/>
        <v>1.3323303885245961</v>
      </c>
      <c r="Q18">
        <f t="shared" si="1"/>
        <v>478.15</v>
      </c>
      <c r="R18">
        <f t="shared" si="11"/>
        <v>0.69496847863635924</v>
      </c>
      <c r="S18">
        <f t="shared" si="2"/>
        <v>212.11336903800867</v>
      </c>
      <c r="U18">
        <f t="shared" si="3"/>
        <v>2.2542190629875862</v>
      </c>
      <c r="V18">
        <f t="shared" si="4"/>
        <v>12.205334827978065</v>
      </c>
    </row>
    <row r="19" spans="1:22">
      <c r="A19">
        <v>170</v>
      </c>
      <c r="B19">
        <f t="shared" si="5"/>
        <v>2427.6481228100442</v>
      </c>
      <c r="C19">
        <f t="shared" si="6"/>
        <v>4.0097490082075414E-3</v>
      </c>
      <c r="D19">
        <f t="shared" si="7"/>
        <v>556.86694202096339</v>
      </c>
      <c r="F19">
        <f t="shared" si="8"/>
        <v>0.97695954740519897</v>
      </c>
      <c r="G19">
        <f t="shared" si="0"/>
        <v>198744.1281173905</v>
      </c>
      <c r="H19">
        <f t="shared" si="9"/>
        <v>37533449.276033275</v>
      </c>
      <c r="P19">
        <f t="shared" si="10"/>
        <v>1.3280256924522278</v>
      </c>
      <c r="Q19">
        <f t="shared" si="1"/>
        <v>478.15</v>
      </c>
      <c r="R19">
        <f t="shared" si="11"/>
        <v>0.69266431911028603</v>
      </c>
      <c r="S19">
        <f t="shared" si="2"/>
        <v>211.81795049186533</v>
      </c>
      <c r="U19">
        <f t="shared" si="3"/>
        <v>2.257362980284161</v>
      </c>
      <c r="V19">
        <f t="shared" si="4"/>
        <v>12.164868189019156</v>
      </c>
    </row>
    <row r="20" spans="1:22">
      <c r="A20">
        <v>180</v>
      </c>
      <c r="B20">
        <f t="shared" si="5"/>
        <v>2427.4467909500713</v>
      </c>
      <c r="C20">
        <f t="shared" si="6"/>
        <v>4.0100815758373886E-3</v>
      </c>
      <c r="D20">
        <f t="shared" si="7"/>
        <v>554.87396295839187</v>
      </c>
      <c r="F20">
        <f t="shared" si="8"/>
        <v>0.97346309290945943</v>
      </c>
      <c r="G20">
        <f t="shared" si="0"/>
        <v>193889.79506381322</v>
      </c>
      <c r="H20">
        <f t="shared" si="9"/>
        <v>39472347.226671405</v>
      </c>
      <c r="P20">
        <f t="shared" si="10"/>
        <v>1.3233825542411262</v>
      </c>
      <c r="Q20">
        <f t="shared" si="1"/>
        <v>478.15</v>
      </c>
      <c r="R20">
        <f t="shared" si="11"/>
        <v>0.6901853328728067</v>
      </c>
      <c r="S20">
        <f t="shared" si="2"/>
        <v>211.49964650518942</v>
      </c>
      <c r="U20">
        <f t="shared" si="3"/>
        <v>2.2607602797495359</v>
      </c>
      <c r="V20">
        <f t="shared" si="4"/>
        <v>12.121331168287291</v>
      </c>
    </row>
    <row r="21" spans="1:22">
      <c r="A21">
        <v>190</v>
      </c>
      <c r="B21">
        <f t="shared" si="5"/>
        <v>2427.250376628604</v>
      </c>
      <c r="C21">
        <f t="shared" si="6"/>
        <v>4.0104060736557146E-3</v>
      </c>
      <c r="D21">
        <f t="shared" si="7"/>
        <v>552.75676036055745</v>
      </c>
      <c r="F21">
        <f t="shared" si="8"/>
        <v>0.96974870238694288</v>
      </c>
      <c r="G21">
        <f t="shared" si="0"/>
        <v>188735.12587058317</v>
      </c>
      <c r="H21">
        <f t="shared" si="9"/>
        <v>41359698.485377237</v>
      </c>
      <c r="P21">
        <f t="shared" si="10"/>
        <v>1.3184396751070291</v>
      </c>
      <c r="Q21">
        <f t="shared" si="1"/>
        <v>478.15</v>
      </c>
      <c r="R21">
        <f t="shared" si="11"/>
        <v>0.68755182999234243</v>
      </c>
      <c r="S21">
        <f t="shared" si="2"/>
        <v>211.16096793624138</v>
      </c>
      <c r="U21">
        <f t="shared" si="3"/>
        <v>2.2643862863158222</v>
      </c>
      <c r="V21">
        <f t="shared" si="4"/>
        <v>12.075080459924834</v>
      </c>
    </row>
    <row r="22" spans="1:22">
      <c r="A22">
        <v>200</v>
      </c>
      <c r="B22">
        <f t="shared" si="5"/>
        <v>2427.0591840922825</v>
      </c>
      <c r="C22">
        <f t="shared" si="6"/>
        <v>4.010721994962425E-3</v>
      </c>
      <c r="D22">
        <f t="shared" si="7"/>
        <v>550.53678461315769</v>
      </c>
      <c r="F22">
        <f t="shared" si="8"/>
        <v>0.96585400809325916</v>
      </c>
      <c r="G22">
        <f t="shared" si="0"/>
        <v>183332.24683216499</v>
      </c>
      <c r="H22">
        <f t="shared" si="9"/>
        <v>43193020.953698888</v>
      </c>
      <c r="P22">
        <f t="shared" si="10"/>
        <v>1.3132480153614936</v>
      </c>
      <c r="Q22">
        <f t="shared" si="1"/>
        <v>478.15</v>
      </c>
      <c r="R22">
        <f t="shared" si="11"/>
        <v>0.68479049173812068</v>
      </c>
      <c r="S22">
        <f t="shared" si="2"/>
        <v>210.80525783787255</v>
      </c>
      <c r="U22">
        <f t="shared" si="3"/>
        <v>2.2682071828006238</v>
      </c>
      <c r="V22">
        <f t="shared" si="4"/>
        <v>12.026584651838382</v>
      </c>
    </row>
    <row r="23" spans="1:22">
      <c r="A23">
        <v>210</v>
      </c>
      <c r="B23">
        <f t="shared" si="5"/>
        <v>2426.87346478275</v>
      </c>
      <c r="C23">
        <f t="shared" si="6"/>
        <v>4.0110289201196036E-3</v>
      </c>
      <c r="D23">
        <f t="shared" si="7"/>
        <v>548.24007878560985</v>
      </c>
      <c r="F23">
        <f t="shared" si="8"/>
        <v>0.96182469962387696</v>
      </c>
      <c r="G23">
        <f t="shared" si="0"/>
        <v>177744.40376339457</v>
      </c>
      <c r="H23">
        <f t="shared" si="9"/>
        <v>44970464.991332836</v>
      </c>
      <c r="P23">
        <f t="shared" si="10"/>
        <v>1.3078695419970927</v>
      </c>
      <c r="Q23">
        <f t="shared" si="1"/>
        <v>478.15</v>
      </c>
      <c r="R23">
        <f t="shared" si="11"/>
        <v>0.68193371203332875</v>
      </c>
      <c r="S23">
        <f t="shared" si="2"/>
        <v>210.43661598768927</v>
      </c>
      <c r="U23">
        <f t="shared" si="3"/>
        <v>2.2721806172171681</v>
      </c>
      <c r="V23">
        <f t="shared" si="4"/>
        <v>11.976412660016287</v>
      </c>
    </row>
    <row r="24" spans="1:22">
      <c r="A24">
        <v>220</v>
      </c>
      <c r="B24">
        <f t="shared" si="5"/>
        <v>2426.6934060723447</v>
      </c>
      <c r="C24">
        <f t="shared" si="6"/>
        <v>4.011326535258355E-3</v>
      </c>
      <c r="D24">
        <f t="shared" si="7"/>
        <v>545.89631294494291</v>
      </c>
      <c r="F24">
        <f t="shared" si="8"/>
        <v>0.95771282972797001</v>
      </c>
      <c r="G24">
        <f t="shared" si="0"/>
        <v>172043.61513833437</v>
      </c>
      <c r="H24">
        <f t="shared" si="9"/>
        <v>46690901.142716177</v>
      </c>
      <c r="P24">
        <f t="shared" si="10"/>
        <v>1.3023749334745096</v>
      </c>
      <c r="Q24">
        <f t="shared" si="1"/>
        <v>478.15</v>
      </c>
      <c r="R24">
        <f t="shared" si="11"/>
        <v>0.67901839627713068</v>
      </c>
      <c r="S24">
        <f t="shared" si="2"/>
        <v>210.05975253303225</v>
      </c>
      <c r="U24">
        <f t="shared" si="3"/>
        <v>2.2762570851111046</v>
      </c>
      <c r="V24">
        <f t="shared" si="4"/>
        <v>11.925212632925136</v>
      </c>
    </row>
    <row r="25" spans="1:22">
      <c r="A25">
        <v>230</v>
      </c>
      <c r="B25">
        <f t="shared" si="5"/>
        <v>2426.5191223772222</v>
      </c>
      <c r="C25">
        <f t="shared" si="6"/>
        <v>4.0116146470661126E-3</v>
      </c>
      <c r="D25">
        <f t="shared" si="7"/>
        <v>543.5374327444714</v>
      </c>
      <c r="F25">
        <f t="shared" si="8"/>
        <v>0.95357444341135333</v>
      </c>
      <c r="G25">
        <f t="shared" si="0"/>
        <v>166307.39115310262</v>
      </c>
      <c r="H25">
        <f t="shared" si="9"/>
        <v>48353975.0542472</v>
      </c>
      <c r="P25">
        <f t="shared" si="10"/>
        <v>1.2968403612291417</v>
      </c>
      <c r="Q25">
        <f t="shared" si="1"/>
        <v>478.15</v>
      </c>
      <c r="R25">
        <f t="shared" si="11"/>
        <v>0.67608428037864943</v>
      </c>
      <c r="S25">
        <f t="shared" si="2"/>
        <v>209.67977741265432</v>
      </c>
      <c r="U25">
        <f t="shared" si="3"/>
        <v>2.2803820468532381</v>
      </c>
      <c r="V25">
        <f t="shared" si="4"/>
        <v>11.873682429662788</v>
      </c>
    </row>
    <row r="26" spans="1:22">
      <c r="A26">
        <v>240</v>
      </c>
      <c r="B26">
        <f t="shared" si="5"/>
        <v>2426.350649594126</v>
      </c>
      <c r="C26">
        <f t="shared" si="6"/>
        <v>4.0118931920836744E-3</v>
      </c>
      <c r="D26">
        <f t="shared" si="7"/>
        <v>541.19603822757597</v>
      </c>
      <c r="F26">
        <f t="shared" si="8"/>
        <v>0.94946673373258939</v>
      </c>
      <c r="G26">
        <f t="shared" si="0"/>
        <v>160614.80035403656</v>
      </c>
      <c r="H26">
        <f t="shared" si="9"/>
        <v>49960123.057787567</v>
      </c>
      <c r="P26">
        <f t="shared" si="10"/>
        <v>1.2913436237724008</v>
      </c>
      <c r="Q26">
        <f t="shared" si="1"/>
        <v>478.15</v>
      </c>
      <c r="R26">
        <f t="shared" si="11"/>
        <v>0.67317191421640588</v>
      </c>
      <c r="S26">
        <f t="shared" si="2"/>
        <v>209.30194296010296</v>
      </c>
      <c r="U26">
        <f t="shared" si="3"/>
        <v>2.284498620689559</v>
      </c>
      <c r="V26">
        <f t="shared" si="4"/>
        <v>11.822534204607164</v>
      </c>
    </row>
    <row r="27" spans="1:22">
      <c r="A27">
        <v>250</v>
      </c>
      <c r="B27">
        <f t="shared" si="5"/>
        <v>2426.1879435217465</v>
      </c>
      <c r="C27">
        <f t="shared" si="6"/>
        <v>4.0121622394119457E-3</v>
      </c>
      <c r="D27">
        <f t="shared" si="7"/>
        <v>538.90366038847731</v>
      </c>
      <c r="F27">
        <f t="shared" si="8"/>
        <v>0.94544501822539884</v>
      </c>
      <c r="G27">
        <f t="shared" si="0"/>
        <v>155042.29038143184</v>
      </c>
      <c r="H27">
        <f t="shared" si="9"/>
        <v>51510545.961601883</v>
      </c>
      <c r="P27">
        <f t="shared" si="10"/>
        <v>1.2859600328117027</v>
      </c>
      <c r="Q27">
        <f t="shared" si="1"/>
        <v>478.15</v>
      </c>
      <c r="R27">
        <f t="shared" si="11"/>
        <v>0.67032051792180769</v>
      </c>
      <c r="S27">
        <f t="shared" si="2"/>
        <v>208.93136594421301</v>
      </c>
      <c r="U27">
        <f t="shared" si="3"/>
        <v>2.2885505861655608</v>
      </c>
      <c r="V27">
        <f t="shared" si="4"/>
        <v>11.772456758546424</v>
      </c>
    </row>
    <row r="28" spans="1:22">
      <c r="A28">
        <v>260</v>
      </c>
      <c r="B28">
        <f t="shared" si="5"/>
        <v>2426.0308825157554</v>
      </c>
      <c r="C28">
        <f t="shared" si="6"/>
        <v>4.0124219864094233E-3</v>
      </c>
      <c r="D28">
        <f t="shared" si="7"/>
        <v>536.68912668774078</v>
      </c>
      <c r="F28">
        <f t="shared" si="8"/>
        <v>0.94155987138200137</v>
      </c>
      <c r="G28">
        <f t="shared" si="0"/>
        <v>149659.72645988601</v>
      </c>
      <c r="H28">
        <f t="shared" si="9"/>
        <v>53007143.226200745</v>
      </c>
      <c r="P28">
        <f t="shared" si="10"/>
        <v>1.2807585077621797</v>
      </c>
      <c r="Q28">
        <f t="shared" si="1"/>
        <v>478.15</v>
      </c>
      <c r="R28">
        <f t="shared" si="11"/>
        <v>0.66756594880983888</v>
      </c>
      <c r="S28">
        <f t="shared" si="2"/>
        <v>208.57275986523138</v>
      </c>
      <c r="U28">
        <f t="shared" si="3"/>
        <v>2.2924853672596321</v>
      </c>
      <c r="V28">
        <f t="shared" si="4"/>
        <v>11.724079833042762</v>
      </c>
    </row>
    <row r="29" spans="1:22">
      <c r="A29">
        <v>270</v>
      </c>
      <c r="B29">
        <f t="shared" si="5"/>
        <v>2425.8792741569255</v>
      </c>
      <c r="C29">
        <f t="shared" si="6"/>
        <v>4.012672747739047E-3</v>
      </c>
      <c r="D29">
        <f t="shared" si="7"/>
        <v>534.57719488102214</v>
      </c>
      <c r="F29">
        <f t="shared" si="8"/>
        <v>0.93785472786144231</v>
      </c>
      <c r="G29">
        <f t="shared" si="0"/>
        <v>144527.08227427967</v>
      </c>
      <c r="H29">
        <f t="shared" si="9"/>
        <v>54452414.048943542</v>
      </c>
      <c r="P29">
        <f t="shared" si="10"/>
        <v>1.2757983072552528</v>
      </c>
      <c r="Q29">
        <f t="shared" si="1"/>
        <v>478.15</v>
      </c>
      <c r="R29">
        <f t="shared" si="11"/>
        <v>0.66493900205376255</v>
      </c>
      <c r="S29">
        <f t="shared" si="2"/>
        <v>208.23020718130022</v>
      </c>
      <c r="U29">
        <f t="shared" si="3"/>
        <v>2.2962566597443193</v>
      </c>
      <c r="V29">
        <f t="shared" si="4"/>
        <v>11.677944266151879</v>
      </c>
    </row>
    <row r="30" spans="1:22">
      <c r="A30">
        <v>280</v>
      </c>
      <c r="B30">
        <f t="shared" si="5"/>
        <v>2425.7328652714582</v>
      </c>
      <c r="C30">
        <f t="shared" si="6"/>
        <v>4.0129149388529782E-3</v>
      </c>
      <c r="D30">
        <f t="shared" si="7"/>
        <v>532.58758937977439</v>
      </c>
      <c r="F30">
        <f t="shared" si="8"/>
        <v>0.93436419189434106</v>
      </c>
      <c r="G30">
        <f t="shared" si="0"/>
        <v>139692.10819027631</v>
      </c>
      <c r="H30">
        <f t="shared" si="9"/>
        <v>55849335.130846307</v>
      </c>
      <c r="P30">
        <f t="shared" si="10"/>
        <v>1.2711267189008437</v>
      </c>
      <c r="Q30">
        <f t="shared" si="1"/>
        <v>478.15</v>
      </c>
      <c r="R30">
        <f t="shared" si="11"/>
        <v>0.66246421205308781</v>
      </c>
      <c r="S30">
        <f t="shared" si="2"/>
        <v>207.90699442896161</v>
      </c>
      <c r="U30">
        <f t="shared" si="3"/>
        <v>2.2998264262983992</v>
      </c>
      <c r="V30">
        <f t="shared" si="4"/>
        <v>11.634480941532557</v>
      </c>
    </row>
    <row r="31" spans="1:22">
      <c r="A31">
        <v>290</v>
      </c>
      <c r="B31">
        <f t="shared" si="5"/>
        <v>2425.5913543134652</v>
      </c>
      <c r="C31">
        <f t="shared" si="6"/>
        <v>4.0131490555504728E-3</v>
      </c>
      <c r="D31">
        <f t="shared" si="7"/>
        <v>530.73450737576923</v>
      </c>
      <c r="F31">
        <f t="shared" si="8"/>
        <v>0.93111317083468281</v>
      </c>
      <c r="G31">
        <f t="shared" si="0"/>
        <v>135189.1392275859</v>
      </c>
      <c r="H31">
        <f t="shared" si="9"/>
        <v>57201226.523122169</v>
      </c>
      <c r="P31">
        <f t="shared" si="10"/>
        <v>1.2667778688948039</v>
      </c>
      <c r="Q31">
        <f t="shared" si="1"/>
        <v>478.15</v>
      </c>
      <c r="R31">
        <f t="shared" si="11"/>
        <v>0.66015923812179012</v>
      </c>
      <c r="S31">
        <f t="shared" si="2"/>
        <v>207.6055226265257</v>
      </c>
      <c r="U31">
        <f t="shared" si="3"/>
        <v>2.3031660909145146</v>
      </c>
      <c r="V31">
        <f t="shared" si="4"/>
        <v>11.593999999639408</v>
      </c>
    </row>
    <row r="32" spans="1:22">
      <c r="A32">
        <v>300</v>
      </c>
      <c r="B32">
        <f t="shared" si="5"/>
        <v>2425.4544049549777</v>
      </c>
      <c r="C32">
        <f t="shared" si="6"/>
        <v>4.0133756515184481E-3</v>
      </c>
      <c r="D32">
        <f t="shared" si="7"/>
        <v>529.02658979521414</v>
      </c>
      <c r="F32">
        <f t="shared" si="8"/>
        <v>0.92811682420213004</v>
      </c>
      <c r="G32">
        <f t="shared" si="0"/>
        <v>131039.03020349776</v>
      </c>
      <c r="H32">
        <f t="shared" si="9"/>
        <v>58511616.825157143</v>
      </c>
      <c r="P32">
        <f t="shared" si="10"/>
        <v>1.2627726408384508</v>
      </c>
      <c r="Q32">
        <f t="shared" si="1"/>
        <v>478.15</v>
      </c>
      <c r="R32">
        <f t="shared" si="11"/>
        <v>0.65803482835931015</v>
      </c>
      <c r="S32">
        <f t="shared" si="2"/>
        <v>207.32729357550704</v>
      </c>
      <c r="U32">
        <f t="shared" si="3"/>
        <v>2.3062568934073377</v>
      </c>
      <c r="V32">
        <f t="shared" si="4"/>
        <v>11.556690203209834</v>
      </c>
    </row>
    <row r="33" spans="1:22">
      <c r="A33">
        <v>310</v>
      </c>
      <c r="B33">
        <f t="shared" si="5"/>
        <v>2425.321659741674</v>
      </c>
      <c r="C33">
        <f t="shared" si="6"/>
        <v>4.0135953157451661E-3</v>
      </c>
      <c r="D33">
        <f t="shared" si="7"/>
        <v>527.46729095718013</v>
      </c>
      <c r="F33">
        <f t="shared" si="8"/>
        <v>0.92538121220557912</v>
      </c>
      <c r="G33">
        <f t="shared" si="0"/>
        <v>127250.05718641743</v>
      </c>
      <c r="H33">
        <f t="shared" si="9"/>
        <v>59784117.397021316</v>
      </c>
      <c r="P33">
        <f t="shared" si="10"/>
        <v>1.2591195469343219</v>
      </c>
      <c r="Q33">
        <f t="shared" si="1"/>
        <v>478.15</v>
      </c>
      <c r="R33">
        <f t="shared" si="11"/>
        <v>0.65609527945375556</v>
      </c>
      <c r="S33">
        <f t="shared" si="2"/>
        <v>207.07296239972982</v>
      </c>
      <c r="U33">
        <f t="shared" si="3"/>
        <v>2.3090894844928527</v>
      </c>
      <c r="V33">
        <f t="shared" si="4"/>
        <v>11.522627012525298</v>
      </c>
    </row>
    <row r="34" spans="1:22">
      <c r="A34">
        <v>320</v>
      </c>
      <c r="B34">
        <f t="shared" si="5"/>
        <v>2425.1927528354036</v>
      </c>
      <c r="C34">
        <f t="shared" si="6"/>
        <v>4.0138086514293373E-3</v>
      </c>
      <c r="D34">
        <f t="shared" si="7"/>
        <v>526.0555413932824</v>
      </c>
      <c r="F34">
        <f t="shared" si="8"/>
        <v>0.92290445858470593</v>
      </c>
      <c r="G34">
        <f t="shared" si="0"/>
        <v>123819.52897907644</v>
      </c>
      <c r="H34">
        <f t="shared" si="9"/>
        <v>61022312.68681208</v>
      </c>
      <c r="P34">
        <f t="shared" si="10"/>
        <v>1.2558163003744593</v>
      </c>
      <c r="Q34">
        <f t="shared" si="1"/>
        <v>478.15</v>
      </c>
      <c r="R34">
        <f t="shared" si="11"/>
        <v>0.65433926113655649</v>
      </c>
      <c r="S34">
        <f t="shared" si="2"/>
        <v>206.84243978034087</v>
      </c>
      <c r="U34">
        <f t="shared" si="3"/>
        <v>2.3116629281098109</v>
      </c>
      <c r="V34">
        <f t="shared" si="4"/>
        <v>11.491787064837984</v>
      </c>
    </row>
    <row r="35" spans="1:22">
      <c r="A35">
        <v>330</v>
      </c>
      <c r="B35">
        <f t="shared" si="5"/>
        <v>2425.0673211242565</v>
      </c>
      <c r="C35">
        <f t="shared" si="6"/>
        <v>4.0140162575782396E-3</v>
      </c>
      <c r="D35">
        <f t="shared" si="7"/>
        <v>524.78658394718695</v>
      </c>
      <c r="F35">
        <f t="shared" si="8"/>
        <v>0.92067821745120515</v>
      </c>
      <c r="G35">
        <f t="shared" si="0"/>
        <v>120735.81776073258</v>
      </c>
      <c r="H35">
        <f t="shared" si="9"/>
        <v>62229670.864419408</v>
      </c>
      <c r="P35">
        <f t="shared" si="10"/>
        <v>1.2528518032073557</v>
      </c>
      <c r="Q35">
        <f t="shared" si="1"/>
        <v>478.15</v>
      </c>
      <c r="R35">
        <f t="shared" si="11"/>
        <v>0.65276085617290447</v>
      </c>
      <c r="S35">
        <f t="shared" si="2"/>
        <v>206.63502454303554</v>
      </c>
      <c r="U35">
        <f t="shared" si="3"/>
        <v>2.3139833194174515</v>
      </c>
      <c r="V35">
        <f t="shared" si="4"/>
        <v>11.464066439129439</v>
      </c>
    </row>
    <row r="36" spans="1:22">
      <c r="A36">
        <v>340</v>
      </c>
      <c r="B36">
        <f t="shared" si="5"/>
        <v>2424.9450132755396</v>
      </c>
      <c r="C36">
        <f t="shared" si="6"/>
        <v>4.0142187140011646E-3</v>
      </c>
      <c r="D36">
        <f t="shared" si="7"/>
        <v>523.6528706600991</v>
      </c>
      <c r="F36">
        <f t="shared" si="8"/>
        <v>0.91868924677210373</v>
      </c>
      <c r="G36">
        <f t="shared" si="0"/>
        <v>117980.53608874712</v>
      </c>
      <c r="H36">
        <f t="shared" si="9"/>
        <v>63409476.225306876</v>
      </c>
      <c r="P36">
        <f t="shared" si="10"/>
        <v>1.2502082813155195</v>
      </c>
      <c r="Q36">
        <f t="shared" si="1"/>
        <v>478.15</v>
      </c>
      <c r="R36">
        <f t="shared" si="11"/>
        <v>0.65135067596142149</v>
      </c>
      <c r="S36">
        <f t="shared" si="2"/>
        <v>206.44954809163514</v>
      </c>
      <c r="U36">
        <f t="shared" si="3"/>
        <v>2.3160622264368791</v>
      </c>
      <c r="V36">
        <f t="shared" si="4"/>
        <v>11.439300248750977</v>
      </c>
    </row>
    <row r="37" spans="1:22">
      <c r="A37">
        <v>350</v>
      </c>
      <c r="B37">
        <f t="shared" si="5"/>
        <v>2424.8254965834176</v>
      </c>
      <c r="C37">
        <f t="shared" si="6"/>
        <v>4.0144165699470165E-3</v>
      </c>
      <c r="D37">
        <f t="shared" si="7"/>
        <v>522.64492977580426</v>
      </c>
      <c r="F37">
        <f t="shared" si="8"/>
        <v>0.91692092943123549</v>
      </c>
      <c r="G37">
        <f t="shared" si="0"/>
        <v>115530.64050329661</v>
      </c>
      <c r="H37">
        <f t="shared" si="9"/>
        <v>64564782.630339839</v>
      </c>
      <c r="P37">
        <f t="shared" si="10"/>
        <v>1.2478633500073399</v>
      </c>
      <c r="Q37">
        <f t="shared" si="1"/>
        <v>478.15</v>
      </c>
      <c r="R37">
        <f t="shared" si="11"/>
        <v>0.65009693896674592</v>
      </c>
      <c r="S37">
        <f t="shared" si="2"/>
        <v>206.28451551946341</v>
      </c>
      <c r="U37">
        <f t="shared" si="3"/>
        <v>2.3179151319037588</v>
      </c>
      <c r="V37">
        <f t="shared" si="4"/>
        <v>11.417281581319811</v>
      </c>
    </row>
    <row r="38" spans="1:22">
      <c r="A38">
        <v>360</v>
      </c>
      <c r="B38">
        <f t="shared" si="5"/>
        <v>2424.7084616855482</v>
      </c>
      <c r="C38">
        <f t="shared" si="6"/>
        <v>4.0146103362660168E-3</v>
      </c>
      <c r="D38">
        <f t="shared" si="7"/>
        <v>521.75214033082352</v>
      </c>
      <c r="F38">
        <f t="shared" si="8"/>
        <v>0.91535463215933954</v>
      </c>
      <c r="G38">
        <f t="shared" si="0"/>
        <v>113360.31026205797</v>
      </c>
      <c r="H38">
        <f t="shared" si="9"/>
        <v>65698385.732960418</v>
      </c>
      <c r="P38">
        <f t="shared" si="10"/>
        <v>1.2457918607234877</v>
      </c>
      <c r="Q38">
        <f t="shared" si="1"/>
        <v>478.15</v>
      </c>
      <c r="R38">
        <f t="shared" si="11"/>
        <v>0.64898643420097168</v>
      </c>
      <c r="S38">
        <f t="shared" si="2"/>
        <v>206.13823273549551</v>
      </c>
      <c r="U38">
        <f t="shared" si="3"/>
        <v>2.3195600042498374</v>
      </c>
      <c r="V38">
        <f t="shared" si="4"/>
        <v>11.397778419793786</v>
      </c>
    </row>
    <row r="39" spans="1:22">
      <c r="A39">
        <v>370</v>
      </c>
      <c r="B39">
        <f t="shared" si="5"/>
        <v>2424.5936253765294</v>
      </c>
      <c r="C39">
        <f t="shared" si="6"/>
        <v>4.0148004807208813E-3</v>
      </c>
      <c r="D39">
        <f t="shared" si="7"/>
        <v>520.96337952411238</v>
      </c>
      <c r="F39">
        <f t="shared" si="8"/>
        <v>0.91397084127037265</v>
      </c>
      <c r="G39">
        <f t="shared" si="0"/>
        <v>111442.51699492498</v>
      </c>
      <c r="H39">
        <f t="shared" si="9"/>
        <v>66812810.902909666</v>
      </c>
      <c r="P39">
        <f t="shared" si="10"/>
        <v>1.2439674454661152</v>
      </c>
      <c r="Q39">
        <f t="shared" si="1"/>
        <v>478.15</v>
      </c>
      <c r="R39">
        <f t="shared" si="11"/>
        <v>0.6480053264606942</v>
      </c>
      <c r="S39">
        <f t="shared" si="2"/>
        <v>206.00891348632445</v>
      </c>
      <c r="U39">
        <f t="shared" si="3"/>
        <v>2.3210160759948923</v>
      </c>
      <c r="V39">
        <f t="shared" si="4"/>
        <v>11.380547784390142</v>
      </c>
    </row>
    <row r="40" spans="1:22">
      <c r="A40">
        <v>380</v>
      </c>
      <c r="B40">
        <f t="shared" si="5"/>
        <v>2424.4807318312501</v>
      </c>
      <c r="C40">
        <f t="shared" si="6"/>
        <v>4.0149874259310069E-3</v>
      </c>
      <c r="D40">
        <f t="shared" si="7"/>
        <v>520.26753114471103</v>
      </c>
      <c r="F40">
        <f t="shared" si="8"/>
        <v>0.91275005463984393</v>
      </c>
      <c r="G40">
        <f t="shared" si="0"/>
        <v>109750.2570379229</v>
      </c>
      <c r="H40">
        <f t="shared" si="9"/>
        <v>67910313.473288894</v>
      </c>
      <c r="P40">
        <f t="shared" si="10"/>
        <v>1.2423637306395285</v>
      </c>
      <c r="Q40">
        <f t="shared" si="1"/>
        <v>478.15</v>
      </c>
      <c r="R40">
        <f t="shared" si="11"/>
        <v>0.64713978873964928</v>
      </c>
      <c r="S40">
        <f t="shared" si="2"/>
        <v>205.89476400102882</v>
      </c>
      <c r="U40">
        <f t="shared" si="3"/>
        <v>2.322302863406525</v>
      </c>
      <c r="V40">
        <f t="shared" si="4"/>
        <v>11.365346839287817</v>
      </c>
    </row>
    <row r="41" spans="1:22">
      <c r="A41">
        <v>390</v>
      </c>
      <c r="B41">
        <f t="shared" si="5"/>
        <v>2424.3695525798621</v>
      </c>
      <c r="C41">
        <f t="shared" si="6"/>
        <v>4.0151715493852349E-3</v>
      </c>
      <c r="D41">
        <f t="shared" si="7"/>
        <v>519.65385997981241</v>
      </c>
      <c r="F41">
        <f t="shared" si="8"/>
        <v>0.91167343856107441</v>
      </c>
      <c r="G41">
        <f t="shared" si="0"/>
        <v>108257.45854022162</v>
      </c>
      <c r="H41">
        <f t="shared" si="9"/>
        <v>68992888.058691114</v>
      </c>
      <c r="P41">
        <f t="shared" si="10"/>
        <v>1.2409552317404271</v>
      </c>
      <c r="Q41">
        <f t="shared" si="1"/>
        <v>478.15</v>
      </c>
      <c r="R41">
        <f t="shared" si="11"/>
        <v>0.64637646793980175</v>
      </c>
      <c r="S41">
        <f t="shared" si="2"/>
        <v>205.79404580260422</v>
      </c>
      <c r="U41">
        <f t="shared" si="3"/>
        <v>2.3234394276821648</v>
      </c>
      <c r="V41">
        <f t="shared" si="4"/>
        <v>11.351941071645548</v>
      </c>
    </row>
    <row r="42" spans="1:22">
      <c r="A42">
        <v>400</v>
      </c>
      <c r="B42">
        <f t="shared" si="5"/>
        <v>2424.2598855638334</v>
      </c>
      <c r="C42">
        <f t="shared" si="6"/>
        <v>4.01535318497855E-3</v>
      </c>
      <c r="D42">
        <f t="shared" si="7"/>
        <v>519.11226736222875</v>
      </c>
      <c r="F42">
        <f t="shared" si="8"/>
        <v>0.91072327607408554</v>
      </c>
      <c r="G42">
        <f t="shared" si="0"/>
        <v>106939.60022751789</v>
      </c>
      <c r="H42">
        <f t="shared" si="9"/>
        <v>70062284.060966298</v>
      </c>
      <c r="P42">
        <f t="shared" si="10"/>
        <v>1.2397179648138652</v>
      </c>
      <c r="Q42">
        <f t="shared" si="1"/>
        <v>478.15</v>
      </c>
      <c r="R42">
        <f t="shared" si="11"/>
        <v>0.64570280273652658</v>
      </c>
      <c r="S42">
        <f t="shared" si="2"/>
        <v>205.70511899597162</v>
      </c>
      <c r="U42">
        <f t="shared" si="3"/>
        <v>2.324443856010038</v>
      </c>
      <c r="V42">
        <f t="shared" si="4"/>
        <v>11.340109874086684</v>
      </c>
    </row>
    <row r="43" spans="1:22">
      <c r="A43">
        <v>410</v>
      </c>
      <c r="B43">
        <f t="shared" si="5"/>
        <v>2424.1515535651861</v>
      </c>
      <c r="C43">
        <f t="shared" si="6"/>
        <v>4.0155326255894991E-3</v>
      </c>
      <c r="D43">
        <f t="shared" si="7"/>
        <v>518.63344792557984</v>
      </c>
      <c r="F43">
        <f t="shared" si="8"/>
        <v>0.9098832419747015</v>
      </c>
      <c r="G43">
        <f t="shared" si="0"/>
        <v>105774.09057620002</v>
      </c>
      <c r="H43">
        <f t="shared" si="9"/>
        <v>71120024.9667283</v>
      </c>
      <c r="P43">
        <f t="shared" si="10"/>
        <v>1.2386298223625656</v>
      </c>
      <c r="Q43">
        <f t="shared" si="1"/>
        <v>478.15</v>
      </c>
      <c r="R43">
        <f t="shared" si="11"/>
        <v>0.64510721856006337</v>
      </c>
      <c r="S43">
        <f t="shared" si="2"/>
        <v>205.62646922155906</v>
      </c>
      <c r="U43">
        <f t="shared" si="3"/>
        <v>2.3253329292193476</v>
      </c>
      <c r="V43">
        <f t="shared" si="4"/>
        <v>11.329649969047187</v>
      </c>
    </row>
    <row r="44" spans="1:22">
      <c r="A44">
        <v>420</v>
      </c>
      <c r="B44">
        <f t="shared" si="5"/>
        <v>2424.0444022516131</v>
      </c>
      <c r="C44">
        <f t="shared" si="6"/>
        <v>4.0157101262966342E-3</v>
      </c>
      <c r="D44">
        <f t="shared" si="7"/>
        <v>518.20896868494219</v>
      </c>
      <c r="F44">
        <f t="shared" si="8"/>
        <v>0.90913854155253015</v>
      </c>
      <c r="G44">
        <f t="shared" si="0"/>
        <v>104740.45866779936</v>
      </c>
      <c r="H44">
        <f t="shared" si="9"/>
        <v>72167429.553406298</v>
      </c>
      <c r="P44">
        <f t="shared" si="10"/>
        <v>1.2376707639549056</v>
      </c>
      <c r="Q44">
        <f t="shared" si="1"/>
        <v>478.15</v>
      </c>
      <c r="R44">
        <f t="shared" si="11"/>
        <v>0.6445792259607438</v>
      </c>
      <c r="S44">
        <f t="shared" si="2"/>
        <v>205.55672169056032</v>
      </c>
      <c r="U44">
        <f t="shared" si="3"/>
        <v>2.3261219388378569</v>
      </c>
      <c r="V44">
        <f t="shared" si="4"/>
        <v>11.32037713630802</v>
      </c>
    </row>
    <row r="45" spans="1:22">
      <c r="A45">
        <v>430</v>
      </c>
      <c r="B45">
        <f t="shared" si="5"/>
        <v>2423.9382980282694</v>
      </c>
      <c r="C45">
        <f t="shared" si="6"/>
        <v>4.0158859079180024E-3</v>
      </c>
      <c r="D45">
        <f t="shared" si="7"/>
        <v>517.8312901687359</v>
      </c>
      <c r="F45">
        <f t="shared" si="8"/>
        <v>0.90847594766444895</v>
      </c>
      <c r="G45">
        <f t="shared" si="0"/>
        <v>103820.40459396066</v>
      </c>
      <c r="H45">
        <f t="shared" si="9"/>
        <v>73205633.599345908</v>
      </c>
      <c r="P45">
        <f t="shared" si="10"/>
        <v>1.236822868501311</v>
      </c>
      <c r="Q45">
        <f t="shared" si="1"/>
        <v>478.15</v>
      </c>
      <c r="R45">
        <f t="shared" si="11"/>
        <v>0.64410944689409422</v>
      </c>
      <c r="S45">
        <f t="shared" si="2"/>
        <v>205.49464552643232</v>
      </c>
      <c r="U45">
        <f t="shared" si="3"/>
        <v>2.3268246176200078</v>
      </c>
      <c r="V45">
        <f t="shared" si="4"/>
        <v>11.312126674625377</v>
      </c>
    </row>
    <row r="46" spans="1:22">
      <c r="A46">
        <v>440</v>
      </c>
      <c r="B46">
        <f t="shared" si="5"/>
        <v>2423.8331258384897</v>
      </c>
      <c r="C46">
        <f t="shared" si="6"/>
        <v>4.0160601606379354E-3</v>
      </c>
      <c r="D46">
        <f t="shared" si="7"/>
        <v>517.49374664529012</v>
      </c>
      <c r="F46">
        <f t="shared" si="8"/>
        <v>0.9078837660443686</v>
      </c>
      <c r="G46">
        <f t="shared" si="0"/>
        <v>102997.75075984237</v>
      </c>
      <c r="H46">
        <f t="shared" si="9"/>
        <v>74235611.106944337</v>
      </c>
      <c r="P46">
        <f t="shared" si="10"/>
        <v>1.2360702888049635</v>
      </c>
      <c r="Q46">
        <f t="shared" si="1"/>
        <v>478.15</v>
      </c>
      <c r="R46">
        <f t="shared" si="11"/>
        <v>0.64368959012545734</v>
      </c>
      <c r="S46">
        <f t="shared" si="2"/>
        <v>205.43915121909191</v>
      </c>
      <c r="U46">
        <f t="shared" si="3"/>
        <v>2.3274531517610964</v>
      </c>
      <c r="V46">
        <f t="shared" si="4"/>
        <v>11.304752969776112</v>
      </c>
    </row>
    <row r="47" spans="1:22">
      <c r="A47">
        <v>450</v>
      </c>
      <c r="B47">
        <f t="shared" si="5"/>
        <v>2423.7287870138412</v>
      </c>
      <c r="C47">
        <f t="shared" si="6"/>
        <v>4.0162330475546253E-3</v>
      </c>
      <c r="D47">
        <f t="shared" si="7"/>
        <v>517.19049933617123</v>
      </c>
      <c r="F47">
        <f t="shared" si="8"/>
        <v>0.90735175322135309</v>
      </c>
      <c r="G47">
        <f t="shared" si="0"/>
        <v>102258.32777956656</v>
      </c>
      <c r="H47">
        <f t="shared" si="9"/>
        <v>75258194.38474001</v>
      </c>
      <c r="P47">
        <f t="shared" si="10"/>
        <v>1.2353991415007606</v>
      </c>
      <c r="Q47">
        <f t="shared" si="1"/>
        <v>478.15</v>
      </c>
      <c r="R47">
        <f t="shared" si="11"/>
        <v>0.64331239303393928</v>
      </c>
      <c r="S47">
        <f t="shared" si="2"/>
        <v>205.38928349238824</v>
      </c>
      <c r="U47">
        <f t="shared" si="3"/>
        <v>2.3280182484190819</v>
      </c>
      <c r="V47">
        <f t="shared" si="4"/>
        <v>11.29812847249366</v>
      </c>
    </row>
    <row r="48" spans="1:22">
      <c r="A48">
        <v>460</v>
      </c>
      <c r="B48">
        <f t="shared" si="5"/>
        <v>2423.6251972397704</v>
      </c>
      <c r="C48">
        <f t="shared" si="6"/>
        <v>4.0164047080384676E-3</v>
      </c>
      <c r="D48">
        <f t="shared" si="7"/>
        <v>516.91647340772249</v>
      </c>
      <c r="F48">
        <f t="shared" si="8"/>
        <v>0.90687100597846049</v>
      </c>
      <c r="G48">
        <f t="shared" si="0"/>
        <v>101589.82113038702</v>
      </c>
      <c r="H48">
        <f t="shared" si="9"/>
        <v>76274092.596043885</v>
      </c>
      <c r="P48">
        <f t="shared" si="10"/>
        <v>1.2347973581176772</v>
      </c>
      <c r="Q48">
        <f t="shared" si="1"/>
        <v>478.15</v>
      </c>
      <c r="R48">
        <f t="shared" si="11"/>
        <v>0.6429715432387284</v>
      </c>
      <c r="S48">
        <f t="shared" si="2"/>
        <v>205.34421138069172</v>
      </c>
      <c r="U48">
        <f t="shared" si="3"/>
        <v>2.3285292377370608</v>
      </c>
      <c r="V48">
        <f t="shared" si="4"/>
        <v>11.292142322035788</v>
      </c>
    </row>
    <row r="49" spans="1:22">
      <c r="A49">
        <v>470</v>
      </c>
      <c r="B49">
        <f t="shared" si="5"/>
        <v>2423.5222846765864</v>
      </c>
      <c r="C49">
        <f t="shared" si="6"/>
        <v>4.0165752608350737E-3</v>
      </c>
      <c r="D49">
        <f t="shared" si="7"/>
        <v>516.66728676630692</v>
      </c>
      <c r="F49">
        <f t="shared" si="8"/>
        <v>0.90643383643211739</v>
      </c>
      <c r="G49">
        <f t="shared" si="0"/>
        <v>100981.59802015463</v>
      </c>
      <c r="H49">
        <f t="shared" si="9"/>
        <v>77283908.576245427</v>
      </c>
      <c r="P49">
        <f t="shared" si="10"/>
        <v>1.2342545164131775</v>
      </c>
      <c r="Q49">
        <f t="shared" si="1"/>
        <v>478.15</v>
      </c>
      <c r="R49">
        <f t="shared" si="11"/>
        <v>0.64266159003037115</v>
      </c>
      <c r="S49">
        <f t="shared" si="2"/>
        <v>205.30321685634254</v>
      </c>
      <c r="U49">
        <f t="shared" si="3"/>
        <v>2.3289941936690517</v>
      </c>
      <c r="V49">
        <f t="shared" si="4"/>
        <v>11.286698790702641</v>
      </c>
    </row>
    <row r="50" spans="1:22">
      <c r="A50">
        <v>480</v>
      </c>
      <c r="B50">
        <f t="shared" si="5"/>
        <v>2423.4199882558314</v>
      </c>
      <c r="C50">
        <f t="shared" si="6"/>
        <v>4.0167448068794522E-3</v>
      </c>
      <c r="D50">
        <f t="shared" si="7"/>
        <v>516.43917637153334</v>
      </c>
      <c r="F50">
        <f t="shared" si="8"/>
        <v>0.90603364275707599</v>
      </c>
      <c r="G50">
        <f t="shared" si="0"/>
        <v>100424.52831563265</v>
      </c>
      <c r="H50">
        <f t="shared" si="9"/>
        <v>78288153.859401748</v>
      </c>
      <c r="P50">
        <f t="shared" si="10"/>
        <v>1.2337616656220023</v>
      </c>
      <c r="Q50">
        <f t="shared" si="1"/>
        <v>478.15</v>
      </c>
      <c r="R50">
        <f t="shared" si="11"/>
        <v>0.64237785271476688</v>
      </c>
      <c r="S50">
        <f t="shared" si="2"/>
        <v>205.26568296797694</v>
      </c>
      <c r="U50">
        <f t="shared" si="3"/>
        <v>2.3294200622643539</v>
      </c>
      <c r="V50">
        <f t="shared" si="4"/>
        <v>11.281715674134624</v>
      </c>
    </row>
    <row r="51" spans="1:22">
      <c r="A51">
        <v>490</v>
      </c>
      <c r="B51">
        <f t="shared" si="5"/>
        <v>2423.3182561580629</v>
      </c>
      <c r="C51">
        <f t="shared" si="6"/>
        <v>4.0169134318111411E-3</v>
      </c>
      <c r="D51">
        <f t="shared" si="7"/>
        <v>516.228925942822</v>
      </c>
      <c r="F51">
        <f t="shared" si="8"/>
        <v>0.90566478235582804</v>
      </c>
      <c r="G51">
        <f t="shared" si="0"/>
        <v>99910.808919029339</v>
      </c>
      <c r="H51">
        <f t="shared" si="9"/>
        <v>79287261.948592037</v>
      </c>
      <c r="P51">
        <f t="shared" si="10"/>
        <v>1.2333111548787405</v>
      </c>
      <c r="Q51">
        <f t="shared" si="1"/>
        <v>478.15</v>
      </c>
      <c r="R51">
        <f t="shared" si="11"/>
        <v>0.64211633069028207</v>
      </c>
      <c r="S51">
        <f t="shared" si="2"/>
        <v>205.23108214460441</v>
      </c>
      <c r="U51">
        <f t="shared" si="3"/>
        <v>2.3298127895807652</v>
      </c>
      <c r="V51">
        <f t="shared" si="4"/>
        <v>11.277122712048069</v>
      </c>
    </row>
    <row r="52" spans="1:22">
      <c r="A52">
        <v>500</v>
      </c>
      <c r="B52">
        <f t="shared" si="5"/>
        <v>2423.2170444685321</v>
      </c>
      <c r="C52">
        <f t="shared" si="6"/>
        <v>4.017081208195869E-3</v>
      </c>
      <c r="D52">
        <f t="shared" si="7"/>
        <v>516.03379752909598</v>
      </c>
      <c r="F52">
        <f t="shared" si="8"/>
        <v>0.90532245180543158</v>
      </c>
      <c r="G52">
        <f t="shared" si="0"/>
        <v>99433.797571776115</v>
      </c>
      <c r="H52">
        <f t="shared" si="9"/>
        <v>80281599.924309805</v>
      </c>
      <c r="P52">
        <f t="shared" si="10"/>
        <v>1.2328964707222012</v>
      </c>
      <c r="Q52">
        <f t="shared" si="1"/>
        <v>478.15</v>
      </c>
      <c r="R52">
        <f t="shared" si="11"/>
        <v>0.64187361833005097</v>
      </c>
      <c r="S52">
        <f t="shared" si="2"/>
        <v>205.19896508614633</v>
      </c>
      <c r="U52">
        <f t="shared" si="3"/>
        <v>2.330177444117536</v>
      </c>
      <c r="V52">
        <f t="shared" si="4"/>
        <v>11.272860093361647</v>
      </c>
    </row>
    <row r="53" spans="1:22">
      <c r="A53">
        <v>510</v>
      </c>
      <c r="B53">
        <f t="shared" si="5"/>
        <v>2423.116316001237</v>
      </c>
      <c r="C53">
        <f t="shared" si="6"/>
        <v>4.0172481974693223E-3</v>
      </c>
      <c r="D53">
        <f t="shared" si="7"/>
        <v>515.85146837486457</v>
      </c>
      <c r="F53">
        <f t="shared" si="8"/>
        <v>0.90500257609625367</v>
      </c>
      <c r="G53">
        <f t="shared" si="0"/>
        <v>98987.859551742862</v>
      </c>
      <c r="H53">
        <f t="shared" si="9"/>
        <v>81271478.519827232</v>
      </c>
      <c r="P53">
        <f t="shared" si="10"/>
        <v>1.2325120871171236</v>
      </c>
      <c r="Q53">
        <f t="shared" si="1"/>
        <v>478.15</v>
      </c>
      <c r="R53">
        <f t="shared" si="11"/>
        <v>0.6416468264522438</v>
      </c>
      <c r="S53">
        <f t="shared" si="2"/>
        <v>205.16895048781575</v>
      </c>
      <c r="U53">
        <f t="shared" si="3"/>
        <v>2.3305183306886175</v>
      </c>
      <c r="V53">
        <f t="shared" si="4"/>
        <v>11.268877077023504</v>
      </c>
    </row>
    <row r="54" spans="1:22">
      <c r="A54">
        <v>520</v>
      </c>
      <c r="B54">
        <f t="shared" si="5"/>
        <v>2423.0160392782614</v>
      </c>
      <c r="C54">
        <f t="shared" si="6"/>
        <v>4.0174144516245125E-3</v>
      </c>
      <c r="D54">
        <f t="shared" si="7"/>
        <v>515.6799737778166</v>
      </c>
      <c r="F54">
        <f t="shared" si="8"/>
        <v>0.90470170838213437</v>
      </c>
      <c r="G54">
        <f t="shared" si="0"/>
        <v>98568.228941068708</v>
      </c>
      <c r="H54">
        <f t="shared" si="9"/>
        <v>82257160.809237912</v>
      </c>
      <c r="P54">
        <f t="shared" si="10"/>
        <v>1.2321533296671661</v>
      </c>
      <c r="Q54">
        <f t="shared" si="1"/>
        <v>478.15</v>
      </c>
      <c r="R54">
        <f t="shared" si="11"/>
        <v>0.64143351124293324</v>
      </c>
      <c r="S54">
        <f t="shared" si="2"/>
        <v>205.14071572181575</v>
      </c>
      <c r="U54">
        <f t="shared" si="3"/>
        <v>2.3308390941191934</v>
      </c>
      <c r="V54">
        <f t="shared" si="4"/>
        <v>11.265130743724123</v>
      </c>
    </row>
    <row r="55" spans="1:22">
      <c r="A55">
        <v>530</v>
      </c>
      <c r="B55">
        <f t="shared" si="5"/>
        <v>2422.9161876496623</v>
      </c>
      <c r="C55">
        <f t="shared" si="6"/>
        <v>4.017580014667013E-3</v>
      </c>
      <c r="D55">
        <f t="shared" si="7"/>
        <v>515.51765612681811</v>
      </c>
      <c r="F55">
        <f t="shared" si="8"/>
        <v>0.90441694057336508</v>
      </c>
      <c r="G55">
        <f t="shared" si="0"/>
        <v>98170.884915290124</v>
      </c>
      <c r="H55">
        <f t="shared" si="9"/>
        <v>83238869.65839082</v>
      </c>
      <c r="P55">
        <f t="shared" si="10"/>
        <v>1.2318162544842755</v>
      </c>
      <c r="Q55">
        <f t="shared" si="1"/>
        <v>478.15</v>
      </c>
      <c r="R55">
        <f t="shared" si="11"/>
        <v>0.64123161086651581</v>
      </c>
      <c r="S55">
        <f t="shared" si="2"/>
        <v>205.11398851448604</v>
      </c>
      <c r="U55">
        <f t="shared" si="3"/>
        <v>2.3311428121648121</v>
      </c>
      <c r="V55">
        <f t="shared" si="4"/>
        <v>11.261584882621323</v>
      </c>
    </row>
    <row r="56" spans="1:22">
      <c r="A56">
        <v>540</v>
      </c>
      <c r="B56">
        <f t="shared" si="5"/>
        <v>2422.8167385386755</v>
      </c>
      <c r="C56">
        <f t="shared" si="6"/>
        <v>4.0177449238631658E-3</v>
      </c>
      <c r="D56">
        <f t="shared" si="7"/>
        <v>515.36311997741689</v>
      </c>
      <c r="F56">
        <f t="shared" si="8"/>
        <v>0.90414582452178405</v>
      </c>
      <c r="G56">
        <f t="shared" si="0"/>
        <v>97792.442700930435</v>
      </c>
      <c r="H56">
        <f t="shared" si="9"/>
        <v>84216794.085400119</v>
      </c>
      <c r="P56">
        <f t="shared" si="10"/>
        <v>1.2314975413865703</v>
      </c>
      <c r="Q56">
        <f t="shared" si="1"/>
        <v>478.15</v>
      </c>
      <c r="R56">
        <f t="shared" si="11"/>
        <v>0.64103938958594486</v>
      </c>
      <c r="S56">
        <f t="shared" si="2"/>
        <v>205.08853960077511</v>
      </c>
      <c r="U56">
        <f t="shared" si="3"/>
        <v>2.3314320777297732</v>
      </c>
      <c r="V56">
        <f t="shared" si="4"/>
        <v>11.258209009955795</v>
      </c>
    </row>
    <row r="57" spans="1:22">
      <c r="A57">
        <v>550</v>
      </c>
      <c r="B57">
        <f t="shared" si="5"/>
        <v>2422.7176727973797</v>
      </c>
      <c r="C57">
        <f t="shared" si="6"/>
        <v>4.0179092108057549E-3</v>
      </c>
      <c r="D57">
        <f t="shared" si="7"/>
        <v>515.21519281762278</v>
      </c>
      <c r="F57">
        <f t="shared" si="8"/>
        <v>0.90388630318881191</v>
      </c>
      <c r="G57">
        <f t="shared" si="0"/>
        <v>97430.058354208959</v>
      </c>
      <c r="H57">
        <f t="shared" si="9"/>
        <v>85191094.668942213</v>
      </c>
      <c r="P57">
        <f t="shared" si="10"/>
        <v>1.2311944006078912</v>
      </c>
      <c r="Q57">
        <f t="shared" si="1"/>
        <v>478.15</v>
      </c>
      <c r="R57">
        <f t="shared" si="11"/>
        <v>0.64085538896086758</v>
      </c>
      <c r="S57">
        <f t="shared" si="2"/>
        <v>205.0641763029877</v>
      </c>
      <c r="U57">
        <f t="shared" si="3"/>
        <v>2.3317090708887194</v>
      </c>
      <c r="V57">
        <f t="shared" si="4"/>
        <v>11.254977511971841</v>
      </c>
    </row>
    <row r="58" spans="1:22">
      <c r="A58">
        <v>560</v>
      </c>
      <c r="B58">
        <f t="shared" si="5"/>
        <v>2422.6189741588259</v>
      </c>
      <c r="C58">
        <f t="shared" si="6"/>
        <v>4.018072902320256E-3</v>
      </c>
      <c r="D58">
        <f t="shared" si="7"/>
        <v>515.07289106291034</v>
      </c>
      <c r="F58">
        <f t="shared" si="8"/>
        <v>0.90363665098756196</v>
      </c>
      <c r="G58">
        <f t="shared" si="0"/>
        <v>97081.346238406244</v>
      </c>
      <c r="H58">
        <f t="shared" si="9"/>
        <v>86161908.131326273</v>
      </c>
      <c r="P58">
        <f t="shared" si="10"/>
        <v>1.2309044919291607</v>
      </c>
      <c r="Q58">
        <f t="shared" si="1"/>
        <v>478.15</v>
      </c>
      <c r="R58">
        <f t="shared" si="11"/>
        <v>0.64067838555018142</v>
      </c>
      <c r="S58">
        <f t="shared" si="2"/>
        <v>205.04073696101415</v>
      </c>
      <c r="U58">
        <f t="shared" si="3"/>
        <v>2.3319756214635241</v>
      </c>
      <c r="V58">
        <f t="shared" si="4"/>
        <v>11.251868902071493</v>
      </c>
    </row>
    <row r="59" spans="1:22">
      <c r="A59">
        <v>570</v>
      </c>
      <c r="B59">
        <f t="shared" si="5"/>
        <v>2422.520628772766</v>
      </c>
      <c r="C59">
        <f t="shared" si="6"/>
        <v>4.0182360212328884E-3</v>
      </c>
      <c r="D59">
        <f t="shared" si="7"/>
        <v>514.93539076796981</v>
      </c>
      <c r="F59">
        <f t="shared" si="8"/>
        <v>0.90339542239994708</v>
      </c>
      <c r="G59">
        <f t="shared" si="0"/>
        <v>96744.307953508338</v>
      </c>
      <c r="H59">
        <f t="shared" si="9"/>
        <v>87129351.210861355</v>
      </c>
      <c r="P59">
        <f t="shared" si="10"/>
        <v>1.2306258550176237</v>
      </c>
      <c r="Q59">
        <f t="shared" si="1"/>
        <v>478.15</v>
      </c>
      <c r="R59">
        <f t="shared" si="11"/>
        <v>0.64050735448156249</v>
      </c>
      <c r="S59">
        <f t="shared" si="2"/>
        <v>205.0180861320151</v>
      </c>
      <c r="U59">
        <f t="shared" si="3"/>
        <v>2.3322332630308038</v>
      </c>
      <c r="V59">
        <f t="shared" si="4"/>
        <v>11.248865181006938</v>
      </c>
    </row>
    <row r="60" spans="1:22">
      <c r="A60">
        <v>580</v>
      </c>
      <c r="B60">
        <f t="shared" si="5"/>
        <v>2422.4226248133705</v>
      </c>
      <c r="C60">
        <f t="shared" si="6"/>
        <v>4.0183985870196476E-3</v>
      </c>
      <c r="D60">
        <f t="shared" si="7"/>
        <v>514.80200253285955</v>
      </c>
      <c r="F60">
        <f t="shared" si="8"/>
        <v>0.9031614079523852</v>
      </c>
      <c r="G60">
        <f t="shared" si="0"/>
        <v>96417.271448478044</v>
      </c>
      <c r="H60">
        <f t="shared" si="9"/>
        <v>88093523.925346136</v>
      </c>
      <c r="P60">
        <f t="shared" si="10"/>
        <v>1.230356849735234</v>
      </c>
      <c r="Q60">
        <f t="shared" si="1"/>
        <v>478.15</v>
      </c>
      <c r="R60">
        <f t="shared" si="11"/>
        <v>0.64034143823824108</v>
      </c>
      <c r="S60">
        <f t="shared" si="2"/>
        <v>204.99611047532633</v>
      </c>
      <c r="U60">
        <f t="shared" si="3"/>
        <v>2.3324832792744665</v>
      </c>
      <c r="V60">
        <f t="shared" si="4"/>
        <v>11.245951288700468</v>
      </c>
    </row>
    <row r="61" spans="1:22">
      <c r="A61">
        <v>590</v>
      </c>
      <c r="B61">
        <f t="shared" si="5"/>
        <v>2422.3249521486327</v>
      </c>
      <c r="C61">
        <f t="shared" si="6"/>
        <v>4.0185606163533356E-3</v>
      </c>
      <c r="D61">
        <f t="shared" si="7"/>
        <v>514.67215009777703</v>
      </c>
      <c r="F61">
        <f t="shared" si="8"/>
        <v>0.90293359666276674</v>
      </c>
      <c r="G61">
        <f t="shared" si="0"/>
        <v>96098.839087231128</v>
      </c>
      <c r="H61">
        <f t="shared" si="9"/>
        <v>89054512.316218451</v>
      </c>
      <c r="P61">
        <f t="shared" si="10"/>
        <v>1.2300961052158481</v>
      </c>
      <c r="Q61">
        <f t="shared" si="1"/>
        <v>478.15</v>
      </c>
      <c r="R61">
        <f t="shared" si="11"/>
        <v>0.64017992003390156</v>
      </c>
      <c r="S61">
        <f t="shared" si="2"/>
        <v>204.97471524063403</v>
      </c>
      <c r="U61">
        <f t="shared" si="3"/>
        <v>2.3327267435823318</v>
      </c>
      <c r="V61">
        <f t="shared" si="4"/>
        <v>11.243114636643032</v>
      </c>
    </row>
    <row r="62" spans="1:22">
      <c r="A62">
        <v>600</v>
      </c>
      <c r="B62">
        <f t="shared" si="5"/>
        <v>2422.2276020623794</v>
      </c>
      <c r="C62">
        <f t="shared" si="6"/>
        <v>4.0187221235635923E-3</v>
      </c>
      <c r="D62">
        <f t="shared" si="7"/>
        <v>514.54535215296198</v>
      </c>
      <c r="F62">
        <f t="shared" si="8"/>
        <v>0.90271114412800346</v>
      </c>
      <c r="G62">
        <f t="shared" si="0"/>
        <v>95787.843518181457</v>
      </c>
      <c r="H62">
        <f t="shared" si="9"/>
        <v>90012390.751400262</v>
      </c>
      <c r="P62">
        <f t="shared" si="10"/>
        <v>1.2298424765869429</v>
      </c>
      <c r="Q62">
        <f t="shared" si="1"/>
        <v>478.15</v>
      </c>
      <c r="R62">
        <f t="shared" si="11"/>
        <v>0.64002220118675446</v>
      </c>
      <c r="S62">
        <f t="shared" si="2"/>
        <v>204.95382128245814</v>
      </c>
      <c r="U62">
        <f t="shared" si="3"/>
        <v>2.3329645527371512</v>
      </c>
      <c r="V62">
        <f t="shared" si="4"/>
        <v>11.24034471052798</v>
      </c>
    </row>
    <row r="63" spans="1:22">
      <c r="A63">
        <v>610</v>
      </c>
      <c r="B63">
        <f t="shared" si="5"/>
        <v>2422.1305670209881</v>
      </c>
      <c r="C63">
        <f t="shared" si="6"/>
        <v>4.0188831210229824E-3</v>
      </c>
      <c r="D63">
        <f t="shared" si="7"/>
        <v>514.4212069309026</v>
      </c>
      <c r="F63">
        <f t="shared" si="8"/>
        <v>0.90249334549281157</v>
      </c>
      <c r="G63">
        <f t="shared" si="0"/>
        <v>95483.310296198819</v>
      </c>
      <c r="H63">
        <f t="shared" si="9"/>
        <v>90967223.854362249</v>
      </c>
      <c r="P63">
        <f t="shared" si="10"/>
        <v>1.2295950083077292</v>
      </c>
      <c r="Q63">
        <f t="shared" si="1"/>
        <v>478.15</v>
      </c>
      <c r="R63">
        <f t="shared" si="11"/>
        <v>0.63986778195440341</v>
      </c>
      <c r="S63">
        <f t="shared" si="2"/>
        <v>204.93336253042719</v>
      </c>
      <c r="U63">
        <f t="shared" si="3"/>
        <v>2.3331974554851085</v>
      </c>
      <c r="V63">
        <f t="shared" si="4"/>
        <v>11.237632733664766</v>
      </c>
    </row>
    <row r="64" spans="1:22">
      <c r="A64">
        <v>620</v>
      </c>
      <c r="B64">
        <f t="shared" si="5"/>
        <v>2422.0338404779682</v>
      </c>
      <c r="C64">
        <f t="shared" si="6"/>
        <v>4.0190436194704445E-3</v>
      </c>
      <c r="D64">
        <f t="shared" si="7"/>
        <v>514.2993791920361</v>
      </c>
      <c r="F64">
        <f t="shared" si="8"/>
        <v>0.90227961261760714</v>
      </c>
      <c r="G64">
        <f t="shared" si="0"/>
        <v>95184.426312887139</v>
      </c>
      <c r="H64">
        <f t="shared" si="9"/>
        <v>91919068.117491126</v>
      </c>
      <c r="P64">
        <f t="shared" si="10"/>
        <v>1.2293529031998149</v>
      </c>
      <c r="Q64">
        <f t="shared" si="1"/>
        <v>478.15</v>
      </c>
      <c r="R64">
        <f t="shared" si="11"/>
        <v>0.63971624534588345</v>
      </c>
      <c r="S64">
        <f t="shared" si="2"/>
        <v>204.91328385189087</v>
      </c>
      <c r="U64">
        <f t="shared" si="3"/>
        <v>2.3334260766891117</v>
      </c>
      <c r="V64">
        <f t="shared" si="4"/>
        <v>11.234971382679019</v>
      </c>
    </row>
    <row r="65" spans="1:22">
      <c r="A65">
        <v>630</v>
      </c>
      <c r="B65">
        <f t="shared" si="5"/>
        <v>2421.9374167105257</v>
      </c>
      <c r="C65">
        <f t="shared" si="6"/>
        <v>4.0192036282818326E-3</v>
      </c>
      <c r="D65">
        <f t="shared" si="7"/>
        <v>514.17958925931339</v>
      </c>
      <c r="F65">
        <f t="shared" si="8"/>
        <v>0.90206945484090073</v>
      </c>
      <c r="G65">
        <f t="shared" si="0"/>
        <v>94890.513198480927</v>
      </c>
      <c r="H65">
        <f t="shared" si="9"/>
        <v>92867973.249475941</v>
      </c>
      <c r="P65">
        <f t="shared" si="10"/>
        <v>1.229115496351344</v>
      </c>
      <c r="Q65">
        <f t="shared" si="1"/>
        <v>478.15</v>
      </c>
      <c r="R65">
        <f t="shared" si="11"/>
        <v>0.63956724348219862</v>
      </c>
      <c r="S65">
        <f t="shared" si="2"/>
        <v>204.89353925055093</v>
      </c>
      <c r="U65">
        <f t="shared" si="3"/>
        <v>2.3336509376964862</v>
      </c>
      <c r="V65">
        <f t="shared" si="4"/>
        <v>11.232354547970436</v>
      </c>
    </row>
    <row r="66" spans="1:22">
      <c r="A66">
        <v>640</v>
      </c>
      <c r="B66">
        <f t="shared" si="5"/>
        <v>2421.8412906830713</v>
      </c>
      <c r="C66">
        <f t="shared" si="6"/>
        <v>4.0193631556958726E-3</v>
      </c>
      <c r="D66">
        <f t="shared" si="7"/>
        <v>514.06160379930463</v>
      </c>
      <c r="F66">
        <f t="shared" si="8"/>
        <v>0.90186246280579763</v>
      </c>
      <c r="G66">
        <f t="shared" si="0"/>
        <v>94601.004961458704</v>
      </c>
      <c r="H66">
        <f t="shared" si="9"/>
        <v>93813983.299090534</v>
      </c>
      <c r="P66">
        <f t="shared" si="10"/>
        <v>1.2288822331759535</v>
      </c>
      <c r="Q66">
        <f t="shared" si="1"/>
        <v>478.15</v>
      </c>
      <c r="R66">
        <f t="shared" si="11"/>
        <v>0.63942048612931046</v>
      </c>
      <c r="S66">
        <f t="shared" si="2"/>
        <v>204.87409035165342</v>
      </c>
      <c r="U66">
        <f t="shared" si="3"/>
        <v>2.3338724734752243</v>
      </c>
      <c r="V66">
        <f t="shared" si="4"/>
        <v>11.229777132324216</v>
      </c>
    </row>
    <row r="67" spans="1:22">
      <c r="A67">
        <v>650</v>
      </c>
      <c r="B67">
        <f t="shared" si="5"/>
        <v>2421.7454579333703</v>
      </c>
      <c r="C67">
        <f t="shared" si="6"/>
        <v>4.0195222090026496E-3</v>
      </c>
      <c r="D67">
        <f t="shared" si="7"/>
        <v>513.94522808684644</v>
      </c>
      <c r="F67">
        <f t="shared" si="8"/>
        <v>0.90165829488920424</v>
      </c>
      <c r="G67">
        <f t="shared" si="0"/>
        <v>94315.429227499495</v>
      </c>
      <c r="H67">
        <f t="shared" si="9"/>
        <v>94757137.591365531</v>
      </c>
      <c r="P67">
        <f t="shared" si="10"/>
        <v>1.2286526510012483</v>
      </c>
      <c r="Q67">
        <f t="shared" si="1"/>
        <v>478.15</v>
      </c>
      <c r="R67">
        <f t="shared" si="11"/>
        <v>0.63927573107644575</v>
      </c>
      <c r="S67">
        <f t="shared" si="2"/>
        <v>204.85490513068254</v>
      </c>
      <c r="U67">
        <f t="shared" si="3"/>
        <v>2.3340910470021452</v>
      </c>
      <c r="V67">
        <f t="shared" si="4"/>
        <v>11.227234881930757</v>
      </c>
    </row>
    <row r="68" spans="1:22">
      <c r="A68">
        <v>660</v>
      </c>
      <c r="B68">
        <f t="shared" si="5"/>
        <v>2421.6499144777208</v>
      </c>
      <c r="C68">
        <f t="shared" si="6"/>
        <v>4.019680794700612E-3</v>
      </c>
      <c r="D68">
        <f t="shared" si="7"/>
        <v>513.83029952596178</v>
      </c>
      <c r="F68">
        <f t="shared" si="8"/>
        <v>0.90145666583502071</v>
      </c>
      <c r="G68">
        <f t="shared" ref="G68:G102" si="12">$B68*((D68)-(E$3))</f>
        <v>94033.391526189618</v>
      </c>
      <c r="H68">
        <f t="shared" si="9"/>
        <v>95697471.506627426</v>
      </c>
      <c r="P68">
        <f t="shared" si="10"/>
        <v>1.2284263636463728</v>
      </c>
      <c r="Q68">
        <f t="shared" ref="Q68:Q102" si="13">205+273.15</f>
        <v>478.15</v>
      </c>
      <c r="R68">
        <f t="shared" si="11"/>
        <v>0.63913277607702967</v>
      </c>
      <c r="S68">
        <f t="shared" ref="S68:S102" si="14">103.9+183.3*R68-39.7*R68^2</f>
        <v>204.83595684831911</v>
      </c>
      <c r="U68">
        <f t="shared" ref="U68:U102" si="15">Q68/S68</f>
        <v>2.3343069613215892</v>
      </c>
      <c r="V68">
        <f t="shared" ref="V68:V102" si="16">D68/T$3</f>
        <v>11.224724244848868</v>
      </c>
    </row>
    <row r="69" spans="1:22">
      <c r="A69">
        <v>670</v>
      </c>
      <c r="B69">
        <f t="shared" ref="B69:B102" si="17">B$3*C$3/C69</f>
        <v>2421.5546567320212</v>
      </c>
      <c r="C69">
        <f t="shared" ref="C69:C102" si="18">1.01325/D69*Q68/288.15*P69</f>
        <v>4.0198389186272684E-3</v>
      </c>
      <c r="D69">
        <f t="shared" ref="D69:D102" si="19">P69*(D$3/P$3)*(1-H68/I$3)</f>
        <v>513.71668223175118</v>
      </c>
      <c r="F69">
        <f t="shared" ref="F69:F102" si="20">D69/D$3</f>
        <v>0.90125733724868629</v>
      </c>
      <c r="G69">
        <f t="shared" si="12"/>
        <v>93754.562151510967</v>
      </c>
      <c r="H69">
        <f t="shared" ref="H69:H102" si="21">H68+G69*(A69-A68)</f>
        <v>96635017.128142536</v>
      </c>
      <c r="P69">
        <f t="shared" ref="P69:P102" si="22">1-((3.52*V68)/(10^(0.9813*U68)))+((0.274*V68^2)/(10^(0.8157*U68)))</f>
        <v>1.2282030485242128</v>
      </c>
      <c r="Q69">
        <f t="shared" si="13"/>
        <v>478.15</v>
      </c>
      <c r="R69">
        <f t="shared" ref="R69:R102" si="23">0.709*F69</f>
        <v>0.63899145210931851</v>
      </c>
      <c r="S69">
        <f t="shared" si="14"/>
        <v>204.81722315964771</v>
      </c>
      <c r="U69">
        <f t="shared" si="15"/>
        <v>2.3345204696350126</v>
      </c>
      <c r="V69">
        <f t="shared" si="16"/>
        <v>11.222242252646121</v>
      </c>
    </row>
    <row r="70" spans="1:22">
      <c r="A70">
        <v>680</v>
      </c>
      <c r="B70">
        <f t="shared" si="17"/>
        <v>2421.4596814461711</v>
      </c>
      <c r="C70">
        <f t="shared" si="18"/>
        <v>4.019996586067818E-3</v>
      </c>
      <c r="D70">
        <f t="shared" si="19"/>
        <v>513.60426250619912</v>
      </c>
      <c r="F70">
        <f t="shared" si="20"/>
        <v>0.9010601096599985</v>
      </c>
      <c r="G70">
        <f t="shared" si="12"/>
        <v>93478.665190725282</v>
      </c>
      <c r="H70">
        <f t="shared" si="21"/>
        <v>97569803.780049786</v>
      </c>
      <c r="P70">
        <f t="shared" si="22"/>
        <v>1.2279824358708824</v>
      </c>
      <c r="Q70">
        <f t="shared" si="13"/>
        <v>478.15</v>
      </c>
      <c r="R70">
        <f t="shared" si="23"/>
        <v>0.63885161774893895</v>
      </c>
      <c r="S70">
        <f t="shared" si="14"/>
        <v>204.79868537021321</v>
      </c>
      <c r="U70">
        <f t="shared" si="15"/>
        <v>2.3347317837302102</v>
      </c>
      <c r="V70">
        <f t="shared" si="16"/>
        <v>11.219786421566933</v>
      </c>
    </row>
    <row r="71" spans="1:22">
      <c r="A71">
        <v>690</v>
      </c>
      <c r="B71">
        <f t="shared" si="17"/>
        <v>2421.3649856495772</v>
      </c>
      <c r="C71">
        <f t="shared" si="18"/>
        <v>4.0201538018453976E-3</v>
      </c>
      <c r="D71">
        <f t="shared" si="19"/>
        <v>513.49294506556305</v>
      </c>
      <c r="F71">
        <f t="shared" si="20"/>
        <v>0.90086481590449663</v>
      </c>
      <c r="G71">
        <f t="shared" si="12"/>
        <v>93205.46937628703</v>
      </c>
      <c r="H71">
        <f t="shared" si="21"/>
        <v>98501858.473812655</v>
      </c>
      <c r="P71">
        <f t="shared" si="22"/>
        <v>1.2277642997639213</v>
      </c>
      <c r="Q71">
        <f t="shared" si="13"/>
        <v>478.15</v>
      </c>
      <c r="R71">
        <f t="shared" si="23"/>
        <v>0.63871315447628807</v>
      </c>
      <c r="S71">
        <f t="shared" si="14"/>
        <v>204.78032781557189</v>
      </c>
      <c r="U71">
        <f t="shared" si="15"/>
        <v>2.3349410810135471</v>
      </c>
      <c r="V71">
        <f t="shared" si="16"/>
        <v>11.21735467011916</v>
      </c>
    </row>
    <row r="72" spans="1:22">
      <c r="A72">
        <v>700</v>
      </c>
      <c r="B72">
        <f t="shared" si="17"/>
        <v>2421.270566605921</v>
      </c>
      <c r="C72">
        <f t="shared" si="18"/>
        <v>4.0203105703959909E-3</v>
      </c>
      <c r="D72">
        <f t="shared" si="19"/>
        <v>513.3826498984713</v>
      </c>
      <c r="F72">
        <f t="shared" si="20"/>
        <v>0.90067131561135316</v>
      </c>
      <c r="G72">
        <f t="shared" si="12"/>
        <v>92934.780467508303</v>
      </c>
      <c r="H72">
        <f t="shared" si="21"/>
        <v>99431206.278487742</v>
      </c>
      <c r="P72">
        <f t="shared" si="22"/>
        <v>1.2275484506416481</v>
      </c>
      <c r="Q72">
        <f t="shared" si="13"/>
        <v>478.15</v>
      </c>
      <c r="R72">
        <f t="shared" si="23"/>
        <v>0.63857596276844941</v>
      </c>
      <c r="S72">
        <f t="shared" si="14"/>
        <v>204.76213734449843</v>
      </c>
      <c r="U72">
        <f t="shared" si="15"/>
        <v>2.3351485103691068</v>
      </c>
      <c r="V72">
        <f t="shared" si="16"/>
        <v>11.214945250438603</v>
      </c>
    </row>
    <row r="73" spans="1:22">
      <c r="A73">
        <v>710</v>
      </c>
      <c r="B73">
        <f t="shared" si="17"/>
        <v>2421.1764217756563</v>
      </c>
      <c r="C73">
        <f t="shared" si="18"/>
        <v>4.0204668958305429E-3</v>
      </c>
      <c r="D73">
        <f t="shared" si="19"/>
        <v>513.2733096523923</v>
      </c>
      <c r="F73">
        <f t="shared" si="20"/>
        <v>0.90047949061823207</v>
      </c>
      <c r="G73">
        <f t="shared" si="12"/>
        <v>92666.434913690871</v>
      </c>
      <c r="H73">
        <f t="shared" si="21"/>
        <v>100357870.62762465</v>
      </c>
      <c r="P73">
        <f t="shared" si="22"/>
        <v>1.2273347290801822</v>
      </c>
      <c r="Q73">
        <f t="shared" si="13"/>
        <v>478.15</v>
      </c>
      <c r="R73">
        <f t="shared" si="23"/>
        <v>0.63843995884832649</v>
      </c>
      <c r="S73">
        <f t="shared" si="14"/>
        <v>204.7441028890444</v>
      </c>
      <c r="U73">
        <f t="shared" si="15"/>
        <v>2.3353541970345324</v>
      </c>
      <c r="V73">
        <f t="shared" si="16"/>
        <v>11.212556691195925</v>
      </c>
    </row>
    <row r="74" spans="1:22">
      <c r="A74">
        <v>720</v>
      </c>
      <c r="B74">
        <f t="shared" si="17"/>
        <v>2421.0825487849174</v>
      </c>
      <c r="C74">
        <f t="shared" si="18"/>
        <v>4.0206227819864562E-3</v>
      </c>
      <c r="D74">
        <f t="shared" si="19"/>
        <v>513.1648674620385</v>
      </c>
      <c r="F74">
        <f t="shared" si="20"/>
        <v>0.90028924116147102</v>
      </c>
      <c r="G74">
        <f t="shared" si="12"/>
        <v>92400.294589030731</v>
      </c>
      <c r="H74">
        <f t="shared" si="21"/>
        <v>101281873.57351495</v>
      </c>
      <c r="P74">
        <f t="shared" si="22"/>
        <v>1.2271230006224685</v>
      </c>
      <c r="Q74">
        <f t="shared" si="13"/>
        <v>478.15</v>
      </c>
      <c r="R74">
        <f t="shared" si="23"/>
        <v>0.63830507198348296</v>
      </c>
      <c r="S74">
        <f t="shared" si="14"/>
        <v>204.7262151072548</v>
      </c>
      <c r="U74">
        <f t="shared" si="15"/>
        <v>2.3355582466539526</v>
      </c>
      <c r="V74">
        <f t="shared" si="16"/>
        <v>11.210187750157703</v>
      </c>
    </row>
    <row r="75" spans="1:22">
      <c r="A75">
        <v>730</v>
      </c>
      <c r="B75">
        <f t="shared" si="17"/>
        <v>2420.9889453997612</v>
      </c>
      <c r="C75">
        <f t="shared" si="18"/>
        <v>4.0207782324702531E-3</v>
      </c>
      <c r="D75">
        <f t="shared" si="19"/>
        <v>513.05727514687351</v>
      </c>
      <c r="F75">
        <f t="shared" si="20"/>
        <v>0.90010048271381315</v>
      </c>
      <c r="G75">
        <f t="shared" si="12"/>
        <v>92136.242422617841</v>
      </c>
      <c r="H75">
        <f t="shared" si="21"/>
        <v>102203235.99774113</v>
      </c>
      <c r="P75">
        <f t="shared" si="22"/>
        <v>1.2269131514859888</v>
      </c>
      <c r="Q75">
        <f t="shared" si="13"/>
        <v>478.15</v>
      </c>
      <c r="R75">
        <f t="shared" si="23"/>
        <v>0.6381712422440935</v>
      </c>
      <c r="S75">
        <f t="shared" si="14"/>
        <v>204.70846608657578</v>
      </c>
      <c r="U75">
        <f t="shared" si="15"/>
        <v>2.335760748643291</v>
      </c>
      <c r="V75">
        <f t="shared" si="16"/>
        <v>11.207837374810616</v>
      </c>
    </row>
    <row r="76" spans="1:22">
      <c r="A76">
        <v>740</v>
      </c>
      <c r="B76">
        <f t="shared" si="17"/>
        <v>2420.8956095048429</v>
      </c>
      <c r="C76">
        <f t="shared" si="18"/>
        <v>4.0209332506928987E-3</v>
      </c>
      <c r="D76">
        <f t="shared" si="19"/>
        <v>512.95049171646974</v>
      </c>
      <c r="F76">
        <f t="shared" si="20"/>
        <v>0.89991314336222761</v>
      </c>
      <c r="G76">
        <f t="shared" si="12"/>
        <v>91874.178774951506</v>
      </c>
      <c r="H76">
        <f t="shared" si="21"/>
        <v>103121977.78549065</v>
      </c>
      <c r="P76">
        <f t="shared" si="22"/>
        <v>1.2267050850033949</v>
      </c>
      <c r="Q76">
        <f t="shared" si="13"/>
        <v>478.15</v>
      </c>
      <c r="R76">
        <f t="shared" si="23"/>
        <v>0.63803841864381938</v>
      </c>
      <c r="S76">
        <f t="shared" si="14"/>
        <v>204.69084909789154</v>
      </c>
      <c r="U76">
        <f t="shared" si="15"/>
        <v>2.3359617789817713</v>
      </c>
      <c r="V76">
        <f t="shared" si="16"/>
        <v>11.20550466971069</v>
      </c>
    </row>
    <row r="77" spans="1:22">
      <c r="A77">
        <v>750</v>
      </c>
      <c r="B77">
        <f t="shared" si="17"/>
        <v>2420.8025390857488</v>
      </c>
      <c r="C77">
        <f t="shared" si="18"/>
        <v>4.0210878398990605E-3</v>
      </c>
      <c r="D77">
        <f t="shared" si="19"/>
        <v>512.84448213230269</v>
      </c>
      <c r="F77">
        <f t="shared" si="20"/>
        <v>0.89972716163561872</v>
      </c>
      <c r="G77">
        <f t="shared" si="12"/>
        <v>91614.018436263592</v>
      </c>
      <c r="H77">
        <f t="shared" si="21"/>
        <v>104038117.96985328</v>
      </c>
      <c r="P77">
        <f t="shared" si="22"/>
        <v>1.2264987186736958</v>
      </c>
      <c r="Q77">
        <f t="shared" si="13"/>
        <v>478.15</v>
      </c>
      <c r="R77">
        <f t="shared" si="23"/>
        <v>0.63790655759965365</v>
      </c>
      <c r="S77">
        <f t="shared" si="14"/>
        <v>204.67335839173953</v>
      </c>
      <c r="U77">
        <f t="shared" si="15"/>
        <v>2.3361614025252528</v>
      </c>
      <c r="V77">
        <f t="shared" si="16"/>
        <v>11.203188869434442</v>
      </c>
    </row>
    <row r="78" spans="1:22">
      <c r="A78">
        <v>760</v>
      </c>
      <c r="B78">
        <f t="shared" si="17"/>
        <v>2420.7097322143914</v>
      </c>
      <c r="C78">
        <f t="shared" si="18"/>
        <v>4.0212420031913E-3</v>
      </c>
      <c r="D78">
        <f t="shared" si="19"/>
        <v>512.73921628289725</v>
      </c>
      <c r="F78">
        <f t="shared" si="20"/>
        <v>0.89954248470683729</v>
      </c>
      <c r="G78">
        <f t="shared" si="12"/>
        <v>91355.688142153187</v>
      </c>
      <c r="H78">
        <f t="shared" si="21"/>
        <v>104951674.85127482</v>
      </c>
      <c r="P78">
        <f t="shared" si="22"/>
        <v>1.2262939817214451</v>
      </c>
      <c r="Q78">
        <f t="shared" si="13"/>
        <v>478.15</v>
      </c>
      <c r="R78">
        <f t="shared" si="23"/>
        <v>0.63777562165714763</v>
      </c>
      <c r="S78">
        <f t="shared" si="14"/>
        <v>204.65598902962276</v>
      </c>
      <c r="U78">
        <f t="shared" si="15"/>
        <v>2.3363596749215612</v>
      </c>
      <c r="V78">
        <f t="shared" si="16"/>
        <v>11.200889316190763</v>
      </c>
    </row>
    <row r="79" spans="1:22">
      <c r="A79">
        <v>770</v>
      </c>
      <c r="B79">
        <f t="shared" si="17"/>
        <v>2420.6171870368958</v>
      </c>
      <c r="C79">
        <f t="shared" si="18"/>
        <v>4.0213957435501352E-3</v>
      </c>
      <c r="D79">
        <f t="shared" si="19"/>
        <v>512.63466813627281</v>
      </c>
      <c r="F79">
        <f t="shared" si="20"/>
        <v>0.89935906690574174</v>
      </c>
      <c r="G79">
        <f t="shared" si="12"/>
        <v>91099.124519091769</v>
      </c>
      <c r="H79">
        <f t="shared" si="21"/>
        <v>105862666.09646574</v>
      </c>
      <c r="P79">
        <f t="shared" si="22"/>
        <v>1.2260908130781227</v>
      </c>
      <c r="Q79">
        <f t="shared" si="13"/>
        <v>478.15</v>
      </c>
      <c r="R79">
        <f t="shared" si="23"/>
        <v>0.63764557843617087</v>
      </c>
      <c r="S79">
        <f t="shared" si="14"/>
        <v>204.63873674449195</v>
      </c>
      <c r="U79">
        <f t="shared" si="15"/>
        <v>2.3365566441949306</v>
      </c>
      <c r="V79">
        <f t="shared" si="16"/>
        <v>11.198605441305899</v>
      </c>
    </row>
    <row r="80" spans="1:22">
      <c r="A80">
        <v>780</v>
      </c>
      <c r="B80">
        <f t="shared" si="17"/>
        <v>2420.5249017635897</v>
      </c>
      <c r="C80">
        <f t="shared" si="18"/>
        <v>4.0215490638506185E-3</v>
      </c>
      <c r="D80">
        <f t="shared" si="19"/>
        <v>512.5308150395698</v>
      </c>
      <c r="F80">
        <f t="shared" si="20"/>
        <v>0.89917686849047329</v>
      </c>
      <c r="G80">
        <f t="shared" si="12"/>
        <v>90844.272386762153</v>
      </c>
      <c r="H80">
        <f t="shared" si="21"/>
        <v>106771108.82033336</v>
      </c>
      <c r="P80">
        <f t="shared" si="22"/>
        <v>1.2258891597139983</v>
      </c>
      <c r="Q80">
        <f t="shared" si="13"/>
        <v>478.15</v>
      </c>
      <c r="R80">
        <f t="shared" si="23"/>
        <v>0.6375163997597455</v>
      </c>
      <c r="S80">
        <f t="shared" si="14"/>
        <v>204.62159782544504</v>
      </c>
      <c r="U80">
        <f t="shared" si="15"/>
        <v>2.3367523520556794</v>
      </c>
      <c r="V80">
        <f t="shared" si="16"/>
        <v>11.196336749923665</v>
      </c>
    </row>
    <row r="81" spans="1:22">
      <c r="A81">
        <v>790</v>
      </c>
      <c r="B81">
        <f t="shared" si="17"/>
        <v>2420.4328746606975</v>
      </c>
      <c r="C81">
        <f t="shared" si="18"/>
        <v>4.0217019668760895E-3</v>
      </c>
      <c r="D81">
        <f t="shared" si="19"/>
        <v>512.42763714072021</v>
      </c>
      <c r="F81">
        <f t="shared" si="20"/>
        <v>0.89899585463284248</v>
      </c>
      <c r="G81">
        <f t="shared" si="12"/>
        <v>90591.083356270901</v>
      </c>
      <c r="H81">
        <f t="shared" si="21"/>
        <v>107677019.65389606</v>
      </c>
      <c r="P81">
        <f t="shared" si="22"/>
        <v>1.225688975260647</v>
      </c>
      <c r="Q81">
        <f t="shared" si="13"/>
        <v>478.15</v>
      </c>
      <c r="R81">
        <f t="shared" si="23"/>
        <v>0.63738806093468525</v>
      </c>
      <c r="S81">
        <f t="shared" si="14"/>
        <v>204.60456902251133</v>
      </c>
      <c r="U81">
        <f t="shared" si="15"/>
        <v>2.3369468349819313</v>
      </c>
      <c r="V81">
        <f t="shared" si="16"/>
        <v>11.194082808371721</v>
      </c>
    </row>
    <row r="82" spans="1:22">
      <c r="A82">
        <v>800</v>
      </c>
      <c r="B82">
        <f t="shared" si="17"/>
        <v>2420.3411040434639</v>
      </c>
      <c r="C82">
        <f t="shared" si="18"/>
        <v>4.0218544553295614E-3</v>
      </c>
      <c r="D82">
        <f t="shared" si="19"/>
        <v>512.3251169112242</v>
      </c>
      <c r="F82">
        <f t="shared" si="20"/>
        <v>0.89881599458109507</v>
      </c>
      <c r="G82">
        <f t="shared" si="12"/>
        <v>90339.514673463738</v>
      </c>
      <c r="H82">
        <f t="shared" si="21"/>
        <v>108580414.8006307</v>
      </c>
      <c r="P82">
        <f t="shared" si="22"/>
        <v>1.2254902188742609</v>
      </c>
      <c r="Q82">
        <f t="shared" si="13"/>
        <v>478.15</v>
      </c>
      <c r="R82">
        <f t="shared" si="23"/>
        <v>0.63726054015799638</v>
      </c>
      <c r="S82">
        <f t="shared" si="14"/>
        <v>204.58764746807503</v>
      </c>
      <c r="U82">
        <f t="shared" si="15"/>
        <v>2.3371401251124562</v>
      </c>
      <c r="V82">
        <f t="shared" si="16"/>
        <v>11.191843233736529</v>
      </c>
    </row>
    <row r="83" spans="1:22">
      <c r="A83">
        <v>810</v>
      </c>
      <c r="B83">
        <f t="shared" si="17"/>
        <v>2420.2495882704407</v>
      </c>
      <c r="C83">
        <f t="shared" si="18"/>
        <v>4.0220065318431778E-3</v>
      </c>
      <c r="D83">
        <f t="shared" si="19"/>
        <v>512.22323875259849</v>
      </c>
      <c r="F83">
        <f t="shared" si="20"/>
        <v>0.89863726096947105</v>
      </c>
      <c r="G83">
        <f t="shared" si="12"/>
        <v>90089.528265068802</v>
      </c>
      <c r="H83">
        <f t="shared" si="21"/>
        <v>109481310.0832814</v>
      </c>
      <c r="P83">
        <f t="shared" si="22"/>
        <v>1.2252928542982444</v>
      </c>
      <c r="Q83">
        <f t="shared" si="13"/>
        <v>478.15</v>
      </c>
      <c r="R83">
        <f t="shared" si="23"/>
        <v>0.63713381802735491</v>
      </c>
      <c r="S83">
        <f t="shared" si="14"/>
        <v>204.57083061207183</v>
      </c>
      <c r="U83">
        <f t="shared" si="15"/>
        <v>2.3373322509831178</v>
      </c>
      <c r="V83">
        <f t="shared" si="16"/>
        <v>11.189617685266146</v>
      </c>
    </row>
    <row r="84" spans="1:22">
      <c r="A84">
        <v>820</v>
      </c>
      <c r="B84">
        <f t="shared" si="17"/>
        <v>2420.1583257387551</v>
      </c>
      <c r="C84">
        <f t="shared" si="18"/>
        <v>4.0221581989860452E-3</v>
      </c>
      <c r="D84">
        <f t="shared" si="19"/>
        <v>512.12198867200698</v>
      </c>
      <c r="F84">
        <f t="shared" si="20"/>
        <v>0.89845962924913503</v>
      </c>
      <c r="G84">
        <f t="shared" si="12"/>
        <v>89841.089952537441</v>
      </c>
      <c r="H84">
        <f t="shared" si="21"/>
        <v>110379720.98280677</v>
      </c>
      <c r="P84">
        <f t="shared" si="22"/>
        <v>1.2250968490905938</v>
      </c>
      <c r="Q84">
        <f t="shared" si="13"/>
        <v>478.15</v>
      </c>
      <c r="R84">
        <f t="shared" si="23"/>
        <v>0.63700787713763674</v>
      </c>
      <c r="S84">
        <f t="shared" si="14"/>
        <v>204.5541161685735</v>
      </c>
      <c r="U84">
        <f t="shared" si="15"/>
        <v>2.3375232381339885</v>
      </c>
      <c r="V84">
        <f t="shared" si="16"/>
        <v>11.187405857284308</v>
      </c>
    </row>
    <row r="85" spans="1:22">
      <c r="A85">
        <v>830</v>
      </c>
      <c r="B85">
        <f t="shared" si="17"/>
        <v>2420.0673148801538</v>
      </c>
      <c r="C85">
        <f t="shared" si="18"/>
        <v>4.0223094592707776E-3</v>
      </c>
      <c r="D85">
        <f t="shared" si="19"/>
        <v>512.02135401503904</v>
      </c>
      <c r="F85">
        <f t="shared" si="20"/>
        <v>0.89828307721936673</v>
      </c>
      <c r="G85">
        <f t="shared" si="12"/>
        <v>89594.168804403133</v>
      </c>
      <c r="H85">
        <f t="shared" si="21"/>
        <v>111275662.6708508</v>
      </c>
      <c r="P85">
        <f t="shared" si="22"/>
        <v>1.2249021739874046</v>
      </c>
      <c r="Q85">
        <f t="shared" si="13"/>
        <v>478.15</v>
      </c>
      <c r="R85">
        <f t="shared" si="23"/>
        <v>0.63688270174853101</v>
      </c>
      <c r="S85">
        <f t="shared" si="14"/>
        <v>204.53750207178138</v>
      </c>
      <c r="U85">
        <f t="shared" si="15"/>
        <v>2.33771310960958</v>
      </c>
      <c r="V85">
        <f t="shared" si="16"/>
        <v>11.185207473352916</v>
      </c>
    </row>
    <row r="86" spans="1:22">
      <c r="A86">
        <v>840</v>
      </c>
      <c r="B86">
        <f t="shared" si="17"/>
        <v>2419.9765541577162</v>
      </c>
      <c r="C86">
        <f t="shared" si="18"/>
        <v>4.0224603151589322E-3</v>
      </c>
      <c r="D86">
        <f t="shared" si="19"/>
        <v>511.92132324565461</v>
      </c>
      <c r="F86">
        <f t="shared" si="20"/>
        <v>0.89810758464149931</v>
      </c>
      <c r="G86">
        <f t="shared" si="12"/>
        <v>89348.736602962425</v>
      </c>
      <c r="H86">
        <f t="shared" si="21"/>
        <v>112169150.03688042</v>
      </c>
      <c r="P86">
        <f t="shared" si="22"/>
        <v>1.2247088023787347</v>
      </c>
      <c r="Q86">
        <f t="shared" si="13"/>
        <v>478.15</v>
      </c>
      <c r="R86">
        <f t="shared" si="23"/>
        <v>0.63675827751082303</v>
      </c>
      <c r="S86">
        <f t="shared" si="14"/>
        <v>204.52098643978542</v>
      </c>
      <c r="U86">
        <f t="shared" si="15"/>
        <v>2.3379018863708434</v>
      </c>
      <c r="V86">
        <f t="shared" si="16"/>
        <v>11.183022281464901</v>
      </c>
    </row>
    <row r="87" spans="1:22">
      <c r="A87">
        <v>850</v>
      </c>
      <c r="B87">
        <f t="shared" si="17"/>
        <v>2419.8860420631104</v>
      </c>
      <c r="C87">
        <f t="shared" si="18"/>
        <v>4.0226107690655485E-3</v>
      </c>
      <c r="D87">
        <f t="shared" si="19"/>
        <v>511.82188576502404</v>
      </c>
      <c r="F87">
        <f t="shared" si="20"/>
        <v>0.89793313292109478</v>
      </c>
      <c r="G87">
        <f t="shared" si="12"/>
        <v>89104.767405224004</v>
      </c>
      <c r="H87">
        <f t="shared" si="21"/>
        <v>113060197.71093266</v>
      </c>
      <c r="P87">
        <f t="shared" si="22"/>
        <v>1.2245167098771212</v>
      </c>
      <c r="Q87">
        <f t="shared" si="13"/>
        <v>478.15</v>
      </c>
      <c r="R87">
        <f t="shared" si="23"/>
        <v>0.63663459124105615</v>
      </c>
      <c r="S87">
        <f t="shared" si="14"/>
        <v>204.50456754472833</v>
      </c>
      <c r="U87">
        <f t="shared" si="15"/>
        <v>2.3380895876343746</v>
      </c>
      <c r="V87">
        <f t="shared" si="16"/>
        <v>11.180850050086738</v>
      </c>
    </row>
    <row r="88" spans="1:22">
      <c r="A88">
        <v>860</v>
      </c>
      <c r="B88">
        <f t="shared" si="17"/>
        <v>2419.7957771142837</v>
      </c>
      <c r="C88">
        <f t="shared" si="18"/>
        <v>4.0227608233629622E-3</v>
      </c>
      <c r="D88">
        <f t="shared" si="19"/>
        <v>511.72303176241644</v>
      </c>
      <c r="F88">
        <f t="shared" si="20"/>
        <v>0.8977597048463446</v>
      </c>
      <c r="G88">
        <f t="shared" si="12"/>
        <v>88862.23718152901</v>
      </c>
      <c r="H88">
        <f t="shared" si="21"/>
        <v>113948820.08274795</v>
      </c>
      <c r="P88">
        <f t="shared" si="22"/>
        <v>1.2243258739624525</v>
      </c>
      <c r="Q88">
        <f t="shared" si="13"/>
        <v>478.15</v>
      </c>
      <c r="R88">
        <f t="shared" si="23"/>
        <v>0.63651163073605832</v>
      </c>
      <c r="S88">
        <f t="shared" si="14"/>
        <v>204.48824378824716</v>
      </c>
      <c r="U88">
        <f t="shared" si="15"/>
        <v>2.3382762311516383</v>
      </c>
      <c r="V88">
        <f t="shared" si="16"/>
        <v>11.178690564901078</v>
      </c>
    </row>
    <row r="89" spans="1:22">
      <c r="A89">
        <v>870</v>
      </c>
      <c r="B89">
        <f t="shared" si="17"/>
        <v>2419.7057578535259</v>
      </c>
      <c r="C89">
        <f t="shared" si="18"/>
        <v>4.0229104803840062E-3</v>
      </c>
      <c r="D89">
        <f t="shared" si="19"/>
        <v>511.62475209247339</v>
      </c>
      <c r="F89">
        <f t="shared" si="20"/>
        <v>0.89758728437276036</v>
      </c>
      <c r="G89">
        <f t="shared" si="12"/>
        <v>88621.123518115826</v>
      </c>
      <c r="H89">
        <f t="shared" si="21"/>
        <v>114835031.3179291</v>
      </c>
      <c r="P89">
        <f t="shared" si="22"/>
        <v>1.2241362736896972</v>
      </c>
      <c r="Q89">
        <f t="shared" si="13"/>
        <v>478.15</v>
      </c>
      <c r="R89">
        <f t="shared" si="23"/>
        <v>0.63638938462028705</v>
      </c>
      <c r="S89">
        <f t="shared" si="14"/>
        <v>204.47201368126034</v>
      </c>
      <c r="U89">
        <f t="shared" si="15"/>
        <v>2.338461833438783</v>
      </c>
      <c r="V89">
        <f t="shared" si="16"/>
        <v>11.17654362612576</v>
      </c>
    </row>
    <row r="90" spans="1:22">
      <c r="A90">
        <v>880</v>
      </c>
      <c r="B90">
        <f t="shared" si="17"/>
        <v>2419.6159828458321</v>
      </c>
      <c r="C90">
        <f t="shared" si="18"/>
        <v>4.0230597424247136E-3</v>
      </c>
      <c r="D90">
        <f t="shared" si="19"/>
        <v>511.52703817418933</v>
      </c>
      <c r="F90">
        <f t="shared" si="20"/>
        <v>0.89741585644594624</v>
      </c>
      <c r="G90">
        <f t="shared" si="12"/>
        <v>88381.40537228834</v>
      </c>
      <c r="H90">
        <f t="shared" si="21"/>
        <v>115718845.37165199</v>
      </c>
      <c r="P90">
        <f t="shared" si="22"/>
        <v>1.2239478894483526</v>
      </c>
      <c r="Q90">
        <f t="shared" si="13"/>
        <v>478.15</v>
      </c>
      <c r="R90">
        <f t="shared" si="23"/>
        <v>0.63626784222017585</v>
      </c>
      <c r="S90">
        <f t="shared" si="14"/>
        <v>204.45587582733054</v>
      </c>
      <c r="U90">
        <f t="shared" si="15"/>
        <v>2.3386464099658002</v>
      </c>
      <c r="V90">
        <f t="shared" si="16"/>
        <v>11.174409046307026</v>
      </c>
    </row>
    <row r="91" spans="1:22">
      <c r="A91">
        <v>890</v>
      </c>
      <c r="B91">
        <f t="shared" si="17"/>
        <v>2419.5264506775156</v>
      </c>
      <c r="C91">
        <f t="shared" si="18"/>
        <v>4.0232086117466034E-3</v>
      </c>
      <c r="D91">
        <f t="shared" si="19"/>
        <v>511.4298819077398</v>
      </c>
      <c r="F91">
        <f t="shared" si="20"/>
        <v>0.89724540685568388</v>
      </c>
      <c r="G91">
        <f t="shared" si="12"/>
        <v>88143.062870834721</v>
      </c>
      <c r="H91">
        <f t="shared" si="21"/>
        <v>116600276.00036034</v>
      </c>
      <c r="P91">
        <f t="shared" si="22"/>
        <v>1.2237607027644151</v>
      </c>
      <c r="Q91">
        <f t="shared" si="13"/>
        <v>478.15</v>
      </c>
      <c r="R91">
        <f t="shared" si="23"/>
        <v>0.63614699346067982</v>
      </c>
      <c r="S91">
        <f t="shared" si="14"/>
        <v>204.43982890896683</v>
      </c>
      <c r="U91">
        <f t="shared" si="15"/>
        <v>2.3388299753122523</v>
      </c>
      <c r="V91">
        <f t="shared" si="16"/>
        <v>11.172286648502613</v>
      </c>
    </row>
    <row r="92" spans="1:22">
      <c r="A92">
        <v>900</v>
      </c>
      <c r="B92">
        <f t="shared" si="17"/>
        <v>2419.4371599550195</v>
      </c>
      <c r="C92">
        <f t="shared" si="18"/>
        <v>4.02335709057864E-3</v>
      </c>
      <c r="D92">
        <f t="shared" si="19"/>
        <v>511.33327560596842</v>
      </c>
      <c r="F92">
        <f t="shared" si="20"/>
        <v>0.89707592211573406</v>
      </c>
      <c r="G92">
        <f t="shared" si="12"/>
        <v>87906.077143967239</v>
      </c>
      <c r="H92">
        <f t="shared" si="21"/>
        <v>117479336.77180001</v>
      </c>
      <c r="P92">
        <f t="shared" si="22"/>
        <v>1.2235746961372795</v>
      </c>
      <c r="Q92">
        <f t="shared" si="13"/>
        <v>478.15</v>
      </c>
      <c r="R92">
        <f t="shared" si="23"/>
        <v>0.63602682878005545</v>
      </c>
      <c r="S92">
        <f t="shared" si="14"/>
        <v>204.423871676342</v>
      </c>
      <c r="U92">
        <f t="shared" si="15"/>
        <v>2.3390125432955311</v>
      </c>
      <c r="V92">
        <f t="shared" si="16"/>
        <v>11.170176264785072</v>
      </c>
    </row>
    <row r="93" spans="1:22">
      <c r="A93">
        <v>910</v>
      </c>
      <c r="B93">
        <f t="shared" si="17"/>
        <v>2419.3481093039036</v>
      </c>
      <c r="C93">
        <f t="shared" si="18"/>
        <v>4.0235051811189013E-3</v>
      </c>
      <c r="D93">
        <f t="shared" si="19"/>
        <v>511.23721193791505</v>
      </c>
      <c r="F93">
        <f t="shared" si="20"/>
        <v>0.89690738936476322</v>
      </c>
      <c r="G93">
        <f t="shared" si="12"/>
        <v>87670.430188439612</v>
      </c>
      <c r="H93">
        <f t="shared" si="21"/>
        <v>118356041.07368441</v>
      </c>
      <c r="P93">
        <f t="shared" si="22"/>
        <v>1.2233898529053278</v>
      </c>
      <c r="Q93">
        <f t="shared" si="13"/>
        <v>478.15</v>
      </c>
      <c r="R93">
        <f t="shared" si="23"/>
        <v>0.63590733905961705</v>
      </c>
      <c r="S93">
        <f t="shared" si="14"/>
        <v>204.40800293799347</v>
      </c>
      <c r="U93">
        <f t="shared" si="15"/>
        <v>2.3391941270765475</v>
      </c>
      <c r="V93">
        <f t="shared" si="16"/>
        <v>11.168077735008135</v>
      </c>
    </row>
    <row r="94" spans="1:22">
      <c r="A94">
        <v>920</v>
      </c>
      <c r="B94">
        <f t="shared" si="17"/>
        <v>2419.2592973679657</v>
      </c>
      <c r="C94">
        <f t="shared" si="18"/>
        <v>4.0236528855360264E-3</v>
      </c>
      <c r="D94">
        <f t="shared" si="19"/>
        <v>511.14168388221941</v>
      </c>
      <c r="F94">
        <f t="shared" si="20"/>
        <v>0.89673979628459544</v>
      </c>
      <c r="G94">
        <f t="shared" si="12"/>
        <v>87436.104754593267</v>
      </c>
      <c r="H94">
        <f t="shared" si="21"/>
        <v>119230402.12123035</v>
      </c>
      <c r="P94">
        <f t="shared" si="22"/>
        <v>1.2232061571350492</v>
      </c>
      <c r="Q94">
        <f t="shared" si="13"/>
        <v>478.15</v>
      </c>
      <c r="R94">
        <f t="shared" si="23"/>
        <v>0.63578851556577809</v>
      </c>
      <c r="S94">
        <f t="shared" si="14"/>
        <v>204.3922215531513</v>
      </c>
      <c r="U94">
        <f t="shared" si="15"/>
        <v>2.3393747392469098</v>
      </c>
      <c r="V94">
        <f t="shared" si="16"/>
        <v>11.165990905788801</v>
      </c>
    </row>
    <row r="95" spans="1:22">
      <c r="A95">
        <v>930</v>
      </c>
      <c r="B95">
        <f t="shared" si="17"/>
        <v>2419.170722808477</v>
      </c>
      <c r="C95">
        <f t="shared" si="18"/>
        <v>4.0238002059704674E-3</v>
      </c>
      <c r="D95">
        <f t="shared" si="19"/>
        <v>511.04668468862815</v>
      </c>
      <c r="F95">
        <f t="shared" si="20"/>
        <v>0.89657313103268099</v>
      </c>
      <c r="G95">
        <f t="shared" si="12"/>
        <v>87203.084253037814</v>
      </c>
      <c r="H95">
        <f t="shared" si="21"/>
        <v>120102432.96376073</v>
      </c>
      <c r="P95">
        <f t="shared" si="22"/>
        <v>1.2230235935294698</v>
      </c>
      <c r="Q95">
        <f t="shared" si="13"/>
        <v>478.15</v>
      </c>
      <c r="R95">
        <f t="shared" si="23"/>
        <v>0.63567034990217075</v>
      </c>
      <c r="S95">
        <f t="shared" si="14"/>
        <v>204.37652642540144</v>
      </c>
      <c r="U95">
        <f t="shared" si="15"/>
        <v>2.3395543919009083</v>
      </c>
      <c r="V95">
        <f t="shared" si="16"/>
        <v>11.163915629666453</v>
      </c>
    </row>
    <row r="96" spans="1:22">
      <c r="A96">
        <v>940</v>
      </c>
      <c r="B96">
        <f t="shared" si="17"/>
        <v>2419.0823843035141</v>
      </c>
      <c r="C96">
        <f t="shared" si="18"/>
        <v>4.0239471445355909E-3</v>
      </c>
      <c r="D96">
        <f t="shared" si="19"/>
        <v>510.95220784614298</v>
      </c>
      <c r="F96">
        <f t="shared" si="20"/>
        <v>0.89640738218621574</v>
      </c>
      <c r="G96">
        <f t="shared" si="12"/>
        <v>86971.35267742307</v>
      </c>
      <c r="H96">
        <f t="shared" si="21"/>
        <v>120972146.49053496</v>
      </c>
      <c r="P96">
        <f t="shared" si="22"/>
        <v>1.2228421473524045</v>
      </c>
      <c r="Q96">
        <f t="shared" si="13"/>
        <v>478.15</v>
      </c>
      <c r="R96">
        <f t="shared" si="23"/>
        <v>0.63555283397002693</v>
      </c>
      <c r="S96">
        <f t="shared" si="14"/>
        <v>204.36091649744287</v>
      </c>
      <c r="U96">
        <f t="shared" si="15"/>
        <v>2.3397330966950474</v>
      </c>
      <c r="V96">
        <f t="shared" si="16"/>
        <v>11.16185176440705</v>
      </c>
    </row>
    <row r="97" spans="1:22">
      <c r="A97">
        <v>950</v>
      </c>
      <c r="B97">
        <f t="shared" si="17"/>
        <v>2418.9942805473697</v>
      </c>
      <c r="C97">
        <f t="shared" si="18"/>
        <v>4.0240937033186397E-3</v>
      </c>
      <c r="D97">
        <f t="shared" si="19"/>
        <v>510.8582470566119</v>
      </c>
      <c r="F97">
        <f t="shared" si="20"/>
        <v>0.89624253869581039</v>
      </c>
      <c r="G97">
        <f t="shared" si="12"/>
        <v>86740.894540398745</v>
      </c>
      <c r="H97">
        <f t="shared" si="21"/>
        <v>121839555.43593895</v>
      </c>
      <c r="P97">
        <f t="shared" si="22"/>
        <v>1.2226618043656807</v>
      </c>
      <c r="Q97">
        <f t="shared" si="13"/>
        <v>478.15</v>
      </c>
      <c r="R97">
        <f t="shared" si="23"/>
        <v>0.63543595993532953</v>
      </c>
      <c r="S97">
        <f t="shared" si="14"/>
        <v>204.34539074674225</v>
      </c>
      <c r="U97">
        <f t="shared" si="15"/>
        <v>2.3399108648973663</v>
      </c>
      <c r="V97">
        <f t="shared" si="16"/>
        <v>11.15979917242622</v>
      </c>
    </row>
    <row r="98" spans="1:22">
      <c r="A98">
        <v>960</v>
      </c>
      <c r="B98">
        <f t="shared" si="17"/>
        <v>2418.9064102500233</v>
      </c>
      <c r="C98">
        <f t="shared" si="18"/>
        <v>4.0242398843816042E-3</v>
      </c>
      <c r="D98">
        <f t="shared" si="19"/>
        <v>510.76479621278048</v>
      </c>
      <c r="F98">
        <f t="shared" si="20"/>
        <v>0.8960785898469833</v>
      </c>
      <c r="G98">
        <f t="shared" si="12"/>
        <v>86511.694820380464</v>
      </c>
      <c r="H98">
        <f t="shared" si="21"/>
        <v>122704672.38414276</v>
      </c>
      <c r="P98">
        <f t="shared" si="22"/>
        <v>1.2224825507769879</v>
      </c>
      <c r="Q98">
        <f t="shared" si="13"/>
        <v>478.15</v>
      </c>
      <c r="R98">
        <f t="shared" si="23"/>
        <v>0.63531972020151117</v>
      </c>
      <c r="S98">
        <f t="shared" si="14"/>
        <v>204.32994818192304</v>
      </c>
      <c r="U98">
        <f t="shared" si="15"/>
        <v>2.3400877074283994</v>
      </c>
      <c r="V98">
        <f t="shared" si="16"/>
        <v>11.157757720309785</v>
      </c>
    </row>
    <row r="99" spans="1:22">
      <c r="A99">
        <v>970</v>
      </c>
      <c r="B99">
        <f t="shared" si="17"/>
        <v>2418.8187721366735</v>
      </c>
      <c r="C99">
        <f t="shared" si="18"/>
        <v>4.0243856897619812E-3</v>
      </c>
      <c r="D99">
        <f t="shared" si="19"/>
        <v>510.67184937999582</v>
      </c>
      <c r="F99">
        <f t="shared" si="20"/>
        <v>0.89591552522806284</v>
      </c>
      <c r="G99">
        <f t="shared" si="12"/>
        <v>86283.738917165843</v>
      </c>
      <c r="H99">
        <f t="shared" si="21"/>
        <v>123567509.77331442</v>
      </c>
      <c r="P99">
        <f t="shared" si="22"/>
        <v>1.2223043731964292</v>
      </c>
      <c r="Q99">
        <f t="shared" si="13"/>
        <v>478.15</v>
      </c>
      <c r="R99">
        <f t="shared" si="23"/>
        <v>0.63520410738669653</v>
      </c>
      <c r="S99">
        <f t="shared" si="14"/>
        <v>204.31458783975657</v>
      </c>
      <c r="U99">
        <f t="shared" si="15"/>
        <v>2.3402636348952814</v>
      </c>
      <c r="V99">
        <f t="shared" si="16"/>
        <v>11.15572727841408</v>
      </c>
    </row>
    <row r="100" spans="1:22">
      <c r="A100">
        <v>980</v>
      </c>
      <c r="B100">
        <f t="shared" si="17"/>
        <v>2418.7313649473076</v>
      </c>
      <c r="C100">
        <f t="shared" si="18"/>
        <v>4.0245311214734819E-3</v>
      </c>
      <c r="D100">
        <f t="shared" si="19"/>
        <v>510.57940078090218</v>
      </c>
      <c r="F100">
        <f t="shared" si="20"/>
        <v>0.89575333470333718</v>
      </c>
      <c r="G100">
        <f t="shared" si="12"/>
        <v>86057.012614798819</v>
      </c>
      <c r="H100">
        <f t="shared" si="21"/>
        <v>124428079.8994624</v>
      </c>
      <c r="P100">
        <f t="shared" si="22"/>
        <v>1.2221272586002039</v>
      </c>
      <c r="Q100">
        <f t="shared" si="13"/>
        <v>478.15</v>
      </c>
      <c r="R100">
        <f t="shared" si="23"/>
        <v>0.63508911430466608</v>
      </c>
      <c r="S100">
        <f t="shared" si="14"/>
        <v>204.29930878264639</v>
      </c>
      <c r="U100">
        <f t="shared" si="15"/>
        <v>2.3404386576202407</v>
      </c>
      <c r="V100">
        <f t="shared" si="16"/>
        <v>11.153707720531632</v>
      </c>
    </row>
    <row r="101" spans="1:22">
      <c r="A101">
        <v>990</v>
      </c>
      <c r="B101">
        <f t="shared" si="17"/>
        <v>2418.6441874363172</v>
      </c>
      <c r="C101">
        <f t="shared" si="18"/>
        <v>4.0246761815066591E-3</v>
      </c>
      <c r="D101">
        <f t="shared" si="19"/>
        <v>510.48744478258914</v>
      </c>
      <c r="F101">
        <f t="shared" si="20"/>
        <v>0.89559200839050723</v>
      </c>
      <c r="G101">
        <f t="shared" si="12"/>
        <v>85831.502050376483</v>
      </c>
      <c r="H101">
        <f t="shared" si="21"/>
        <v>125286394.91996616</v>
      </c>
      <c r="P101">
        <f t="shared" si="22"/>
        <v>1.221951194300128</v>
      </c>
      <c r="Q101">
        <f t="shared" si="13"/>
        <v>478.15</v>
      </c>
      <c r="R101">
        <f t="shared" si="23"/>
        <v>0.63497473394886961</v>
      </c>
      <c r="S101">
        <f t="shared" si="14"/>
        <v>204.28411009651634</v>
      </c>
      <c r="U101">
        <f t="shared" si="15"/>
        <v>2.3406127856644972</v>
      </c>
      <c r="V101">
        <f t="shared" si="16"/>
        <v>11.151698923610398</v>
      </c>
    </row>
    <row r="102" spans="1:22">
      <c r="A102">
        <v>1000</v>
      </c>
      <c r="B102">
        <f t="shared" si="17"/>
        <v>2418.5572383721319</v>
      </c>
      <c r="C102">
        <f t="shared" si="18"/>
        <v>4.0248208718295011E-3</v>
      </c>
      <c r="D102">
        <f t="shared" si="19"/>
        <v>510.39597588574708</v>
      </c>
      <c r="F102">
        <f t="shared" si="20"/>
        <v>0.89543153664166153</v>
      </c>
      <c r="G102">
        <f t="shared" si="12"/>
        <v>85607.193687719031</v>
      </c>
      <c r="H102">
        <f t="shared" si="21"/>
        <v>126142466.85684335</v>
      </c>
      <c r="P102">
        <f t="shared" si="22"/>
        <v>1.221776167917942</v>
      </c>
      <c r="Q102">
        <f t="shared" si="13"/>
        <v>478.15</v>
      </c>
      <c r="R102">
        <f t="shared" si="23"/>
        <v>0.63486095947893795</v>
      </c>
      <c r="S102">
        <f t="shared" si="14"/>
        <v>204.26899088902979</v>
      </c>
      <c r="U102">
        <f t="shared" si="15"/>
        <v>2.3407860288483899</v>
      </c>
      <c r="V102">
        <f t="shared" si="16"/>
        <v>11.14970076751688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1" sqref="E101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munkalap'!G31</f>
        <v>2524.4896232454935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239826.51420832187</v>
      </c>
      <c r="H3">
        <f>G3*A3</f>
        <v>2398265.1420832188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2524.2373567677864</v>
      </c>
      <c r="C4">
        <f>1.01325/D4*Q3/288.15*P4</f>
        <v>4.0042103660341789E-3</v>
      </c>
      <c r="D4">
        <f>P4*(D$3/P$3)*(1-H3/I$3)</f>
        <v>569.94304120287552</v>
      </c>
      <c r="F4">
        <f>D4/D$3</f>
        <v>0.99990007228574651</v>
      </c>
      <c r="G4">
        <f t="shared" ref="G4:G67" si="0">$B4*((D4)-(E$3))</f>
        <v>239658.77136944153</v>
      </c>
      <c r="H4">
        <f>H3+G4*(A4-A3)</f>
        <v>4794852.8557776343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0.70892915125059419</v>
      </c>
      <c r="S4">
        <f t="shared" ref="S4:S67" si="2">103.9+183.3*R4-39.7*R4^2</f>
        <v>213.89426592696628</v>
      </c>
      <c r="U4">
        <f t="shared" ref="U4:U67" si="3">Q4/S4</f>
        <v>2.2354502956300064</v>
      </c>
      <c r="V4">
        <f t="shared" ref="V4:V67" si="4">D4/T$3</f>
        <v>12.450518154874938</v>
      </c>
    </row>
    <row r="5" spans="1:22">
      <c r="A5">
        <v>30</v>
      </c>
      <c r="B5">
        <f t="shared" ref="B5:B68" si="5">B$3*C$3/C5</f>
        <v>2523.9852667338523</v>
      </c>
      <c r="C5">
        <f t="shared" ref="C5:C68" si="6">1.01325/D5*Q4/288.15*P5</f>
        <v>4.0046102976583273E-3</v>
      </c>
      <c r="D5">
        <f t="shared" ref="D5:D68" si="7">P5*(D$3/P$3)*(1-H4/I$3)</f>
        <v>569.82209976146692</v>
      </c>
      <c r="F5">
        <f t="shared" ref="F5:F68" si="8">D5/D$3</f>
        <v>0.99968789431836302</v>
      </c>
      <c r="G5">
        <f t="shared" si="0"/>
        <v>239329.58275871002</v>
      </c>
      <c r="H5">
        <f t="shared" ref="H5:H68" si="9">H4+G5*(A5-A4)</f>
        <v>7188148.6833647341</v>
      </c>
      <c r="P5">
        <f t="shared" ref="P5:P68" si="10">1-((3.52*V4)/(10^(0.9813*U4)))+((0.274*V4^2)/(10^(0.8157*U4)))</f>
        <v>1.3571798401830197</v>
      </c>
      <c r="Q5">
        <f t="shared" si="1"/>
        <v>478.15</v>
      </c>
      <c r="R5">
        <f t="shared" ref="R5:R68" si="11">0.709*F5</f>
        <v>0.70877871707171936</v>
      </c>
      <c r="S5">
        <f t="shared" si="2"/>
        <v>213.87515822922501</v>
      </c>
      <c r="U5">
        <f t="shared" si="3"/>
        <v>2.2356500117116598</v>
      </c>
      <c r="V5">
        <f t="shared" si="4"/>
        <v>12.44787616523198</v>
      </c>
    </row>
    <row r="6" spans="1:22">
      <c r="A6">
        <v>40</v>
      </c>
      <c r="B6">
        <f t="shared" si="5"/>
        <v>2523.7335229637652</v>
      </c>
      <c r="C6">
        <f t="shared" si="6"/>
        <v>4.0050097596795314E-3</v>
      </c>
      <c r="D6">
        <f t="shared" si="7"/>
        <v>569.62940347388621</v>
      </c>
      <c r="F6">
        <f t="shared" si="8"/>
        <v>0.99934983065594074</v>
      </c>
      <c r="G6">
        <f t="shared" si="0"/>
        <v>238819.39780511041</v>
      </c>
      <c r="H6">
        <f t="shared" si="9"/>
        <v>9576342.6614158377</v>
      </c>
      <c r="P6">
        <f t="shared" si="10"/>
        <v>1.356856217387296</v>
      </c>
      <c r="Q6">
        <f t="shared" si="1"/>
        <v>478.15</v>
      </c>
      <c r="R6">
        <f t="shared" si="11"/>
        <v>0.7085390299350619</v>
      </c>
      <c r="S6">
        <f t="shared" si="2"/>
        <v>213.84471017652649</v>
      </c>
      <c r="U6">
        <f t="shared" si="3"/>
        <v>2.235968332372086</v>
      </c>
      <c r="V6">
        <f t="shared" si="4"/>
        <v>12.443666676820932</v>
      </c>
    </row>
    <row r="7" spans="1:22">
      <c r="A7">
        <v>50</v>
      </c>
      <c r="B7">
        <f t="shared" si="5"/>
        <v>2523.4823158422696</v>
      </c>
      <c r="C7">
        <f t="shared" si="6"/>
        <v>4.0054084496037581E-3</v>
      </c>
      <c r="D7">
        <f t="shared" si="7"/>
        <v>569.35643707470456</v>
      </c>
      <c r="F7">
        <f t="shared" si="8"/>
        <v>0.99887094223632378</v>
      </c>
      <c r="G7">
        <f t="shared" si="0"/>
        <v>238106.80034390083</v>
      </c>
      <c r="H7">
        <f t="shared" si="9"/>
        <v>11957410.664854847</v>
      </c>
      <c r="P7">
        <f t="shared" si="10"/>
        <v>1.3563410192435004</v>
      </c>
      <c r="Q7">
        <f t="shared" si="1"/>
        <v>478.15</v>
      </c>
      <c r="R7">
        <f t="shared" si="11"/>
        <v>0.70819949804555349</v>
      </c>
      <c r="S7">
        <f t="shared" si="2"/>
        <v>213.8015707891806</v>
      </c>
      <c r="U7">
        <f t="shared" si="3"/>
        <v>2.2364194904418198</v>
      </c>
      <c r="V7">
        <f t="shared" si="4"/>
        <v>12.43770367198889</v>
      </c>
    </row>
    <row r="8" spans="1:22">
      <c r="A8">
        <v>60</v>
      </c>
      <c r="B8">
        <f t="shared" si="5"/>
        <v>2523.2318582811472</v>
      </c>
      <c r="C8">
        <f t="shared" si="6"/>
        <v>4.0058060289337328E-3</v>
      </c>
      <c r="D8">
        <f t="shared" si="7"/>
        <v>568.99398317405758</v>
      </c>
      <c r="F8">
        <f t="shared" si="8"/>
        <v>0.99823505820010106</v>
      </c>
      <c r="G8">
        <f t="shared" si="0"/>
        <v>237168.61283152417</v>
      </c>
      <c r="H8">
        <f t="shared" si="9"/>
        <v>14329096.793170089</v>
      </c>
      <c r="P8">
        <f t="shared" si="10"/>
        <v>1.3556121143014082</v>
      </c>
      <c r="Q8">
        <f t="shared" si="1"/>
        <v>478.15</v>
      </c>
      <c r="R8">
        <f t="shared" si="11"/>
        <v>0.70774865626387162</v>
      </c>
      <c r="S8">
        <f t="shared" si="2"/>
        <v>213.74427472356805</v>
      </c>
      <c r="U8">
        <f t="shared" si="3"/>
        <v>2.2370189826996931</v>
      </c>
      <c r="V8">
        <f t="shared" si="4"/>
        <v>12.429785795036157</v>
      </c>
    </row>
    <row r="9" spans="1:22">
      <c r="A9">
        <v>70</v>
      </c>
      <c r="B9">
        <f t="shared" si="5"/>
        <v>2522.9823875719585</v>
      </c>
      <c r="C9">
        <f t="shared" si="6"/>
        <v>4.0062021201929636E-3</v>
      </c>
      <c r="D9">
        <f t="shared" si="7"/>
        <v>568.53221150453135</v>
      </c>
      <c r="F9">
        <f t="shared" si="8"/>
        <v>0.99742493246409003</v>
      </c>
      <c r="G9">
        <f t="shared" si="0"/>
        <v>235980.12229658791</v>
      </c>
      <c r="H9">
        <f t="shared" si="9"/>
        <v>16688898.016135968</v>
      </c>
      <c r="P9">
        <f t="shared" si="10"/>
        <v>1.3546458895063891</v>
      </c>
      <c r="Q9">
        <f t="shared" si="1"/>
        <v>478.15</v>
      </c>
      <c r="R9">
        <f t="shared" si="11"/>
        <v>0.70717427711703984</v>
      </c>
      <c r="S9">
        <f t="shared" si="2"/>
        <v>213.67125530437792</v>
      </c>
      <c r="U9">
        <f t="shared" si="3"/>
        <v>2.2377834553312663</v>
      </c>
      <c r="V9">
        <f t="shared" si="4"/>
        <v>12.419698301832083</v>
      </c>
    </row>
    <row r="10" spans="1:22">
      <c r="A10">
        <v>80</v>
      </c>
      <c r="B10">
        <f t="shared" si="5"/>
        <v>2522.7341670011133</v>
      </c>
      <c r="C10">
        <f t="shared" si="6"/>
        <v>4.0065963043246899E-3</v>
      </c>
      <c r="D10">
        <f t="shared" si="7"/>
        <v>567.96083097190331</v>
      </c>
      <c r="F10">
        <f t="shared" si="8"/>
        <v>0.99642251047702335</v>
      </c>
      <c r="G10">
        <f t="shared" si="0"/>
        <v>234515.46448563578</v>
      </c>
      <c r="H10">
        <f t="shared" si="9"/>
        <v>19034052.660992324</v>
      </c>
      <c r="P10">
        <f t="shared" si="10"/>
        <v>1.3534176112559819</v>
      </c>
      <c r="Q10">
        <f t="shared" si="1"/>
        <v>478.15</v>
      </c>
      <c r="R10">
        <f t="shared" si="11"/>
        <v>0.70646355992820953</v>
      </c>
      <c r="S10">
        <f t="shared" si="2"/>
        <v>213.58086730303521</v>
      </c>
      <c r="U10">
        <f t="shared" si="3"/>
        <v>2.2387304913486741</v>
      </c>
      <c r="V10">
        <f t="shared" si="4"/>
        <v>12.407216381393484</v>
      </c>
    </row>
    <row r="11" spans="1:22">
      <c r="A11">
        <v>90</v>
      </c>
      <c r="B11">
        <f t="shared" si="5"/>
        <v>2522.4874870608696</v>
      </c>
      <c r="C11">
        <f t="shared" si="6"/>
        <v>4.0069881187309066E-3</v>
      </c>
      <c r="D11">
        <f t="shared" si="7"/>
        <v>567.26932007434402</v>
      </c>
      <c r="F11">
        <f t="shared" si="8"/>
        <v>0.99520933346376139</v>
      </c>
      <c r="G11">
        <f t="shared" si="0"/>
        <v>232748.20532714709</v>
      </c>
      <c r="H11">
        <f t="shared" si="9"/>
        <v>21361534.714263797</v>
      </c>
      <c r="P11">
        <f t="shared" si="10"/>
        <v>1.3519019737479425</v>
      </c>
      <c r="Q11">
        <f t="shared" si="1"/>
        <v>478.15</v>
      </c>
      <c r="R11">
        <f t="shared" si="11"/>
        <v>0.70560341742580679</v>
      </c>
      <c r="S11">
        <f t="shared" si="2"/>
        <v>213.4714219616362</v>
      </c>
      <c r="U11">
        <f t="shared" si="3"/>
        <v>2.2398782731954174</v>
      </c>
      <c r="V11">
        <f t="shared" si="4"/>
        <v>12.392110189437556</v>
      </c>
    </row>
    <row r="12" spans="1:22">
      <c r="A12">
        <v>100</v>
      </c>
      <c r="B12">
        <f t="shared" si="5"/>
        <v>2522.2426660487122</v>
      </c>
      <c r="C12">
        <f t="shared" si="6"/>
        <v>4.0073770562824495E-3</v>
      </c>
      <c r="D12">
        <f t="shared" si="7"/>
        <v>566.44725087480754</v>
      </c>
      <c r="F12">
        <f t="shared" si="8"/>
        <v>0.99376710679790792</v>
      </c>
      <c r="G12">
        <f t="shared" si="0"/>
        <v>230652.15784929998</v>
      </c>
      <c r="H12">
        <f t="shared" si="9"/>
        <v>23668056.292756796</v>
      </c>
      <c r="P12">
        <f t="shared" si="10"/>
        <v>1.3500738710599758</v>
      </c>
      <c r="Q12">
        <f t="shared" si="1"/>
        <v>478.15</v>
      </c>
      <c r="R12">
        <f t="shared" si="11"/>
        <v>0.70458087871971664</v>
      </c>
      <c r="S12">
        <f t="shared" si="2"/>
        <v>213.34123674742341</v>
      </c>
      <c r="U12">
        <f t="shared" si="3"/>
        <v>2.2412450930247769</v>
      </c>
      <c r="V12">
        <f t="shared" si="4"/>
        <v>12.374151925622648</v>
      </c>
    </row>
    <row r="13" spans="1:22">
      <c r="A13">
        <v>110</v>
      </c>
      <c r="B13">
        <f t="shared" si="5"/>
        <v>2522.0000498074332</v>
      </c>
      <c r="C13">
        <f t="shared" si="6"/>
        <v>4.0077625656954477E-3</v>
      </c>
      <c r="D13">
        <f t="shared" si="7"/>
        <v>565.48471900626328</v>
      </c>
      <c r="F13">
        <f t="shared" si="8"/>
        <v>0.99207845439695308</v>
      </c>
      <c r="G13">
        <f t="shared" si="0"/>
        <v>228202.46584060759</v>
      </c>
      <c r="H13">
        <f t="shared" si="9"/>
        <v>25950080.951162871</v>
      </c>
      <c r="P13">
        <f t="shared" si="10"/>
        <v>1.3479094229946482</v>
      </c>
      <c r="Q13">
        <f t="shared" si="1"/>
        <v>478.15</v>
      </c>
      <c r="R13">
        <f t="shared" si="11"/>
        <v>0.70338362416743971</v>
      </c>
      <c r="S13">
        <f t="shared" si="2"/>
        <v>213.18870195683888</v>
      </c>
      <c r="U13">
        <f t="shared" si="3"/>
        <v>2.2428486857469765</v>
      </c>
      <c r="V13">
        <f t="shared" si="4"/>
        <v>12.353125227097365</v>
      </c>
    </row>
    <row r="14" spans="1:22">
      <c r="A14">
        <v>120</v>
      </c>
      <c r="B14">
        <f t="shared" si="5"/>
        <v>2521.7600103253435</v>
      </c>
      <c r="C14">
        <f t="shared" si="6"/>
        <v>4.0081440537223295E-3</v>
      </c>
      <c r="D14">
        <f t="shared" si="7"/>
        <v>564.37288615757757</v>
      </c>
      <c r="F14">
        <f t="shared" si="8"/>
        <v>0.99012787045189043</v>
      </c>
      <c r="G14">
        <f t="shared" si="0"/>
        <v>225376.97031953855</v>
      </c>
      <c r="H14">
        <f t="shared" si="9"/>
        <v>28203850.654358257</v>
      </c>
      <c r="P14">
        <f t="shared" si="10"/>
        <v>1.3453872703704586</v>
      </c>
      <c r="Q14">
        <f t="shared" si="1"/>
        <v>478.15</v>
      </c>
      <c r="R14">
        <f t="shared" si="11"/>
        <v>0.70200066015039031</v>
      </c>
      <c r="S14">
        <f t="shared" si="2"/>
        <v>213.01236540955867</v>
      </c>
      <c r="U14">
        <f t="shared" si="3"/>
        <v>2.2447053675999582</v>
      </c>
      <c r="V14">
        <f t="shared" si="4"/>
        <v>12.328837019211658</v>
      </c>
    </row>
    <row r="15" spans="1:22">
      <c r="A15">
        <v>130</v>
      </c>
      <c r="B15">
        <f t="shared" si="5"/>
        <v>2521.5229428991393</v>
      </c>
      <c r="C15">
        <f t="shared" si="6"/>
        <v>4.0085208896330823E-3</v>
      </c>
      <c r="D15">
        <f t="shared" si="7"/>
        <v>563.10463117915947</v>
      </c>
      <c r="F15">
        <f t="shared" si="8"/>
        <v>0.9879028617178236</v>
      </c>
      <c r="G15">
        <f t="shared" si="0"/>
        <v>222157.84889391746</v>
      </c>
      <c r="H15">
        <f t="shared" si="9"/>
        <v>30425429.14329743</v>
      </c>
      <c r="P15">
        <f t="shared" si="10"/>
        <v>1.3424901308632862</v>
      </c>
      <c r="Q15">
        <f t="shared" si="1"/>
        <v>478.15</v>
      </c>
      <c r="R15">
        <f t="shared" si="11"/>
        <v>0.7004231289579369</v>
      </c>
      <c r="S15">
        <f t="shared" si="2"/>
        <v>212.81103492269455</v>
      </c>
      <c r="U15">
        <f t="shared" si="3"/>
        <v>2.2468289775184456</v>
      </c>
      <c r="V15">
        <f t="shared" si="4"/>
        <v>12.301131739048083</v>
      </c>
    </row>
    <row r="16" spans="1:22">
      <c r="A16">
        <v>140</v>
      </c>
      <c r="B16">
        <f t="shared" si="5"/>
        <v>2521.2892615723672</v>
      </c>
      <c r="C16">
        <f t="shared" si="6"/>
        <v>4.0088924124464936E-3</v>
      </c>
      <c r="D16">
        <f t="shared" si="7"/>
        <v>561.67529077771576</v>
      </c>
      <c r="F16">
        <f t="shared" si="8"/>
        <v>0.98539524697844871</v>
      </c>
      <c r="G16">
        <f t="shared" si="0"/>
        <v>218533.47988151718</v>
      </c>
      <c r="H16">
        <f t="shared" si="9"/>
        <v>32610763.942112602</v>
      </c>
      <c r="P16">
        <f t="shared" si="10"/>
        <v>1.3392065702927127</v>
      </c>
      <c r="Q16">
        <f t="shared" si="1"/>
        <v>478.15</v>
      </c>
      <c r="R16">
        <f t="shared" si="11"/>
        <v>0.69864523010772006</v>
      </c>
      <c r="S16">
        <f t="shared" si="2"/>
        <v>212.58389592392001</v>
      </c>
      <c r="U16">
        <f t="shared" si="3"/>
        <v>2.2492296414170587</v>
      </c>
      <c r="V16">
        <f t="shared" si="4"/>
        <v>12.26990751604483</v>
      </c>
    </row>
    <row r="17" spans="1:22">
      <c r="A17">
        <v>150</v>
      </c>
      <c r="B17">
        <f t="shared" si="5"/>
        <v>2521.0593926130782</v>
      </c>
      <c r="C17">
        <f t="shared" si="6"/>
        <v>4.0092579412910143E-3</v>
      </c>
      <c r="D17">
        <f t="shared" si="7"/>
        <v>560.08345097609731</v>
      </c>
      <c r="F17">
        <f t="shared" si="8"/>
        <v>0.98260254557210058</v>
      </c>
      <c r="G17">
        <f t="shared" si="0"/>
        <v>214500.43323922451</v>
      </c>
      <c r="H17">
        <f t="shared" si="9"/>
        <v>34755768.274504848</v>
      </c>
      <c r="P17">
        <f t="shared" si="10"/>
        <v>1.3355328969553106</v>
      </c>
      <c r="Q17">
        <f t="shared" si="1"/>
        <v>478.15</v>
      </c>
      <c r="R17">
        <f t="shared" si="11"/>
        <v>0.69666520481061933</v>
      </c>
      <c r="S17">
        <f t="shared" si="2"/>
        <v>212.3306384603118</v>
      </c>
      <c r="U17">
        <f t="shared" si="3"/>
        <v>2.2519124110737994</v>
      </c>
      <c r="V17">
        <f t="shared" si="4"/>
        <v>12.23513346159217</v>
      </c>
    </row>
    <row r="18" spans="1:22">
      <c r="A18">
        <v>160</v>
      </c>
      <c r="B18">
        <f t="shared" si="5"/>
        <v>2520.8337658972887</v>
      </c>
      <c r="C18">
        <f t="shared" si="6"/>
        <v>4.0096167891112413E-3</v>
      </c>
      <c r="D18">
        <f t="shared" si="7"/>
        <v>558.33172769068517</v>
      </c>
      <c r="F18">
        <f t="shared" si="8"/>
        <v>0.97952934682576343</v>
      </c>
      <c r="G18">
        <f t="shared" si="0"/>
        <v>210065.43293323726</v>
      </c>
      <c r="H18">
        <f t="shared" si="9"/>
        <v>36856422.603837222</v>
      </c>
      <c r="P18">
        <f t="shared" si="10"/>
        <v>1.3314750320196096</v>
      </c>
      <c r="Q18">
        <f t="shared" si="1"/>
        <v>478.15</v>
      </c>
      <c r="R18">
        <f t="shared" si="11"/>
        <v>0.69448630689946622</v>
      </c>
      <c r="S18">
        <f t="shared" si="2"/>
        <v>212.05158420497906</v>
      </c>
      <c r="U18">
        <f t="shared" si="3"/>
        <v>2.2548758680236864</v>
      </c>
      <c r="V18">
        <f t="shared" si="4"/>
        <v>12.196866720899433</v>
      </c>
    </row>
    <row r="19" spans="1:22">
      <c r="A19">
        <v>170</v>
      </c>
      <c r="B19">
        <f t="shared" si="5"/>
        <v>2520.6128042282712</v>
      </c>
      <c r="C19">
        <f t="shared" si="6"/>
        <v>4.0099682796758997E-3</v>
      </c>
      <c r="D19">
        <f t="shared" si="7"/>
        <v>556.42745232108405</v>
      </c>
      <c r="F19">
        <f t="shared" si="8"/>
        <v>0.97618851284400709</v>
      </c>
      <c r="G19">
        <f t="shared" si="0"/>
        <v>205247.0789362115</v>
      </c>
      <c r="H19">
        <f t="shared" si="9"/>
        <v>38908893.39319934</v>
      </c>
      <c r="P19">
        <f t="shared" si="10"/>
        <v>1.3270501552115275</v>
      </c>
      <c r="Q19">
        <f t="shared" si="1"/>
        <v>478.15</v>
      </c>
      <c r="R19">
        <f t="shared" si="11"/>
        <v>0.69211765560640104</v>
      </c>
      <c r="S19">
        <f t="shared" si="2"/>
        <v>211.74780035932991</v>
      </c>
      <c r="U19">
        <f t="shared" si="3"/>
        <v>2.2581108242380474</v>
      </c>
      <c r="V19">
        <f t="shared" si="4"/>
        <v>12.15526744983708</v>
      </c>
    </row>
    <row r="20" spans="1:22">
      <c r="A20">
        <v>180</v>
      </c>
      <c r="B20">
        <f t="shared" si="5"/>
        <v>2520.3969108445317</v>
      </c>
      <c r="C20">
        <f t="shared" si="6"/>
        <v>4.0103117674880227E-3</v>
      </c>
      <c r="D20">
        <f t="shared" si="7"/>
        <v>554.38316143481347</v>
      </c>
      <c r="F20">
        <f t="shared" si="8"/>
        <v>0.97260203760493591</v>
      </c>
      <c r="G20">
        <f t="shared" si="0"/>
        <v>200077.07485337663</v>
      </c>
      <c r="H20">
        <f t="shared" si="9"/>
        <v>40909664.141733103</v>
      </c>
      <c r="P20">
        <f t="shared" si="10"/>
        <v>1.3222878846400583</v>
      </c>
      <c r="Q20">
        <f t="shared" si="1"/>
        <v>478.15</v>
      </c>
      <c r="R20">
        <f t="shared" si="11"/>
        <v>0.68957484466189956</v>
      </c>
      <c r="S20">
        <f t="shared" si="2"/>
        <v>211.42118441082403</v>
      </c>
      <c r="U20">
        <f t="shared" si="3"/>
        <v>2.2615992873773738</v>
      </c>
      <c r="V20">
        <f t="shared" si="4"/>
        <v>12.110609512195383</v>
      </c>
    </row>
    <row r="21" spans="1:22">
      <c r="A21">
        <v>190</v>
      </c>
      <c r="B21">
        <f t="shared" si="5"/>
        <v>2520.1864556364826</v>
      </c>
      <c r="C21">
        <f t="shared" si="6"/>
        <v>4.0106466597716788E-3</v>
      </c>
      <c r="D21">
        <f t="shared" si="7"/>
        <v>552.21678500956648</v>
      </c>
      <c r="F21">
        <f t="shared" si="8"/>
        <v>0.96880137720976578</v>
      </c>
      <c r="G21">
        <f t="shared" si="0"/>
        <v>194600.69572890364</v>
      </c>
      <c r="H21">
        <f t="shared" si="9"/>
        <v>42855671.099022135</v>
      </c>
      <c r="P21">
        <f t="shared" si="10"/>
        <v>1.3172307382890609</v>
      </c>
      <c r="Q21">
        <f t="shared" si="1"/>
        <v>478.15</v>
      </c>
      <c r="R21">
        <f t="shared" si="11"/>
        <v>0.68688017644172394</v>
      </c>
      <c r="S21">
        <f t="shared" si="2"/>
        <v>211.07450258326006</v>
      </c>
      <c r="U21">
        <f t="shared" si="3"/>
        <v>2.2653138780293456</v>
      </c>
      <c r="V21">
        <f t="shared" si="4"/>
        <v>12.063284591873687</v>
      </c>
    </row>
    <row r="22" spans="1:22">
      <c r="A22">
        <v>200</v>
      </c>
      <c r="B22">
        <f t="shared" si="5"/>
        <v>2519.9817608710478</v>
      </c>
      <c r="C22">
        <f t="shared" si="6"/>
        <v>4.010972439263424E-3</v>
      </c>
      <c r="D22">
        <f t="shared" si="7"/>
        <v>549.9514415358351</v>
      </c>
      <c r="F22">
        <f t="shared" si="8"/>
        <v>0.96482709041374581</v>
      </c>
      <c r="G22">
        <f t="shared" si="0"/>
        <v>188876.26562129712</v>
      </c>
      <c r="H22">
        <f t="shared" si="9"/>
        <v>44744433.755235106</v>
      </c>
      <c r="P22">
        <f t="shared" si="10"/>
        <v>1.3119336574391536</v>
      </c>
      <c r="Q22">
        <f t="shared" si="1"/>
        <v>478.15</v>
      </c>
      <c r="R22">
        <f t="shared" si="11"/>
        <v>0.68406240710334576</v>
      </c>
      <c r="S22">
        <f t="shared" si="2"/>
        <v>210.71136656260595</v>
      </c>
      <c r="U22">
        <f t="shared" si="3"/>
        <v>2.269217877517459</v>
      </c>
      <c r="V22">
        <f t="shared" si="4"/>
        <v>12.013797716856855</v>
      </c>
    </row>
    <row r="23" spans="1:22">
      <c r="A23">
        <v>210</v>
      </c>
      <c r="B23">
        <f t="shared" si="5"/>
        <v>2519.7830874657816</v>
      </c>
      <c r="C23">
        <f t="shared" si="6"/>
        <v>4.0112886861486821E-3</v>
      </c>
      <c r="D23">
        <f t="shared" si="7"/>
        <v>547.61478421275331</v>
      </c>
      <c r="F23">
        <f t="shared" si="8"/>
        <v>0.96072769160132154</v>
      </c>
      <c r="G23">
        <f t="shared" si="0"/>
        <v>182973.50515927302</v>
      </c>
      <c r="H23">
        <f t="shared" si="9"/>
        <v>46574168.806827836</v>
      </c>
      <c r="P23">
        <f t="shared" si="10"/>
        <v>1.3064624578109543</v>
      </c>
      <c r="Q23">
        <f t="shared" si="1"/>
        <v>478.15</v>
      </c>
      <c r="R23">
        <f t="shared" si="11"/>
        <v>0.68115593334533697</v>
      </c>
      <c r="S23">
        <f t="shared" si="2"/>
        <v>210.33613838259745</v>
      </c>
      <c r="U23">
        <f t="shared" si="3"/>
        <v>2.2732660382413896</v>
      </c>
      <c r="V23">
        <f t="shared" si="4"/>
        <v>11.962752976734491</v>
      </c>
    </row>
    <row r="24" spans="1:22">
      <c r="A24">
        <v>220</v>
      </c>
      <c r="B24">
        <f t="shared" si="5"/>
        <v>2519.5906230011551</v>
      </c>
      <c r="C24">
        <f t="shared" si="6"/>
        <v>4.0115950972467373E-3</v>
      </c>
      <c r="D24">
        <f t="shared" si="7"/>
        <v>545.23789895580865</v>
      </c>
      <c r="F24">
        <f t="shared" si="8"/>
        <v>0.956557717466331</v>
      </c>
      <c r="G24">
        <f t="shared" si="0"/>
        <v>176970.75158835808</v>
      </c>
      <c r="H24">
        <f t="shared" si="9"/>
        <v>48343876.322711416</v>
      </c>
      <c r="P24">
        <f t="shared" si="10"/>
        <v>1.3008912089450397</v>
      </c>
      <c r="Q24">
        <f t="shared" si="1"/>
        <v>478.15</v>
      </c>
      <c r="R24">
        <f t="shared" si="11"/>
        <v>0.67819942168362868</v>
      </c>
      <c r="S24">
        <f t="shared" si="2"/>
        <v>209.95376210840041</v>
      </c>
      <c r="U24">
        <f t="shared" si="3"/>
        <v>2.2774062021957397</v>
      </c>
      <c r="V24">
        <f t="shared" si="4"/>
        <v>11.910829449462033</v>
      </c>
    </row>
    <row r="25" spans="1:22">
      <c r="A25">
        <v>230</v>
      </c>
      <c r="B25">
        <f t="shared" si="5"/>
        <v>2519.4044726569878</v>
      </c>
      <c r="C25">
        <f t="shared" si="6"/>
        <v>4.0118915005500242E-3</v>
      </c>
      <c r="D25">
        <f t="shared" si="7"/>
        <v>542.8538237514058</v>
      </c>
      <c r="F25">
        <f t="shared" si="8"/>
        <v>0.95237512938843127</v>
      </c>
      <c r="G25">
        <f t="shared" si="0"/>
        <v>170951.22704617071</v>
      </c>
      <c r="H25">
        <f t="shared" si="9"/>
        <v>50053388.593173124</v>
      </c>
      <c r="P25">
        <f t="shared" si="10"/>
        <v>1.2952987066768311</v>
      </c>
      <c r="Q25">
        <f t="shared" si="1"/>
        <v>478.15</v>
      </c>
      <c r="R25">
        <f t="shared" si="11"/>
        <v>0.67523396673639768</v>
      </c>
      <c r="S25">
        <f t="shared" si="2"/>
        <v>209.56953198234928</v>
      </c>
      <c r="U25">
        <f t="shared" si="3"/>
        <v>2.2815816568234335</v>
      </c>
      <c r="V25">
        <f t="shared" si="4"/>
        <v>11.858748856369155</v>
      </c>
    </row>
    <row r="26" spans="1:22">
      <c r="A26">
        <v>240</v>
      </c>
      <c r="B26">
        <f t="shared" si="5"/>
        <v>2519.2246540741708</v>
      </c>
      <c r="C26">
        <f t="shared" si="6"/>
        <v>4.0121778635160577E-3</v>
      </c>
      <c r="D26">
        <f t="shared" si="7"/>
        <v>540.49582582683615</v>
      </c>
      <c r="F26">
        <f t="shared" si="8"/>
        <v>0.94823829092427392</v>
      </c>
      <c r="G26">
        <f t="shared" si="0"/>
        <v>164998.69916191345</v>
      </c>
      <c r="H26">
        <f t="shared" si="9"/>
        <v>51703375.584792256</v>
      </c>
      <c r="P26">
        <f t="shared" si="10"/>
        <v>1.2897643636173342</v>
      </c>
      <c r="Q26">
        <f t="shared" si="1"/>
        <v>478.15</v>
      </c>
      <c r="R26">
        <f t="shared" si="11"/>
        <v>0.67230094826531017</v>
      </c>
      <c r="S26">
        <f t="shared" si="2"/>
        <v>209.18881778500551</v>
      </c>
      <c r="U26">
        <f t="shared" si="3"/>
        <v>2.2857340323583655</v>
      </c>
      <c r="V26">
        <f t="shared" si="4"/>
        <v>11.807237926597908</v>
      </c>
    </row>
    <row r="27" spans="1:22">
      <c r="A27">
        <v>250</v>
      </c>
      <c r="B27">
        <f t="shared" si="5"/>
        <v>2519.0510967808859</v>
      </c>
      <c r="C27">
        <f t="shared" si="6"/>
        <v>4.0124542940859096E-3</v>
      </c>
      <c r="D27">
        <f t="shared" si="7"/>
        <v>538.19562143102075</v>
      </c>
      <c r="F27">
        <f t="shared" si="8"/>
        <v>0.94420284461582593</v>
      </c>
      <c r="G27">
        <f t="shared" si="0"/>
        <v>159192.99947756249</v>
      </c>
      <c r="H27">
        <f t="shared" si="9"/>
        <v>53295305.579567879</v>
      </c>
      <c r="P27">
        <f t="shared" si="10"/>
        <v>1.284363958359745</v>
      </c>
      <c r="Q27">
        <f t="shared" si="1"/>
        <v>478.15</v>
      </c>
      <c r="R27">
        <f t="shared" si="11"/>
        <v>0.66943981683262055</v>
      </c>
      <c r="S27">
        <f t="shared" si="2"/>
        <v>208.81677659149193</v>
      </c>
      <c r="U27">
        <f t="shared" si="3"/>
        <v>2.2898064408656418</v>
      </c>
      <c r="V27">
        <f t="shared" si="4"/>
        <v>11.756989507861924</v>
      </c>
    </row>
    <row r="28" spans="1:22">
      <c r="A28">
        <v>260</v>
      </c>
      <c r="B28">
        <f t="shared" si="5"/>
        <v>2518.8836463328553</v>
      </c>
      <c r="C28">
        <f t="shared" si="6"/>
        <v>4.0127210341833431E-3</v>
      </c>
      <c r="D28">
        <f t="shared" si="7"/>
        <v>535.98173894406489</v>
      </c>
      <c r="F28">
        <f t="shared" si="8"/>
        <v>0.94031884025274537</v>
      </c>
      <c r="G28">
        <f t="shared" si="0"/>
        <v>153605.90495114445</v>
      </c>
      <c r="H28">
        <f t="shared" si="9"/>
        <v>54831364.629079327</v>
      </c>
      <c r="P28">
        <f t="shared" si="10"/>
        <v>1.279165722679745</v>
      </c>
      <c r="Q28">
        <f t="shared" si="1"/>
        <v>478.15</v>
      </c>
      <c r="R28">
        <f t="shared" si="11"/>
        <v>0.66668605773919642</v>
      </c>
      <c r="S28">
        <f t="shared" si="2"/>
        <v>208.45808349011662</v>
      </c>
      <c r="U28">
        <f t="shared" si="3"/>
        <v>2.2937465028679012</v>
      </c>
      <c r="V28">
        <f t="shared" si="4"/>
        <v>11.708626808251751</v>
      </c>
    </row>
    <row r="29" spans="1:22">
      <c r="A29">
        <v>270</v>
      </c>
      <c r="B29">
        <f t="shared" si="5"/>
        <v>2518.722072785723</v>
      </c>
      <c r="C29">
        <f t="shared" si="6"/>
        <v>4.0129784462964741E-3</v>
      </c>
      <c r="D29">
        <f t="shared" si="7"/>
        <v>533.87820392557705</v>
      </c>
      <c r="F29">
        <f t="shared" si="8"/>
        <v>0.93662842793960888</v>
      </c>
      <c r="G29">
        <f t="shared" si="0"/>
        <v>148297.83183332992</v>
      </c>
      <c r="H29">
        <f t="shared" si="9"/>
        <v>56314342.947412625</v>
      </c>
      <c r="P29">
        <f t="shared" si="10"/>
        <v>1.2742271937411327</v>
      </c>
      <c r="Q29">
        <f t="shared" si="1"/>
        <v>478.15</v>
      </c>
      <c r="R29">
        <f t="shared" si="11"/>
        <v>0.66406955540918267</v>
      </c>
      <c r="S29">
        <f t="shared" si="2"/>
        <v>208.11671104197563</v>
      </c>
      <c r="U29">
        <f t="shared" si="3"/>
        <v>2.2975089199038927</v>
      </c>
      <c r="V29">
        <f t="shared" si="4"/>
        <v>11.662674670856015</v>
      </c>
    </row>
    <row r="30" spans="1:22">
      <c r="A30">
        <v>280</v>
      </c>
      <c r="B30">
        <f t="shared" si="5"/>
        <v>2518.5660826450508</v>
      </c>
      <c r="C30">
        <f t="shared" si="6"/>
        <v>4.0132269944988287E-3</v>
      </c>
      <c r="D30">
        <f t="shared" si="7"/>
        <v>531.90366964905365</v>
      </c>
      <c r="F30">
        <f t="shared" si="8"/>
        <v>0.93316433271763799</v>
      </c>
      <c r="G30">
        <f t="shared" si="0"/>
        <v>143315.65235614512</v>
      </c>
      <c r="H30">
        <f t="shared" si="9"/>
        <v>57747499.470974073</v>
      </c>
      <c r="P30">
        <f t="shared" si="10"/>
        <v>1.2695931272684287</v>
      </c>
      <c r="Q30">
        <f t="shared" si="1"/>
        <v>478.15</v>
      </c>
      <c r="R30">
        <f t="shared" si="11"/>
        <v>0.66161351189680528</v>
      </c>
      <c r="S30">
        <f t="shared" si="2"/>
        <v>207.79577889744479</v>
      </c>
      <c r="U30">
        <f t="shared" si="3"/>
        <v>2.3010573291577083</v>
      </c>
      <c r="V30">
        <f t="shared" si="4"/>
        <v>11.619540580113556</v>
      </c>
    </row>
    <row r="31" spans="1:22">
      <c r="A31">
        <v>290</v>
      </c>
      <c r="B31">
        <f t="shared" si="5"/>
        <v>2518.4153331128746</v>
      </c>
      <c r="C31">
        <f t="shared" si="6"/>
        <v>4.0134672217893722E-3</v>
      </c>
      <c r="D31">
        <f t="shared" si="7"/>
        <v>530.07104283603144</v>
      </c>
      <c r="F31">
        <f t="shared" si="8"/>
        <v>0.92994919795794995</v>
      </c>
      <c r="G31">
        <f t="shared" si="0"/>
        <v>138691.75868877751</v>
      </c>
      <c r="H31">
        <f t="shared" si="9"/>
        <v>59134417.05786185</v>
      </c>
      <c r="P31">
        <f t="shared" si="10"/>
        <v>1.2652945915914098</v>
      </c>
      <c r="Q31">
        <f t="shared" si="1"/>
        <v>478.15</v>
      </c>
      <c r="R31">
        <f t="shared" si="11"/>
        <v>0.65933398135218646</v>
      </c>
      <c r="S31">
        <f t="shared" si="2"/>
        <v>207.49748321291651</v>
      </c>
      <c r="U31">
        <f t="shared" si="3"/>
        <v>2.3043652992617871</v>
      </c>
      <c r="V31">
        <f t="shared" si="4"/>
        <v>11.579506485902163</v>
      </c>
    </row>
    <row r="32" spans="1:22">
      <c r="A32">
        <v>300</v>
      </c>
      <c r="B32">
        <f t="shared" si="5"/>
        <v>2518.2694473188585</v>
      </c>
      <c r="C32">
        <f t="shared" si="6"/>
        <v>4.0136997258421181E-3</v>
      </c>
      <c r="D32">
        <f t="shared" si="7"/>
        <v>528.387579911334</v>
      </c>
      <c r="F32">
        <f t="shared" si="8"/>
        <v>0.92699575423041047</v>
      </c>
      <c r="G32">
        <f t="shared" si="0"/>
        <v>134444.31135700646</v>
      </c>
      <c r="H32">
        <f t="shared" si="9"/>
        <v>60478860.171431914</v>
      </c>
      <c r="P32">
        <f t="shared" si="10"/>
        <v>1.2613491848622251</v>
      </c>
      <c r="Q32">
        <f t="shared" si="1"/>
        <v>478.15</v>
      </c>
      <c r="R32">
        <f t="shared" si="11"/>
        <v>0.65723998974936104</v>
      </c>
      <c r="S32">
        <f t="shared" si="2"/>
        <v>207.22310327726603</v>
      </c>
      <c r="U32">
        <f t="shared" si="3"/>
        <v>2.3074164629232086</v>
      </c>
      <c r="V32">
        <f t="shared" si="4"/>
        <v>11.542730906253418</v>
      </c>
    </row>
    <row r="33" spans="1:22">
      <c r="A33">
        <v>310</v>
      </c>
      <c r="B33">
        <f t="shared" si="5"/>
        <v>2518.1280292901401</v>
      </c>
      <c r="C33">
        <f t="shared" si="6"/>
        <v>4.013925135152723E-3</v>
      </c>
      <c r="D33">
        <f t="shared" si="7"/>
        <v>526.85537021519247</v>
      </c>
      <c r="F33">
        <f t="shared" si="8"/>
        <v>0.92430766704419731</v>
      </c>
      <c r="G33">
        <f t="shared" si="0"/>
        <v>130578.46120809323</v>
      </c>
      <c r="H33">
        <f t="shared" si="9"/>
        <v>61784644.783512846</v>
      </c>
      <c r="P33">
        <f t="shared" si="10"/>
        <v>1.2577621769813847</v>
      </c>
      <c r="Q33">
        <f t="shared" si="1"/>
        <v>478.15</v>
      </c>
      <c r="R33">
        <f t="shared" si="11"/>
        <v>0.65533413593433587</v>
      </c>
      <c r="S33">
        <f t="shared" si="2"/>
        <v>206.97307277684791</v>
      </c>
      <c r="U33">
        <f t="shared" si="3"/>
        <v>2.3102039003669179</v>
      </c>
      <c r="V33">
        <f t="shared" si="4"/>
        <v>11.509259483216788</v>
      </c>
    </row>
    <row r="34" spans="1:22">
      <c r="A34">
        <v>320</v>
      </c>
      <c r="B34">
        <f t="shared" si="5"/>
        <v>2517.9906776358316</v>
      </c>
      <c r="C34">
        <f t="shared" si="6"/>
        <v>4.0141440872173513E-3</v>
      </c>
      <c r="D34">
        <f t="shared" si="7"/>
        <v>525.4720885960902</v>
      </c>
      <c r="F34">
        <f t="shared" si="8"/>
        <v>0.92188085718612311</v>
      </c>
      <c r="G34">
        <f t="shared" si="0"/>
        <v>127088.24856576489</v>
      </c>
      <c r="H34">
        <f t="shared" si="9"/>
        <v>63055527.269170493</v>
      </c>
      <c r="P34">
        <f t="shared" si="10"/>
        <v>1.2545282962745312</v>
      </c>
      <c r="Q34">
        <f t="shared" si="1"/>
        <v>478.15</v>
      </c>
      <c r="R34">
        <f t="shared" si="11"/>
        <v>0.65361352774496129</v>
      </c>
      <c r="S34">
        <f t="shared" si="2"/>
        <v>206.74709708269825</v>
      </c>
      <c r="U34">
        <f t="shared" si="3"/>
        <v>2.3127289657118686</v>
      </c>
      <c r="V34">
        <f t="shared" si="4"/>
        <v>11.479041423398758</v>
      </c>
    </row>
    <row r="35" spans="1:22">
      <c r="A35">
        <v>330</v>
      </c>
      <c r="B35">
        <f t="shared" si="5"/>
        <v>2517.8569972338564</v>
      </c>
      <c r="C35">
        <f t="shared" si="6"/>
        <v>4.0143572098830767E-3</v>
      </c>
      <c r="D35">
        <f t="shared" si="7"/>
        <v>524.23189196997077</v>
      </c>
      <c r="F35">
        <f t="shared" si="8"/>
        <v>0.91970507363152765</v>
      </c>
      <c r="G35">
        <f t="shared" si="0"/>
        <v>123958.86368365222</v>
      </c>
      <c r="H35">
        <f t="shared" si="9"/>
        <v>64295115.906007014</v>
      </c>
      <c r="P35">
        <f t="shared" si="10"/>
        <v>1.2516338619187288</v>
      </c>
      <c r="Q35">
        <f t="shared" si="1"/>
        <v>478.15</v>
      </c>
      <c r="R35">
        <f t="shared" si="11"/>
        <v>0.65207089720475309</v>
      </c>
      <c r="S35">
        <f t="shared" si="2"/>
        <v>206.54429619486922</v>
      </c>
      <c r="U35">
        <f t="shared" si="3"/>
        <v>2.3149997787829384</v>
      </c>
      <c r="V35">
        <f t="shared" si="4"/>
        <v>11.451949083475586</v>
      </c>
    </row>
    <row r="36" spans="1:22">
      <c r="A36">
        <v>340</v>
      </c>
      <c r="B36">
        <f t="shared" si="5"/>
        <v>2517.7266085400738</v>
      </c>
      <c r="C36">
        <f t="shared" si="6"/>
        <v>4.0145651064796327E-3</v>
      </c>
      <c r="D36">
        <f t="shared" si="7"/>
        <v>523.12634763338019</v>
      </c>
      <c r="F36">
        <f t="shared" si="8"/>
        <v>0.9177655221638249</v>
      </c>
      <c r="G36">
        <f t="shared" si="0"/>
        <v>121168.98600841092</v>
      </c>
      <c r="H36">
        <f t="shared" si="9"/>
        <v>65506805.766091123</v>
      </c>
      <c r="P36">
        <f t="shared" si="10"/>
        <v>1.2490589943338288</v>
      </c>
      <c r="Q36">
        <f t="shared" si="1"/>
        <v>478.15</v>
      </c>
      <c r="R36">
        <f t="shared" si="11"/>
        <v>0.65069575521415179</v>
      </c>
      <c r="S36">
        <f t="shared" si="2"/>
        <v>206.36335478636153</v>
      </c>
      <c r="U36">
        <f t="shared" si="3"/>
        <v>2.3170295932386185</v>
      </c>
      <c r="V36">
        <f t="shared" si="4"/>
        <v>11.427798249376989</v>
      </c>
    </row>
    <row r="37" spans="1:22">
      <c r="A37">
        <v>350</v>
      </c>
      <c r="B37">
        <f t="shared" si="5"/>
        <v>2517.599154436808</v>
      </c>
      <c r="C37">
        <f t="shared" si="6"/>
        <v>4.0147683448683753E-3</v>
      </c>
      <c r="D37">
        <f t="shared" si="7"/>
        <v>522.14530700696446</v>
      </c>
      <c r="F37">
        <f t="shared" si="8"/>
        <v>0.91604439825783235</v>
      </c>
      <c r="G37">
        <f t="shared" si="0"/>
        <v>118692.98505639745</v>
      </c>
      <c r="H37">
        <f t="shared" si="9"/>
        <v>66693735.616655096</v>
      </c>
      <c r="P37">
        <f t="shared" si="10"/>
        <v>1.2467796973289595</v>
      </c>
      <c r="Q37">
        <f t="shared" si="1"/>
        <v>478.15</v>
      </c>
      <c r="R37">
        <f t="shared" si="11"/>
        <v>0.64947547836480313</v>
      </c>
      <c r="S37">
        <f t="shared" si="2"/>
        <v>206.20266482348001</v>
      </c>
      <c r="U37">
        <f t="shared" si="3"/>
        <v>2.318835211995542</v>
      </c>
      <c r="V37">
        <f t="shared" si="4"/>
        <v>11.4063672233852</v>
      </c>
    </row>
    <row r="38" spans="1:22">
      <c r="A38">
        <v>360</v>
      </c>
      <c r="B38">
        <f t="shared" si="5"/>
        <v>2517.4743047663392</v>
      </c>
      <c r="C38">
        <f t="shared" si="6"/>
        <v>4.0149674501795667E-3</v>
      </c>
      <c r="D38">
        <f t="shared" si="7"/>
        <v>521.27766865184151</v>
      </c>
      <c r="F38">
        <f t="shared" si="8"/>
        <v>0.91452222570498509</v>
      </c>
      <c r="G38">
        <f t="shared" si="0"/>
        <v>116502.84171550171</v>
      </c>
      <c r="H38">
        <f t="shared" si="9"/>
        <v>67858764.033810109</v>
      </c>
      <c r="P38">
        <f t="shared" si="10"/>
        <v>1.2447696776632546</v>
      </c>
      <c r="Q38">
        <f t="shared" si="1"/>
        <v>478.15</v>
      </c>
      <c r="R38">
        <f t="shared" si="11"/>
        <v>0.64839625802483436</v>
      </c>
      <c r="S38">
        <f t="shared" si="2"/>
        <v>206.06045111135404</v>
      </c>
      <c r="U38">
        <f t="shared" si="3"/>
        <v>2.3204355684032261</v>
      </c>
      <c r="V38">
        <f t="shared" si="4"/>
        <v>11.387413492378107</v>
      </c>
    </row>
    <row r="39" spans="1:22">
      <c r="A39">
        <v>370</v>
      </c>
      <c r="B39">
        <f t="shared" si="5"/>
        <v>2517.3517588434265</v>
      </c>
      <c r="C39">
        <f t="shared" si="6"/>
        <v>4.0151629007716093E-3</v>
      </c>
      <c r="D39">
        <f t="shared" si="7"/>
        <v>520.51200244439838</v>
      </c>
      <c r="F39">
        <f t="shared" si="8"/>
        <v>0.91317895165683927</v>
      </c>
      <c r="G39">
        <f t="shared" si="0"/>
        <v>114569.71940189258</v>
      </c>
      <c r="H39">
        <f t="shared" si="9"/>
        <v>69004461.227829039</v>
      </c>
      <c r="P39">
        <f t="shared" si="10"/>
        <v>1.2430018345577729</v>
      </c>
      <c r="Q39">
        <f t="shared" si="1"/>
        <v>478.15</v>
      </c>
      <c r="R39">
        <f t="shared" si="11"/>
        <v>0.64744387672469905</v>
      </c>
      <c r="S39">
        <f t="shared" si="2"/>
        <v>205.93487473535757</v>
      </c>
      <c r="U39">
        <f t="shared" si="3"/>
        <v>2.3218505394701126</v>
      </c>
      <c r="V39">
        <f t="shared" si="4"/>
        <v>11.370687363050822</v>
      </c>
    </row>
    <row r="40" spans="1:22">
      <c r="A40">
        <v>380</v>
      </c>
      <c r="B40">
        <f t="shared" si="5"/>
        <v>2517.2312463151889</v>
      </c>
      <c r="C40">
        <f t="shared" si="6"/>
        <v>4.0153551268267904E-3</v>
      </c>
      <c r="D40">
        <f t="shared" si="7"/>
        <v>519.83702905257041</v>
      </c>
      <c r="F40">
        <f t="shared" si="8"/>
        <v>0.9119947878115271</v>
      </c>
      <c r="G40">
        <f t="shared" si="0"/>
        <v>112865.17052307216</v>
      </c>
      <c r="H40">
        <f t="shared" si="9"/>
        <v>70133112.933059767</v>
      </c>
      <c r="P40">
        <f t="shared" si="10"/>
        <v>1.2414494048214477</v>
      </c>
      <c r="Q40">
        <f t="shared" si="1"/>
        <v>478.15</v>
      </c>
      <c r="R40">
        <f t="shared" si="11"/>
        <v>0.6466043045583727</v>
      </c>
      <c r="S40">
        <f t="shared" si="2"/>
        <v>205.82411309661509</v>
      </c>
      <c r="U40">
        <f t="shared" si="3"/>
        <v>2.3231000139208833</v>
      </c>
      <c r="V40">
        <f t="shared" si="4"/>
        <v>11.355942436169576</v>
      </c>
    </row>
    <row r="41" spans="1:22">
      <c r="A41">
        <v>390</v>
      </c>
      <c r="B41">
        <f t="shared" si="5"/>
        <v>2517.1125267519346</v>
      </c>
      <c r="C41">
        <f t="shared" si="6"/>
        <v>4.0155445109730696E-3</v>
      </c>
      <c r="D41">
        <f t="shared" si="7"/>
        <v>519.24196412460083</v>
      </c>
      <c r="F41">
        <f t="shared" si="8"/>
        <v>0.91095081425368563</v>
      </c>
      <c r="G41">
        <f t="shared" si="0"/>
        <v>111362.00210614243</v>
      </c>
      <c r="H41">
        <f t="shared" si="9"/>
        <v>71246732.954121187</v>
      </c>
      <c r="P41">
        <f t="shared" si="10"/>
        <v>1.2400867857330236</v>
      </c>
      <c r="Q41">
        <f t="shared" si="1"/>
        <v>478.15</v>
      </c>
      <c r="R41">
        <f t="shared" si="11"/>
        <v>0.64586412730586307</v>
      </c>
      <c r="S41">
        <f t="shared" si="2"/>
        <v>205.72641783882432</v>
      </c>
      <c r="U41">
        <f t="shared" si="3"/>
        <v>2.3242032064866116</v>
      </c>
      <c r="V41">
        <f t="shared" si="4"/>
        <v>11.342943125443055</v>
      </c>
    </row>
    <row r="42" spans="1:22">
      <c r="A42">
        <v>400</v>
      </c>
      <c r="B42">
        <f t="shared" si="5"/>
        <v>2516.9953883274593</v>
      </c>
      <c r="C42">
        <f t="shared" si="6"/>
        <v>4.0157313903609335E-3</v>
      </c>
      <c r="D42">
        <f t="shared" si="7"/>
        <v>518.71674536692615</v>
      </c>
      <c r="F42">
        <f t="shared" si="8"/>
        <v>0.91002937783671256</v>
      </c>
      <c r="G42">
        <f t="shared" si="0"/>
        <v>110034.84648123894</v>
      </c>
      <c r="H42">
        <f t="shared" si="9"/>
        <v>72347081.41893357</v>
      </c>
      <c r="P42">
        <f t="shared" si="10"/>
        <v>1.238890078798075</v>
      </c>
      <c r="Q42">
        <f t="shared" si="1"/>
        <v>478.15</v>
      </c>
      <c r="R42">
        <f t="shared" si="11"/>
        <v>0.64521082888622916</v>
      </c>
      <c r="S42">
        <f t="shared" si="2"/>
        <v>205.64015349047725</v>
      </c>
      <c r="U42">
        <f t="shared" si="3"/>
        <v>2.3251781905625841</v>
      </c>
      <c r="V42">
        <f t="shared" si="4"/>
        <v>11.331469618083602</v>
      </c>
    </row>
    <row r="43" spans="1:22">
      <c r="A43">
        <v>410</v>
      </c>
      <c r="B43">
        <f t="shared" si="5"/>
        <v>2516.8796458990696</v>
      </c>
      <c r="C43">
        <f t="shared" si="6"/>
        <v>4.0159160597008593E-3</v>
      </c>
      <c r="D43">
        <f t="shared" si="7"/>
        <v>518.25216430733997</v>
      </c>
      <c r="F43">
        <f t="shared" si="8"/>
        <v>0.90921432334621044</v>
      </c>
      <c r="G43">
        <f t="shared" si="0"/>
        <v>108860.49198622619</v>
      </c>
      <c r="H43">
        <f t="shared" si="9"/>
        <v>73435686.338795826</v>
      </c>
      <c r="P43">
        <f t="shared" si="10"/>
        <v>1.2378374061989137</v>
      </c>
      <c r="Q43">
        <f t="shared" si="1"/>
        <v>478.15</v>
      </c>
      <c r="R43">
        <f t="shared" si="11"/>
        <v>0.64463295525246322</v>
      </c>
      <c r="S43">
        <f t="shared" si="2"/>
        <v>205.56382031197481</v>
      </c>
      <c r="U43">
        <f t="shared" si="3"/>
        <v>2.3260416121588596</v>
      </c>
      <c r="V43">
        <f t="shared" si="4"/>
        <v>11.321320753199524</v>
      </c>
    </row>
    <row r="44" spans="1:22">
      <c r="A44">
        <v>420</v>
      </c>
      <c r="B44">
        <f t="shared" si="5"/>
        <v>2516.765138739735</v>
      </c>
      <c r="C44">
        <f t="shared" si="6"/>
        <v>4.0160987748589184E-3</v>
      </c>
      <c r="D44">
        <f t="shared" si="7"/>
        <v>517.83992460001161</v>
      </c>
      <c r="F44">
        <f t="shared" si="8"/>
        <v>0.90849109578949405</v>
      </c>
      <c r="G44">
        <f t="shared" si="0"/>
        <v>107818.02877954801</v>
      </c>
      <c r="H44">
        <f t="shared" si="9"/>
        <v>74513866.62659131</v>
      </c>
      <c r="P44">
        <f t="shared" si="10"/>
        <v>1.2369090519551351</v>
      </c>
      <c r="Q44">
        <f t="shared" si="1"/>
        <v>478.15</v>
      </c>
      <c r="R44">
        <f t="shared" si="11"/>
        <v>0.64412018691475126</v>
      </c>
      <c r="S44">
        <f t="shared" si="2"/>
        <v>205.49606489838746</v>
      </c>
      <c r="U44">
        <f t="shared" si="3"/>
        <v>2.3268085461219559</v>
      </c>
      <c r="V44">
        <f t="shared" si="4"/>
        <v>11.312315295479715</v>
      </c>
    </row>
    <row r="45" spans="1:22">
      <c r="A45">
        <v>430</v>
      </c>
      <c r="B45">
        <f t="shared" si="5"/>
        <v>2516.6517281168799</v>
      </c>
      <c r="C45">
        <f t="shared" si="6"/>
        <v>4.0162797567001541E-3</v>
      </c>
      <c r="D45">
        <f t="shared" si="7"/>
        <v>517.47264666194076</v>
      </c>
      <c r="F45">
        <f t="shared" si="8"/>
        <v>0.90784674852972058</v>
      </c>
      <c r="G45">
        <f t="shared" si="0"/>
        <v>106888.85961947084</v>
      </c>
      <c r="H45">
        <f t="shared" si="9"/>
        <v>75582755.222786024</v>
      </c>
      <c r="P45">
        <f t="shared" si="10"/>
        <v>1.2360874749265294</v>
      </c>
      <c r="Q45">
        <f t="shared" si="1"/>
        <v>478.15</v>
      </c>
      <c r="R45">
        <f t="shared" si="11"/>
        <v>0.64366334470757181</v>
      </c>
      <c r="S45">
        <f t="shared" si="2"/>
        <v>205.43568178248842</v>
      </c>
      <c r="U45">
        <f t="shared" si="3"/>
        <v>2.3274924582296106</v>
      </c>
      <c r="V45">
        <f t="shared" si="4"/>
        <v>11.304292036477928</v>
      </c>
    </row>
    <row r="46" spans="1:22">
      <c r="A46">
        <v>440</v>
      </c>
      <c r="B46">
        <f t="shared" si="5"/>
        <v>2516.5392948598173</v>
      </c>
      <c r="C46">
        <f t="shared" si="6"/>
        <v>4.0164591949530129E-3</v>
      </c>
      <c r="D46">
        <f t="shared" si="7"/>
        <v>517.1438353423523</v>
      </c>
      <c r="F46">
        <f t="shared" si="8"/>
        <v>0.90726988656553031</v>
      </c>
      <c r="G46">
        <f t="shared" si="0"/>
        <v>106056.61767513152</v>
      </c>
      <c r="H46">
        <f t="shared" si="9"/>
        <v>76643321.39953734</v>
      </c>
      <c r="P46">
        <f t="shared" si="10"/>
        <v>1.2353572334573071</v>
      </c>
      <c r="Q46">
        <f t="shared" si="1"/>
        <v>478.15</v>
      </c>
      <c r="R46">
        <f t="shared" si="11"/>
        <v>0.64325434957496097</v>
      </c>
      <c r="S46">
        <f t="shared" si="2"/>
        <v>205.38160879468023</v>
      </c>
      <c r="U46">
        <f t="shared" si="3"/>
        <v>2.3281052417794914</v>
      </c>
      <c r="V46">
        <f t="shared" si="4"/>
        <v>11.297109088344333</v>
      </c>
    </row>
    <row r="47" spans="1:22">
      <c r="A47">
        <v>450</v>
      </c>
      <c r="B47">
        <f t="shared" si="5"/>
        <v>2516.427737013651</v>
      </c>
      <c r="C47">
        <f t="shared" si="6"/>
        <v>4.0166372519384822E-3</v>
      </c>
      <c r="D47">
        <f t="shared" si="7"/>
        <v>516.84782397284312</v>
      </c>
      <c r="F47">
        <f t="shared" si="8"/>
        <v>0.90675056837340895</v>
      </c>
      <c r="G47">
        <f t="shared" si="0"/>
        <v>105307.02497892722</v>
      </c>
      <c r="H47">
        <f t="shared" si="9"/>
        <v>77696391.649326608</v>
      </c>
      <c r="P47">
        <f t="shared" si="10"/>
        <v>1.2347048534845335</v>
      </c>
      <c r="Q47">
        <f t="shared" si="1"/>
        <v>478.15</v>
      </c>
      <c r="R47">
        <f t="shared" si="11"/>
        <v>0.64288615297674689</v>
      </c>
      <c r="S47">
        <f t="shared" si="2"/>
        <v>205.33291839477485</v>
      </c>
      <c r="U47">
        <f t="shared" si="3"/>
        <v>2.3286573031641455</v>
      </c>
      <c r="V47">
        <f t="shared" si="4"/>
        <v>11.290642661589924</v>
      </c>
    </row>
    <row r="48" spans="1:22">
      <c r="A48">
        <v>460</v>
      </c>
      <c r="B48">
        <f t="shared" si="5"/>
        <v>2516.316967642063</v>
      </c>
      <c r="C48">
        <f t="shared" si="6"/>
        <v>4.016814066064054E-3</v>
      </c>
      <c r="D48">
        <f t="shared" si="7"/>
        <v>516.57970498137445</v>
      </c>
      <c r="F48">
        <f t="shared" si="8"/>
        <v>0.90628018417784995</v>
      </c>
      <c r="G48">
        <f t="shared" si="0"/>
        <v>104627.71715418373</v>
      </c>
      <c r="H48">
        <f t="shared" si="9"/>
        <v>78742668.820868447</v>
      </c>
      <c r="P48">
        <f t="shared" si="10"/>
        <v>1.23411866440056</v>
      </c>
      <c r="Q48">
        <f t="shared" si="1"/>
        <v>478.15</v>
      </c>
      <c r="R48">
        <f t="shared" si="11"/>
        <v>0.64255265058209554</v>
      </c>
      <c r="S48">
        <f t="shared" si="2"/>
        <v>205.28880667352607</v>
      </c>
      <c r="U48">
        <f t="shared" si="3"/>
        <v>2.3291576766794169</v>
      </c>
      <c r="V48">
        <f t="shared" si="4"/>
        <v>11.28478554933551</v>
      </c>
    </row>
    <row r="49" spans="1:22">
      <c r="A49">
        <v>470</v>
      </c>
      <c r="B49">
        <f t="shared" si="5"/>
        <v>2516.2069128144549</v>
      </c>
      <c r="C49">
        <f t="shared" si="6"/>
        <v>4.0169897550256109E-3</v>
      </c>
      <c r="D49">
        <f t="shared" si="7"/>
        <v>516.33525450758896</v>
      </c>
      <c r="F49">
        <f t="shared" si="8"/>
        <v>0.90585132369752452</v>
      </c>
      <c r="G49">
        <f t="shared" si="0"/>
        <v>104008.05313494019</v>
      </c>
      <c r="H49">
        <f t="shared" si="9"/>
        <v>79782749.352217853</v>
      </c>
      <c r="P49">
        <f t="shared" si="10"/>
        <v>1.2335886204199231</v>
      </c>
      <c r="Q49">
        <f t="shared" si="1"/>
        <v>478.15</v>
      </c>
      <c r="R49">
        <f t="shared" si="11"/>
        <v>0.64224858850154487</v>
      </c>
      <c r="S49">
        <f t="shared" si="2"/>
        <v>205.2485812698738</v>
      </c>
      <c r="U49">
        <f t="shared" si="3"/>
        <v>2.3296141539282953</v>
      </c>
      <c r="V49">
        <f t="shared" si="4"/>
        <v>11.279445480518438</v>
      </c>
    </row>
    <row r="50" spans="1:22">
      <c r="A50">
        <v>480</v>
      </c>
      <c r="B50">
        <f t="shared" si="5"/>
        <v>2516.0975097932574</v>
      </c>
      <c r="C50">
        <f t="shared" si="6"/>
        <v>4.0171644186917082E-3</v>
      </c>
      <c r="D50">
        <f t="shared" si="7"/>
        <v>516.11085621075392</v>
      </c>
      <c r="F50">
        <f t="shared" si="8"/>
        <v>0.90545764247500693</v>
      </c>
      <c r="G50">
        <f t="shared" si="0"/>
        <v>103438.92293734661</v>
      </c>
      <c r="H50">
        <f t="shared" si="9"/>
        <v>80817138.581591323</v>
      </c>
      <c r="P50">
        <f t="shared" si="10"/>
        <v>1.233106119848868</v>
      </c>
      <c r="Q50">
        <f t="shared" si="1"/>
        <v>478.15</v>
      </c>
      <c r="R50">
        <f t="shared" si="11"/>
        <v>0.64196946851477987</v>
      </c>
      <c r="S50">
        <f t="shared" si="2"/>
        <v>205.21164907810476</v>
      </c>
      <c r="U50">
        <f t="shared" si="3"/>
        <v>2.3300334174402217</v>
      </c>
      <c r="V50">
        <f t="shared" si="4"/>
        <v>11.274543455462091</v>
      </c>
    </row>
    <row r="51" spans="1:22">
      <c r="A51">
        <v>490</v>
      </c>
      <c r="B51">
        <f t="shared" si="5"/>
        <v>2515.9887054234259</v>
      </c>
      <c r="C51">
        <f t="shared" si="6"/>
        <v>4.0173381416667526E-3</v>
      </c>
      <c r="D51">
        <f t="shared" si="7"/>
        <v>515.9034277058131</v>
      </c>
      <c r="F51">
        <f t="shared" si="8"/>
        <v>0.90509373281721595</v>
      </c>
      <c r="G51">
        <f t="shared" si="0"/>
        <v>102912.5621209294</v>
      </c>
      <c r="H51">
        <f t="shared" si="9"/>
        <v>81846264.202800617</v>
      </c>
      <c r="P51">
        <f t="shared" si="10"/>
        <v>1.2326638304700808</v>
      </c>
      <c r="Q51">
        <f t="shared" si="1"/>
        <v>478.15</v>
      </c>
      <c r="R51">
        <f t="shared" si="11"/>
        <v>0.64171145656740602</v>
      </c>
      <c r="S51">
        <f t="shared" si="2"/>
        <v>205.17750432725802</v>
      </c>
      <c r="U51">
        <f t="shared" si="3"/>
        <v>2.3304211715010967</v>
      </c>
      <c r="V51">
        <f t="shared" si="4"/>
        <v>11.27001213885692</v>
      </c>
    </row>
    <row r="52" spans="1:22">
      <c r="A52">
        <v>500</v>
      </c>
      <c r="B52">
        <f t="shared" si="5"/>
        <v>2515.8804547171026</v>
      </c>
      <c r="C52">
        <f t="shared" si="6"/>
        <v>4.0175109955440345E-3</v>
      </c>
      <c r="D52">
        <f t="shared" si="7"/>
        <v>515.71035174236238</v>
      </c>
      <c r="F52">
        <f t="shared" si="8"/>
        <v>0.90475500305677614</v>
      </c>
      <c r="G52">
        <f t="shared" si="0"/>
        <v>102422.37825326785</v>
      </c>
      <c r="H52">
        <f t="shared" si="9"/>
        <v>82870487.985333294</v>
      </c>
      <c r="P52">
        <f t="shared" si="10"/>
        <v>1.2322555261056256</v>
      </c>
      <c r="Q52">
        <f t="shared" si="1"/>
        <v>478.15</v>
      </c>
      <c r="R52">
        <f t="shared" si="11"/>
        <v>0.64147129716725426</v>
      </c>
      <c r="S52">
        <f t="shared" si="2"/>
        <v>205.14571739470696</v>
      </c>
      <c r="U52">
        <f t="shared" si="3"/>
        <v>2.3307822657590456</v>
      </c>
      <c r="V52">
        <f t="shared" si="4"/>
        <v>11.265794356351602</v>
      </c>
    </row>
    <row r="53" spans="1:22">
      <c r="A53">
        <v>510</v>
      </c>
      <c r="B53">
        <f t="shared" si="5"/>
        <v>2515.7727196208157</v>
      </c>
      <c r="C53">
        <f t="shared" si="6"/>
        <v>4.017683040868544E-3</v>
      </c>
      <c r="D53">
        <f t="shared" si="7"/>
        <v>515.529413282679</v>
      </c>
      <c r="F53">
        <f t="shared" si="8"/>
        <v>0.90443756716259471</v>
      </c>
      <c r="G53">
        <f t="shared" si="0"/>
        <v>101962.79227880137</v>
      </c>
      <c r="H53">
        <f t="shared" si="9"/>
        <v>83890115.908121303</v>
      </c>
      <c r="P53">
        <f t="shared" si="10"/>
        <v>1.2318759371337504</v>
      </c>
      <c r="Q53">
        <f t="shared" si="1"/>
        <v>478.15</v>
      </c>
      <c r="R53">
        <f t="shared" si="11"/>
        <v>0.64124623511827961</v>
      </c>
      <c r="S53">
        <f t="shared" si="2"/>
        <v>205.11592455526196</v>
      </c>
      <c r="U53">
        <f t="shared" si="3"/>
        <v>2.3311208090582829</v>
      </c>
      <c r="V53">
        <f t="shared" si="4"/>
        <v>11.261841720010173</v>
      </c>
    </row>
    <row r="54" spans="1:22">
      <c r="A54">
        <v>520</v>
      </c>
      <c r="B54">
        <f t="shared" si="5"/>
        <v>2515.6654679495391</v>
      </c>
      <c r="C54">
        <f t="shared" si="6"/>
        <v>4.0178543288344054E-3</v>
      </c>
      <c r="D54">
        <f t="shared" si="7"/>
        <v>515.35874296361055</v>
      </c>
      <c r="F54">
        <f t="shared" si="8"/>
        <v>0.90413814555019401</v>
      </c>
      <c r="G54">
        <f t="shared" si="0"/>
        <v>101529.09600340651</v>
      </c>
      <c r="H54">
        <f t="shared" si="9"/>
        <v>84905406.868155375</v>
      </c>
      <c r="P54">
        <f t="shared" si="10"/>
        <v>1.2315206161326349</v>
      </c>
      <c r="Q54">
        <f t="shared" si="1"/>
        <v>478.15</v>
      </c>
      <c r="R54">
        <f t="shared" si="11"/>
        <v>0.6410339451950875</v>
      </c>
      <c r="S54">
        <f t="shared" si="2"/>
        <v>205.08781875423213</v>
      </c>
      <c r="U54">
        <f t="shared" si="3"/>
        <v>2.3314402722913208</v>
      </c>
      <c r="V54">
        <f t="shared" si="4"/>
        <v>11.258113393225841</v>
      </c>
    </row>
    <row r="55" spans="1:22">
      <c r="A55">
        <v>530</v>
      </c>
      <c r="B55">
        <f t="shared" si="5"/>
        <v>2515.5586724706568</v>
      </c>
      <c r="C55">
        <f t="shared" si="6"/>
        <v>4.0180249027438209E-3</v>
      </c>
      <c r="D55">
        <f t="shared" si="7"/>
        <v>515.19676697573823</v>
      </c>
      <c r="F55">
        <f t="shared" si="8"/>
        <v>0.90385397715041793</v>
      </c>
      <c r="G55">
        <f t="shared" si="0"/>
        <v>101117.3257711004</v>
      </c>
      <c r="H55">
        <f t="shared" si="9"/>
        <v>85916580.125866383</v>
      </c>
      <c r="P55">
        <f t="shared" si="10"/>
        <v>1.23118581874582</v>
      </c>
      <c r="Q55">
        <f t="shared" si="1"/>
        <v>478.15</v>
      </c>
      <c r="R55">
        <f t="shared" si="11"/>
        <v>0.64083246979964625</v>
      </c>
      <c r="S55">
        <f t="shared" si="2"/>
        <v>205.06114141659941</v>
      </c>
      <c r="U55">
        <f t="shared" si="3"/>
        <v>2.3317435799725557</v>
      </c>
      <c r="V55">
        <f t="shared" si="4"/>
        <v>11.254574995821423</v>
      </c>
    </row>
    <row r="56" spans="1:22">
      <c r="A56">
        <v>540</v>
      </c>
      <c r="B56">
        <f t="shared" si="5"/>
        <v>2515.4523101208065</v>
      </c>
      <c r="C56">
        <f t="shared" si="6"/>
        <v>4.0181947992545567E-3</v>
      </c>
      <c r="D56">
        <f t="shared" si="7"/>
        <v>515.04216310492291</v>
      </c>
      <c r="F56">
        <f t="shared" si="8"/>
        <v>0.90358274228933844</v>
      </c>
      <c r="G56">
        <f t="shared" si="0"/>
        <v>100724.15168451246</v>
      </c>
      <c r="H56">
        <f t="shared" si="9"/>
        <v>86923821.642711505</v>
      </c>
      <c r="P56">
        <f t="shared" si="10"/>
        <v>1.2308683991746254</v>
      </c>
      <c r="Q56">
        <f t="shared" si="1"/>
        <v>478.15</v>
      </c>
      <c r="R56">
        <f t="shared" si="11"/>
        <v>0.64064016428314097</v>
      </c>
      <c r="S56">
        <f t="shared" si="2"/>
        <v>205.03567525541837</v>
      </c>
      <c r="U56">
        <f t="shared" si="3"/>
        <v>2.3320331908305998</v>
      </c>
      <c r="V56">
        <f t="shared" si="4"/>
        <v>11.251197643768247</v>
      </c>
    </row>
    <row r="57" spans="1:22">
      <c r="A57">
        <v>550</v>
      </c>
      <c r="B57">
        <f t="shared" si="5"/>
        <v>2515.3463613392487</v>
      </c>
      <c r="C57">
        <f t="shared" si="6"/>
        <v>4.0183640494419609E-3</v>
      </c>
      <c r="D57">
        <f t="shared" si="7"/>
        <v>514.89382251058476</v>
      </c>
      <c r="F57">
        <f t="shared" si="8"/>
        <v>0.9033224956326048</v>
      </c>
      <c r="G57">
        <f t="shared" si="0"/>
        <v>100346.78129191317</v>
      </c>
      <c r="H57">
        <f t="shared" si="9"/>
        <v>87927289.45563063</v>
      </c>
      <c r="P57">
        <f t="shared" si="10"/>
        <v>1.2305657192938273</v>
      </c>
      <c r="Q57">
        <f t="shared" si="1"/>
        <v>478.15</v>
      </c>
      <c r="R57">
        <f t="shared" si="11"/>
        <v>0.64045564940351674</v>
      </c>
      <c r="S57">
        <f t="shared" si="2"/>
        <v>205.01123801320529</v>
      </c>
      <c r="U57">
        <f t="shared" si="3"/>
        <v>2.3323111680794844</v>
      </c>
      <c r="V57">
        <f t="shared" si="4"/>
        <v>11.24795711422513</v>
      </c>
    </row>
    <row r="58" spans="1:22">
      <c r="A58">
        <v>560</v>
      </c>
      <c r="B58">
        <f t="shared" si="5"/>
        <v>2515.2408095025417</v>
      </c>
      <c r="C58">
        <f t="shared" si="6"/>
        <v>4.0185326796996976E-3</v>
      </c>
      <c r="D58">
        <f t="shared" si="7"/>
        <v>514.75081672657052</v>
      </c>
      <c r="F58">
        <f t="shared" si="8"/>
        <v>0.90307160829222899</v>
      </c>
      <c r="G58">
        <f t="shared" si="0"/>
        <v>99982.876441726403</v>
      </c>
      <c r="H58">
        <f t="shared" si="9"/>
        <v>88927118.220047891</v>
      </c>
      <c r="P58">
        <f t="shared" si="10"/>
        <v>1.2302755701741708</v>
      </c>
      <c r="Q58">
        <f t="shared" si="1"/>
        <v>478.15</v>
      </c>
      <c r="R58">
        <f t="shared" si="11"/>
        <v>0.64027777027919031</v>
      </c>
      <c r="S58">
        <f t="shared" si="2"/>
        <v>204.98767705456203</v>
      </c>
      <c r="U58">
        <f t="shared" si="3"/>
        <v>2.3325792402278394</v>
      </c>
      <c r="V58">
        <f t="shared" si="4"/>
        <v>11.244833124665815</v>
      </c>
    </row>
    <row r="59" spans="1:22">
      <c r="A59">
        <v>570</v>
      </c>
      <c r="B59">
        <f t="shared" si="5"/>
        <v>2515.1356404466756</v>
      </c>
      <c r="C59">
        <f t="shared" si="6"/>
        <v>4.0187007125012273E-3</v>
      </c>
      <c r="D59">
        <f t="shared" si="7"/>
        <v>514.61236933776161</v>
      </c>
      <c r="F59">
        <f t="shared" si="8"/>
        <v>0.90282871813642385</v>
      </c>
      <c r="G59">
        <f t="shared" si="0"/>
        <v>99630.48192394129</v>
      </c>
      <c r="H59">
        <f t="shared" si="9"/>
        <v>89923423.039287299</v>
      </c>
      <c r="P59">
        <f t="shared" si="10"/>
        <v>1.2299961047158194</v>
      </c>
      <c r="Q59">
        <f t="shared" si="1"/>
        <v>478.15</v>
      </c>
      <c r="R59">
        <f t="shared" si="11"/>
        <v>0.64010556115872452</v>
      </c>
      <c r="S59">
        <f t="shared" si="2"/>
        <v>204.9648647221691</v>
      </c>
      <c r="U59">
        <f t="shared" si="3"/>
        <v>2.3328388533719413</v>
      </c>
      <c r="V59">
        <f t="shared" si="4"/>
        <v>11.241808714148894</v>
      </c>
    </row>
    <row r="60" spans="1:22">
      <c r="A60">
        <v>580</v>
      </c>
      <c r="B60">
        <f t="shared" si="5"/>
        <v>2515.0308420642691</v>
      </c>
      <c r="C60">
        <f t="shared" si="6"/>
        <v>4.0188681670417451E-3</v>
      </c>
      <c r="D60">
        <f t="shared" si="7"/>
        <v>514.47783178925465</v>
      </c>
      <c r="F60">
        <f t="shared" si="8"/>
        <v>0.90259268734956954</v>
      </c>
      <c r="G60">
        <f t="shared" si="0"/>
        <v>99287.964527800694</v>
      </c>
      <c r="H60">
        <f t="shared" si="9"/>
        <v>90916302.684565306</v>
      </c>
      <c r="P60">
        <f t="shared" si="10"/>
        <v>1.2297257801043091</v>
      </c>
      <c r="Q60">
        <f t="shared" si="1"/>
        <v>478.15</v>
      </c>
      <c r="R60">
        <f t="shared" si="11"/>
        <v>0.63993821533084483</v>
      </c>
      <c r="S60">
        <f t="shared" si="2"/>
        <v>204.94269436834304</v>
      </c>
      <c r="U60">
        <f t="shared" si="3"/>
        <v>2.3330912159309376</v>
      </c>
      <c r="V60">
        <f t="shared" si="4"/>
        <v>11.238869714864574</v>
      </c>
    </row>
    <row r="61" spans="1:22">
      <c r="A61">
        <v>590</v>
      </c>
      <c r="B61">
        <f t="shared" si="5"/>
        <v>2514.9264039658674</v>
      </c>
      <c r="C61">
        <f t="shared" si="6"/>
        <v>4.0190350597780217E-3</v>
      </c>
      <c r="D61">
        <f t="shared" si="7"/>
        <v>514.34666281111186</v>
      </c>
      <c r="F61">
        <f t="shared" si="8"/>
        <v>0.902362566335284</v>
      </c>
      <c r="G61">
        <f t="shared" si="0"/>
        <v>98953.961211607064</v>
      </c>
      <c r="H61">
        <f t="shared" si="9"/>
        <v>91905842.296681374</v>
      </c>
      <c r="P61">
        <f t="shared" si="10"/>
        <v>1.2294633088618581</v>
      </c>
      <c r="Q61">
        <f t="shared" si="1"/>
        <v>478.15</v>
      </c>
      <c r="R61">
        <f t="shared" si="11"/>
        <v>0.63977505953171632</v>
      </c>
      <c r="S61">
        <f t="shared" si="2"/>
        <v>204.92107697825082</v>
      </c>
      <c r="U61">
        <f t="shared" si="3"/>
        <v>2.3333373367481771</v>
      </c>
      <c r="V61">
        <f t="shared" si="4"/>
        <v>11.236004302664302</v>
      </c>
    </row>
    <row r="62" spans="1:22">
      <c r="A62">
        <v>600</v>
      </c>
      <c r="B62">
        <f t="shared" si="5"/>
        <v>2514.8223171957598</v>
      </c>
      <c r="C62">
        <f t="shared" si="6"/>
        <v>4.0192014048813958E-3</v>
      </c>
      <c r="D62">
        <f t="shared" si="7"/>
        <v>514.21841098063874</v>
      </c>
      <c r="F62">
        <f t="shared" si="8"/>
        <v>0.90213756312392757</v>
      </c>
      <c r="G62">
        <f t="shared" si="0"/>
        <v>98627.335179065543</v>
      </c>
      <c r="H62">
        <f t="shared" si="9"/>
        <v>92892115.648472026</v>
      </c>
      <c r="P62">
        <f t="shared" si="10"/>
        <v>1.2292076173588211</v>
      </c>
      <c r="Q62">
        <f t="shared" si="1"/>
        <v>478.15</v>
      </c>
      <c r="R62">
        <f t="shared" si="11"/>
        <v>0.63961553225486456</v>
      </c>
      <c r="S62">
        <f t="shared" si="2"/>
        <v>204.89993830698026</v>
      </c>
      <c r="U62">
        <f t="shared" si="3"/>
        <v>2.3335780574205813</v>
      </c>
      <c r="V62">
        <f t="shared" si="4"/>
        <v>11.233202616130272</v>
      </c>
    </row>
    <row r="63" spans="1:22">
      <c r="A63">
        <v>610</v>
      </c>
      <c r="B63">
        <f t="shared" si="5"/>
        <v>2514.7185739939982</v>
      </c>
      <c r="C63">
        <f t="shared" si="6"/>
        <v>4.0193672146171568E-3</v>
      </c>
      <c r="D63">
        <f t="shared" si="7"/>
        <v>514.09269998925834</v>
      </c>
      <c r="F63">
        <f t="shared" si="8"/>
        <v>0.90191701752501463</v>
      </c>
      <c r="G63">
        <f t="shared" si="0"/>
        <v>98307.138770562917</v>
      </c>
      <c r="H63">
        <f t="shared" si="9"/>
        <v>93875187.03617765</v>
      </c>
      <c r="P63">
        <f t="shared" si="10"/>
        <v>1.228957810756846</v>
      </c>
      <c r="Q63">
        <f t="shared" si="1"/>
        <v>478.15</v>
      </c>
      <c r="R63">
        <f t="shared" si="11"/>
        <v>0.63945916542523529</v>
      </c>
      <c r="S63">
        <f t="shared" si="2"/>
        <v>204.879216459866</v>
      </c>
      <c r="U63">
        <f t="shared" si="3"/>
        <v>2.333814079641725</v>
      </c>
      <c r="V63">
        <f t="shared" si="4"/>
        <v>11.230456434727399</v>
      </c>
    </row>
    <row r="64" spans="1:22">
      <c r="A64">
        <v>620</v>
      </c>
      <c r="B64">
        <f t="shared" si="5"/>
        <v>2514.6151675974497</v>
      </c>
      <c r="C64">
        <f t="shared" si="6"/>
        <v>4.0195324996617331E-3</v>
      </c>
      <c r="D64">
        <f t="shared" si="7"/>
        <v>513.96921622797106</v>
      </c>
      <c r="F64">
        <f t="shared" si="8"/>
        <v>0.90170037934731762</v>
      </c>
      <c r="G64">
        <f t="shared" si="0"/>
        <v>97992.582196240706</v>
      </c>
      <c r="H64">
        <f t="shared" si="9"/>
        <v>94855112.858140051</v>
      </c>
      <c r="P64">
        <f t="shared" si="10"/>
        <v>1.2287131434664897</v>
      </c>
      <c r="Q64">
        <f t="shared" si="1"/>
        <v>478.15</v>
      </c>
      <c r="R64">
        <f t="shared" si="11"/>
        <v>0.6393055689572481</v>
      </c>
      <c r="S64">
        <f t="shared" si="2"/>
        <v>204.85885985302349</v>
      </c>
      <c r="U64">
        <f t="shared" si="3"/>
        <v>2.3340459882626012</v>
      </c>
      <c r="V64">
        <f t="shared" si="4"/>
        <v>11.227758907605224</v>
      </c>
    </row>
    <row r="65" spans="1:22">
      <c r="A65">
        <v>630</v>
      </c>
      <c r="B65">
        <f t="shared" si="5"/>
        <v>2514.5120920737372</v>
      </c>
      <c r="C65">
        <f t="shared" si="6"/>
        <v>4.0196972693674702E-3</v>
      </c>
      <c r="D65">
        <f t="shared" si="7"/>
        <v>513.84769835130783</v>
      </c>
      <c r="F65">
        <f t="shared" si="8"/>
        <v>0.90148719009001377</v>
      </c>
      <c r="G65">
        <f t="shared" si="0"/>
        <v>97683.007253596516</v>
      </c>
      <c r="H65">
        <f t="shared" si="9"/>
        <v>95831942.930676013</v>
      </c>
      <c r="P65">
        <f t="shared" si="10"/>
        <v>1.2284729943109829</v>
      </c>
      <c r="Q65">
        <f t="shared" si="1"/>
        <v>478.15</v>
      </c>
      <c r="R65">
        <f t="shared" si="11"/>
        <v>0.63915441777381976</v>
      </c>
      <c r="S65">
        <f t="shared" si="2"/>
        <v>204.83882549847749</v>
      </c>
      <c r="U65">
        <f t="shared" si="3"/>
        <v>2.3342742706926618</v>
      </c>
      <c r="V65">
        <f t="shared" si="4"/>
        <v>11.225104325620427</v>
      </c>
    </row>
    <row r="66" spans="1:22">
      <c r="A66">
        <v>640</v>
      </c>
      <c r="B66">
        <f t="shared" si="5"/>
        <v>2514.4093421828297</v>
      </c>
      <c r="C66">
        <f t="shared" si="6"/>
        <v>4.0198615319833372E-3</v>
      </c>
      <c r="D66">
        <f t="shared" si="7"/>
        <v>513.727928522968</v>
      </c>
      <c r="F66">
        <f t="shared" si="8"/>
        <v>0.90127706758415438</v>
      </c>
      <c r="G66">
        <f t="shared" si="0"/>
        <v>97377.86528153962</v>
      </c>
      <c r="H66">
        <f t="shared" si="9"/>
        <v>96805721.583491415</v>
      </c>
      <c r="P66">
        <f t="shared" si="10"/>
        <v>1.2282368456905659</v>
      </c>
      <c r="Q66">
        <f t="shared" si="1"/>
        <v>478.15</v>
      </c>
      <c r="R66">
        <f t="shared" si="11"/>
        <v>0.63900544091716538</v>
      </c>
      <c r="S66">
        <f t="shared" si="2"/>
        <v>204.81907756530333</v>
      </c>
      <c r="U66">
        <f t="shared" si="3"/>
        <v>2.3344993331861352</v>
      </c>
      <c r="V66">
        <f t="shared" si="4"/>
        <v>11.222487930096053</v>
      </c>
    </row>
    <row r="67" spans="1:22">
      <c r="A67">
        <v>650</v>
      </c>
      <c r="B67">
        <f t="shared" si="5"/>
        <v>2514.3069132618143</v>
      </c>
      <c r="C67">
        <f t="shared" si="6"/>
        <v>4.0200252948386916E-3</v>
      </c>
      <c r="D67">
        <f t="shared" si="7"/>
        <v>513.60972508606187</v>
      </c>
      <c r="F67">
        <f t="shared" si="8"/>
        <v>0.90106969313344187</v>
      </c>
      <c r="G67">
        <f t="shared" si="0"/>
        <v>97076.69870302346</v>
      </c>
      <c r="H67">
        <f t="shared" si="9"/>
        <v>97776488.570521653</v>
      </c>
      <c r="P67">
        <f t="shared" si="10"/>
        <v>1.2280042661361645</v>
      </c>
      <c r="Q67">
        <f t="shared" si="1"/>
        <v>478.15</v>
      </c>
      <c r="R67">
        <f t="shared" si="11"/>
        <v>0.63885841243161023</v>
      </c>
      <c r="S67">
        <f t="shared" si="2"/>
        <v>204.79958617466906</v>
      </c>
      <c r="U67">
        <f t="shared" si="3"/>
        <v>2.3347215144868327</v>
      </c>
      <c r="V67">
        <f t="shared" si="4"/>
        <v>11.219905752701516</v>
      </c>
    </row>
    <row r="68" spans="1:22">
      <c r="A68">
        <v>660</v>
      </c>
      <c r="B68">
        <f t="shared" si="5"/>
        <v>2514.2048011290913</v>
      </c>
      <c r="C68">
        <f t="shared" si="6"/>
        <v>4.0201885644960689E-3</v>
      </c>
      <c r="D68">
        <f t="shared" si="7"/>
        <v>513.49293643665521</v>
      </c>
      <c r="F68">
        <f t="shared" si="8"/>
        <v>0.90086480076606179</v>
      </c>
      <c r="G68">
        <f t="shared" ref="G68:G102" si="12">$B68*((D68)-(E$3))</f>
        <v>96779.125598595478</v>
      </c>
      <c r="H68">
        <f t="shared" si="9"/>
        <v>98744279.826507613</v>
      </c>
      <c r="P68">
        <f t="shared" si="10"/>
        <v>1.2277748957261603</v>
      </c>
      <c r="Q68">
        <f t="shared" ref="Q68:Q102" si="13">205+273.15</f>
        <v>478.15</v>
      </c>
      <c r="R68">
        <f t="shared" si="11"/>
        <v>0.63871314374313781</v>
      </c>
      <c r="S68">
        <f t="shared" ref="S68:S102" si="14">103.9+183.3*R68-39.7*R68^2</f>
        <v>204.78032639250458</v>
      </c>
      <c r="U68">
        <f t="shared" ref="U68:U102" si="15">Q68/S68</f>
        <v>2.3349410972396094</v>
      </c>
      <c r="V68">
        <f t="shared" ref="V68:V102" si="16">D68/T$3</f>
        <v>11.217354481618965</v>
      </c>
    </row>
    <row r="69" spans="1:22">
      <c r="A69">
        <v>670</v>
      </c>
      <c r="B69">
        <f t="shared" ref="B69:B102" si="17">B$3*C$3/C69</f>
        <v>2514.1030020047906</v>
      </c>
      <c r="C69">
        <f t="shared" ref="C69:C102" si="18">1.01325/D69*Q68/288.15*P69</f>
        <v>4.0203513468781201E-3</v>
      </c>
      <c r="D69">
        <f t="shared" ref="D69:D102" si="19">P69*(D$3/P$3)*(1-H68/I$3)</f>
        <v>513.37743591110461</v>
      </c>
      <c r="F69">
        <f t="shared" ref="F69:F102" si="20">D69/D$3</f>
        <v>0.90066216826509582</v>
      </c>
      <c r="G69">
        <f t="shared" si="12"/>
        <v>96484.826833354557</v>
      </c>
      <c r="H69">
        <f t="shared" ref="H69:H102" si="21">H68+G69*(A69-A68)</f>
        <v>99709128.094841152</v>
      </c>
      <c r="P69">
        <f t="shared" ref="P69:P102" si="22">1-((3.52*V68)/(10^(0.9813*U68)))+((0.274*V68^2)/(10^(0.8157*U68)))</f>
        <v>1.2275484339155511</v>
      </c>
      <c r="Q69">
        <f t="shared" si="13"/>
        <v>478.15</v>
      </c>
      <c r="R69">
        <f t="shared" ref="R69:R102" si="23">0.709*F69</f>
        <v>0.63856947729995295</v>
      </c>
      <c r="S69">
        <f t="shared" si="14"/>
        <v>204.7612773887177</v>
      </c>
      <c r="U69">
        <f t="shared" si="15"/>
        <v>2.3351583175186126</v>
      </c>
      <c r="V69">
        <f t="shared" si="16"/>
        <v>11.214831349856132</v>
      </c>
    </row>
    <row r="70" spans="1:22">
      <c r="A70">
        <v>680</v>
      </c>
      <c r="B70">
        <f t="shared" si="17"/>
        <v>2514.0015124447327</v>
      </c>
      <c r="C70">
        <f t="shared" si="18"/>
        <v>4.0205136473729502E-3</v>
      </c>
      <c r="D70">
        <f t="shared" si="19"/>
        <v>513.26311752557876</v>
      </c>
      <c r="F70">
        <f t="shared" si="20"/>
        <v>0.9004616096939978</v>
      </c>
      <c r="G70">
        <f t="shared" si="12"/>
        <v>96193.535330155573</v>
      </c>
      <c r="H70">
        <f t="shared" si="21"/>
        <v>100671063.44814271</v>
      </c>
      <c r="P70">
        <f t="shared" si="22"/>
        <v>1.2273246293931173</v>
      </c>
      <c r="Q70">
        <f t="shared" si="13"/>
        <v>478.15</v>
      </c>
      <c r="R70">
        <f t="shared" si="23"/>
        <v>0.63842728127304438</v>
      </c>
      <c r="S70">
        <f t="shared" si="14"/>
        <v>204.74242173644353</v>
      </c>
      <c r="U70">
        <f t="shared" si="15"/>
        <v>2.33537337277129</v>
      </c>
      <c r="V70">
        <f t="shared" si="16"/>
        <v>11.212334042175312</v>
      </c>
    </row>
    <row r="71" spans="1:22">
      <c r="A71">
        <v>690</v>
      </c>
      <c r="B71">
        <f t="shared" si="17"/>
        <v>2513.9003292856632</v>
      </c>
      <c r="C71">
        <f t="shared" si="18"/>
        <v>4.020675470921475E-3</v>
      </c>
      <c r="D71">
        <f t="shared" si="19"/>
        <v>513.14989243047046</v>
      </c>
      <c r="F71">
        <f t="shared" si="20"/>
        <v>0.90026296917626392</v>
      </c>
      <c r="G71">
        <f t="shared" si="12"/>
        <v>95905.027143172323</v>
      </c>
      <c r="H71">
        <f t="shared" si="21"/>
        <v>101630113.71957444</v>
      </c>
      <c r="P71">
        <f t="shared" si="22"/>
        <v>1.2271032716400028</v>
      </c>
      <c r="Q71">
        <f t="shared" si="13"/>
        <v>478.15</v>
      </c>
      <c r="R71">
        <f t="shared" si="23"/>
        <v>0.6382864451459711</v>
      </c>
      <c r="S71">
        <f t="shared" si="14"/>
        <v>204.72374482879042</v>
      </c>
      <c r="U71">
        <f t="shared" si="15"/>
        <v>2.3355864284324945</v>
      </c>
      <c r="V71">
        <f t="shared" si="16"/>
        <v>11.209860617639313</v>
      </c>
    </row>
    <row r="72" spans="1:22">
      <c r="A72">
        <v>700</v>
      </c>
      <c r="B72">
        <f t="shared" si="17"/>
        <v>2513.7994495998969</v>
      </c>
      <c r="C72">
        <f t="shared" si="18"/>
        <v>4.0208368220897789E-3</v>
      </c>
      <c r="D72">
        <f t="shared" si="19"/>
        <v>513.03768596342582</v>
      </c>
      <c r="F72">
        <f t="shared" si="20"/>
        <v>0.90006611572530848</v>
      </c>
      <c r="G72">
        <f t="shared" si="12"/>
        <v>95619.11403891354</v>
      </c>
      <c r="H72">
        <f t="shared" si="21"/>
        <v>102586304.85996357</v>
      </c>
      <c r="P72">
        <f t="shared" si="22"/>
        <v>1.226884183913086</v>
      </c>
      <c r="Q72">
        <f t="shared" si="13"/>
        <v>478.15</v>
      </c>
      <c r="R72">
        <f t="shared" si="23"/>
        <v>0.63814687604924369</v>
      </c>
      <c r="S72">
        <f t="shared" si="14"/>
        <v>204.70523439399346</v>
      </c>
      <c r="U72">
        <f t="shared" si="15"/>
        <v>2.3357976234242792</v>
      </c>
      <c r="V72">
        <f t="shared" si="16"/>
        <v>11.207409445234285</v>
      </c>
    </row>
    <row r="73" spans="1:22">
      <c r="A73">
        <v>710</v>
      </c>
      <c r="B73">
        <f t="shared" si="17"/>
        <v>2513.6988706577413</v>
      </c>
      <c r="C73">
        <f t="shared" si="18"/>
        <v>4.0209977051290594E-3</v>
      </c>
      <c r="D73">
        <f t="shared" si="19"/>
        <v>512.92643520278523</v>
      </c>
      <c r="F73">
        <f t="shared" si="20"/>
        <v>0.89987093895225478</v>
      </c>
      <c r="G73">
        <f t="shared" si="12"/>
        <v>95335.637337315231</v>
      </c>
      <c r="H73">
        <f t="shared" si="21"/>
        <v>103539661.23333672</v>
      </c>
      <c r="P73">
        <f t="shared" si="22"/>
        <v>1.2266672174194921</v>
      </c>
      <c r="Q73">
        <f t="shared" si="13"/>
        <v>478.15</v>
      </c>
      <c r="R73">
        <f t="shared" si="23"/>
        <v>0.63800849571714857</v>
      </c>
      <c r="S73">
        <f t="shared" si="14"/>
        <v>204.68688009284517</v>
      </c>
      <c r="U73">
        <f t="shared" si="15"/>
        <v>2.336007074723661</v>
      </c>
      <c r="V73">
        <f t="shared" si="16"/>
        <v>11.204979150424165</v>
      </c>
    </row>
    <row r="74" spans="1:22">
      <c r="A74">
        <v>720</v>
      </c>
      <c r="B74">
        <f t="shared" si="17"/>
        <v>2513.5985898964141</v>
      </c>
      <c r="C74">
        <f t="shared" si="18"/>
        <v>4.0211581240252132E-3</v>
      </c>
      <c r="D74">
        <f t="shared" si="19"/>
        <v>512.8160869386993</v>
      </c>
      <c r="F74">
        <f t="shared" si="20"/>
        <v>0.89967734550649003</v>
      </c>
      <c r="G74">
        <f t="shared" si="12"/>
        <v>95054.462804514769</v>
      </c>
      <c r="H74">
        <f t="shared" si="21"/>
        <v>104490205.86138186</v>
      </c>
      <c r="P74">
        <f t="shared" si="22"/>
        <v>1.2264522464853758</v>
      </c>
      <c r="Q74">
        <f t="shared" si="13"/>
        <v>478.15</v>
      </c>
      <c r="R74">
        <f t="shared" si="23"/>
        <v>0.63787123796410139</v>
      </c>
      <c r="S74">
        <f t="shared" si="14"/>
        <v>204.66867318481215</v>
      </c>
      <c r="U74">
        <f t="shared" si="15"/>
        <v>2.3362148811520318</v>
      </c>
      <c r="V74">
        <f t="shared" si="16"/>
        <v>11.202568570829298</v>
      </c>
    </row>
    <row r="75" spans="1:22">
      <c r="A75">
        <v>730</v>
      </c>
      <c r="B75">
        <f t="shared" si="17"/>
        <v>2513.4986048943338</v>
      </c>
      <c r="C75">
        <f t="shared" si="18"/>
        <v>4.0213180825398563E-3</v>
      </c>
      <c r="D75">
        <f t="shared" si="19"/>
        <v>512.70659599235967</v>
      </c>
      <c r="F75">
        <f t="shared" si="20"/>
        <v>0.89948525612694674</v>
      </c>
      <c r="G75">
        <f t="shared" si="12"/>
        <v>94775.476422110296</v>
      </c>
      <c r="H75">
        <f t="shared" si="21"/>
        <v>105437960.62560296</v>
      </c>
      <c r="P75">
        <f t="shared" si="22"/>
        <v>1.2262391645534412</v>
      </c>
      <c r="Q75">
        <f t="shared" si="13"/>
        <v>478.15</v>
      </c>
      <c r="R75">
        <f t="shared" si="23"/>
        <v>0.63773504659400526</v>
      </c>
      <c r="S75">
        <f t="shared" si="14"/>
        <v>204.65060625140714</v>
      </c>
      <c r="U75">
        <f t="shared" si="15"/>
        <v>2.3364211265155355</v>
      </c>
      <c r="V75">
        <f t="shared" si="16"/>
        <v>11.200176719509701</v>
      </c>
    </row>
    <row r="76" spans="1:22">
      <c r="A76">
        <v>740</v>
      </c>
      <c r="B76">
        <f t="shared" si="17"/>
        <v>2513.398913349848</v>
      </c>
      <c r="C76">
        <f t="shared" si="18"/>
        <v>4.0214775842442561E-3</v>
      </c>
      <c r="D76">
        <f t="shared" si="19"/>
        <v>512.59792382498085</v>
      </c>
      <c r="F76">
        <f t="shared" si="20"/>
        <v>0.89929460320172083</v>
      </c>
      <c r="G76">
        <f t="shared" si="12"/>
        <v>94498.580885917239</v>
      </c>
      <c r="H76">
        <f t="shared" si="21"/>
        <v>106382946.43446213</v>
      </c>
      <c r="P76">
        <f t="shared" si="22"/>
        <v>1.2260278808703073</v>
      </c>
      <c r="Q76">
        <f t="shared" si="13"/>
        <v>478.15</v>
      </c>
      <c r="R76">
        <f t="shared" si="23"/>
        <v>0.63759987367002002</v>
      </c>
      <c r="S76">
        <f t="shared" si="14"/>
        <v>204.63267296722486</v>
      </c>
      <c r="U76">
        <f t="shared" si="15"/>
        <v>2.3366258822049555</v>
      </c>
      <c r="V76">
        <f t="shared" si="16"/>
        <v>11.197802754578005</v>
      </c>
    </row>
    <row r="77" spans="1:22">
      <c r="A77">
        <v>750</v>
      </c>
      <c r="B77">
        <f t="shared" si="17"/>
        <v>2513.2995130636564</v>
      </c>
      <c r="C77">
        <f t="shared" si="18"/>
        <v>4.0216366325473768E-3</v>
      </c>
      <c r="D77">
        <f t="shared" si="19"/>
        <v>512.49003738764804</v>
      </c>
      <c r="F77">
        <f t="shared" si="20"/>
        <v>0.89910532875025972</v>
      </c>
      <c r="G77">
        <f t="shared" si="12"/>
        <v>94223.692711114098</v>
      </c>
      <c r="H77">
        <f t="shared" si="21"/>
        <v>107325183.36157326</v>
      </c>
      <c r="P77">
        <f t="shared" si="22"/>
        <v>1.2258183177473674</v>
      </c>
      <c r="Q77">
        <f t="shared" si="13"/>
        <v>478.15</v>
      </c>
      <c r="R77">
        <f t="shared" si="23"/>
        <v>0.63746567808393406</v>
      </c>
      <c r="S77">
        <f t="shared" si="14"/>
        <v>204.61486791060523</v>
      </c>
      <c r="U77">
        <f t="shared" si="15"/>
        <v>2.336829209346118</v>
      </c>
      <c r="V77">
        <f t="shared" si="16"/>
        <v>11.195445954074149</v>
      </c>
    </row>
    <row r="78" spans="1:22">
      <c r="A78">
        <v>760</v>
      </c>
      <c r="B78">
        <f t="shared" si="17"/>
        <v>2513.2004019242763</v>
      </c>
      <c r="C78">
        <f t="shared" si="18"/>
        <v>4.0217952307190627E-3</v>
      </c>
      <c r="D78">
        <f t="shared" si="19"/>
        <v>512.38290817115592</v>
      </c>
      <c r="F78">
        <f t="shared" si="20"/>
        <v>0.89891738275641386</v>
      </c>
      <c r="G78">
        <f t="shared" si="12"/>
        <v>93950.739840847367</v>
      </c>
      <c r="H78">
        <f t="shared" si="21"/>
        <v>108264690.75998174</v>
      </c>
      <c r="P78">
        <f t="shared" si="22"/>
        <v>1.2256104082978472</v>
      </c>
      <c r="Q78">
        <f t="shared" si="13"/>
        <v>478.15</v>
      </c>
      <c r="R78">
        <f t="shared" si="23"/>
        <v>0.63733242437429738</v>
      </c>
      <c r="S78">
        <f t="shared" si="14"/>
        <v>204.59718640720359</v>
      </c>
      <c r="U78">
        <f t="shared" si="15"/>
        <v>2.3370311605769225</v>
      </c>
      <c r="V78">
        <f t="shared" si="16"/>
        <v>11.193105695208915</v>
      </c>
    </row>
    <row r="79" spans="1:22">
      <c r="A79">
        <v>770</v>
      </c>
      <c r="B79">
        <f t="shared" si="17"/>
        <v>2513.1015778960168</v>
      </c>
      <c r="C79">
        <f t="shared" si="18"/>
        <v>4.0219533819092212E-3</v>
      </c>
      <c r="D79">
        <f t="shared" si="19"/>
        <v>512.27651142170373</v>
      </c>
      <c r="F79">
        <f t="shared" si="20"/>
        <v>0.89873072179246272</v>
      </c>
      <c r="G79">
        <f t="shared" si="12"/>
        <v>93679.659672342532</v>
      </c>
      <c r="H79">
        <f t="shared" si="21"/>
        <v>109201487.35670516</v>
      </c>
      <c r="P79">
        <f t="shared" si="22"/>
        <v>1.2254040945688169</v>
      </c>
      <c r="Q79">
        <f t="shared" si="13"/>
        <v>478.15</v>
      </c>
      <c r="R79">
        <f t="shared" si="23"/>
        <v>0.63720008175085607</v>
      </c>
      <c r="S79">
        <f t="shared" si="14"/>
        <v>204.57962440085501</v>
      </c>
      <c r="U79">
        <f t="shared" si="15"/>
        <v>2.3372317815146091</v>
      </c>
      <c r="V79">
        <f t="shared" si="16"/>
        <v>11.190781437230648</v>
      </c>
    </row>
    <row r="80" spans="1:22">
      <c r="A80">
        <v>780</v>
      </c>
      <c r="B80">
        <f t="shared" si="17"/>
        <v>2513.0030390090355</v>
      </c>
      <c r="C80">
        <f t="shared" si="18"/>
        <v>4.0221110891636861E-3</v>
      </c>
      <c r="D80">
        <f t="shared" si="19"/>
        <v>512.1708254939947</v>
      </c>
      <c r="F80">
        <f t="shared" si="20"/>
        <v>0.89854530788420117</v>
      </c>
      <c r="G80">
        <f t="shared" si="12"/>
        <v>93410.397428883211</v>
      </c>
      <c r="H80">
        <f t="shared" si="21"/>
        <v>110135591.330994</v>
      </c>
      <c r="P80">
        <f t="shared" si="22"/>
        <v>1.2251993260004164</v>
      </c>
      <c r="Q80">
        <f t="shared" si="13"/>
        <v>478.15</v>
      </c>
      <c r="R80">
        <f t="shared" si="23"/>
        <v>0.63706862328989855</v>
      </c>
      <c r="S80">
        <f t="shared" si="14"/>
        <v>204.56217834705308</v>
      </c>
      <c r="U80">
        <f t="shared" si="15"/>
        <v>2.3374311119662958</v>
      </c>
      <c r="V80">
        <f t="shared" si="16"/>
        <v>11.188472707293567</v>
      </c>
    </row>
    <row r="81" spans="1:22">
      <c r="A81">
        <v>790</v>
      </c>
      <c r="B81">
        <f t="shared" si="17"/>
        <v>2512.9047833511149</v>
      </c>
      <c r="C81">
        <f t="shared" si="18"/>
        <v>4.0222683554373287E-3</v>
      </c>
      <c r="D81">
        <f t="shared" si="19"/>
        <v>512.06583131804598</v>
      </c>
      <c r="F81">
        <f t="shared" si="20"/>
        <v>0.89836110757551924</v>
      </c>
      <c r="G81">
        <f t="shared" si="12"/>
        <v>93142.904818003299</v>
      </c>
      <c r="H81">
        <f t="shared" si="21"/>
        <v>111067020.37917402</v>
      </c>
      <c r="P81">
        <f t="shared" si="22"/>
        <v>1.2249960581558841</v>
      </c>
      <c r="Q81">
        <f t="shared" si="13"/>
        <v>478.15</v>
      </c>
      <c r="R81">
        <f t="shared" si="23"/>
        <v>0.63693802527104315</v>
      </c>
      <c r="S81">
        <f t="shared" si="14"/>
        <v>204.54484512514603</v>
      </c>
      <c r="U81">
        <f t="shared" si="15"/>
        <v>2.337629186926979</v>
      </c>
      <c r="V81">
        <f t="shared" si="16"/>
        <v>11.186179088810135</v>
      </c>
    </row>
    <row r="82" spans="1:22">
      <c r="A82">
        <v>800</v>
      </c>
      <c r="B82">
        <f t="shared" si="17"/>
        <v>2512.8068090608263</v>
      </c>
      <c r="C82">
        <f t="shared" si="18"/>
        <v>4.022425183604959E-3</v>
      </c>
      <c r="D82">
        <f t="shared" si="19"/>
        <v>511.96151196000147</v>
      </c>
      <c r="F82">
        <f t="shared" si="20"/>
        <v>0.89817809115789737</v>
      </c>
      <c r="G82">
        <f t="shared" si="12"/>
        <v>92877.138926274871</v>
      </c>
      <c r="H82">
        <f t="shared" si="21"/>
        <v>111995791.76843677</v>
      </c>
      <c r="P82">
        <f t="shared" si="22"/>
        <v>1.2247942516754817</v>
      </c>
      <c r="Q82">
        <f t="shared" si="13"/>
        <v>478.15</v>
      </c>
      <c r="R82">
        <f t="shared" si="23"/>
        <v>0.63680826663094925</v>
      </c>
      <c r="S82">
        <f t="shared" si="14"/>
        <v>204.5276219660073</v>
      </c>
      <c r="U82">
        <f t="shared" si="15"/>
        <v>2.3378260374017792</v>
      </c>
      <c r="V82">
        <f t="shared" si="16"/>
        <v>11.183900211856928</v>
      </c>
    </row>
    <row r="83" spans="1:22">
      <c r="A83">
        <v>810</v>
      </c>
      <c r="B83">
        <f t="shared" si="17"/>
        <v>2512.7091143218863</v>
      </c>
      <c r="C83">
        <f t="shared" si="18"/>
        <v>4.0225815764703245E-3</v>
      </c>
      <c r="D83">
        <f t="shared" si="19"/>
        <v>511.85785226058852</v>
      </c>
      <c r="F83">
        <f t="shared" si="20"/>
        <v>0.89799623203612022</v>
      </c>
      <c r="G83">
        <f t="shared" si="12"/>
        <v>92613.061309510304</v>
      </c>
      <c r="H83">
        <f t="shared" si="21"/>
        <v>112921922.38153188</v>
      </c>
      <c r="P83">
        <f t="shared" si="22"/>
        <v>1.2245938714153408</v>
      </c>
      <c r="Q83">
        <f t="shared" si="13"/>
        <v>478.15</v>
      </c>
      <c r="R83">
        <f t="shared" si="23"/>
        <v>0.6366793285136092</v>
      </c>
      <c r="S83">
        <f t="shared" si="14"/>
        <v>204.51050639248993</v>
      </c>
      <c r="U83">
        <f t="shared" si="15"/>
        <v>2.3380216910829512</v>
      </c>
      <c r="V83">
        <f t="shared" si="16"/>
        <v>11.181635745276644</v>
      </c>
    </row>
    <row r="84" spans="1:22">
      <c r="A84">
        <v>820</v>
      </c>
      <c r="B84">
        <f t="shared" si="17"/>
        <v>2512.6116973584476</v>
      </c>
      <c r="C84">
        <f t="shared" si="18"/>
        <v>4.0227375367736119E-3</v>
      </c>
      <c r="D84">
        <f t="shared" si="19"/>
        <v>511.75483853763768</v>
      </c>
      <c r="F84">
        <f t="shared" si="20"/>
        <v>0.89781550620638195</v>
      </c>
      <c r="G84">
        <f t="shared" si="12"/>
        <v>92350.637244189493</v>
      </c>
      <c r="H84">
        <f t="shared" si="21"/>
        <v>113845428.75397377</v>
      </c>
      <c r="P84">
        <f t="shared" si="22"/>
        <v>1.2243948857389115</v>
      </c>
      <c r="Q84">
        <f t="shared" si="13"/>
        <v>478.15</v>
      </c>
      <c r="R84">
        <f t="shared" si="23"/>
        <v>0.63655119390032477</v>
      </c>
      <c r="S84">
        <f t="shared" si="14"/>
        <v>204.49349617042915</v>
      </c>
      <c r="U84">
        <f t="shared" si="15"/>
        <v>2.3382161729070337</v>
      </c>
      <c r="V84">
        <f t="shared" si="16"/>
        <v>11.17938539017959</v>
      </c>
    </row>
    <row r="85" spans="1:22">
      <c r="A85">
        <v>830</v>
      </c>
      <c r="B85">
        <f t="shared" si="17"/>
        <v>2512.5145564311879</v>
      </c>
      <c r="C85">
        <f t="shared" si="18"/>
        <v>4.0228930671976819E-3</v>
      </c>
      <c r="D85">
        <f t="shared" si="19"/>
        <v>511.65245834141751</v>
      </c>
      <c r="F85">
        <f t="shared" si="20"/>
        <v>0.89763589182704828</v>
      </c>
      <c r="G85">
        <f t="shared" si="12"/>
        <v>92089.835111799213</v>
      </c>
      <c r="H85">
        <f t="shared" si="21"/>
        <v>114766327.10509177</v>
      </c>
      <c r="P85">
        <f t="shared" si="22"/>
        <v>1.2241972659342188</v>
      </c>
      <c r="Q85">
        <f t="shared" si="13"/>
        <v>478.15</v>
      </c>
      <c r="R85">
        <f t="shared" si="23"/>
        <v>0.63642384730537715</v>
      </c>
      <c r="S85">
        <f t="shared" si="14"/>
        <v>204.4765892683422</v>
      </c>
      <c r="U85">
        <f t="shared" si="15"/>
        <v>2.3384095055131522</v>
      </c>
      <c r="V85">
        <f t="shared" si="16"/>
        <v>11.177148874598931</v>
      </c>
    </row>
    <row r="86" spans="1:22">
      <c r="A86">
        <v>840</v>
      </c>
      <c r="B86">
        <f t="shared" si="17"/>
        <v>2512.4176898340434</v>
      </c>
      <c r="C86">
        <f t="shared" si="18"/>
        <v>4.0230481703732697E-3</v>
      </c>
      <c r="D86">
        <f t="shared" si="19"/>
        <v>511.55070025346987</v>
      </c>
      <c r="F86">
        <f t="shared" si="20"/>
        <v>0.89745736886573657</v>
      </c>
      <c r="G86">
        <f t="shared" si="12"/>
        <v>91830.625892639349</v>
      </c>
      <c r="H86">
        <f t="shared" si="21"/>
        <v>115684633.36401816</v>
      </c>
      <c r="P86">
        <f t="shared" si="22"/>
        <v>1.2240009857347431</v>
      </c>
      <c r="Q86">
        <f t="shared" si="13"/>
        <v>478.15</v>
      </c>
      <c r="R86">
        <f t="shared" si="23"/>
        <v>0.6362972745258072</v>
      </c>
      <c r="S86">
        <f t="shared" si="14"/>
        <v>204.45978382429234</v>
      </c>
      <c r="U86">
        <f t="shared" si="15"/>
        <v>2.3386017096198741</v>
      </c>
      <c r="V86">
        <f t="shared" si="16"/>
        <v>11.174925949096194</v>
      </c>
    </row>
    <row r="87" spans="1:22">
      <c r="A87">
        <v>850</v>
      </c>
      <c r="B87">
        <f t="shared" si="17"/>
        <v>2512.321095891476</v>
      </c>
      <c r="C87">
        <f t="shared" si="18"/>
        <v>4.0232028488833334E-3</v>
      </c>
      <c r="D87">
        <f t="shared" si="19"/>
        <v>511.44955372124645</v>
      </c>
      <c r="F87">
        <f t="shared" si="20"/>
        <v>0.89727991880920432</v>
      </c>
      <c r="G87">
        <f t="shared" si="12"/>
        <v>91572.982749717092</v>
      </c>
      <c r="H87">
        <f t="shared" si="21"/>
        <v>116600363.19151533</v>
      </c>
      <c r="P87">
        <f t="shared" si="22"/>
        <v>1.2238060209255908</v>
      </c>
      <c r="Q87">
        <f t="shared" si="13"/>
        <v>478.15</v>
      </c>
      <c r="R87">
        <f t="shared" si="23"/>
        <v>0.63617146243572587</v>
      </c>
      <c r="S87">
        <f t="shared" si="14"/>
        <v>204.44307811864942</v>
      </c>
      <c r="U87">
        <f t="shared" si="15"/>
        <v>2.3387928043350215</v>
      </c>
      <c r="V87">
        <f t="shared" si="16"/>
        <v>11.172716383148879</v>
      </c>
    </row>
    <row r="88" spans="1:22">
      <c r="A88">
        <v>860</v>
      </c>
      <c r="B88">
        <f t="shared" si="17"/>
        <v>2512.2247729561755</v>
      </c>
      <c r="C88">
        <f t="shared" si="18"/>
        <v>4.0233571052667137E-3</v>
      </c>
      <c r="D88">
        <f t="shared" si="19"/>
        <v>511.34900892218241</v>
      </c>
      <c r="F88">
        <f t="shared" si="20"/>
        <v>0.89710352442488139</v>
      </c>
      <c r="G88">
        <f t="shared" si="12"/>
        <v>91316.880686711695</v>
      </c>
      <c r="H88">
        <f t="shared" si="21"/>
        <v>117513531.99838245</v>
      </c>
      <c r="P88">
        <f t="shared" si="22"/>
        <v>1.2236123490197965</v>
      </c>
      <c r="Q88">
        <f t="shared" si="13"/>
        <v>478.15</v>
      </c>
      <c r="R88">
        <f t="shared" si="23"/>
        <v>0.6360463988172409</v>
      </c>
      <c r="S88">
        <f t="shared" si="14"/>
        <v>204.42647055169954</v>
      </c>
      <c r="U88">
        <f t="shared" si="15"/>
        <v>2.3389828074103329</v>
      </c>
      <c r="V88">
        <f t="shared" si="16"/>
        <v>11.170519962181123</v>
      </c>
    </row>
    <row r="89" spans="1:22">
      <c r="A89">
        <v>870</v>
      </c>
      <c r="B89">
        <f t="shared" si="17"/>
        <v>2512.1287194071247</v>
      </c>
      <c r="C89">
        <f t="shared" si="18"/>
        <v>4.0235109420212059E-3</v>
      </c>
      <c r="D89">
        <f t="shared" si="19"/>
        <v>511.2490566519603</v>
      </c>
      <c r="F89">
        <f t="shared" si="20"/>
        <v>0.89692816956484267</v>
      </c>
      <c r="G89">
        <f t="shared" si="12"/>
        <v>91062.296266805351</v>
      </c>
      <c r="H89">
        <f t="shared" si="21"/>
        <v>118424154.9610505</v>
      </c>
      <c r="P89">
        <f t="shared" si="22"/>
        <v>1.223419948992257</v>
      </c>
      <c r="Q89">
        <f t="shared" si="13"/>
        <v>478.15</v>
      </c>
      <c r="R89">
        <f t="shared" si="23"/>
        <v>0.63592207222147346</v>
      </c>
      <c r="S89">
        <f t="shared" si="14"/>
        <v>204.40995962523951</v>
      </c>
      <c r="U89">
        <f t="shared" si="15"/>
        <v>2.3391717354508024</v>
      </c>
      <c r="V89">
        <f t="shared" si="16"/>
        <v>11.168336485122794</v>
      </c>
    </row>
    <row r="90" spans="1:22">
      <c r="A90">
        <v>880</v>
      </c>
      <c r="B90">
        <f t="shared" si="17"/>
        <v>2512.0329336479608</v>
      </c>
      <c r="C90">
        <f t="shared" si="18"/>
        <v>4.0236643616061657E-3</v>
      </c>
      <c r="D90">
        <f t="shared" si="19"/>
        <v>511.14968823263479</v>
      </c>
      <c r="F90">
        <f t="shared" si="20"/>
        <v>0.89675383900462247</v>
      </c>
      <c r="G90">
        <f t="shared" si="12"/>
        <v>90809.207381484739</v>
      </c>
      <c r="H90">
        <f t="shared" si="21"/>
        <v>119332247.03486535</v>
      </c>
      <c r="P90">
        <f t="shared" si="22"/>
        <v>1.2232288010609844</v>
      </c>
      <c r="Q90">
        <f t="shared" si="13"/>
        <v>478.15</v>
      </c>
      <c r="R90">
        <f t="shared" si="23"/>
        <v>0.63579847185427729</v>
      </c>
      <c r="S90">
        <f t="shared" si="14"/>
        <v>204.39354392744332</v>
      </c>
      <c r="U90">
        <f t="shared" si="15"/>
        <v>2.3393596040867912</v>
      </c>
      <c r="V90">
        <f t="shared" si="16"/>
        <v>11.166165762402462</v>
      </c>
    </row>
    <row r="91" spans="1:22">
      <c r="A91">
        <v>890</v>
      </c>
      <c r="B91">
        <f t="shared" si="17"/>
        <v>2511.9374141055741</v>
      </c>
      <c r="C91">
        <f t="shared" si="18"/>
        <v>4.0238173664447338E-3</v>
      </c>
      <c r="D91">
        <f t="shared" si="19"/>
        <v>511.05089543705174</v>
      </c>
      <c r="F91">
        <f t="shared" si="20"/>
        <v>0.89658051831061703</v>
      </c>
      <c r="G91">
        <f t="shared" si="12"/>
        <v>90557.593060338186</v>
      </c>
      <c r="H91">
        <f t="shared" si="21"/>
        <v>120237822.96546873</v>
      </c>
      <c r="P91">
        <f t="shared" si="22"/>
        <v>1.2230388865071853</v>
      </c>
      <c r="Q91">
        <f t="shared" si="13"/>
        <v>478.15</v>
      </c>
      <c r="R91">
        <f t="shared" si="23"/>
        <v>0.63567558748222741</v>
      </c>
      <c r="S91">
        <f t="shared" si="14"/>
        <v>204.37722212041353</v>
      </c>
      <c r="U91">
        <f t="shared" si="15"/>
        <v>2.3395464281155895</v>
      </c>
      <c r="V91">
        <f t="shared" si="16"/>
        <v>11.164007614296326</v>
      </c>
    </row>
    <row r="92" spans="1:22">
      <c r="A92">
        <v>900</v>
      </c>
      <c r="B92">
        <f t="shared" si="17"/>
        <v>2511.8421592289128</v>
      </c>
      <c r="C92">
        <f t="shared" si="18"/>
        <v>4.0239699589257301E-3</v>
      </c>
      <c r="D92">
        <f t="shared" si="19"/>
        <v>510.95267042663176</v>
      </c>
      <c r="F92">
        <f t="shared" si="20"/>
        <v>0.89640819373093295</v>
      </c>
      <c r="G92">
        <f t="shared" si="12"/>
        <v>90307.433314476191</v>
      </c>
      <c r="H92">
        <f t="shared" si="21"/>
        <v>121140897.2986135</v>
      </c>
      <c r="P92">
        <f t="shared" si="22"/>
        <v>1.2228501875271804</v>
      </c>
      <c r="Q92">
        <f t="shared" si="13"/>
        <v>478.15</v>
      </c>
      <c r="R92">
        <f t="shared" si="23"/>
        <v>0.63555340935523141</v>
      </c>
      <c r="S92">
        <f t="shared" si="14"/>
        <v>204.36099292993453</v>
      </c>
      <c r="U92">
        <f t="shared" si="15"/>
        <v>2.339732221617921</v>
      </c>
      <c r="V92">
        <f t="shared" si="16"/>
        <v>11.161861869569071</v>
      </c>
    </row>
    <row r="93" spans="1:22">
      <c r="A93">
        <v>910</v>
      </c>
      <c r="B93">
        <f t="shared" si="17"/>
        <v>2511.7471674879521</v>
      </c>
      <c r="C93">
        <f t="shared" si="18"/>
        <v>4.0241221414052883E-3</v>
      </c>
      <c r="D93">
        <f t="shared" si="19"/>
        <v>510.8550057001014</v>
      </c>
      <c r="F93">
        <f t="shared" si="20"/>
        <v>0.89623685210544102</v>
      </c>
      <c r="G93">
        <f t="shared" si="12"/>
        <v>90058.709007494064</v>
      </c>
      <c r="H93">
        <f t="shared" si="21"/>
        <v>122041484.38868845</v>
      </c>
      <c r="P93">
        <f t="shared" si="22"/>
        <v>1.2226626871104114</v>
      </c>
      <c r="Q93">
        <f t="shared" si="13"/>
        <v>478.15</v>
      </c>
      <c r="R93">
        <f t="shared" si="23"/>
        <v>0.63543192814275762</v>
      </c>
      <c r="S93">
        <f t="shared" si="14"/>
        <v>204.34485513702953</v>
      </c>
      <c r="U93">
        <f t="shared" si="15"/>
        <v>2.3399169980539134</v>
      </c>
      <c r="V93">
        <f t="shared" si="16"/>
        <v>11.159728364353899</v>
      </c>
    </row>
    <row r="94" spans="1:22">
      <c r="A94">
        <v>920</v>
      </c>
      <c r="B94">
        <f t="shared" si="17"/>
        <v>2511.6524373727971</v>
      </c>
      <c r="C94">
        <f t="shared" si="18"/>
        <v>4.0242739162082751E-3</v>
      </c>
      <c r="D94">
        <f t="shared" si="19"/>
        <v>510.75789405119582</v>
      </c>
      <c r="F94">
        <f t="shared" si="20"/>
        <v>0.89606648079157158</v>
      </c>
      <c r="G94">
        <f t="shared" si="12"/>
        <v>89811.401749004217</v>
      </c>
      <c r="H94">
        <f t="shared" si="21"/>
        <v>122939598.40617849</v>
      </c>
      <c r="P94">
        <f t="shared" si="22"/>
        <v>1.2224763689388238</v>
      </c>
      <c r="Q94">
        <f t="shared" si="13"/>
        <v>478.15</v>
      </c>
      <c r="R94">
        <f t="shared" si="23"/>
        <v>0.63531113488122426</v>
      </c>
      <c r="S94">
        <f t="shared" si="14"/>
        <v>204.3288075709969</v>
      </c>
      <c r="U94">
        <f t="shared" si="15"/>
        <v>2.3401007703422341</v>
      </c>
      <c r="V94">
        <f t="shared" si="16"/>
        <v>11.157606941228535</v>
      </c>
    </row>
    <row r="95" spans="1:22">
      <c r="A95">
        <v>930</v>
      </c>
      <c r="B95">
        <f t="shared" si="17"/>
        <v>2511.5579673928951</v>
      </c>
      <c r="C95">
        <f t="shared" si="18"/>
        <v>4.0244252856295347E-3</v>
      </c>
      <c r="D95">
        <f t="shared" si="19"/>
        <v>510.66132853370272</v>
      </c>
      <c r="F95">
        <f t="shared" si="20"/>
        <v>0.89589706760298726</v>
      </c>
      <c r="G95">
        <f t="shared" si="12"/>
        <v>89565.493806636645</v>
      </c>
      <c r="H95">
        <f t="shared" si="21"/>
        <v>123835253.34424485</v>
      </c>
      <c r="P95">
        <f t="shared" si="22"/>
        <v>1.2222912173037432</v>
      </c>
      <c r="Q95">
        <f t="shared" si="13"/>
        <v>478.15</v>
      </c>
      <c r="R95">
        <f t="shared" si="23"/>
        <v>0.63519102093051794</v>
      </c>
      <c r="S95">
        <f t="shared" si="14"/>
        <v>204.31284910365503</v>
      </c>
      <c r="U95">
        <f t="shared" si="15"/>
        <v>2.3402835509254625</v>
      </c>
      <c r="V95">
        <f t="shared" si="16"/>
        <v>11.155497448451598</v>
      </c>
    </row>
    <row r="96" spans="1:22">
      <c r="A96">
        <v>940</v>
      </c>
      <c r="B96">
        <f t="shared" si="17"/>
        <v>2511.4637560763472</v>
      </c>
      <c r="C96">
        <f t="shared" si="18"/>
        <v>4.0245762519349774E-3</v>
      </c>
      <c r="D96">
        <f t="shared" si="19"/>
        <v>510.56530243251649</v>
      </c>
      <c r="F96">
        <f t="shared" si="20"/>
        <v>0.8957286007588009</v>
      </c>
      <c r="G96">
        <f t="shared" si="12"/>
        <v>89320.968033159108</v>
      </c>
      <c r="H96">
        <f t="shared" si="21"/>
        <v>124728463.02457644</v>
      </c>
      <c r="P96">
        <f t="shared" si="22"/>
        <v>1.2221072170370708</v>
      </c>
      <c r="Q96">
        <f t="shared" si="13"/>
        <v>478.15</v>
      </c>
      <c r="R96">
        <f t="shared" si="23"/>
        <v>0.63507157793798985</v>
      </c>
      <c r="S96">
        <f t="shared" si="14"/>
        <v>204.29697864457901</v>
      </c>
      <c r="U96">
        <f t="shared" si="15"/>
        <v>2.340465351824172</v>
      </c>
      <c r="V96">
        <f t="shared" si="16"/>
        <v>11.153399739330283</v>
      </c>
    </row>
    <row r="97" spans="1:22">
      <c r="A97">
        <v>950</v>
      </c>
      <c r="B97">
        <f t="shared" si="17"/>
        <v>2511.3698019692897</v>
      </c>
      <c r="C97">
        <f t="shared" si="18"/>
        <v>4.0247268173625537E-3</v>
      </c>
      <c r="D97">
        <f t="shared" si="19"/>
        <v>510.46980923960876</v>
      </c>
      <c r="F97">
        <f t="shared" si="20"/>
        <v>0.89556106884141884</v>
      </c>
      <c r="G97">
        <f t="shared" si="12"/>
        <v>89077.807805964752</v>
      </c>
      <c r="H97">
        <f t="shared" si="21"/>
        <v>125619241.10263608</v>
      </c>
      <c r="P97">
        <f t="shared" si="22"/>
        <v>1.221924353454195</v>
      </c>
      <c r="Q97">
        <f t="shared" si="13"/>
        <v>478.15</v>
      </c>
      <c r="R97">
        <f t="shared" si="23"/>
        <v>0.63495279780856595</v>
      </c>
      <c r="S97">
        <f t="shared" si="14"/>
        <v>204.28119513714663</v>
      </c>
      <c r="U97">
        <f t="shared" si="15"/>
        <v>2.3406461846817974</v>
      </c>
      <c r="V97">
        <f t="shared" si="16"/>
        <v>11.151313671695426</v>
      </c>
    </row>
    <row r="98" spans="1:22">
      <c r="A98">
        <v>960</v>
      </c>
      <c r="B98">
        <f t="shared" si="17"/>
        <v>2511.276103635344</v>
      </c>
      <c r="C98">
        <f t="shared" si="18"/>
        <v>4.0248769841231208E-3</v>
      </c>
      <c r="D98">
        <f t="shared" si="19"/>
        <v>510.37484263402104</v>
      </c>
      <c r="F98">
        <f t="shared" si="20"/>
        <v>0.89539446076144036</v>
      </c>
      <c r="G98">
        <f t="shared" si="12"/>
        <v>88835.996976677794</v>
      </c>
      <c r="H98">
        <f t="shared" si="21"/>
        <v>126507601.07240286</v>
      </c>
      <c r="P98">
        <f t="shared" si="22"/>
        <v>1.2217426123064845</v>
      </c>
      <c r="Q98">
        <f t="shared" si="13"/>
        <v>478.15</v>
      </c>
      <c r="R98">
        <f t="shared" si="23"/>
        <v>0.63483467267986116</v>
      </c>
      <c r="S98">
        <f t="shared" si="14"/>
        <v>204.26549755524766</v>
      </c>
      <c r="U98">
        <f t="shared" si="15"/>
        <v>2.3408260608019464</v>
      </c>
      <c r="V98">
        <f t="shared" si="16"/>
        <v>11.149239107464444</v>
      </c>
    </row>
    <row r="99" spans="1:22">
      <c r="A99">
        <v>970</v>
      </c>
      <c r="B99">
        <f t="shared" si="17"/>
        <v>2511.18265965512</v>
      </c>
      <c r="C99">
        <f t="shared" si="18"/>
        <v>4.0250267544012256E-3</v>
      </c>
      <c r="D99">
        <f t="shared" si="19"/>
        <v>510.28039646514804</v>
      </c>
      <c r="F99">
        <f t="shared" si="20"/>
        <v>0.89522876572832988</v>
      </c>
      <c r="G99">
        <f t="shared" si="12"/>
        <v>88595.519829037556</v>
      </c>
      <c r="H99">
        <f t="shared" si="21"/>
        <v>127393556.27069324</v>
      </c>
      <c r="P99">
        <f t="shared" si="22"/>
        <v>1.2215619797416206</v>
      </c>
      <c r="Q99">
        <f t="shared" si="13"/>
        <v>478.15</v>
      </c>
      <c r="R99">
        <f t="shared" si="23"/>
        <v>0.63471719490138589</v>
      </c>
      <c r="S99">
        <f t="shared" si="14"/>
        <v>204.24988490053573</v>
      </c>
      <c r="U99">
        <f t="shared" si="15"/>
        <v>2.3410049911795365</v>
      </c>
      <c r="V99">
        <f t="shared" si="16"/>
        <v>11.14717591227615</v>
      </c>
    </row>
    <row r="100" spans="1:22">
      <c r="A100">
        <v>980</v>
      </c>
      <c r="B100">
        <f t="shared" si="17"/>
        <v>2511.0894686257561</v>
      </c>
      <c r="C100">
        <f t="shared" si="18"/>
        <v>4.0251761303558252E-3</v>
      </c>
      <c r="D100">
        <f t="shared" si="19"/>
        <v>510.18646473871138</v>
      </c>
      <c r="F100">
        <f t="shared" si="20"/>
        <v>0.89506397322580944</v>
      </c>
      <c r="G100">
        <f t="shared" si="12"/>
        <v>88356.361043549667</v>
      </c>
      <c r="H100">
        <f t="shared" si="21"/>
        <v>128277119.88112874</v>
      </c>
      <c r="P100">
        <f t="shared" si="22"/>
        <v>1.2213824422703423</v>
      </c>
      <c r="Q100">
        <f t="shared" si="13"/>
        <v>478.15</v>
      </c>
      <c r="R100">
        <f t="shared" si="23"/>
        <v>0.63460035701709883</v>
      </c>
      <c r="S100">
        <f t="shared" si="14"/>
        <v>204.23435620012293</v>
      </c>
      <c r="U100">
        <f t="shared" si="15"/>
        <v>2.3411829865268876</v>
      </c>
      <c r="V100">
        <f t="shared" si="16"/>
        <v>11.145123955184349</v>
      </c>
    </row>
    <row r="101" spans="1:22">
      <c r="A101">
        <v>990</v>
      </c>
      <c r="B101">
        <f t="shared" si="17"/>
        <v>2510.9965291605049</v>
      </c>
      <c r="C101">
        <f t="shared" si="18"/>
        <v>4.0253251141209364E-3</v>
      </c>
      <c r="D101">
        <f t="shared" si="19"/>
        <v>510.09304160493735</v>
      </c>
      <c r="F101">
        <f t="shared" si="20"/>
        <v>0.89490007299111818</v>
      </c>
      <c r="G101">
        <f t="shared" si="12"/>
        <v>88118.505667682897</v>
      </c>
      <c r="H101">
        <f t="shared" si="21"/>
        <v>129158304.93780558</v>
      </c>
      <c r="P101">
        <f t="shared" si="22"/>
        <v>1.2212039867384374</v>
      </c>
      <c r="Q101">
        <f t="shared" si="13"/>
        <v>478.15</v>
      </c>
      <c r="R101">
        <f t="shared" si="23"/>
        <v>0.63448415175070272</v>
      </c>
      <c r="S101">
        <f t="shared" si="14"/>
        <v>204.2189105046383</v>
      </c>
      <c r="U101">
        <f t="shared" si="15"/>
        <v>2.3413600572956734</v>
      </c>
      <c r="V101">
        <f t="shared" si="16"/>
        <v>11.143083108399583</v>
      </c>
    </row>
    <row r="102" spans="1:22">
      <c r="A102">
        <v>1000</v>
      </c>
      <c r="B102">
        <f t="shared" si="17"/>
        <v>2510.903839888349</v>
      </c>
      <c r="C102">
        <f t="shared" si="18"/>
        <v>4.0254737078062432E-3</v>
      </c>
      <c r="D102">
        <f t="shared" si="19"/>
        <v>510.00012134853699</v>
      </c>
      <c r="F102">
        <f t="shared" si="20"/>
        <v>0.89473705499743328</v>
      </c>
      <c r="G102">
        <f t="shared" si="12"/>
        <v>87881.939090599713</v>
      </c>
      <c r="H102">
        <f t="shared" si="21"/>
        <v>130037124.32871157</v>
      </c>
      <c r="P102">
        <f t="shared" si="22"/>
        <v>1.2210266003030283</v>
      </c>
      <c r="Q102">
        <f t="shared" si="13"/>
        <v>478.15</v>
      </c>
      <c r="R102">
        <f t="shared" si="23"/>
        <v>0.6343685719931802</v>
      </c>
      <c r="S102">
        <f t="shared" si="14"/>
        <v>204.20354688658307</v>
      </c>
      <c r="U102">
        <f t="shared" si="15"/>
        <v>2.3415362136954938</v>
      </c>
      <c r="V102">
        <f t="shared" si="16"/>
        <v>11.141053247070236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munkalap'!H31</f>
        <v>2606.1533791415118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247584.57101844362</v>
      </c>
      <c r="H3">
        <f>G3*A3</f>
        <v>2475845.7101844363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2605.8845277388532</v>
      </c>
      <c r="C4">
        <f>1.01325/D4*Q3/288.15*P4</f>
        <v>4.0042233110743827E-3</v>
      </c>
      <c r="D4">
        <f>P4*(D$3/P$3)*(1-H3/I$3)</f>
        <v>569.94119866438314</v>
      </c>
      <c r="F4">
        <f>D4/D$3</f>
        <v>0.99989683976207566</v>
      </c>
      <c r="G4">
        <f t="shared" ref="G4:G67" si="0">$B4*((D4)-(E$3))</f>
        <v>247405.80064449669</v>
      </c>
      <c r="H4">
        <f>H3+G4*(A4-A3)</f>
        <v>4949903.7166294027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0.70892685939131161</v>
      </c>
      <c r="S4">
        <f t="shared" ref="S4:S67" si="2">103.9+183.3*R4-39.7*R4^2</f>
        <v>213.89397483536021</v>
      </c>
      <c r="U4">
        <f t="shared" ref="U4:U67" si="3">Q4/S4</f>
        <v>2.235453337888758</v>
      </c>
      <c r="V4">
        <f t="shared" ref="V4:V67" si="4">D4/T$3</f>
        <v>12.450477904258136</v>
      </c>
    </row>
    <row r="5" spans="1:22">
      <c r="A5">
        <v>30</v>
      </c>
      <c r="B5">
        <f t="shared" ref="B5:B68" si="5">B$3*C$3/C5</f>
        <v>2605.615870462449</v>
      </c>
      <c r="C5">
        <f t="shared" ref="C5:C68" si="6">1.01325/D5*Q4/288.15*P5</f>
        <v>4.0046361745900922E-3</v>
      </c>
      <c r="D5">
        <f t="shared" ref="D5:D68" si="7">P5*(D$3/P$3)*(1-H4/I$3)</f>
        <v>569.81634701603559</v>
      </c>
      <c r="F5">
        <f t="shared" ref="F5:F68" si="8">D5/D$3</f>
        <v>0.99967780178251864</v>
      </c>
      <c r="G5">
        <f t="shared" si="0"/>
        <v>247054.97856425721</v>
      </c>
      <c r="H5">
        <f t="shared" ref="H5:H68" si="9">H4+G5*(A5-A4)</f>
        <v>7420453.5022719745</v>
      </c>
      <c r="P5">
        <f t="shared" ref="P5:P68" si="10">1-((3.52*V4)/(10^(0.9813*U4)))+((0.274*V4^2)/(10^(0.8157*U4)))</f>
        <v>1.357174908236608</v>
      </c>
      <c r="Q5">
        <f t="shared" si="1"/>
        <v>478.15</v>
      </c>
      <c r="R5">
        <f t="shared" ref="R5:R68" si="11">0.709*F5</f>
        <v>0.70877156146380571</v>
      </c>
      <c r="S5">
        <f t="shared" si="2"/>
        <v>213.87424930062392</v>
      </c>
      <c r="U5">
        <f t="shared" si="3"/>
        <v>2.2356595128378793</v>
      </c>
      <c r="V5">
        <f t="shared" si="4"/>
        <v>12.447750495373318</v>
      </c>
    </row>
    <row r="6" spans="1:22">
      <c r="A6">
        <v>40</v>
      </c>
      <c r="B6">
        <f t="shared" si="5"/>
        <v>2605.3475941427746</v>
      </c>
      <c r="C6">
        <f t="shared" si="6"/>
        <v>4.0050485376302361E-3</v>
      </c>
      <c r="D6">
        <f t="shared" si="7"/>
        <v>569.6174279564849</v>
      </c>
      <c r="F6">
        <f t="shared" si="8"/>
        <v>0.99932882097628928</v>
      </c>
      <c r="G6">
        <f t="shared" si="0"/>
        <v>246511.28829040524</v>
      </c>
      <c r="H6">
        <f t="shared" si="9"/>
        <v>9885566.3851760272</v>
      </c>
      <c r="P6">
        <f t="shared" si="10"/>
        <v>1.356840829021988</v>
      </c>
      <c r="Q6">
        <f t="shared" si="1"/>
        <v>478.15</v>
      </c>
      <c r="R6">
        <f t="shared" si="11"/>
        <v>0.70852413407218906</v>
      </c>
      <c r="S6">
        <f t="shared" si="2"/>
        <v>213.84281776749128</v>
      </c>
      <c r="U6">
        <f t="shared" si="3"/>
        <v>2.2359881196472386</v>
      </c>
      <c r="V6">
        <f t="shared" si="4"/>
        <v>12.443405069281161</v>
      </c>
    </row>
    <row r="7" spans="1:22">
      <c r="A7">
        <v>50</v>
      </c>
      <c r="B7">
        <f t="shared" si="5"/>
        <v>2605.0799082148678</v>
      </c>
      <c r="C7">
        <f t="shared" si="6"/>
        <v>4.0054600778408559E-3</v>
      </c>
      <c r="D7">
        <f t="shared" si="7"/>
        <v>569.33566553058313</v>
      </c>
      <c r="F7">
        <f t="shared" si="8"/>
        <v>0.99883450093084758</v>
      </c>
      <c r="G7">
        <f t="shared" si="0"/>
        <v>245751.94690179997</v>
      </c>
      <c r="H7">
        <f t="shared" si="9"/>
        <v>12343085.854194026</v>
      </c>
      <c r="P7">
        <f t="shared" si="10"/>
        <v>1.3563090186347491</v>
      </c>
      <c r="Q7">
        <f t="shared" si="1"/>
        <v>478.15</v>
      </c>
      <c r="R7">
        <f t="shared" si="11"/>
        <v>0.70817366115997094</v>
      </c>
      <c r="S7">
        <f t="shared" si="2"/>
        <v>213.7982876965022</v>
      </c>
      <c r="U7">
        <f t="shared" si="3"/>
        <v>2.2364538329640826</v>
      </c>
      <c r="V7">
        <f t="shared" si="4"/>
        <v>12.437249913510424</v>
      </c>
    </row>
    <row r="8" spans="1:22">
      <c r="A8">
        <v>60</v>
      </c>
      <c r="B8">
        <f t="shared" si="5"/>
        <v>2604.8130468536815</v>
      </c>
      <c r="C8">
        <f t="shared" si="6"/>
        <v>4.0058704345571818E-3</v>
      </c>
      <c r="D8">
        <f t="shared" si="7"/>
        <v>568.96157254951879</v>
      </c>
      <c r="F8">
        <f t="shared" si="8"/>
        <v>0.99817819745529612</v>
      </c>
      <c r="G8">
        <f t="shared" si="0"/>
        <v>244752.33007987528</v>
      </c>
      <c r="H8">
        <f t="shared" si="9"/>
        <v>14790609.15499278</v>
      </c>
      <c r="P8">
        <f t="shared" si="10"/>
        <v>1.3555566912855395</v>
      </c>
      <c r="Q8">
        <f t="shared" si="1"/>
        <v>478.15</v>
      </c>
      <c r="R8">
        <f t="shared" si="11"/>
        <v>0.7077083419958049</v>
      </c>
      <c r="S8">
        <f t="shared" si="2"/>
        <v>213.73915052381213</v>
      </c>
      <c r="U8">
        <f t="shared" si="3"/>
        <v>2.2370726131744898</v>
      </c>
      <c r="V8">
        <f t="shared" si="4"/>
        <v>12.429077778550194</v>
      </c>
    </row>
    <row r="9" spans="1:22">
      <c r="A9">
        <v>70</v>
      </c>
      <c r="B9">
        <f t="shared" si="5"/>
        <v>2604.5472709736437</v>
      </c>
      <c r="C9">
        <f t="shared" si="6"/>
        <v>4.0062792056906249E-3</v>
      </c>
      <c r="D9">
        <f t="shared" si="7"/>
        <v>568.48504999436693</v>
      </c>
      <c r="F9">
        <f t="shared" si="8"/>
        <v>0.99734219297257354</v>
      </c>
      <c r="G9">
        <f t="shared" si="0"/>
        <v>243486.23183966303</v>
      </c>
      <c r="H9">
        <f t="shared" si="9"/>
        <v>17225471.473389409</v>
      </c>
      <c r="P9">
        <f t="shared" si="10"/>
        <v>1.3545595807392434</v>
      </c>
      <c r="Q9">
        <f t="shared" si="1"/>
        <v>478.15</v>
      </c>
      <c r="R9">
        <f t="shared" si="11"/>
        <v>0.70711561481755458</v>
      </c>
      <c r="S9">
        <f t="shared" si="2"/>
        <v>213.66379623512108</v>
      </c>
      <c r="U9">
        <f t="shared" si="3"/>
        <v>2.2378615770442996</v>
      </c>
      <c r="V9">
        <f t="shared" si="4"/>
        <v>12.418668049340056</v>
      </c>
    </row>
    <row r="10" spans="1:22">
      <c r="A10">
        <v>80</v>
      </c>
      <c r="B10">
        <f t="shared" si="5"/>
        <v>2604.282869946192</v>
      </c>
      <c r="C10">
        <f t="shared" si="6"/>
        <v>4.0066859450469628E-3</v>
      </c>
      <c r="D10">
        <f t="shared" si="7"/>
        <v>567.89555347119199</v>
      </c>
      <c r="F10">
        <f t="shared" si="8"/>
        <v>0.99630798854595082</v>
      </c>
      <c r="G10">
        <f t="shared" si="0"/>
        <v>241926.29859919581</v>
      </c>
      <c r="H10">
        <f t="shared" si="9"/>
        <v>19644734.459381368</v>
      </c>
      <c r="P10">
        <f t="shared" si="10"/>
        <v>1.3532923356883566</v>
      </c>
      <c r="Q10">
        <f t="shared" si="1"/>
        <v>478.15</v>
      </c>
      <c r="R10">
        <f t="shared" si="11"/>
        <v>0.70638236387907904</v>
      </c>
      <c r="S10">
        <f t="shared" si="2"/>
        <v>213.57053835225921</v>
      </c>
      <c r="U10">
        <f t="shared" si="3"/>
        <v>2.238838763478455</v>
      </c>
      <c r="V10">
        <f t="shared" si="4"/>
        <v>12.405790381514626</v>
      </c>
    </row>
    <row r="11" spans="1:22">
      <c r="A11">
        <v>90</v>
      </c>
      <c r="B11">
        <f t="shared" si="5"/>
        <v>2604.0201628459422</v>
      </c>
      <c r="C11">
        <f t="shared" si="6"/>
        <v>4.0070901603680466E-3</v>
      </c>
      <c r="D11">
        <f t="shared" si="7"/>
        <v>567.18234295226182</v>
      </c>
      <c r="F11">
        <f t="shared" si="8"/>
        <v>0.99505674202151195</v>
      </c>
      <c r="G11">
        <f t="shared" si="0"/>
        <v>240044.67970606932</v>
      </c>
      <c r="H11">
        <f t="shared" si="9"/>
        <v>22045181.256442063</v>
      </c>
      <c r="P11">
        <f t="shared" si="10"/>
        <v>1.3517291142068433</v>
      </c>
      <c r="Q11">
        <f t="shared" si="1"/>
        <v>478.15</v>
      </c>
      <c r="R11">
        <f t="shared" si="11"/>
        <v>0.70549523009325199</v>
      </c>
      <c r="S11">
        <f t="shared" si="2"/>
        <v>213.45765194462518</v>
      </c>
      <c r="U11">
        <f t="shared" si="3"/>
        <v>2.2400227663145138</v>
      </c>
      <c r="V11">
        <f t="shared" si="4"/>
        <v>12.390210157049658</v>
      </c>
    </row>
    <row r="12" spans="1:22">
      <c r="A12">
        <v>100</v>
      </c>
      <c r="B12">
        <f t="shared" si="5"/>
        <v>2603.7594989904596</v>
      </c>
      <c r="C12">
        <f t="shared" si="6"/>
        <v>4.0074913124601942E-3</v>
      </c>
      <c r="D12">
        <f t="shared" si="7"/>
        <v>566.33483136986683</v>
      </c>
      <c r="F12">
        <f t="shared" si="8"/>
        <v>0.99356987959625764</v>
      </c>
      <c r="G12">
        <f t="shared" si="0"/>
        <v>237813.93476798257</v>
      </c>
      <c r="H12">
        <f t="shared" si="9"/>
        <v>24423320.604121886</v>
      </c>
      <c r="P12">
        <f t="shared" si="10"/>
        <v>1.3498444146587645</v>
      </c>
      <c r="Q12">
        <f t="shared" si="1"/>
        <v>478.15</v>
      </c>
      <c r="R12">
        <f t="shared" si="11"/>
        <v>0.70444104463374668</v>
      </c>
      <c r="S12">
        <f t="shared" si="2"/>
        <v>213.32342722238783</v>
      </c>
      <c r="U12">
        <f t="shared" si="3"/>
        <v>2.2414322056692475</v>
      </c>
      <c r="V12">
        <f t="shared" si="4"/>
        <v>12.37169609936276</v>
      </c>
    </row>
    <row r="13" spans="1:22">
      <c r="A13">
        <v>110</v>
      </c>
      <c r="B13">
        <f t="shared" si="5"/>
        <v>2603.5012574947496</v>
      </c>
      <c r="C13">
        <f t="shared" si="6"/>
        <v>4.0078888158405343E-3</v>
      </c>
      <c r="D13">
        <f t="shared" si="7"/>
        <v>565.34304438064248</v>
      </c>
      <c r="F13">
        <f t="shared" si="8"/>
        <v>0.99182990242217983</v>
      </c>
      <c r="G13">
        <f t="shared" si="0"/>
        <v>235208.22965090667</v>
      </c>
      <c r="H13">
        <f t="shared" si="9"/>
        <v>26775402.900630951</v>
      </c>
      <c r="P13">
        <f t="shared" si="10"/>
        <v>1.3476141727349278</v>
      </c>
      <c r="Q13">
        <f t="shared" si="1"/>
        <v>478.15</v>
      </c>
      <c r="R13">
        <f t="shared" si="11"/>
        <v>0.70320740081732547</v>
      </c>
      <c r="S13">
        <f t="shared" si="2"/>
        <v>213.16624082181471</v>
      </c>
      <c r="U13">
        <f t="shared" si="3"/>
        <v>2.2430850126952548</v>
      </c>
      <c r="V13">
        <f t="shared" si="4"/>
        <v>12.350030316955724</v>
      </c>
    </row>
    <row r="14" spans="1:22">
      <c r="A14">
        <v>120</v>
      </c>
      <c r="B14">
        <f t="shared" si="5"/>
        <v>2603.2458455270385</v>
      </c>
      <c r="C14">
        <f t="shared" si="6"/>
        <v>4.0082820413864734E-3</v>
      </c>
      <c r="D14">
        <f t="shared" si="7"/>
        <v>564.19819672631763</v>
      </c>
      <c r="F14">
        <f t="shared" si="8"/>
        <v>0.98982139776546951</v>
      </c>
      <c r="G14">
        <f t="shared" si="0"/>
        <v>232204.83505628986</v>
      </c>
      <c r="H14">
        <f t="shared" si="9"/>
        <v>29097451.251193851</v>
      </c>
      <c r="P14">
        <f t="shared" si="10"/>
        <v>1.345017137885949</v>
      </c>
      <c r="Q14">
        <f t="shared" si="1"/>
        <v>478.15</v>
      </c>
      <c r="R14">
        <f t="shared" si="11"/>
        <v>0.70178337101571786</v>
      </c>
      <c r="S14">
        <f t="shared" si="2"/>
        <v>212.98464588376396</v>
      </c>
      <c r="U14">
        <f t="shared" si="3"/>
        <v>2.2449975115152179</v>
      </c>
      <c r="V14">
        <f t="shared" si="4"/>
        <v>12.325020894128743</v>
      </c>
    </row>
    <row r="15" spans="1:22">
      <c r="A15">
        <v>130</v>
      </c>
      <c r="B15">
        <f t="shared" si="5"/>
        <v>2602.9936949372322</v>
      </c>
      <c r="C15">
        <f t="shared" si="6"/>
        <v>4.0086703214974899E-3</v>
      </c>
      <c r="D15">
        <f t="shared" si="7"/>
        <v>562.89337911112591</v>
      </c>
      <c r="F15">
        <f t="shared" si="8"/>
        <v>0.98753224405460682</v>
      </c>
      <c r="G15">
        <f t="shared" si="0"/>
        <v>228785.91165298858</v>
      </c>
      <c r="H15">
        <f t="shared" si="9"/>
        <v>31385310.367723737</v>
      </c>
      <c r="P15">
        <f t="shared" si="10"/>
        <v>1.3420365149831051</v>
      </c>
      <c r="Q15">
        <f t="shared" si="1"/>
        <v>478.15</v>
      </c>
      <c r="R15">
        <f t="shared" si="11"/>
        <v>0.70016036103471624</v>
      </c>
      <c r="S15">
        <f t="shared" si="2"/>
        <v>212.77748029044221</v>
      </c>
      <c r="U15">
        <f t="shared" si="3"/>
        <v>2.2471832984737063</v>
      </c>
      <c r="V15">
        <f t="shared" si="4"/>
        <v>12.296516895952964</v>
      </c>
    </row>
    <row r="16" spans="1:22">
      <c r="A16">
        <v>140</v>
      </c>
      <c r="B16">
        <f t="shared" si="5"/>
        <v>2602.7452569469183</v>
      </c>
      <c r="C16">
        <f t="shared" si="6"/>
        <v>4.0090529582522188E-3</v>
      </c>
      <c r="D16">
        <f t="shared" si="7"/>
        <v>561.42433287652409</v>
      </c>
      <c r="F16">
        <f t="shared" si="8"/>
        <v>0.98495496995881415</v>
      </c>
      <c r="G16">
        <f t="shared" si="0"/>
        <v>224940.52247917469</v>
      </c>
      <c r="H16">
        <f t="shared" si="9"/>
        <v>33634715.592515483</v>
      </c>
      <c r="P16">
        <f t="shared" si="10"/>
        <v>1.3386618173114304</v>
      </c>
      <c r="Q16">
        <f t="shared" si="1"/>
        <v>478.15</v>
      </c>
      <c r="R16">
        <f t="shared" si="11"/>
        <v>0.69833307370079922</v>
      </c>
      <c r="S16">
        <f t="shared" si="2"/>
        <v>212.54398986092758</v>
      </c>
      <c r="U16">
        <f t="shared" si="3"/>
        <v>2.2496519441122023</v>
      </c>
      <c r="V16">
        <f t="shared" si="4"/>
        <v>12.264425291192497</v>
      </c>
    </row>
    <row r="17" spans="1:22">
      <c r="A17">
        <v>150</v>
      </c>
      <c r="B17">
        <f t="shared" si="5"/>
        <v>2602.500994654099</v>
      </c>
      <c r="C17">
        <f t="shared" si="6"/>
        <v>4.0094292349451494E-3</v>
      </c>
      <c r="D17">
        <f t="shared" si="7"/>
        <v>559.79026841458233</v>
      </c>
      <c r="F17">
        <f t="shared" si="8"/>
        <v>0.98208819020102167</v>
      </c>
      <c r="G17">
        <f t="shared" si="0"/>
        <v>220666.75788593854</v>
      </c>
      <c r="H17">
        <f t="shared" si="9"/>
        <v>35841383.171374872</v>
      </c>
      <c r="P17">
        <f t="shared" si="10"/>
        <v>1.334890826001218</v>
      </c>
      <c r="Q17">
        <f t="shared" si="1"/>
        <v>478.15</v>
      </c>
      <c r="R17">
        <f t="shared" si="11"/>
        <v>0.6963005268525243</v>
      </c>
      <c r="S17">
        <f t="shared" si="2"/>
        <v>212.28395995137214</v>
      </c>
      <c r="U17">
        <f t="shared" si="3"/>
        <v>2.2524075776122214</v>
      </c>
      <c r="V17">
        <f t="shared" si="4"/>
        <v>12.22872883070637</v>
      </c>
    </row>
    <row r="18" spans="1:22">
      <c r="A18">
        <v>160</v>
      </c>
      <c r="B18">
        <f t="shared" si="5"/>
        <v>2602.2613732304626</v>
      </c>
      <c r="C18">
        <f t="shared" si="6"/>
        <v>4.0097984311954302E-3</v>
      </c>
      <c r="D18">
        <f t="shared" si="7"/>
        <v>557.99465917996918</v>
      </c>
      <c r="F18">
        <f t="shared" si="8"/>
        <v>0.97893799856134944</v>
      </c>
      <c r="G18">
        <f t="shared" si="0"/>
        <v>215973.79576846081</v>
      </c>
      <c r="H18">
        <f t="shared" si="9"/>
        <v>38001121.129059479</v>
      </c>
      <c r="P18">
        <f t="shared" si="10"/>
        <v>1.3307314933906804</v>
      </c>
      <c r="Q18">
        <f t="shared" si="1"/>
        <v>478.15</v>
      </c>
      <c r="R18">
        <f t="shared" si="11"/>
        <v>0.69406704097999672</v>
      </c>
      <c r="S18">
        <f t="shared" si="2"/>
        <v>211.99784503385669</v>
      </c>
      <c r="U18">
        <f t="shared" si="3"/>
        <v>2.2554474547778445</v>
      </c>
      <c r="V18">
        <f t="shared" si="4"/>
        <v>12.189503392796945</v>
      </c>
    </row>
    <row r="19" spans="1:22">
      <c r="A19">
        <v>170</v>
      </c>
      <c r="B19">
        <f t="shared" si="5"/>
        <v>2602.0268478814419</v>
      </c>
      <c r="C19">
        <f t="shared" si="6"/>
        <v>4.0101598415234379E-3</v>
      </c>
      <c r="D19">
        <f t="shared" si="7"/>
        <v>556.04592025366821</v>
      </c>
      <c r="F19">
        <f t="shared" si="8"/>
        <v>0.97551915833976877</v>
      </c>
      <c r="G19">
        <f t="shared" si="0"/>
        <v>210883.66041130302</v>
      </c>
      <c r="H19">
        <f t="shared" si="9"/>
        <v>40109957.733172506</v>
      </c>
      <c r="P19">
        <f t="shared" si="10"/>
        <v>1.3262035729250763</v>
      </c>
      <c r="Q19">
        <f t="shared" si="1"/>
        <v>478.15</v>
      </c>
      <c r="R19">
        <f t="shared" si="11"/>
        <v>0.69164308326289603</v>
      </c>
      <c r="S19">
        <f t="shared" si="2"/>
        <v>211.68688202346024</v>
      </c>
      <c r="U19">
        <f t="shared" si="3"/>
        <v>2.2587606536101226</v>
      </c>
      <c r="V19">
        <f t="shared" si="4"/>
        <v>12.146932806568163</v>
      </c>
    </row>
    <row r="20" spans="1:22">
      <c r="A20">
        <v>180</v>
      </c>
      <c r="B20">
        <f t="shared" si="5"/>
        <v>2601.7978498963648</v>
      </c>
      <c r="C20">
        <f t="shared" si="6"/>
        <v>4.0105127968937341E-3</v>
      </c>
      <c r="D20">
        <f t="shared" si="7"/>
        <v>553.95786454385814</v>
      </c>
      <c r="F20">
        <f t="shared" si="8"/>
        <v>0.97185590270852307</v>
      </c>
      <c r="G20">
        <f t="shared" si="0"/>
        <v>205432.40220261851</v>
      </c>
      <c r="H20">
        <f t="shared" si="9"/>
        <v>42164281.755198695</v>
      </c>
      <c r="P20">
        <f t="shared" si="10"/>
        <v>1.3213397200412693</v>
      </c>
      <c r="Q20">
        <f t="shared" si="1"/>
        <v>478.15</v>
      </c>
      <c r="R20">
        <f t="shared" si="11"/>
        <v>0.68904583502034278</v>
      </c>
      <c r="S20">
        <f t="shared" si="2"/>
        <v>211.35317029770127</v>
      </c>
      <c r="U20">
        <f t="shared" si="3"/>
        <v>2.2623270771216837</v>
      </c>
      <c r="V20">
        <f t="shared" si="4"/>
        <v>12.101318817723746</v>
      </c>
    </row>
    <row r="21" spans="1:22">
      <c r="A21">
        <v>190</v>
      </c>
      <c r="B21">
        <f t="shared" si="5"/>
        <v>2601.5747714175372</v>
      </c>
      <c r="C21">
        <f t="shared" si="6"/>
        <v>4.0108566882567191E-3</v>
      </c>
      <c r="D21">
        <f t="shared" si="7"/>
        <v>551.74982787975614</v>
      </c>
      <c r="F21">
        <f t="shared" si="8"/>
        <v>0.96798215417501077</v>
      </c>
      <c r="G21">
        <f t="shared" si="0"/>
        <v>199670.41592261189</v>
      </c>
      <c r="H21">
        <f t="shared" si="9"/>
        <v>44160985.914424814</v>
      </c>
      <c r="P21">
        <f t="shared" si="10"/>
        <v>1.3161858037969842</v>
      </c>
      <c r="Q21">
        <f t="shared" si="1"/>
        <v>478.15</v>
      </c>
      <c r="R21">
        <f t="shared" si="11"/>
        <v>0.68629934731008257</v>
      </c>
      <c r="S21">
        <f t="shared" si="2"/>
        <v>210.99970063544382</v>
      </c>
      <c r="U21">
        <f t="shared" si="3"/>
        <v>2.2661169592184729</v>
      </c>
      <c r="V21">
        <f t="shared" si="4"/>
        <v>12.053083821266888</v>
      </c>
    </row>
    <row r="22" spans="1:22">
      <c r="A22">
        <v>200</v>
      </c>
      <c r="B22">
        <f t="shared" si="5"/>
        <v>2601.3579498637159</v>
      </c>
      <c r="C22">
        <f t="shared" si="6"/>
        <v>4.0111909906464949E-3</v>
      </c>
      <c r="D22">
        <f t="shared" si="7"/>
        <v>549.44637277868196</v>
      </c>
      <c r="F22">
        <f t="shared" si="8"/>
        <v>0.96394100487488066</v>
      </c>
      <c r="G22">
        <f t="shared" si="0"/>
        <v>193661.66366634206</v>
      </c>
      <c r="H22">
        <f t="shared" si="9"/>
        <v>46097602.551088236</v>
      </c>
      <c r="P22">
        <f t="shared" si="10"/>
        <v>1.3108002129104526</v>
      </c>
      <c r="Q22">
        <f t="shared" si="1"/>
        <v>478.15</v>
      </c>
      <c r="R22">
        <f t="shared" si="11"/>
        <v>0.68343417245629035</v>
      </c>
      <c r="S22">
        <f t="shared" si="2"/>
        <v>210.63031776842178</v>
      </c>
      <c r="U22">
        <f t="shared" si="3"/>
        <v>2.270091053680618</v>
      </c>
      <c r="V22">
        <f t="shared" si="4"/>
        <v>12.002764390233333</v>
      </c>
    </row>
    <row r="23" spans="1:22">
      <c r="A23">
        <v>210</v>
      </c>
      <c r="B23">
        <f t="shared" si="5"/>
        <v>2601.1476531973944</v>
      </c>
      <c r="C23">
        <f t="shared" si="6"/>
        <v>4.0115152859983086E-3</v>
      </c>
      <c r="D23">
        <f t="shared" si="7"/>
        <v>547.07652256486494</v>
      </c>
      <c r="F23">
        <f t="shared" si="8"/>
        <v>0.95978337292081572</v>
      </c>
      <c r="G23">
        <f t="shared" si="0"/>
        <v>187481.6775202275</v>
      </c>
      <c r="H23">
        <f t="shared" si="9"/>
        <v>47972419.326290511</v>
      </c>
      <c r="P23">
        <f t="shared" si="10"/>
        <v>1.3052520396584661</v>
      </c>
      <c r="Q23">
        <f t="shared" si="1"/>
        <v>478.15</v>
      </c>
      <c r="R23">
        <f t="shared" si="11"/>
        <v>0.6804864114008583</v>
      </c>
      <c r="S23">
        <f t="shared" si="2"/>
        <v>210.24960749255899</v>
      </c>
      <c r="U23">
        <f t="shared" si="3"/>
        <v>2.2742016296840046</v>
      </c>
      <c r="V23">
        <f t="shared" si="4"/>
        <v>11.950994544865644</v>
      </c>
    </row>
    <row r="24" spans="1:22">
      <c r="A24">
        <v>220</v>
      </c>
      <c r="B24">
        <f t="shared" si="5"/>
        <v>2600.9440673609784</v>
      </c>
      <c r="C24">
        <f t="shared" si="6"/>
        <v>4.0118292826370845E-3</v>
      </c>
      <c r="D24">
        <f t="shared" si="7"/>
        <v>544.67253991707776</v>
      </c>
      <c r="F24">
        <f t="shared" si="8"/>
        <v>0.95556585950364514</v>
      </c>
      <c r="G24">
        <f t="shared" si="0"/>
        <v>181214.37935529434</v>
      </c>
      <c r="H24">
        <f t="shared" si="9"/>
        <v>49784563.119843453</v>
      </c>
      <c r="P24">
        <f t="shared" si="10"/>
        <v>1.2996181739540877</v>
      </c>
      <c r="Q24">
        <f t="shared" si="1"/>
        <v>478.15</v>
      </c>
      <c r="R24">
        <f t="shared" si="11"/>
        <v>0.67749619438808439</v>
      </c>
      <c r="S24">
        <f t="shared" si="2"/>
        <v>209.86270902294552</v>
      </c>
      <c r="U24">
        <f t="shared" si="3"/>
        <v>2.2783942999026139</v>
      </c>
      <c r="V24">
        <f t="shared" si="4"/>
        <v>11.898479069745342</v>
      </c>
    </row>
    <row r="25" spans="1:22">
      <c r="A25">
        <v>230</v>
      </c>
      <c r="B25">
        <f t="shared" si="5"/>
        <v>2600.7472871663513</v>
      </c>
      <c r="C25">
        <f t="shared" si="6"/>
        <v>4.0121328294487812E-3</v>
      </c>
      <c r="D25">
        <f t="shared" si="7"/>
        <v>542.26833678342223</v>
      </c>
      <c r="F25">
        <f t="shared" si="8"/>
        <v>0.95134795926916182</v>
      </c>
      <c r="G25">
        <f t="shared" si="0"/>
        <v>174947.94440167784</v>
      </c>
      <c r="H25">
        <f t="shared" si="9"/>
        <v>51534042.56386023</v>
      </c>
      <c r="P25">
        <f t="shared" si="10"/>
        <v>1.2939795139822667</v>
      </c>
      <c r="Q25">
        <f t="shared" si="1"/>
        <v>478.15</v>
      </c>
      <c r="R25">
        <f t="shared" si="11"/>
        <v>0.67450570312183566</v>
      </c>
      <c r="S25">
        <f t="shared" si="2"/>
        <v>209.4750650235404</v>
      </c>
      <c r="U25">
        <f t="shared" si="3"/>
        <v>2.2826105815805162</v>
      </c>
      <c r="V25">
        <f t="shared" si="4"/>
        <v>11.845958778067756</v>
      </c>
    </row>
    <row r="26" spans="1:22">
      <c r="A26">
        <v>240</v>
      </c>
      <c r="B26">
        <f t="shared" si="5"/>
        <v>2600.5573116761529</v>
      </c>
      <c r="C26">
        <f t="shared" si="6"/>
        <v>4.012425923124353E-3</v>
      </c>
      <c r="D26">
        <f t="shared" si="7"/>
        <v>539.89767003201189</v>
      </c>
      <c r="F26">
        <f t="shared" si="8"/>
        <v>0.94718889479300328</v>
      </c>
      <c r="G26">
        <f t="shared" si="0"/>
        <v>168770.11031249486</v>
      </c>
      <c r="H26">
        <f t="shared" si="9"/>
        <v>53221743.666985177</v>
      </c>
      <c r="P26">
        <f t="shared" si="10"/>
        <v>1.2884166610820822</v>
      </c>
      <c r="Q26">
        <f t="shared" si="1"/>
        <v>478.15</v>
      </c>
      <c r="R26">
        <f t="shared" si="11"/>
        <v>0.67155692640823927</v>
      </c>
      <c r="S26">
        <f t="shared" si="2"/>
        <v>209.0921330059771</v>
      </c>
      <c r="U26">
        <f t="shared" si="3"/>
        <v>2.2867909620795328</v>
      </c>
      <c r="V26">
        <f t="shared" si="4"/>
        <v>11.794171095275281</v>
      </c>
    </row>
    <row r="27" spans="1:22">
      <c r="A27">
        <v>250</v>
      </c>
      <c r="B27">
        <f t="shared" si="5"/>
        <v>2600.3740446789493</v>
      </c>
      <c r="C27">
        <f t="shared" si="6"/>
        <v>4.0127087075383641E-3</v>
      </c>
      <c r="D27">
        <f t="shared" si="7"/>
        <v>537.59232168957317</v>
      </c>
      <c r="F27">
        <f t="shared" si="8"/>
        <v>0.94314442401679499</v>
      </c>
      <c r="G27">
        <f t="shared" si="0"/>
        <v>162763.44871776132</v>
      </c>
      <c r="H27">
        <f t="shared" si="9"/>
        <v>54849378.154162787</v>
      </c>
      <c r="P27">
        <f t="shared" si="10"/>
        <v>1.28300557326645</v>
      </c>
      <c r="Q27">
        <f t="shared" si="1"/>
        <v>478.15</v>
      </c>
      <c r="R27">
        <f t="shared" si="11"/>
        <v>0.66868939662790761</v>
      </c>
      <c r="S27">
        <f t="shared" si="2"/>
        <v>208.71908968814046</v>
      </c>
      <c r="U27">
        <f t="shared" si="3"/>
        <v>2.2908781401568596</v>
      </c>
      <c r="V27">
        <f t="shared" si="4"/>
        <v>11.74381030601068</v>
      </c>
    </row>
    <row r="28" spans="1:22">
      <c r="A28">
        <v>260</v>
      </c>
      <c r="B28">
        <f t="shared" si="5"/>
        <v>2600.1973002990007</v>
      </c>
      <c r="C28">
        <f t="shared" si="6"/>
        <v>4.012981465191157E-3</v>
      </c>
      <c r="D28">
        <f t="shared" si="7"/>
        <v>535.38047098226275</v>
      </c>
      <c r="F28">
        <f t="shared" si="8"/>
        <v>0.93926398417940837</v>
      </c>
      <c r="G28">
        <f t="shared" si="0"/>
        <v>157001.13763886175</v>
      </c>
      <c r="H28">
        <f t="shared" si="9"/>
        <v>56419389.530551404</v>
      </c>
      <c r="P28">
        <f t="shared" si="10"/>
        <v>1.277813672316956</v>
      </c>
      <c r="Q28">
        <f t="shared" si="1"/>
        <v>478.15</v>
      </c>
      <c r="R28">
        <f t="shared" si="11"/>
        <v>0.66593816478320045</v>
      </c>
      <c r="S28">
        <f t="shared" si="2"/>
        <v>208.36056212396241</v>
      </c>
      <c r="U28">
        <f t="shared" si="3"/>
        <v>2.2948200711588047</v>
      </c>
      <c r="V28">
        <f t="shared" si="4"/>
        <v>11.695491991027625</v>
      </c>
    </row>
    <row r="29" spans="1:22">
      <c r="A29">
        <v>270</v>
      </c>
      <c r="B29">
        <f t="shared" si="5"/>
        <v>2600.0268131967555</v>
      </c>
      <c r="C29">
        <f t="shared" si="6"/>
        <v>4.0132446015472478E-3</v>
      </c>
      <c r="D29">
        <f t="shared" si="7"/>
        <v>533.28543399540922</v>
      </c>
      <c r="F29">
        <f t="shared" si="8"/>
        <v>0.93558848069370038</v>
      </c>
      <c r="G29">
        <f t="shared" si="0"/>
        <v>151543.69120687369</v>
      </c>
      <c r="H29">
        <f t="shared" si="9"/>
        <v>57934826.442620143</v>
      </c>
      <c r="P29">
        <f t="shared" si="10"/>
        <v>1.2728968249731665</v>
      </c>
      <c r="Q29">
        <f t="shared" si="1"/>
        <v>478.15</v>
      </c>
      <c r="R29">
        <f t="shared" si="11"/>
        <v>0.66333223281183351</v>
      </c>
      <c r="S29">
        <f t="shared" si="2"/>
        <v>208.02041512624993</v>
      </c>
      <c r="U29">
        <f t="shared" si="3"/>
        <v>2.298572472849866</v>
      </c>
      <c r="V29">
        <f t="shared" si="4"/>
        <v>11.649725494809156</v>
      </c>
    </row>
    <row r="30" spans="1:22">
      <c r="A30">
        <v>280</v>
      </c>
      <c r="B30">
        <f t="shared" si="5"/>
        <v>2599.8622523205363</v>
      </c>
      <c r="C30">
        <f t="shared" si="6"/>
        <v>4.0134986238699781E-3</v>
      </c>
      <c r="D30">
        <f t="shared" si="7"/>
        <v>531.32488333694926</v>
      </c>
      <c r="F30">
        <f t="shared" si="8"/>
        <v>0.93214891813499867</v>
      </c>
      <c r="G30">
        <f t="shared" si="0"/>
        <v>146436.93805409234</v>
      </c>
      <c r="H30">
        <f t="shared" si="9"/>
        <v>59399195.823161066</v>
      </c>
      <c r="P30">
        <f t="shared" si="10"/>
        <v>1.2682974676846706</v>
      </c>
      <c r="Q30">
        <f t="shared" si="1"/>
        <v>478.15</v>
      </c>
      <c r="R30">
        <f t="shared" si="11"/>
        <v>0.66089358295771405</v>
      </c>
      <c r="S30">
        <f t="shared" si="2"/>
        <v>207.70161473476</v>
      </c>
      <c r="U30">
        <f t="shared" si="3"/>
        <v>2.3021005426973167</v>
      </c>
      <c r="V30">
        <f t="shared" si="4"/>
        <v>11.606896878961525</v>
      </c>
    </row>
    <row r="31" spans="1:22">
      <c r="A31">
        <v>290</v>
      </c>
      <c r="B31">
        <f t="shared" si="5"/>
        <v>2599.7032368534778</v>
      </c>
      <c r="C31">
        <f t="shared" si="6"/>
        <v>4.0137441166436015E-3</v>
      </c>
      <c r="D31">
        <f t="shared" si="7"/>
        <v>529.51058117801153</v>
      </c>
      <c r="F31">
        <f t="shared" si="8"/>
        <v>0.92896593189124832</v>
      </c>
      <c r="G31">
        <f t="shared" si="0"/>
        <v>141711.33433124085</v>
      </c>
      <c r="H31">
        <f t="shared" si="9"/>
        <v>60816309.166473471</v>
      </c>
      <c r="P31">
        <f t="shared" si="10"/>
        <v>1.2640439559281405</v>
      </c>
      <c r="Q31">
        <f t="shared" si="1"/>
        <v>478.15</v>
      </c>
      <c r="R31">
        <f t="shared" si="11"/>
        <v>0.65863684571089498</v>
      </c>
      <c r="S31">
        <f t="shared" si="2"/>
        <v>207.40617478604554</v>
      </c>
      <c r="U31">
        <f t="shared" si="3"/>
        <v>2.305379772290995</v>
      </c>
      <c r="V31">
        <f t="shared" si="4"/>
        <v>11.567263090433098</v>
      </c>
    </row>
    <row r="32" spans="1:22">
      <c r="A32">
        <v>300</v>
      </c>
      <c r="B32">
        <f t="shared" si="5"/>
        <v>2599.5493529064652</v>
      </c>
      <c r="C32">
        <f t="shared" si="6"/>
        <v>4.0139817158206578E-3</v>
      </c>
      <c r="D32">
        <f t="shared" si="7"/>
        <v>527.84858371311668</v>
      </c>
      <c r="F32">
        <f t="shared" si="8"/>
        <v>0.926050146865117</v>
      </c>
      <c r="G32">
        <f t="shared" si="0"/>
        <v>137382.50159345561</v>
      </c>
      <c r="H32">
        <f t="shared" si="9"/>
        <v>62190134.182408027</v>
      </c>
      <c r="P32">
        <f t="shared" si="10"/>
        <v>1.2601510391856487</v>
      </c>
      <c r="Q32">
        <f t="shared" si="1"/>
        <v>478.15</v>
      </c>
      <c r="R32">
        <f t="shared" si="11"/>
        <v>0.65656955412736795</v>
      </c>
      <c r="S32">
        <f t="shared" si="2"/>
        <v>207.13518116908824</v>
      </c>
      <c r="U32">
        <f t="shared" si="3"/>
        <v>2.3083958857268065</v>
      </c>
      <c r="V32">
        <f t="shared" si="4"/>
        <v>11.530956427987748</v>
      </c>
    </row>
    <row r="33" spans="1:22">
      <c r="A33">
        <v>310</v>
      </c>
      <c r="B33">
        <f t="shared" si="5"/>
        <v>2599.4001696269806</v>
      </c>
      <c r="C33">
        <f t="shared" si="6"/>
        <v>4.0142120839506421E-3</v>
      </c>
      <c r="D33">
        <f t="shared" si="7"/>
        <v>526.33981907826342</v>
      </c>
      <c r="F33">
        <f t="shared" si="8"/>
        <v>0.92340319136537441</v>
      </c>
      <c r="G33">
        <f t="shared" si="0"/>
        <v>133452.73442065643</v>
      </c>
      <c r="H33">
        <f t="shared" si="9"/>
        <v>63524661.526614591</v>
      </c>
      <c r="P33">
        <f t="shared" si="10"/>
        <v>1.2566212287374423</v>
      </c>
      <c r="Q33">
        <f t="shared" si="1"/>
        <v>478.15</v>
      </c>
      <c r="R33">
        <f t="shared" si="11"/>
        <v>0.65469286267805038</v>
      </c>
      <c r="S33">
        <f t="shared" si="2"/>
        <v>206.88887877455591</v>
      </c>
      <c r="U33">
        <f t="shared" si="3"/>
        <v>2.3111440442433531</v>
      </c>
      <c r="V33">
        <f t="shared" si="4"/>
        <v>11.497997166939436</v>
      </c>
    </row>
    <row r="34" spans="1:22">
      <c r="A34">
        <v>320</v>
      </c>
      <c r="B34">
        <f t="shared" si="5"/>
        <v>2599.2552536708286</v>
      </c>
      <c r="C34">
        <f t="shared" si="6"/>
        <v>4.0144358878196626E-3</v>
      </c>
      <c r="D34">
        <f t="shared" si="7"/>
        <v>524.98091196979669</v>
      </c>
      <c r="F34">
        <f t="shared" si="8"/>
        <v>0.92101914380666083</v>
      </c>
      <c r="G34">
        <f t="shared" si="0"/>
        <v>129913.14802075326</v>
      </c>
      <c r="H34">
        <f t="shared" si="9"/>
        <v>64823793.006822124</v>
      </c>
      <c r="P34">
        <f t="shared" si="10"/>
        <v>1.2534467563393976</v>
      </c>
      <c r="Q34">
        <f t="shared" si="1"/>
        <v>478.15</v>
      </c>
      <c r="R34">
        <f t="shared" si="11"/>
        <v>0.6530025729589225</v>
      </c>
      <c r="S34">
        <f t="shared" si="2"/>
        <v>206.66680091981888</v>
      </c>
      <c r="U34">
        <f t="shared" si="3"/>
        <v>2.3136275292977957</v>
      </c>
      <c r="V34">
        <f t="shared" si="4"/>
        <v>11.468311573114052</v>
      </c>
    </row>
    <row r="35" spans="1:22">
      <c r="A35">
        <v>330</v>
      </c>
      <c r="B35">
        <f t="shared" si="5"/>
        <v>2599.114181341783</v>
      </c>
      <c r="C35">
        <f t="shared" si="6"/>
        <v>4.0146537796785751E-3</v>
      </c>
      <c r="D35">
        <f t="shared" si="7"/>
        <v>523.76512611190128</v>
      </c>
      <c r="F35">
        <f t="shared" si="8"/>
        <v>0.9188861861612303</v>
      </c>
      <c r="G35">
        <f t="shared" si="0"/>
        <v>126746.13083236311</v>
      </c>
      <c r="H35">
        <f t="shared" si="9"/>
        <v>66091254.315145753</v>
      </c>
      <c r="P35">
        <f t="shared" si="10"/>
        <v>1.2506118165008291</v>
      </c>
      <c r="Q35">
        <f t="shared" si="1"/>
        <v>478.15</v>
      </c>
      <c r="R35">
        <f t="shared" si="11"/>
        <v>0.65149030598831226</v>
      </c>
      <c r="S35">
        <f t="shared" si="2"/>
        <v>206.46792022142691</v>
      </c>
      <c r="U35">
        <f t="shared" si="3"/>
        <v>2.3158561363295913</v>
      </c>
      <c r="V35">
        <f t="shared" si="4"/>
        <v>11.441752491237695</v>
      </c>
    </row>
    <row r="36" spans="1:22">
      <c r="A36">
        <v>340</v>
      </c>
      <c r="B36">
        <f t="shared" si="5"/>
        <v>2598.9765480679657</v>
      </c>
      <c r="C36">
        <f t="shared" si="6"/>
        <v>4.0148663825754155E-3</v>
      </c>
      <c r="D36">
        <f t="shared" si="7"/>
        <v>522.68331373442504</v>
      </c>
      <c r="F36">
        <f t="shared" si="8"/>
        <v>0.91698826970951763</v>
      </c>
      <c r="G36">
        <f t="shared" si="0"/>
        <v>123927.81412993782</v>
      </c>
      <c r="H36">
        <f t="shared" si="9"/>
        <v>67330532.456445128</v>
      </c>
      <c r="P36">
        <f t="shared" si="10"/>
        <v>1.2480948277792323</v>
      </c>
      <c r="Q36">
        <f t="shared" si="1"/>
        <v>478.15</v>
      </c>
      <c r="R36">
        <f t="shared" si="11"/>
        <v>0.65014468322404795</v>
      </c>
      <c r="S36">
        <f t="shared" si="2"/>
        <v>206.29080250272546</v>
      </c>
      <c r="U36">
        <f t="shared" si="3"/>
        <v>2.3178444903944895</v>
      </c>
      <c r="V36">
        <f t="shared" si="4"/>
        <v>11.418120086467018</v>
      </c>
    </row>
    <row r="37" spans="1:22">
      <c r="A37">
        <v>350</v>
      </c>
      <c r="B37">
        <f t="shared" si="5"/>
        <v>2598.8419751964802</v>
      </c>
      <c r="C37">
        <f t="shared" si="6"/>
        <v>4.0150742798246101E-3</v>
      </c>
      <c r="D37">
        <f t="shared" si="7"/>
        <v>521.72479022969139</v>
      </c>
      <c r="F37">
        <f t="shared" si="8"/>
        <v>0.91530664952577434</v>
      </c>
      <c r="G37">
        <f t="shared" si="0"/>
        <v>121430.34613117238</v>
      </c>
      <c r="H37">
        <f t="shared" si="9"/>
        <v>68544835.917756855</v>
      </c>
      <c r="P37">
        <f t="shared" si="10"/>
        <v>1.2458705175366465</v>
      </c>
      <c r="Q37">
        <f t="shared" si="1"/>
        <v>478.15</v>
      </c>
      <c r="R37">
        <f t="shared" si="11"/>
        <v>0.64895241451377395</v>
      </c>
      <c r="S37">
        <f t="shared" si="2"/>
        <v>206.13374989913547</v>
      </c>
      <c r="U37">
        <f t="shared" si="3"/>
        <v>2.3196104482355091</v>
      </c>
      <c r="V37">
        <f t="shared" si="4"/>
        <v>11.397180951439818</v>
      </c>
    </row>
    <row r="38" spans="1:22">
      <c r="A38">
        <v>360</v>
      </c>
      <c r="B38">
        <f t="shared" si="5"/>
        <v>2598.7101143186051</v>
      </c>
      <c r="C38">
        <f t="shared" si="6"/>
        <v>4.0152780082883402E-3</v>
      </c>
      <c r="D38">
        <f t="shared" si="7"/>
        <v>520.87808366720628</v>
      </c>
      <c r="F38">
        <f t="shared" si="8"/>
        <v>0.91382119941615136</v>
      </c>
      <c r="G38">
        <f t="shared" si="0"/>
        <v>119223.84005152417</v>
      </c>
      <c r="H38">
        <f t="shared" si="9"/>
        <v>69737074.318272099</v>
      </c>
      <c r="P38">
        <f t="shared" si="10"/>
        <v>1.2439117096969077</v>
      </c>
      <c r="Q38">
        <f t="shared" si="1"/>
        <v>478.15</v>
      </c>
      <c r="R38">
        <f t="shared" si="11"/>
        <v>0.64789923038605124</v>
      </c>
      <c r="S38">
        <f t="shared" si="2"/>
        <v>205.99492444419019</v>
      </c>
      <c r="U38">
        <f t="shared" si="3"/>
        <v>2.321173695372015</v>
      </c>
      <c r="V38">
        <f t="shared" si="4"/>
        <v>11.378684479571639</v>
      </c>
    </row>
    <row r="39" spans="1:22">
      <c r="A39">
        <v>370</v>
      </c>
      <c r="B39">
        <f t="shared" si="5"/>
        <v>2598.5806494795952</v>
      </c>
      <c r="C39">
        <f t="shared" si="6"/>
        <v>4.0154780549257335E-3</v>
      </c>
      <c r="D39">
        <f t="shared" si="7"/>
        <v>520.13153682860309</v>
      </c>
      <c r="F39">
        <f t="shared" si="8"/>
        <v>0.91251146812035633</v>
      </c>
      <c r="G39">
        <f t="shared" si="0"/>
        <v>117277.93828408369</v>
      </c>
      <c r="H39">
        <f t="shared" si="9"/>
        <v>70909853.701112941</v>
      </c>
      <c r="P39">
        <f t="shared" si="10"/>
        <v>1.2421907617966914</v>
      </c>
      <c r="Q39">
        <f t="shared" si="1"/>
        <v>478.15</v>
      </c>
      <c r="R39">
        <f t="shared" si="11"/>
        <v>0.64697063089733264</v>
      </c>
      <c r="S39">
        <f t="shared" si="2"/>
        <v>205.87244805290646</v>
      </c>
      <c r="U39">
        <f t="shared" si="3"/>
        <v>2.3225545939839498</v>
      </c>
      <c r="V39">
        <f t="shared" si="4"/>
        <v>11.362376016627911</v>
      </c>
    </row>
    <row r="40" spans="1:22">
      <c r="A40">
        <v>380</v>
      </c>
      <c r="B40">
        <f t="shared" si="5"/>
        <v>2598.4532976899463</v>
      </c>
      <c r="C40">
        <f t="shared" si="6"/>
        <v>4.0156748559677397E-3</v>
      </c>
      <c r="D40">
        <f t="shared" si="7"/>
        <v>519.47376076118701</v>
      </c>
      <c r="F40">
        <f t="shared" si="8"/>
        <v>0.91135747501962638</v>
      </c>
      <c r="G40">
        <f t="shared" si="0"/>
        <v>115562.99031058012</v>
      </c>
      <c r="H40">
        <f t="shared" si="9"/>
        <v>72065483.604218736</v>
      </c>
      <c r="P40">
        <f t="shared" si="10"/>
        <v>1.2406806485652249</v>
      </c>
      <c r="Q40">
        <f t="shared" si="1"/>
        <v>478.15</v>
      </c>
      <c r="R40">
        <f t="shared" si="11"/>
        <v>0.64615244978891506</v>
      </c>
      <c r="S40">
        <f t="shared" si="2"/>
        <v>205.76447840808996</v>
      </c>
      <c r="U40">
        <f t="shared" si="3"/>
        <v>2.3237732950761862</v>
      </c>
      <c r="V40">
        <f t="shared" si="4"/>
        <v>11.348006768690569</v>
      </c>
    </row>
    <row r="41" spans="1:22">
      <c r="A41">
        <v>390</v>
      </c>
      <c r="B41">
        <f t="shared" si="5"/>
        <v>2598.3278081575704</v>
      </c>
      <c r="C41">
        <f t="shared" si="6"/>
        <v>4.0158687980709137E-3</v>
      </c>
      <c r="D41">
        <f t="shared" si="7"/>
        <v>518.89395283699923</v>
      </c>
      <c r="F41">
        <f t="shared" si="8"/>
        <v>0.91034026813508639</v>
      </c>
      <c r="G41">
        <f t="shared" si="0"/>
        <v>114050.87826633199</v>
      </c>
      <c r="H41">
        <f t="shared" si="9"/>
        <v>73205992.386882052</v>
      </c>
      <c r="P41">
        <f t="shared" si="10"/>
        <v>1.2393557227046397</v>
      </c>
      <c r="Q41">
        <f t="shared" si="1"/>
        <v>478.15</v>
      </c>
      <c r="R41">
        <f t="shared" si="11"/>
        <v>0.64543125010777624</v>
      </c>
      <c r="S41">
        <f t="shared" si="2"/>
        <v>205.66926264971261</v>
      </c>
      <c r="U41">
        <f t="shared" si="3"/>
        <v>2.3248490991790316</v>
      </c>
      <c r="V41">
        <f t="shared" si="4"/>
        <v>11.335340750221066</v>
      </c>
    </row>
    <row r="42" spans="1:22">
      <c r="A42">
        <v>400</v>
      </c>
      <c r="B42">
        <f t="shared" si="5"/>
        <v>2598.2039606234921</v>
      </c>
      <c r="C42">
        <f t="shared" si="6"/>
        <v>4.0160602208596406E-3</v>
      </c>
      <c r="D42">
        <f t="shared" si="7"/>
        <v>518.38209979443332</v>
      </c>
      <c r="F42">
        <f t="shared" si="8"/>
        <v>0.90944228034111108</v>
      </c>
      <c r="G42">
        <f t="shared" si="0"/>
        <v>112715.54350606022</v>
      </c>
      <c r="H42">
        <f t="shared" si="9"/>
        <v>74333147.821942657</v>
      </c>
      <c r="P42">
        <f t="shared" si="10"/>
        <v>1.238192201483191</v>
      </c>
      <c r="Q42">
        <f t="shared" si="1"/>
        <v>478.15</v>
      </c>
      <c r="R42">
        <f t="shared" si="11"/>
        <v>0.6447945767618477</v>
      </c>
      <c r="S42">
        <f t="shared" si="2"/>
        <v>205.58517208545354</v>
      </c>
      <c r="U42">
        <f t="shared" si="3"/>
        <v>2.3258000328995134</v>
      </c>
      <c r="V42">
        <f t="shared" si="4"/>
        <v>11.324159219544519</v>
      </c>
    </row>
    <row r="43" spans="1:22">
      <c r="A43">
        <v>410</v>
      </c>
      <c r="B43">
        <f t="shared" si="5"/>
        <v>2598.0815631257456</v>
      </c>
      <c r="C43">
        <f t="shared" si="6"/>
        <v>4.0162494203554566E-3</v>
      </c>
      <c r="D43">
        <f t="shared" si="7"/>
        <v>517.92908878932769</v>
      </c>
      <c r="F43">
        <f t="shared" si="8"/>
        <v>0.90864752419180295</v>
      </c>
      <c r="G43">
        <f t="shared" si="0"/>
        <v>111533.27410534042</v>
      </c>
      <c r="H43">
        <f t="shared" si="9"/>
        <v>75448480.56299606</v>
      </c>
      <c r="P43">
        <f t="shared" si="10"/>
        <v>1.2371684339035667</v>
      </c>
      <c r="Q43">
        <f t="shared" si="1"/>
        <v>478.15</v>
      </c>
      <c r="R43">
        <f t="shared" si="11"/>
        <v>0.64423109465198825</v>
      </c>
      <c r="S43">
        <f t="shared" si="2"/>
        <v>205.51072162804445</v>
      </c>
      <c r="U43">
        <f t="shared" si="3"/>
        <v>2.3266426014765673</v>
      </c>
      <c r="V43">
        <f t="shared" si="4"/>
        <v>11.314263104782732</v>
      </c>
    </row>
    <row r="44" spans="1:22">
      <c r="A44">
        <v>420</v>
      </c>
      <c r="B44">
        <f t="shared" si="5"/>
        <v>2597.9604494510804</v>
      </c>
      <c r="C44">
        <f t="shared" si="6"/>
        <v>4.0164366528923391E-3</v>
      </c>
      <c r="D44">
        <f t="shared" si="7"/>
        <v>517.5267487528688</v>
      </c>
      <c r="F44">
        <f t="shared" si="8"/>
        <v>0.90794166447871716</v>
      </c>
      <c r="G44">
        <f t="shared" si="0"/>
        <v>110482.8113036962</v>
      </c>
      <c r="H44">
        <f t="shared" si="9"/>
        <v>76553308.67603302</v>
      </c>
      <c r="P44">
        <f t="shared" si="10"/>
        <v>1.2362650015245933</v>
      </c>
      <c r="Q44">
        <f t="shared" si="1"/>
        <v>478.15</v>
      </c>
      <c r="R44">
        <f t="shared" si="11"/>
        <v>0.64373064011541048</v>
      </c>
      <c r="S44">
        <f t="shared" si="2"/>
        <v>205.44457759332593</v>
      </c>
      <c r="U44">
        <f t="shared" si="3"/>
        <v>2.3273916771193144</v>
      </c>
      <c r="V44">
        <f t="shared" si="4"/>
        <v>11.30547390732575</v>
      </c>
    </row>
    <row r="45" spans="1:22">
      <c r="A45">
        <v>430</v>
      </c>
      <c r="B45">
        <f t="shared" si="5"/>
        <v>2597.8404764710735</v>
      </c>
      <c r="C45">
        <f t="shared" si="6"/>
        <v>4.016622139214005E-3</v>
      </c>
      <c r="D45">
        <f t="shared" si="7"/>
        <v>517.16784176789349</v>
      </c>
      <c r="F45">
        <f t="shared" si="8"/>
        <v>0.90731200310156757</v>
      </c>
      <c r="G45">
        <f t="shared" si="0"/>
        <v>109545.32615006127</v>
      </c>
      <c r="H45">
        <f t="shared" si="9"/>
        <v>77648761.937533632</v>
      </c>
      <c r="P45">
        <f t="shared" si="10"/>
        <v>1.2354646998906458</v>
      </c>
      <c r="Q45">
        <f t="shared" si="1"/>
        <v>478.15</v>
      </c>
      <c r="R45">
        <f t="shared" si="11"/>
        <v>0.64328421019901139</v>
      </c>
      <c r="S45">
        <f t="shared" si="2"/>
        <v>205.38555709835157</v>
      </c>
      <c r="U45">
        <f t="shared" si="3"/>
        <v>2.3280604866048669</v>
      </c>
      <c r="V45">
        <f t="shared" si="4"/>
        <v>11.297633513445486</v>
      </c>
    </row>
    <row r="46" spans="1:22">
      <c r="A46">
        <v>440</v>
      </c>
      <c r="B46">
        <f t="shared" si="5"/>
        <v>2597.7215215036094</v>
      </c>
      <c r="C46">
        <f t="shared" si="6"/>
        <v>4.0168060685351163E-3</v>
      </c>
      <c r="D46">
        <f t="shared" si="7"/>
        <v>516.84602079082265</v>
      </c>
      <c r="F46">
        <f t="shared" si="8"/>
        <v>0.90674740489618011</v>
      </c>
      <c r="G46">
        <f t="shared" si="0"/>
        <v>108704.30879760749</v>
      </c>
      <c r="H46">
        <f t="shared" si="9"/>
        <v>78735805.0255097</v>
      </c>
      <c r="P46">
        <f t="shared" si="10"/>
        <v>1.2347524394823755</v>
      </c>
      <c r="Q46">
        <f t="shared" si="1"/>
        <v>478.15</v>
      </c>
      <c r="R46">
        <f t="shared" si="11"/>
        <v>0.64288391007139167</v>
      </c>
      <c r="S46">
        <f t="shared" si="2"/>
        <v>205.33262175948747</v>
      </c>
      <c r="U46">
        <f t="shared" si="3"/>
        <v>2.3286606672761043</v>
      </c>
      <c r="V46">
        <f t="shared" si="4"/>
        <v>11.290603270723013</v>
      </c>
    </row>
    <row r="47" spans="1:22">
      <c r="A47">
        <v>450</v>
      </c>
      <c r="B47">
        <f t="shared" si="5"/>
        <v>2597.6034797945676</v>
      </c>
      <c r="C47">
        <f t="shared" si="6"/>
        <v>4.0169886024194858E-3</v>
      </c>
      <c r="D47">
        <f t="shared" si="7"/>
        <v>516.55576655854918</v>
      </c>
      <c r="F47">
        <f t="shared" si="8"/>
        <v>0.90623818694482317</v>
      </c>
      <c r="G47">
        <f t="shared" si="0"/>
        <v>107945.40381801808</v>
      </c>
      <c r="H47">
        <f t="shared" si="9"/>
        <v>79815259.063689888</v>
      </c>
      <c r="P47">
        <f t="shared" si="10"/>
        <v>1.2341150968048051</v>
      </c>
      <c r="Q47">
        <f t="shared" si="1"/>
        <v>478.15</v>
      </c>
      <c r="R47">
        <f t="shared" si="11"/>
        <v>0.64252287454387957</v>
      </c>
      <c r="S47">
        <f t="shared" si="2"/>
        <v>205.28486782470156</v>
      </c>
      <c r="U47">
        <f t="shared" si="3"/>
        <v>2.3292023667731101</v>
      </c>
      <c r="V47">
        <f t="shared" si="4"/>
        <v>11.284262609767099</v>
      </c>
    </row>
    <row r="48" spans="1:22">
      <c r="A48">
        <v>460</v>
      </c>
      <c r="B48">
        <f t="shared" si="5"/>
        <v>2597.4862621783495</v>
      </c>
      <c r="C48">
        <f t="shared" si="6"/>
        <v>4.0171698783843324E-3</v>
      </c>
      <c r="D48">
        <f t="shared" si="7"/>
        <v>516.2923133270267</v>
      </c>
      <c r="F48">
        <f t="shared" si="8"/>
        <v>0.9057759882930293</v>
      </c>
      <c r="G48">
        <f t="shared" si="0"/>
        <v>107256.21660051584</v>
      </c>
      <c r="H48">
        <f t="shared" si="9"/>
        <v>80887821.229695052</v>
      </c>
      <c r="P48">
        <f t="shared" si="10"/>
        <v>1.2335413386279721</v>
      </c>
      <c r="Q48">
        <f t="shared" si="1"/>
        <v>478.15</v>
      </c>
      <c r="R48">
        <f t="shared" si="11"/>
        <v>0.6421951756997577</v>
      </c>
      <c r="S48">
        <f t="shared" si="2"/>
        <v>205.24151435119151</v>
      </c>
      <c r="U48">
        <f t="shared" si="3"/>
        <v>2.3296943676893314</v>
      </c>
      <c r="V48">
        <f t="shared" si="4"/>
        <v>11.278507421959018</v>
      </c>
    </row>
    <row r="49" spans="1:22">
      <c r="A49">
        <v>470</v>
      </c>
      <c r="B49">
        <f t="shared" si="5"/>
        <v>2597.3697929486298</v>
      </c>
      <c r="C49">
        <f t="shared" si="6"/>
        <v>4.0173500131817181E-3</v>
      </c>
      <c r="D49">
        <f t="shared" si="7"/>
        <v>516.05157037702236</v>
      </c>
      <c r="F49">
        <f t="shared" si="8"/>
        <v>0.90535363224039012</v>
      </c>
      <c r="G49">
        <f t="shared" si="0"/>
        <v>106626.10885038266</v>
      </c>
      <c r="H49">
        <f t="shared" si="9"/>
        <v>81954082.318198875</v>
      </c>
      <c r="P49">
        <f t="shared" si="10"/>
        <v>1.2330214359367218</v>
      </c>
      <c r="Q49">
        <f t="shared" si="1"/>
        <v>478.15</v>
      </c>
      <c r="R49">
        <f t="shared" si="11"/>
        <v>0.64189572525843652</v>
      </c>
      <c r="S49">
        <f t="shared" si="2"/>
        <v>205.20189059230077</v>
      </c>
      <c r="U49">
        <f t="shared" si="3"/>
        <v>2.3301442234272489</v>
      </c>
      <c r="V49">
        <f t="shared" si="4"/>
        <v>11.273248344730247</v>
      </c>
    </row>
    <row r="50" spans="1:22">
      <c r="A50">
        <v>480</v>
      </c>
      <c r="B50">
        <f t="shared" si="5"/>
        <v>2597.2540079511782</v>
      </c>
      <c r="C50">
        <f t="shared" si="6"/>
        <v>4.0175291057385548E-3</v>
      </c>
      <c r="D50">
        <f t="shared" si="7"/>
        <v>515.83004404138092</v>
      </c>
      <c r="F50">
        <f t="shared" si="8"/>
        <v>0.90496498954628235</v>
      </c>
      <c r="G50">
        <f t="shared" si="0"/>
        <v>106045.9955312997</v>
      </c>
      <c r="H50">
        <f t="shared" si="9"/>
        <v>83014542.273511872</v>
      </c>
      <c r="P50">
        <f t="shared" si="10"/>
        <v>1.2325470789481994</v>
      </c>
      <c r="Q50">
        <f t="shared" si="1"/>
        <v>478.15</v>
      </c>
      <c r="R50">
        <f t="shared" si="11"/>
        <v>0.64162017758831413</v>
      </c>
      <c r="S50">
        <f t="shared" si="2"/>
        <v>205.16542339608617</v>
      </c>
      <c r="U50">
        <f t="shared" si="3"/>
        <v>2.3305583956849203</v>
      </c>
      <c r="V50">
        <f t="shared" si="4"/>
        <v>11.26840905823266</v>
      </c>
    </row>
    <row r="51" spans="1:22">
      <c r="A51">
        <v>490</v>
      </c>
      <c r="B51">
        <f t="shared" si="5"/>
        <v>2597.1388528971793</v>
      </c>
      <c r="C51">
        <f t="shared" si="6"/>
        <v>4.0177072397573031E-3</v>
      </c>
      <c r="D51">
        <f t="shared" si="7"/>
        <v>515.62476332768449</v>
      </c>
      <c r="F51">
        <f t="shared" si="8"/>
        <v>0.90460484794330609</v>
      </c>
      <c r="G51">
        <f t="shared" si="0"/>
        <v>105508.1512280819</v>
      </c>
      <c r="H51">
        <f t="shared" si="9"/>
        <v>84069623.785792693</v>
      </c>
      <c r="P51">
        <f t="shared" si="10"/>
        <v>1.2321112005489963</v>
      </c>
      <c r="Q51">
        <f t="shared" si="1"/>
        <v>478.15</v>
      </c>
      <c r="R51">
        <f t="shared" si="11"/>
        <v>0.64136483719180404</v>
      </c>
      <c r="S51">
        <f t="shared" si="2"/>
        <v>205.13162513813074</v>
      </c>
      <c r="U51">
        <f t="shared" si="3"/>
        <v>2.3309423872502602</v>
      </c>
      <c r="V51">
        <f t="shared" si="4"/>
        <v>11.263924660550868</v>
      </c>
    </row>
    <row r="52" spans="1:22">
      <c r="A52">
        <v>500</v>
      </c>
      <c r="B52">
        <f t="shared" si="5"/>
        <v>2597.0242818868246</v>
      </c>
      <c r="C52">
        <f t="shared" si="6"/>
        <v>4.0178844859929189E-3</v>
      </c>
      <c r="D52">
        <f t="shared" si="7"/>
        <v>515.43321096315617</v>
      </c>
      <c r="F52">
        <f t="shared" si="8"/>
        <v>0.90426879116343184</v>
      </c>
      <c r="G52">
        <f t="shared" si="0"/>
        <v>105006.03066596914</v>
      </c>
      <c r="H52">
        <f t="shared" si="9"/>
        <v>85119684.092452392</v>
      </c>
      <c r="P52">
        <f t="shared" si="10"/>
        <v>1.2317078125294016</v>
      </c>
      <c r="Q52">
        <f t="shared" si="1"/>
        <v>478.15</v>
      </c>
      <c r="R52">
        <f t="shared" si="11"/>
        <v>0.64112657293487318</v>
      </c>
      <c r="S52">
        <f t="shared" si="2"/>
        <v>205.10008250279063</v>
      </c>
      <c r="U52">
        <f t="shared" si="3"/>
        <v>2.331300866217322</v>
      </c>
      <c r="V52">
        <f t="shared" si="4"/>
        <v>11.259740161364537</v>
      </c>
    </row>
    <row r="53" spans="1:22">
      <c r="A53">
        <v>510</v>
      </c>
      <c r="B53">
        <f t="shared" si="5"/>
        <v>2596.9102561278037</v>
      </c>
      <c r="C53">
        <f t="shared" si="6"/>
        <v>4.0180609042295883E-3</v>
      </c>
      <c r="D53">
        <f t="shared" si="7"/>
        <v>515.25326079570561</v>
      </c>
      <c r="F53">
        <f t="shared" si="8"/>
        <v>0.90395308911527306</v>
      </c>
      <c r="G53">
        <f t="shared" si="0"/>
        <v>104534.10580295515</v>
      </c>
      <c r="H53">
        <f t="shared" si="9"/>
        <v>86165025.150481939</v>
      </c>
      <c r="P53">
        <f t="shared" si="10"/>
        <v>1.231331856861239</v>
      </c>
      <c r="Q53">
        <f t="shared" si="1"/>
        <v>478.15</v>
      </c>
      <c r="R53">
        <f t="shared" si="11"/>
        <v>0.64090274018272853</v>
      </c>
      <c r="S53">
        <f t="shared" si="2"/>
        <v>205.07044627725705</v>
      </c>
      <c r="U53">
        <f t="shared" si="3"/>
        <v>2.3316377795049852</v>
      </c>
      <c r="V53">
        <f t="shared" si="4"/>
        <v>11.255809114461872</v>
      </c>
    </row>
    <row r="54" spans="1:22">
      <c r="A54">
        <v>520</v>
      </c>
      <c r="B54">
        <f t="shared" si="5"/>
        <v>2596.7967428306893</v>
      </c>
      <c r="C54">
        <f t="shared" si="6"/>
        <v>4.0182365449848781E-3</v>
      </c>
      <c r="D54">
        <f t="shared" si="7"/>
        <v>515.08312186908029</v>
      </c>
      <c r="F54">
        <f t="shared" si="8"/>
        <v>0.90365459977031626</v>
      </c>
      <c r="G54">
        <f t="shared" si="0"/>
        <v>104087.72031211326</v>
      </c>
      <c r="H54">
        <f t="shared" si="9"/>
        <v>87205902.353603065</v>
      </c>
      <c r="P54">
        <f t="shared" si="10"/>
        <v>1.2309790727949936</v>
      </c>
      <c r="Q54">
        <f t="shared" si="1"/>
        <v>478.15</v>
      </c>
      <c r="R54">
        <f t="shared" si="11"/>
        <v>0.64069111123715417</v>
      </c>
      <c r="S54">
        <f t="shared" si="2"/>
        <v>205.04242221904389</v>
      </c>
      <c r="U54">
        <f t="shared" si="3"/>
        <v>2.331956454792556</v>
      </c>
      <c r="V54">
        <f t="shared" si="4"/>
        <v>11.252092396050276</v>
      </c>
    </row>
    <row r="55" spans="1:22">
      <c r="A55">
        <v>530</v>
      </c>
      <c r="B55">
        <f t="shared" si="5"/>
        <v>2596.683714262349</v>
      </c>
      <c r="C55">
        <f t="shared" si="6"/>
        <v>4.0184114509703231E-3</v>
      </c>
      <c r="D55">
        <f t="shared" si="7"/>
        <v>514.92128908350742</v>
      </c>
      <c r="F55">
        <f t="shared" si="8"/>
        <v>0.90337068260264464</v>
      </c>
      <c r="G55">
        <f t="shared" si="0"/>
        <v>103662.961215503</v>
      </c>
      <c r="H55">
        <f t="shared" si="9"/>
        <v>88242531.9657581</v>
      </c>
      <c r="P55">
        <f t="shared" si="10"/>
        <v>1.2306458795802659</v>
      </c>
      <c r="Q55">
        <f t="shared" si="1"/>
        <v>478.15</v>
      </c>
      <c r="R55">
        <f t="shared" si="11"/>
        <v>0.64048981396527505</v>
      </c>
      <c r="S55">
        <f t="shared" si="2"/>
        <v>205.015762988642</v>
      </c>
      <c r="U55">
        <f t="shared" si="3"/>
        <v>2.3322596908145536</v>
      </c>
      <c r="V55">
        <f t="shared" si="4"/>
        <v>11.248557126928336</v>
      </c>
    </row>
    <row r="56" spans="1:22">
      <c r="A56">
        <v>540</v>
      </c>
      <c r="B56">
        <f t="shared" si="5"/>
        <v>2596.5711469387388</v>
      </c>
      <c r="C56">
        <f t="shared" si="6"/>
        <v>4.0185856583371165E-3</v>
      </c>
      <c r="D56">
        <f t="shared" si="7"/>
        <v>514.76650010004153</v>
      </c>
      <c r="F56">
        <f t="shared" si="8"/>
        <v>0.90309912298252903</v>
      </c>
      <c r="G56">
        <f t="shared" si="0"/>
        <v>103256.5467745043</v>
      </c>
      <c r="H56">
        <f t="shared" si="9"/>
        <v>89275097.433503136</v>
      </c>
      <c r="P56">
        <f t="shared" si="10"/>
        <v>1.2303292740078138</v>
      </c>
      <c r="Q56">
        <f t="shared" si="1"/>
        <v>478.15</v>
      </c>
      <c r="R56">
        <f t="shared" si="11"/>
        <v>0.64029727819461302</v>
      </c>
      <c r="S56">
        <f t="shared" si="2"/>
        <v>204.99026109587442</v>
      </c>
      <c r="U56">
        <f t="shared" si="3"/>
        <v>2.3325498364840276</v>
      </c>
      <c r="V56">
        <f t="shared" si="4"/>
        <v>11.245175731052795</v>
      </c>
    </row>
    <row r="57" spans="1:22">
      <c r="A57">
        <v>550</v>
      </c>
      <c r="B57">
        <f t="shared" si="5"/>
        <v>2596.4590209394487</v>
      </c>
      <c r="C57">
        <f t="shared" si="6"/>
        <v>4.0187591977340568E-3</v>
      </c>
      <c r="D57">
        <f t="shared" si="7"/>
        <v>514.61769800291688</v>
      </c>
      <c r="F57">
        <f t="shared" si="8"/>
        <v>0.90283806667178401</v>
      </c>
      <c r="G57">
        <f t="shared" si="0"/>
        <v>102865.72936852832</v>
      </c>
      <c r="H57">
        <f t="shared" si="9"/>
        <v>90303754.727188423</v>
      </c>
      <c r="P57">
        <f t="shared" si="10"/>
        <v>1.2300267416263284</v>
      </c>
      <c r="Q57">
        <f t="shared" si="1"/>
        <v>478.15</v>
      </c>
      <c r="R57">
        <f t="shared" si="11"/>
        <v>0.64011218927029478</v>
      </c>
      <c r="S57">
        <f t="shared" si="2"/>
        <v>204.96574278360438</v>
      </c>
      <c r="U57">
        <f t="shared" si="3"/>
        <v>2.3328288596246733</v>
      </c>
      <c r="V57">
        <f t="shared" si="4"/>
        <v>11.241925119890277</v>
      </c>
    </row>
    <row r="58" spans="1:22">
      <c r="A58">
        <v>560</v>
      </c>
      <c r="B58">
        <f t="shared" si="5"/>
        <v>2596.3473193277027</v>
      </c>
      <c r="C58">
        <f t="shared" si="6"/>
        <v>4.018932095202845E-3</v>
      </c>
      <c r="D58">
        <f t="shared" si="7"/>
        <v>514.4739991657857</v>
      </c>
      <c r="F58">
        <f t="shared" si="8"/>
        <v>0.90258596344874686</v>
      </c>
      <c r="G58">
        <f t="shared" si="0"/>
        <v>102488.21191723167</v>
      </c>
      <c r="H58">
        <f t="shared" si="9"/>
        <v>91328636.846360743</v>
      </c>
      <c r="P58">
        <f t="shared" si="10"/>
        <v>1.2297361803222098</v>
      </c>
      <c r="Q58">
        <f t="shared" si="1"/>
        <v>478.15</v>
      </c>
      <c r="R58">
        <f t="shared" si="11"/>
        <v>0.6399334480851615</v>
      </c>
      <c r="S58">
        <f t="shared" si="2"/>
        <v>204.94206276027703</v>
      </c>
      <c r="U58">
        <f t="shared" si="3"/>
        <v>2.3330984062520015</v>
      </c>
      <c r="V58">
        <f t="shared" si="4"/>
        <v>11.238785990448919</v>
      </c>
    </row>
    <row r="59" spans="1:22">
      <c r="A59">
        <v>570</v>
      </c>
      <c r="B59">
        <f t="shared" si="5"/>
        <v>2596.2360276611153</v>
      </c>
      <c r="C59">
        <f t="shared" si="6"/>
        <v>4.0191043729333794E-3</v>
      </c>
      <c r="D59">
        <f t="shared" si="7"/>
        <v>514.33466574970771</v>
      </c>
      <c r="F59">
        <f t="shared" si="8"/>
        <v>0.90234151885913638</v>
      </c>
      <c r="G59">
        <f t="shared" si="0"/>
        <v>102122.07635539887</v>
      </c>
      <c r="H59">
        <f t="shared" si="9"/>
        <v>92349857.609914735</v>
      </c>
      <c r="P59">
        <f t="shared" si="10"/>
        <v>1.2294558349061238</v>
      </c>
      <c r="Q59">
        <f t="shared" si="1"/>
        <v>478.15</v>
      </c>
      <c r="R59">
        <f t="shared" si="11"/>
        <v>0.63976013687112765</v>
      </c>
      <c r="S59">
        <f t="shared" si="2"/>
        <v>204.91909968912199</v>
      </c>
      <c r="U59">
        <f t="shared" si="3"/>
        <v>2.3333598514017981</v>
      </c>
      <c r="V59">
        <f t="shared" si="4"/>
        <v>11.235742224491538</v>
      </c>
    </row>
    <row r="60" spans="1:22">
      <c r="A60">
        <v>580</v>
      </c>
      <c r="B60">
        <f t="shared" si="5"/>
        <v>2596.1251335801235</v>
      </c>
      <c r="C60">
        <f t="shared" si="6"/>
        <v>4.0192760498992085E-3</v>
      </c>
      <c r="D60">
        <f t="shared" si="7"/>
        <v>514.19908227498695</v>
      </c>
      <c r="F60">
        <f t="shared" si="8"/>
        <v>0.90210365311401219</v>
      </c>
      <c r="G60">
        <f t="shared" si="0"/>
        <v>101765.72270736874</v>
      </c>
      <c r="H60">
        <f t="shared" si="9"/>
        <v>93367514.836988419</v>
      </c>
      <c r="P60">
        <f t="shared" si="10"/>
        <v>1.2291842413827232</v>
      </c>
      <c r="Q60">
        <f t="shared" si="1"/>
        <v>478.15</v>
      </c>
      <c r="R60">
        <f t="shared" si="11"/>
        <v>0.63959149005783467</v>
      </c>
      <c r="S60">
        <f t="shared" si="2"/>
        <v>204.89675234367138</v>
      </c>
      <c r="U60">
        <f t="shared" si="3"/>
        <v>2.3336143424957929</v>
      </c>
      <c r="V60">
        <f t="shared" si="4"/>
        <v>11.232780376742772</v>
      </c>
    </row>
    <row r="61" spans="1:22">
      <c r="A61">
        <v>590</v>
      </c>
      <c r="B61">
        <f t="shared" si="5"/>
        <v>2596.014626462576</v>
      </c>
      <c r="C61">
        <f t="shared" si="6"/>
        <v>4.0194471423908975E-3</v>
      </c>
      <c r="D61">
        <f t="shared" si="7"/>
        <v>514.06673574250988</v>
      </c>
      <c r="F61">
        <f t="shared" si="8"/>
        <v>0.90187146621492964</v>
      </c>
      <c r="G61">
        <f t="shared" si="0"/>
        <v>101417.81739570394</v>
      </c>
      <c r="H61">
        <f t="shared" si="9"/>
        <v>94381693.010945454</v>
      </c>
      <c r="P61">
        <f t="shared" si="10"/>
        <v>1.2289201796588176</v>
      </c>
      <c r="Q61">
        <f t="shared" si="1"/>
        <v>478.15</v>
      </c>
      <c r="R61">
        <f t="shared" si="11"/>
        <v>0.63942686954638506</v>
      </c>
      <c r="S61">
        <f t="shared" si="2"/>
        <v>204.87493634438616</v>
      </c>
      <c r="U61">
        <f t="shared" si="3"/>
        <v>2.3338628361853395</v>
      </c>
      <c r="V61">
        <f t="shared" si="4"/>
        <v>11.229889240635798</v>
      </c>
    </row>
    <row r="62" spans="1:22">
      <c r="A62">
        <v>600</v>
      </c>
      <c r="B62">
        <f t="shared" si="5"/>
        <v>2595.9044971344465</v>
      </c>
      <c r="C62">
        <f t="shared" si="6"/>
        <v>4.0196176644627735E-3</v>
      </c>
      <c r="D62">
        <f t="shared" si="7"/>
        <v>513.9371988242558</v>
      </c>
      <c r="F62">
        <f t="shared" si="8"/>
        <v>0.90164420846360671</v>
      </c>
      <c r="G62">
        <f t="shared" si="0"/>
        <v>101077.24953370373</v>
      </c>
      <c r="H62">
        <f t="shared" si="9"/>
        <v>95392465.506282493</v>
      </c>
      <c r="P62">
        <f t="shared" si="10"/>
        <v>1.2286626335492645</v>
      </c>
      <c r="Q62">
        <f t="shared" si="1"/>
        <v>478.15</v>
      </c>
      <c r="R62">
        <f t="shared" si="11"/>
        <v>0.63926574380069712</v>
      </c>
      <c r="S62">
        <f t="shared" si="2"/>
        <v>204.85358139814457</v>
      </c>
      <c r="U62">
        <f t="shared" si="3"/>
        <v>2.3341061295418033</v>
      </c>
      <c r="V62">
        <f t="shared" si="4"/>
        <v>11.227059481105714</v>
      </c>
    </row>
    <row r="63" spans="1:22">
      <c r="A63">
        <v>610</v>
      </c>
      <c r="B63">
        <f t="shared" si="5"/>
        <v>2595.7947376280185</v>
      </c>
      <c r="C63">
        <f t="shared" si="6"/>
        <v>4.0197876283064029E-3</v>
      </c>
      <c r="D63">
        <f t="shared" si="7"/>
        <v>513.81011569111047</v>
      </c>
      <c r="F63">
        <f t="shared" si="8"/>
        <v>0.90142125559843944</v>
      </c>
      <c r="G63">
        <f t="shared" si="0"/>
        <v>100743.09407771914</v>
      </c>
      <c r="H63">
        <f t="shared" si="9"/>
        <v>96399896.447059691</v>
      </c>
      <c r="P63">
        <f t="shared" si="10"/>
        <v>1.2284107570546157</v>
      </c>
      <c r="Q63">
        <f t="shared" si="1"/>
        <v>478.15</v>
      </c>
      <c r="R63">
        <f t="shared" si="11"/>
        <v>0.63910767021929349</v>
      </c>
      <c r="S63">
        <f t="shared" si="2"/>
        <v>204.8326289701111</v>
      </c>
      <c r="U63">
        <f t="shared" si="3"/>
        <v>2.334344886379264</v>
      </c>
      <c r="V63">
        <f t="shared" si="4"/>
        <v>11.224283324995334</v>
      </c>
    </row>
    <row r="64" spans="1:22">
      <c r="A64">
        <v>620</v>
      </c>
      <c r="B64">
        <f t="shared" si="5"/>
        <v>2595.6853409800779</v>
      </c>
      <c r="C64">
        <f t="shared" si="6"/>
        <v>4.0199570445623055E-3</v>
      </c>
      <c r="D64">
        <f t="shared" si="7"/>
        <v>513.68519009514478</v>
      </c>
      <c r="F64">
        <f t="shared" si="8"/>
        <v>0.90120208788621892</v>
      </c>
      <c r="G64">
        <f t="shared" si="0"/>
        <v>100414.580842995</v>
      </c>
      <c r="H64">
        <f t="shared" si="9"/>
        <v>97404042.255489647</v>
      </c>
      <c r="P64">
        <f t="shared" si="10"/>
        <v>1.2281638460007722</v>
      </c>
      <c r="Q64">
        <f t="shared" si="1"/>
        <v>478.15</v>
      </c>
      <c r="R64">
        <f t="shared" si="11"/>
        <v>0.63895228031132922</v>
      </c>
      <c r="S64">
        <f t="shared" si="2"/>
        <v>204.81203032541927</v>
      </c>
      <c r="U64">
        <f t="shared" si="3"/>
        <v>2.3345796594090822</v>
      </c>
      <c r="V64">
        <f t="shared" si="4"/>
        <v>11.22155430071021</v>
      </c>
    </row>
    <row r="65" spans="1:22">
      <c r="A65">
        <v>630</v>
      </c>
      <c r="B65">
        <f t="shared" si="5"/>
        <v>2595.5763010637543</v>
      </c>
      <c r="C65">
        <f t="shared" si="6"/>
        <v>4.0201259225797169E-3</v>
      </c>
      <c r="D65">
        <f t="shared" si="7"/>
        <v>513.56217537067812</v>
      </c>
      <c r="F65">
        <f t="shared" si="8"/>
        <v>0.90098627258013708</v>
      </c>
      <c r="G65">
        <f t="shared" si="0"/>
        <v>100091.06850959652</v>
      </c>
      <c r="H65">
        <f t="shared" si="9"/>
        <v>98404952.940585613</v>
      </c>
      <c r="P65">
        <f t="shared" si="10"/>
        <v>1.2279213142428103</v>
      </c>
      <c r="Q65">
        <f t="shared" si="1"/>
        <v>478.15</v>
      </c>
      <c r="R65">
        <f t="shared" si="11"/>
        <v>0.63879926725931713</v>
      </c>
      <c r="S65">
        <f t="shared" si="2"/>
        <v>204.79174488574654</v>
      </c>
      <c r="U65">
        <f t="shared" si="3"/>
        <v>2.3348109088418587</v>
      </c>
      <c r="V65">
        <f t="shared" si="4"/>
        <v>11.218867019789899</v>
      </c>
    </row>
    <row r="66" spans="1:22">
      <c r="A66">
        <v>640</v>
      </c>
      <c r="B66">
        <f t="shared" si="5"/>
        <v>2595.4676124485795</v>
      </c>
      <c r="C66">
        <f t="shared" si="6"/>
        <v>4.0202942706327833E-3</v>
      </c>
      <c r="D66">
        <f t="shared" si="7"/>
        <v>513.44086606235794</v>
      </c>
      <c r="F66">
        <f t="shared" si="8"/>
        <v>0.90077344923220692</v>
      </c>
      <c r="G66">
        <f t="shared" si="0"/>
        <v>99772.022859323799</v>
      </c>
      <c r="H66">
        <f t="shared" si="9"/>
        <v>99402673.169178858</v>
      </c>
      <c r="P66">
        <f t="shared" si="10"/>
        <v>1.2276826737393649</v>
      </c>
      <c r="Q66">
        <f t="shared" si="1"/>
        <v>478.15</v>
      </c>
      <c r="R66">
        <f t="shared" si="11"/>
        <v>0.63864837550563469</v>
      </c>
      <c r="S66">
        <f t="shared" si="2"/>
        <v>204.77173885300419</v>
      </c>
      <c r="U66">
        <f t="shared" si="3"/>
        <v>2.3350390179732807</v>
      </c>
      <c r="V66">
        <f t="shared" si="4"/>
        <v>11.216216994021694</v>
      </c>
    </row>
    <row r="67" spans="1:22">
      <c r="A67">
        <v>650</v>
      </c>
      <c r="B67">
        <f t="shared" si="5"/>
        <v>2595.3592702841979</v>
      </c>
      <c r="C67">
        <f t="shared" si="6"/>
        <v>4.0204620961002318E-3</v>
      </c>
      <c r="D67">
        <f t="shared" si="7"/>
        <v>513.32109092843382</v>
      </c>
      <c r="F67">
        <f t="shared" si="8"/>
        <v>0.90056331741830498</v>
      </c>
      <c r="G67">
        <f t="shared" si="0"/>
        <v>99456.998588514398</v>
      </c>
      <c r="H67">
        <f t="shared" si="9"/>
        <v>100397243.155064</v>
      </c>
      <c r="P67">
        <f t="shared" si="10"/>
        <v>1.2274475178988278</v>
      </c>
      <c r="Q67">
        <f t="shared" si="1"/>
        <v>478.15</v>
      </c>
      <c r="R67">
        <f t="shared" si="11"/>
        <v>0.63849939204957817</v>
      </c>
      <c r="S67">
        <f t="shared" si="2"/>
        <v>204.75198405887474</v>
      </c>
      <c r="U67">
        <f t="shared" si="3"/>
        <v>2.3352643062179652</v>
      </c>
      <c r="V67">
        <f t="shared" si="4"/>
        <v>11.213600482595785</v>
      </c>
    </row>
    <row r="68" spans="1:22">
      <c r="A68">
        <v>660</v>
      </c>
      <c r="B68">
        <f t="shared" si="5"/>
        <v>2595.2512702038011</v>
      </c>
      <c r="C68">
        <f t="shared" si="6"/>
        <v>4.0206294056145727E-3</v>
      </c>
      <c r="D68">
        <f t="shared" si="7"/>
        <v>513.20270710313218</v>
      </c>
      <c r="F68">
        <f t="shared" si="8"/>
        <v>0.90035562649672318</v>
      </c>
      <c r="G68">
        <f t="shared" ref="G68:G102" si="12">$B68*((D68)-(E$3))</f>
        <v>99145.624134627578</v>
      </c>
      <c r="H68">
        <f t="shared" si="9"/>
        <v>101388699.39641027</v>
      </c>
      <c r="P68">
        <f t="shared" si="10"/>
        <v>1.2272155076835021</v>
      </c>
      <c r="Q68">
        <f t="shared" ref="Q68:Q102" si="13">205+273.15</f>
        <v>478.15</v>
      </c>
      <c r="R68">
        <f t="shared" si="11"/>
        <v>0.63835213918617673</v>
      </c>
      <c r="S68">
        <f t="shared" ref="S68:S102" si="14">103.9+183.3*R68-39.7*R68^2</f>
        <v>204.73245700476457</v>
      </c>
      <c r="U68">
        <f t="shared" ref="U68:U102" si="15">Q68/S68</f>
        <v>2.3354870399903049</v>
      </c>
      <c r="V68">
        <f t="shared" ref="V68:V102" si="16">D68/T$3</f>
        <v>11.211014364581166</v>
      </c>
    </row>
    <row r="69" spans="1:22">
      <c r="A69">
        <v>670</v>
      </c>
      <c r="B69">
        <f t="shared" ref="B69:B102" si="17">B$3*C$3/C69</f>
        <v>2595.143608244065</v>
      </c>
      <c r="C69">
        <f t="shared" ref="C69:C102" si="18">1.01325/D69*Q68/288.15*P69</f>
        <v>4.0207962051858207E-3</v>
      </c>
      <c r="D69">
        <f t="shared" ref="D69:D102" si="19">P69*(D$3/P$3)*(1-H68/I$3)</f>
        <v>513.0855952335952</v>
      </c>
      <c r="F69">
        <f t="shared" ref="F69:F102" si="20">D69/D$3</f>
        <v>0.90015016707648277</v>
      </c>
      <c r="G69">
        <f t="shared" si="12"/>
        <v>98837.589036635211</v>
      </c>
      <c r="H69">
        <f t="shared" ref="H69:H102" si="21">H68+G69*(A69-A68)</f>
        <v>102377075.28677662</v>
      </c>
      <c r="P69">
        <f t="shared" ref="P69:P102" si="22">1-((3.52*V68)/(10^(0.9813*U68)))+((0.274*V68^2)/(10^(0.8157*U68)))</f>
        <v>1.2269863600328232</v>
      </c>
      <c r="Q69">
        <f t="shared" si="13"/>
        <v>478.15</v>
      </c>
      <c r="R69">
        <f t="shared" ref="R69:R102" si="23">0.709*F69</f>
        <v>0.63820646845722628</v>
      </c>
      <c r="S69">
        <f t="shared" si="14"/>
        <v>204.71313806189801</v>
      </c>
      <c r="U69">
        <f t="shared" si="15"/>
        <v>2.3357074417735921</v>
      </c>
      <c r="V69">
        <f t="shared" si="16"/>
        <v>11.208456032691116</v>
      </c>
    </row>
    <row r="70" spans="1:22">
      <c r="A70">
        <v>680</v>
      </c>
      <c r="B70">
        <f t="shared" si="17"/>
        <v>2595.0362807787933</v>
      </c>
      <c r="C70">
        <f t="shared" si="18"/>
        <v>4.0209625003040329E-3</v>
      </c>
      <c r="D70">
        <f t="shared" si="19"/>
        <v>512.96965543442798</v>
      </c>
      <c r="F70">
        <f t="shared" si="20"/>
        <v>0.89994676392004913</v>
      </c>
      <c r="G70">
        <f t="shared" si="12"/>
        <v>98532.63342101028</v>
      </c>
      <c r="H70">
        <f t="shared" si="21"/>
        <v>103362401.62098671</v>
      </c>
      <c r="P70">
        <f t="shared" si="22"/>
        <v>1.2267598382323279</v>
      </c>
      <c r="Q70">
        <f t="shared" si="13"/>
        <v>478.15</v>
      </c>
      <c r="R70">
        <f t="shared" si="23"/>
        <v>0.63806225561931484</v>
      </c>
      <c r="S70">
        <f t="shared" si="14"/>
        <v>204.69401080579391</v>
      </c>
      <c r="U70">
        <f t="shared" si="15"/>
        <v>2.3359256976680718</v>
      </c>
      <c r="V70">
        <f t="shared" si="16"/>
        <v>11.205923304909481</v>
      </c>
    </row>
    <row r="71" spans="1:22">
      <c r="A71">
        <v>690</v>
      </c>
      <c r="B71">
        <f t="shared" si="17"/>
        <v>2594.9292844639826</v>
      </c>
      <c r="C71">
        <f t="shared" si="18"/>
        <v>4.0211282960242092E-3</v>
      </c>
      <c r="D71">
        <f t="shared" si="19"/>
        <v>512.85480392682939</v>
      </c>
      <c r="F71">
        <f t="shared" si="20"/>
        <v>0.89974527004706906</v>
      </c>
      <c r="G71">
        <f t="shared" si="12"/>
        <v>98230.539267371758</v>
      </c>
      <c r="H71">
        <f t="shared" si="21"/>
        <v>104344707.01366043</v>
      </c>
      <c r="P71">
        <f t="shared" si="22"/>
        <v>1.2265357439119255</v>
      </c>
      <c r="Q71">
        <f t="shared" si="13"/>
        <v>478.15</v>
      </c>
      <c r="R71">
        <f t="shared" si="23"/>
        <v>0.63791939646337192</v>
      </c>
      <c r="S71">
        <f t="shared" si="14"/>
        <v>204.67506146328364</v>
      </c>
      <c r="U71">
        <f t="shared" si="15"/>
        <v>2.3361419636645602</v>
      </c>
      <c r="V71">
        <f t="shared" si="16"/>
        <v>11.203414351071826</v>
      </c>
    </row>
    <row r="72" spans="1:22">
      <c r="A72">
        <v>700</v>
      </c>
      <c r="B72">
        <f t="shared" si="17"/>
        <v>2594.8226161923794</v>
      </c>
      <c r="C72">
        <f t="shared" si="18"/>
        <v>4.0212935970365231E-3</v>
      </c>
      <c r="D72">
        <f t="shared" si="19"/>
        <v>512.74097024989783</v>
      </c>
      <c r="F72">
        <f t="shared" si="20"/>
        <v>0.89954556184192602</v>
      </c>
      <c r="G72">
        <f t="shared" si="12"/>
        <v>97931.123161478637</v>
      </c>
      <c r="H72">
        <f t="shared" si="21"/>
        <v>105324018.24527521</v>
      </c>
      <c r="P72">
        <f t="shared" si="22"/>
        <v>1.2263139104060423</v>
      </c>
      <c r="Q72">
        <f t="shared" si="13"/>
        <v>478.15</v>
      </c>
      <c r="R72">
        <f t="shared" si="23"/>
        <v>0.63777780334592549</v>
      </c>
      <c r="S72">
        <f t="shared" si="14"/>
        <v>204.65627845361021</v>
      </c>
      <c r="U72">
        <f t="shared" si="15"/>
        <v>2.3363563708522288</v>
      </c>
      <c r="V72">
        <f t="shared" si="16"/>
        <v>11.200927631945856</v>
      </c>
    </row>
    <row r="73" spans="1:22">
      <c r="A73">
        <v>710</v>
      </c>
      <c r="B73">
        <f t="shared" si="17"/>
        <v>2594.7162730558998</v>
      </c>
      <c r="C73">
        <f t="shared" si="18"/>
        <v>4.0214584077244023E-3</v>
      </c>
      <c r="D73">
        <f t="shared" si="19"/>
        <v>512.62809494937494</v>
      </c>
      <c r="F73">
        <f t="shared" si="20"/>
        <v>0.89934753499890341</v>
      </c>
      <c r="G73">
        <f t="shared" si="12"/>
        <v>97634.230289235667</v>
      </c>
      <c r="H73">
        <f t="shared" si="21"/>
        <v>106300360.54816757</v>
      </c>
      <c r="P73">
        <f t="shared" si="22"/>
        <v>1.2260941972502399</v>
      </c>
      <c r="Q73">
        <f t="shared" si="13"/>
        <v>478.15</v>
      </c>
      <c r="R73">
        <f t="shared" si="23"/>
        <v>0.6376374023142225</v>
      </c>
      <c r="S73">
        <f t="shared" si="14"/>
        <v>204.63765200804482</v>
      </c>
      <c r="U73">
        <f t="shared" si="15"/>
        <v>2.3365690297365349</v>
      </c>
      <c r="V73">
        <f t="shared" si="16"/>
        <v>11.198461848741571</v>
      </c>
    </row>
    <row r="74" spans="1:22">
      <c r="A74">
        <v>720</v>
      </c>
      <c r="B74">
        <f t="shared" si="17"/>
        <v>2594.6102523145719</v>
      </c>
      <c r="C74">
        <f t="shared" si="18"/>
        <v>4.0216227322125318E-3</v>
      </c>
      <c r="D74">
        <f t="shared" si="19"/>
        <v>512.51612766417134</v>
      </c>
      <c r="F74">
        <f t="shared" si="20"/>
        <v>0.89915110116521291</v>
      </c>
      <c r="G74">
        <f t="shared" si="12"/>
        <v>97339.729464601274</v>
      </c>
      <c r="H74">
        <f t="shared" si="21"/>
        <v>107273757.84281358</v>
      </c>
      <c r="P74">
        <f t="shared" si="22"/>
        <v>1.2258764856247633</v>
      </c>
      <c r="Q74">
        <f t="shared" si="13"/>
        <v>478.15</v>
      </c>
      <c r="R74">
        <f t="shared" si="23"/>
        <v>0.63749813072613593</v>
      </c>
      <c r="S74">
        <f t="shared" si="14"/>
        <v>204.61917385493183</v>
      </c>
      <c r="U74">
        <f t="shared" si="15"/>
        <v>2.3367800338153666</v>
      </c>
      <c r="V74">
        <f t="shared" si="16"/>
        <v>11.196015901311039</v>
      </c>
    </row>
    <row r="75" spans="1:22">
      <c r="A75">
        <v>730</v>
      </c>
      <c r="B75">
        <f t="shared" si="17"/>
        <v>2594.5045513708769</v>
      </c>
      <c r="C75">
        <f t="shared" si="18"/>
        <v>4.0217865744065088E-3</v>
      </c>
      <c r="D75">
        <f t="shared" si="19"/>
        <v>512.40502554384227</v>
      </c>
      <c r="F75">
        <f t="shared" si="20"/>
        <v>0.8989561851646356</v>
      </c>
      <c r="G75">
        <f t="shared" si="12"/>
        <v>97047.509017642689</v>
      </c>
      <c r="H75">
        <f t="shared" si="21"/>
        <v>108244232.93299001</v>
      </c>
      <c r="P75">
        <f t="shared" si="22"/>
        <v>1.2256606745859764</v>
      </c>
      <c r="Q75">
        <f t="shared" si="13"/>
        <v>478.15</v>
      </c>
      <c r="R75">
        <f t="shared" si="23"/>
        <v>0.63735993528172663</v>
      </c>
      <c r="S75">
        <f t="shared" si="14"/>
        <v>204.60083695917814</v>
      </c>
      <c r="U75">
        <f t="shared" si="15"/>
        <v>2.3369894625377325</v>
      </c>
      <c r="V75">
        <f t="shared" si="16"/>
        <v>11.193588853577843</v>
      </c>
    </row>
    <row r="76" spans="1:22">
      <c r="A76">
        <v>740</v>
      </c>
      <c r="B76">
        <f t="shared" si="17"/>
        <v>2594.3991677485578</v>
      </c>
      <c r="C76">
        <f t="shared" si="18"/>
        <v>4.0219499380255977E-3</v>
      </c>
      <c r="D76">
        <f t="shared" si="19"/>
        <v>512.29475194103827</v>
      </c>
      <c r="F76">
        <f t="shared" si="20"/>
        <v>0.89876272270357593</v>
      </c>
      <c r="G76">
        <f t="shared" si="12"/>
        <v>96757.473397218608</v>
      </c>
      <c r="H76">
        <f t="shared" si="21"/>
        <v>109211807.66696221</v>
      </c>
      <c r="P76">
        <f t="shared" si="22"/>
        <v>1.2254466779524766</v>
      </c>
      <c r="Q76">
        <f t="shared" si="13"/>
        <v>478.15</v>
      </c>
      <c r="R76">
        <f t="shared" si="23"/>
        <v>0.63722277039683528</v>
      </c>
      <c r="S76">
        <f t="shared" si="14"/>
        <v>204.58263530698486</v>
      </c>
      <c r="U76">
        <f t="shared" si="15"/>
        <v>2.3371973837491917</v>
      </c>
      <c r="V76">
        <f t="shared" si="16"/>
        <v>11.191179904973406</v>
      </c>
    </row>
    <row r="77" spans="1:22">
      <c r="A77">
        <v>750</v>
      </c>
      <c r="B77">
        <f t="shared" si="17"/>
        <v>2594.2940990751204</v>
      </c>
      <c r="C77">
        <f t="shared" si="18"/>
        <v>4.0221128266297737E-3</v>
      </c>
      <c r="D77">
        <f t="shared" si="19"/>
        <v>512.18527533214046</v>
      </c>
      <c r="F77">
        <f t="shared" si="20"/>
        <v>0.89857065847743944</v>
      </c>
      <c r="G77">
        <f t="shared" si="12"/>
        <v>96469.540366655638</v>
      </c>
      <c r="H77">
        <f t="shared" si="21"/>
        <v>110176503.07062876</v>
      </c>
      <c r="P77">
        <f t="shared" si="22"/>
        <v>1.2252344217345177</v>
      </c>
      <c r="Q77">
        <f t="shared" si="13"/>
        <v>478.15</v>
      </c>
      <c r="R77">
        <f t="shared" si="23"/>
        <v>0.63708659686050451</v>
      </c>
      <c r="S77">
        <f t="shared" si="14"/>
        <v>204.56456372812829</v>
      </c>
      <c r="U77">
        <f t="shared" si="15"/>
        <v>2.3374038557111678</v>
      </c>
      <c r="V77">
        <f t="shared" si="16"/>
        <v>11.188788366858054</v>
      </c>
    </row>
    <row r="78" spans="1:22">
      <c r="A78">
        <v>760</v>
      </c>
      <c r="B78">
        <f t="shared" si="17"/>
        <v>2594.1893430673645</v>
      </c>
      <c r="C78">
        <f t="shared" si="18"/>
        <v>4.022275243642081E-3</v>
      </c>
      <c r="D78">
        <f t="shared" si="19"/>
        <v>512.07656842702318</v>
      </c>
      <c r="F78">
        <f t="shared" si="20"/>
        <v>0.89837994460881254</v>
      </c>
      <c r="G78">
        <f t="shared" si="12"/>
        <v>96183.638690891443</v>
      </c>
      <c r="H78">
        <f t="shared" si="21"/>
        <v>111138339.45753768</v>
      </c>
      <c r="P78">
        <f t="shared" si="22"/>
        <v>1.2250238420137776</v>
      </c>
      <c r="Q78">
        <f t="shared" si="13"/>
        <v>478.15</v>
      </c>
      <c r="R78">
        <f t="shared" si="23"/>
        <v>0.63695138072764801</v>
      </c>
      <c r="S78">
        <f t="shared" si="14"/>
        <v>204.54661774936685</v>
      </c>
      <c r="U78">
        <f t="shared" si="15"/>
        <v>2.3376089287669486</v>
      </c>
      <c r="V78">
        <f t="shared" si="16"/>
        <v>11.18641364307361</v>
      </c>
    </row>
    <row r="79" spans="1:22">
      <c r="A79">
        <v>770</v>
      </c>
      <c r="B79">
        <f t="shared" si="17"/>
        <v>2594.0848975194522</v>
      </c>
      <c r="C79">
        <f t="shared" si="18"/>
        <v>4.0224371923670739E-3</v>
      </c>
      <c r="D79">
        <f t="shared" si="19"/>
        <v>511.96860743539509</v>
      </c>
      <c r="F79">
        <f t="shared" si="20"/>
        <v>0.89819053936034221</v>
      </c>
      <c r="G79">
        <f t="shared" si="12"/>
        <v>95899.706230483716</v>
      </c>
      <c r="H79">
        <f t="shared" si="21"/>
        <v>112097336.51984252</v>
      </c>
      <c r="P79">
        <f t="shared" si="22"/>
        <v>1.2248148831959886</v>
      </c>
      <c r="Q79">
        <f t="shared" si="13"/>
        <v>478.15</v>
      </c>
      <c r="R79">
        <f t="shared" si="23"/>
        <v>0.63681709240648254</v>
      </c>
      <c r="S79">
        <f t="shared" si="14"/>
        <v>204.52879347362068</v>
      </c>
      <c r="U79">
        <f t="shared" si="15"/>
        <v>2.3378126467150451</v>
      </c>
      <c r="V79">
        <f t="shared" si="16"/>
        <v>11.184055213916466</v>
      </c>
    </row>
    <row r="80" spans="1:22">
      <c r="A80">
        <v>780</v>
      </c>
      <c r="B80">
        <f t="shared" si="17"/>
        <v>2593.9807602930141</v>
      </c>
      <c r="C80">
        <f t="shared" si="18"/>
        <v>4.0225986760060997E-3</v>
      </c>
      <c r="D80">
        <f t="shared" si="19"/>
        <v>511.86137146262695</v>
      </c>
      <c r="F80">
        <f t="shared" si="20"/>
        <v>0.8980024060747841</v>
      </c>
      <c r="G80">
        <f t="shared" si="12"/>
        <v>95617.688372068267</v>
      </c>
      <c r="H80">
        <f t="shared" si="21"/>
        <v>113053513.4035632</v>
      </c>
      <c r="P80">
        <f t="shared" si="22"/>
        <v>1.2246074965719376</v>
      </c>
      <c r="Q80">
        <f t="shared" si="13"/>
        <v>478.15</v>
      </c>
      <c r="R80">
        <f t="shared" si="23"/>
        <v>0.63668370590702195</v>
      </c>
      <c r="S80">
        <f t="shared" si="14"/>
        <v>204.51108748046744</v>
      </c>
      <c r="U80">
        <f t="shared" si="15"/>
        <v>2.3380150479404564</v>
      </c>
      <c r="V80">
        <f t="shared" si="16"/>
        <v>11.181712622939326</v>
      </c>
    </row>
    <row r="81" spans="1:22">
      <c r="A81">
        <v>790</v>
      </c>
      <c r="B81">
        <f t="shared" si="17"/>
        <v>2593.8769293089904</v>
      </c>
      <c r="C81">
        <f t="shared" si="18"/>
        <v>4.0227596976699044E-3</v>
      </c>
      <c r="D81">
        <f t="shared" si="19"/>
        <v>511.75484201255273</v>
      </c>
      <c r="F81">
        <f t="shared" si="20"/>
        <v>0.89781551230272405</v>
      </c>
      <c r="G81">
        <f t="shared" si="12"/>
        <v>95337.536736757349</v>
      </c>
      <c r="H81">
        <f t="shared" si="21"/>
        <v>114006888.77093078</v>
      </c>
      <c r="P81">
        <f t="shared" si="22"/>
        <v>1.2244016391332297</v>
      </c>
      <c r="Q81">
        <f t="shared" si="13"/>
        <v>478.15</v>
      </c>
      <c r="R81">
        <f t="shared" si="23"/>
        <v>0.63655119822263129</v>
      </c>
      <c r="S81">
        <f t="shared" si="14"/>
        <v>204.49349674424923</v>
      </c>
      <c r="U81">
        <f t="shared" si="15"/>
        <v>2.3382161663458696</v>
      </c>
      <c r="V81">
        <f t="shared" si="16"/>
        <v>11.179385466089796</v>
      </c>
    </row>
    <row r="82" spans="1:22">
      <c r="A82">
        <v>800</v>
      </c>
      <c r="B82">
        <f t="shared" si="17"/>
        <v>2593.7734025408549</v>
      </c>
      <c r="C82">
        <f t="shared" si="18"/>
        <v>4.0229202603890984E-3</v>
      </c>
      <c r="D82">
        <f t="shared" si="19"/>
        <v>511.6490025785526</v>
      </c>
      <c r="F82">
        <f t="shared" si="20"/>
        <v>0.89762982908517996</v>
      </c>
      <c r="G82">
        <f t="shared" si="12"/>
        <v>95059.20811790094</v>
      </c>
      <c r="H82">
        <f t="shared" si="21"/>
        <v>114957480.85210979</v>
      </c>
      <c r="P82">
        <f t="shared" si="22"/>
        <v>1.2241972725983223</v>
      </c>
      <c r="Q82">
        <f t="shared" si="13"/>
        <v>478.15</v>
      </c>
      <c r="R82">
        <f t="shared" si="23"/>
        <v>0.63641954882139251</v>
      </c>
      <c r="S82">
        <f t="shared" si="14"/>
        <v>204.47601856671687</v>
      </c>
      <c r="U82">
        <f t="shared" si="15"/>
        <v>2.3384160321176646</v>
      </c>
      <c r="V82">
        <f t="shared" si="16"/>
        <v>11.177073382777506</v>
      </c>
    </row>
    <row r="83" spans="1:22">
      <c r="A83">
        <v>810</v>
      </c>
      <c r="B83">
        <f t="shared" si="17"/>
        <v>2593.6701780089988</v>
      </c>
      <c r="C83">
        <f t="shared" si="18"/>
        <v>4.0230803671228279E-3</v>
      </c>
      <c r="D83">
        <f t="shared" si="19"/>
        <v>511.54383830742404</v>
      </c>
      <c r="F83">
        <f t="shared" si="20"/>
        <v>0.89744533036390184</v>
      </c>
      <c r="G83">
        <f t="shared" si="12"/>
        <v>94782.663607948576</v>
      </c>
      <c r="H83">
        <f t="shared" si="21"/>
        <v>115905307.48818928</v>
      </c>
      <c r="P83">
        <f t="shared" si="22"/>
        <v>1.223994362611927</v>
      </c>
      <c r="Q83">
        <f t="shared" si="13"/>
        <v>478.15</v>
      </c>
      <c r="R83">
        <f t="shared" si="23"/>
        <v>0.63628873922800633</v>
      </c>
      <c r="S83">
        <f t="shared" si="14"/>
        <v>204.45865052165945</v>
      </c>
      <c r="U83">
        <f t="shared" si="15"/>
        <v>2.3386146723557037</v>
      </c>
      <c r="V83">
        <f t="shared" si="16"/>
        <v>11.174776048531321</v>
      </c>
    </row>
    <row r="84" spans="1:22">
      <c r="A84">
        <v>820</v>
      </c>
      <c r="B84">
        <f t="shared" si="17"/>
        <v>2593.5672537760624</v>
      </c>
      <c r="C84">
        <f t="shared" si="18"/>
        <v>4.0232400207659809E-3</v>
      </c>
      <c r="D84">
        <f t="shared" si="19"/>
        <v>511.43933572320674</v>
      </c>
      <c r="F84">
        <f t="shared" si="20"/>
        <v>0.8972619924968539</v>
      </c>
      <c r="G84">
        <f t="shared" si="12"/>
        <v>94507.867881061276</v>
      </c>
      <c r="H84">
        <f t="shared" si="21"/>
        <v>116850386.16699989</v>
      </c>
      <c r="P84">
        <f t="shared" si="22"/>
        <v>1.2237928780872236</v>
      </c>
      <c r="Q84">
        <f t="shared" si="13"/>
        <v>478.15</v>
      </c>
      <c r="R84">
        <f t="shared" si="23"/>
        <v>0.63615875268026933</v>
      </c>
      <c r="S84">
        <f t="shared" si="14"/>
        <v>204.44139040940826</v>
      </c>
      <c r="U84">
        <f t="shared" si="15"/>
        <v>2.3388121115908622</v>
      </c>
      <c r="V84">
        <f t="shared" si="16"/>
        <v>11.172493168966229</v>
      </c>
    </row>
    <row r="85" spans="1:22">
      <c r="A85">
        <v>830</v>
      </c>
      <c r="B85">
        <f t="shared" si="17"/>
        <v>2593.464627943049</v>
      </c>
      <c r="C85">
        <f t="shared" si="18"/>
        <v>4.0233992241551835E-3</v>
      </c>
      <c r="D85">
        <f t="shared" si="19"/>
        <v>511.33548250034914</v>
      </c>
      <c r="F85">
        <f t="shared" si="20"/>
        <v>0.89707979386026171</v>
      </c>
      <c r="G85">
        <f t="shared" si="12"/>
        <v>94234.788603899156</v>
      </c>
      <c r="H85">
        <f t="shared" si="21"/>
        <v>117792734.05303888</v>
      </c>
      <c r="P85">
        <f t="shared" si="22"/>
        <v>1.2235927906656101</v>
      </c>
      <c r="Q85">
        <f t="shared" si="13"/>
        <v>478.15</v>
      </c>
      <c r="R85">
        <f t="shared" si="23"/>
        <v>0.63602957384692549</v>
      </c>
      <c r="S85">
        <f t="shared" si="14"/>
        <v>204.42423621946776</v>
      </c>
      <c r="U85">
        <f t="shared" si="15"/>
        <v>2.3390083722101478</v>
      </c>
      <c r="V85">
        <f t="shared" si="16"/>
        <v>11.170224474828123</v>
      </c>
    </row>
    <row r="86" spans="1:22">
      <c r="A86">
        <v>840</v>
      </c>
      <c r="B86">
        <f t="shared" si="17"/>
        <v>2593.3622986460682</v>
      </c>
      <c r="C86">
        <f t="shared" si="18"/>
        <v>4.0235579800738204E-3</v>
      </c>
      <c r="D86">
        <f t="shared" si="19"/>
        <v>511.23226727744247</v>
      </c>
      <c r="F86">
        <f t="shared" si="20"/>
        <v>0.8968987145218289</v>
      </c>
      <c r="G86">
        <f t="shared" si="12"/>
        <v>93963.395951786937</v>
      </c>
      <c r="H86">
        <f t="shared" si="21"/>
        <v>118732368.01255675</v>
      </c>
      <c r="P86">
        <f t="shared" si="22"/>
        <v>1.2233940742730967</v>
      </c>
      <c r="Q86">
        <f t="shared" si="13"/>
        <v>478.15</v>
      </c>
      <c r="R86">
        <f t="shared" si="23"/>
        <v>0.63590118859597666</v>
      </c>
      <c r="S86">
        <f t="shared" si="14"/>
        <v>204.40718609982883</v>
      </c>
      <c r="U86">
        <f t="shared" si="15"/>
        <v>2.3392034748058221</v>
      </c>
      <c r="V86">
        <f t="shared" si="16"/>
        <v>11.167969717924791</v>
      </c>
    </row>
    <row r="87" spans="1:22">
      <c r="A87">
        <v>850</v>
      </c>
      <c r="B87">
        <f t="shared" si="17"/>
        <v>2593.2602640536202</v>
      </c>
      <c r="C87">
        <f t="shared" si="18"/>
        <v>4.0237162912562258E-3</v>
      </c>
      <c r="D87">
        <f t="shared" si="19"/>
        <v>511.12967950428686</v>
      </c>
      <c r="F87">
        <f t="shared" si="20"/>
        <v>0.89671873597243312</v>
      </c>
      <c r="G87">
        <f t="shared" si="12"/>
        <v>93693.662211459596</v>
      </c>
      <c r="H87">
        <f t="shared" si="21"/>
        <v>119669304.63467135</v>
      </c>
      <c r="P87">
        <f t="shared" si="22"/>
        <v>1.2231967047561048</v>
      </c>
      <c r="Q87">
        <f t="shared" si="13"/>
        <v>478.15</v>
      </c>
      <c r="R87">
        <f t="shared" si="23"/>
        <v>0.63577358380445503</v>
      </c>
      <c r="S87">
        <f t="shared" si="14"/>
        <v>204.39023833177328</v>
      </c>
      <c r="U87">
        <f t="shared" si="15"/>
        <v>2.3393974384620582</v>
      </c>
      <c r="V87">
        <f t="shared" si="16"/>
        <v>11.165728667785032</v>
      </c>
    </row>
    <row r="88" spans="1:22">
      <c r="A88">
        <v>860</v>
      </c>
      <c r="B88">
        <f t="shared" si="17"/>
        <v>2593.1585223642965</v>
      </c>
      <c r="C88">
        <f t="shared" si="18"/>
        <v>4.0238741603912213E-3</v>
      </c>
      <c r="D88">
        <f t="shared" si="19"/>
        <v>511.02770931631557</v>
      </c>
      <c r="F88">
        <f t="shared" si="20"/>
        <v>0.89653984090581673</v>
      </c>
      <c r="G88">
        <f t="shared" si="12"/>
        <v>93425.561454867275</v>
      </c>
      <c r="H88">
        <f t="shared" si="21"/>
        <v>120603560.24922001</v>
      </c>
      <c r="P88">
        <f t="shared" si="22"/>
        <v>1.2230006595824476</v>
      </c>
      <c r="Q88">
        <f t="shared" si="13"/>
        <v>478.15</v>
      </c>
      <c r="R88">
        <f t="shared" si="23"/>
        <v>0.63564674720222403</v>
      </c>
      <c r="S88">
        <f t="shared" si="14"/>
        <v>204.37339130918559</v>
      </c>
      <c r="U88">
        <f t="shared" si="15"/>
        <v>2.3395902809903095</v>
      </c>
      <c r="V88">
        <f t="shared" si="16"/>
        <v>11.163501108915442</v>
      </c>
    </row>
    <row r="89" spans="1:22">
      <c r="A89">
        <v>870</v>
      </c>
      <c r="B89">
        <f t="shared" si="17"/>
        <v>2593.0570718048448</v>
      </c>
      <c r="C89">
        <f t="shared" si="18"/>
        <v>4.0240315901250955E-3</v>
      </c>
      <c r="D89">
        <f t="shared" si="19"/>
        <v>510.92634743146374</v>
      </c>
      <c r="F89">
        <f t="shared" si="20"/>
        <v>0.89636201303765572</v>
      </c>
      <c r="G89">
        <f t="shared" si="12"/>
        <v>93159.069271274871</v>
      </c>
      <c r="H89">
        <f t="shared" si="21"/>
        <v>121535150.94193277</v>
      </c>
      <c r="P89">
        <f t="shared" si="22"/>
        <v>1.2228059175957844</v>
      </c>
      <c r="Q89">
        <f t="shared" si="13"/>
        <v>478.15</v>
      </c>
      <c r="R89">
        <f t="shared" si="23"/>
        <v>0.63552066724369782</v>
      </c>
      <c r="S89">
        <f t="shared" si="14"/>
        <v>204.356643521563</v>
      </c>
      <c r="U89">
        <f t="shared" si="15"/>
        <v>2.3397820191225995</v>
      </c>
      <c r="V89">
        <f t="shared" si="16"/>
        <v>11.161286838547483</v>
      </c>
    </row>
    <row r="90" spans="1:22">
      <c r="A90">
        <v>880</v>
      </c>
      <c r="B90">
        <f t="shared" si="17"/>
        <v>2592.955910628521</v>
      </c>
      <c r="C90">
        <f t="shared" si="18"/>
        <v>4.0241885830641401E-3</v>
      </c>
      <c r="D90">
        <f t="shared" si="19"/>
        <v>510.8255850654329</v>
      </c>
      <c r="F90">
        <f t="shared" si="20"/>
        <v>0.89618523695689978</v>
      </c>
      <c r="G90">
        <f t="shared" si="12"/>
        <v>92894.162547139116</v>
      </c>
      <c r="H90">
        <f t="shared" si="21"/>
        <v>122464092.56740417</v>
      </c>
      <c r="P90">
        <f t="shared" si="22"/>
        <v>1.2226124588139031</v>
      </c>
      <c r="Q90">
        <f t="shared" si="13"/>
        <v>478.15</v>
      </c>
      <c r="R90">
        <f t="shared" si="23"/>
        <v>0.63539533300244189</v>
      </c>
      <c r="S90">
        <f t="shared" si="14"/>
        <v>204.33999354005664</v>
      </c>
      <c r="U90">
        <f t="shared" si="15"/>
        <v>2.3399726686703088</v>
      </c>
      <c r="V90">
        <f t="shared" si="16"/>
        <v>11.159085664786421</v>
      </c>
    </row>
    <row r="91" spans="1:22">
      <c r="A91">
        <v>890</v>
      </c>
      <c r="B91">
        <f t="shared" si="17"/>
        <v>2592.8550371136776</v>
      </c>
      <c r="C91">
        <f t="shared" si="18"/>
        <v>4.0243451417768163E-3</v>
      </c>
      <c r="D91">
        <f t="shared" si="19"/>
        <v>510.72541386202374</v>
      </c>
      <c r="F91">
        <f t="shared" si="20"/>
        <v>0.89600949800355045</v>
      </c>
      <c r="G91">
        <f t="shared" si="12"/>
        <v>92630.819285119069</v>
      </c>
      <c r="H91">
        <f t="shared" si="21"/>
        <v>123390400.76025535</v>
      </c>
      <c r="P91">
        <f t="shared" si="22"/>
        <v>1.2224202642629092</v>
      </c>
      <c r="Q91">
        <f t="shared" si="13"/>
        <v>478.15</v>
      </c>
      <c r="R91">
        <f t="shared" si="23"/>
        <v>0.63527073408451729</v>
      </c>
      <c r="S91">
        <f t="shared" si="14"/>
        <v>204.32344000599605</v>
      </c>
      <c r="U91">
        <f t="shared" si="15"/>
        <v>2.3401622446546919</v>
      </c>
      <c r="V91">
        <f t="shared" si="16"/>
        <v>11.156897405089437</v>
      </c>
    </row>
    <row r="92" spans="1:22">
      <c r="A92">
        <v>900</v>
      </c>
      <c r="B92">
        <f t="shared" si="17"/>
        <v>2592.7544495625543</v>
      </c>
      <c r="C92">
        <f t="shared" si="18"/>
        <v>4.024501268795614E-3</v>
      </c>
      <c r="D92">
        <f t="shared" si="19"/>
        <v>510.62582583580559</v>
      </c>
      <c r="F92">
        <f t="shared" si="20"/>
        <v>0.89583478216807999</v>
      </c>
      <c r="G92">
        <f t="shared" si="12"/>
        <v>92369.018455125537</v>
      </c>
      <c r="H92">
        <f t="shared" si="21"/>
        <v>124314090.94480661</v>
      </c>
      <c r="P92">
        <f t="shared" si="22"/>
        <v>1.2222293158408044</v>
      </c>
      <c r="Q92">
        <f t="shared" si="13"/>
        <v>478.15</v>
      </c>
      <c r="R92">
        <f t="shared" si="23"/>
        <v>0.63514686055716874</v>
      </c>
      <c r="S92">
        <f t="shared" si="14"/>
        <v>204.30698162144662</v>
      </c>
      <c r="U92">
        <f t="shared" si="15"/>
        <v>2.3403507614142511</v>
      </c>
      <c r="V92">
        <f t="shared" si="16"/>
        <v>11.154721885013219</v>
      </c>
    </row>
    <row r="93" spans="1:22">
      <c r="A93">
        <v>910</v>
      </c>
      <c r="B93">
        <f t="shared" si="17"/>
        <v>2592.6541463002322</v>
      </c>
      <c r="C93">
        <f t="shared" si="18"/>
        <v>4.0246569666186564E-3</v>
      </c>
      <c r="D93">
        <f t="shared" si="19"/>
        <v>510.52681332487862</v>
      </c>
      <c r="F93">
        <f t="shared" si="20"/>
        <v>0.89566107600855893</v>
      </c>
      <c r="G93">
        <f t="shared" si="12"/>
        <v>92108.739871580881</v>
      </c>
      <c r="H93">
        <f t="shared" si="21"/>
        <v>125235178.34352241</v>
      </c>
      <c r="P93">
        <f t="shared" si="22"/>
        <v>1.2220395962051172</v>
      </c>
      <c r="Q93">
        <f t="shared" si="13"/>
        <v>478.15</v>
      </c>
      <c r="R93">
        <f t="shared" si="23"/>
        <v>0.63502370289006826</v>
      </c>
      <c r="S93">
        <f t="shared" si="14"/>
        <v>204.29061714143063</v>
      </c>
      <c r="U93">
        <f t="shared" si="15"/>
        <v>2.3405382326931647</v>
      </c>
      <c r="V93">
        <f t="shared" si="16"/>
        <v>11.152558937182055</v>
      </c>
    </row>
    <row r="94" spans="1:22">
      <c r="A94">
        <v>920</v>
      </c>
      <c r="B94">
        <f t="shared" si="17"/>
        <v>2592.5541256737051</v>
      </c>
      <c r="C94">
        <f t="shared" si="18"/>
        <v>4.0248122377111173E-3</v>
      </c>
      <c r="D94">
        <f t="shared" si="19"/>
        <v>510.42836895189112</v>
      </c>
      <c r="F94">
        <f t="shared" si="20"/>
        <v>0.89548836658226516</v>
      </c>
      <c r="G94">
        <f t="shared" si="12"/>
        <v>91849.964092115508</v>
      </c>
      <c r="H94">
        <f t="shared" si="21"/>
        <v>126153677.98444358</v>
      </c>
      <c r="P94">
        <f t="shared" si="22"/>
        <v>1.2218510886802032</v>
      </c>
      <c r="Q94">
        <f t="shared" si="13"/>
        <v>478.15</v>
      </c>
      <c r="R94">
        <f t="shared" si="23"/>
        <v>0.634901251906826</v>
      </c>
      <c r="S94">
        <f t="shared" si="14"/>
        <v>204.27434536750889</v>
      </c>
      <c r="U94">
        <f t="shared" si="15"/>
        <v>2.3407246717142227</v>
      </c>
      <c r="V94">
        <f t="shared" si="16"/>
        <v>11.150408400436245</v>
      </c>
    </row>
    <row r="95" spans="1:22">
      <c r="A95">
        <v>930</v>
      </c>
      <c r="B95">
        <f t="shared" si="17"/>
        <v>2592.454386051083</v>
      </c>
      <c r="C95">
        <f t="shared" si="18"/>
        <v>4.0249670845064452E-3</v>
      </c>
      <c r="D95">
        <f t="shared" si="19"/>
        <v>510.33048559180469</v>
      </c>
      <c r="F95">
        <f t="shared" si="20"/>
        <v>0.89531664138913103</v>
      </c>
      <c r="G95">
        <f t="shared" si="12"/>
        <v>91592.672333788651</v>
      </c>
      <c r="H95">
        <f t="shared" si="21"/>
        <v>127069604.70778146</v>
      </c>
      <c r="P95">
        <f t="shared" si="22"/>
        <v>1.2216637771806198</v>
      </c>
      <c r="Q95">
        <f t="shared" si="13"/>
        <v>478.15</v>
      </c>
      <c r="R95">
        <f t="shared" si="23"/>
        <v>0.63477949874489392</v>
      </c>
      <c r="S95">
        <f t="shared" si="14"/>
        <v>204.25816514247435</v>
      </c>
      <c r="U95">
        <f t="shared" si="15"/>
        <v>2.3409100912390959</v>
      </c>
      <c r="V95">
        <f t="shared" si="16"/>
        <v>11.148270119127917</v>
      </c>
    </row>
    <row r="96" spans="1:22">
      <c r="A96">
        <v>940</v>
      </c>
      <c r="B96">
        <f t="shared" si="17"/>
        <v>2592.3549258208723</v>
      </c>
      <c r="C96">
        <f t="shared" si="18"/>
        <v>4.0251215094074602E-3</v>
      </c>
      <c r="D96">
        <f t="shared" si="19"/>
        <v>510.2331563451728</v>
      </c>
      <c r="F96">
        <f t="shared" si="20"/>
        <v>0.89514588832486452</v>
      </c>
      <c r="G96">
        <f t="shared" si="12"/>
        <v>91336.846403625634</v>
      </c>
      <c r="H96">
        <f t="shared" si="21"/>
        <v>127982973.17181772</v>
      </c>
      <c r="P96">
        <f t="shared" si="22"/>
        <v>1.2214776461476431</v>
      </c>
      <c r="Q96">
        <f t="shared" si="13"/>
        <v>478.15</v>
      </c>
      <c r="R96">
        <f t="shared" si="23"/>
        <v>0.63465843482232887</v>
      </c>
      <c r="S96">
        <f t="shared" si="14"/>
        <v>204.24207534595513</v>
      </c>
      <c r="U96">
        <f t="shared" si="15"/>
        <v>2.3410945036182498</v>
      </c>
      <c r="V96">
        <f t="shared" si="16"/>
        <v>11.146143942537298</v>
      </c>
    </row>
    <row r="97" spans="1:22">
      <c r="A97">
        <v>950</v>
      </c>
      <c r="B97">
        <f t="shared" si="17"/>
        <v>2592.2557433913321</v>
      </c>
      <c r="C97">
        <f t="shared" si="18"/>
        <v>4.0252755147873369E-3</v>
      </c>
      <c r="D97">
        <f t="shared" si="19"/>
        <v>510.136374515927</v>
      </c>
      <c r="F97">
        <f t="shared" si="20"/>
        <v>0.89497609564197722</v>
      </c>
      <c r="G97">
        <f t="shared" si="12"/>
        <v>91082.468640860607</v>
      </c>
      <c r="H97">
        <f t="shared" si="21"/>
        <v>128893797.85822633</v>
      </c>
      <c r="P97">
        <f t="shared" si="22"/>
        <v>1.2212926804965198</v>
      </c>
      <c r="Q97">
        <f t="shared" si="13"/>
        <v>478.15</v>
      </c>
      <c r="R97">
        <f t="shared" si="23"/>
        <v>0.63453805181016176</v>
      </c>
      <c r="S97">
        <f t="shared" si="14"/>
        <v>204.22607489075975</v>
      </c>
      <c r="U97">
        <f t="shared" si="15"/>
        <v>2.3412779208323999</v>
      </c>
      <c r="V97">
        <f t="shared" si="16"/>
        <v>11.144029724387458</v>
      </c>
    </row>
    <row r="98" spans="1:22">
      <c r="A98">
        <v>960</v>
      </c>
      <c r="B98">
        <f t="shared" si="17"/>
        <v>2592.1568371899043</v>
      </c>
      <c r="C98">
        <f t="shared" si="18"/>
        <v>4.0254291029904717E-3</v>
      </c>
      <c r="D98">
        <f t="shared" si="19"/>
        <v>510.04013359284357</v>
      </c>
      <c r="F98">
        <f t="shared" si="20"/>
        <v>0.8948072519172694</v>
      </c>
      <c r="G98">
        <f t="shared" si="12"/>
        <v>90829.521868737123</v>
      </c>
      <c r="H98">
        <f t="shared" si="21"/>
        <v>129802093.0769137</v>
      </c>
      <c r="P98">
        <f t="shared" si="22"/>
        <v>1.2211088655724895</v>
      </c>
      <c r="Q98">
        <f t="shared" si="13"/>
        <v>478.15</v>
      </c>
      <c r="R98">
        <f t="shared" si="23"/>
        <v>0.63441834160934396</v>
      </c>
      <c r="S98">
        <f t="shared" si="14"/>
        <v>204.21016271982984</v>
      </c>
      <c r="U98">
        <f t="shared" si="15"/>
        <v>2.3414603545270531</v>
      </c>
      <c r="V98">
        <f t="shared" si="16"/>
        <v>11.141927322439425</v>
      </c>
    </row>
    <row r="99" spans="1:22">
      <c r="A99">
        <v>970</v>
      </c>
      <c r="B99">
        <f t="shared" si="17"/>
        <v>2592.0582056626768</v>
      </c>
      <c r="C99">
        <f t="shared" si="18"/>
        <v>4.0255822763333024E-3</v>
      </c>
      <c r="D99">
        <f t="shared" si="19"/>
        <v>509.94442723401841</v>
      </c>
      <c r="F99">
        <f t="shared" si="20"/>
        <v>0.89463934602459372</v>
      </c>
      <c r="G99">
        <f t="shared" si="12"/>
        <v>90577.989354119723</v>
      </c>
      <c r="H99">
        <f t="shared" si="21"/>
        <v>130707872.9704549</v>
      </c>
      <c r="P99">
        <f t="shared" si="22"/>
        <v>1.2209261871139749</v>
      </c>
      <c r="Q99">
        <f t="shared" si="13"/>
        <v>478.15</v>
      </c>
      <c r="R99">
        <f t="shared" si="23"/>
        <v>0.63429929633143689</v>
      </c>
      <c r="S99">
        <f t="shared" si="14"/>
        <v>204.19433780368811</v>
      </c>
      <c r="U99">
        <f t="shared" si="15"/>
        <v>2.341641816041403</v>
      </c>
      <c r="V99">
        <f t="shared" si="16"/>
        <v>11.139836598153057</v>
      </c>
    </row>
    <row r="100" spans="1:22">
      <c r="A100">
        <v>980</v>
      </c>
      <c r="B100">
        <f t="shared" si="17"/>
        <v>2591.9598472739144</v>
      </c>
      <c r="C100">
        <f t="shared" si="18"/>
        <v>4.0257350371050203E-3</v>
      </c>
      <c r="D100">
        <f t="shared" si="19"/>
        <v>509.84924925380204</v>
      </c>
      <c r="F100">
        <f t="shared" si="20"/>
        <v>0.89447236711193345</v>
      </c>
      <c r="G100">
        <f t="shared" si="12"/>
        <v>90327.854773495317</v>
      </c>
      <c r="H100">
        <f t="shared" si="21"/>
        <v>131611151.51818985</v>
      </c>
      <c r="P100">
        <f t="shared" si="22"/>
        <v>1.2207446312216284</v>
      </c>
      <c r="Q100">
        <f t="shared" si="13"/>
        <v>478.15</v>
      </c>
      <c r="R100">
        <f t="shared" si="23"/>
        <v>0.63418090828236073</v>
      </c>
      <c r="S100">
        <f t="shared" si="14"/>
        <v>204.1785991382921</v>
      </c>
      <c r="U100">
        <f t="shared" si="15"/>
        <v>2.3418223164326073</v>
      </c>
      <c r="V100">
        <f t="shared" si="16"/>
        <v>11.13775741640162</v>
      </c>
    </row>
    <row r="101" spans="1:22">
      <c r="A101">
        <v>990</v>
      </c>
      <c r="B101">
        <f t="shared" si="17"/>
        <v>2591.861760505602</v>
      </c>
      <c r="C101">
        <f t="shared" si="18"/>
        <v>4.0258873875682619E-3</v>
      </c>
      <c r="D101">
        <f t="shared" si="19"/>
        <v>509.75459361174427</v>
      </c>
      <c r="F101">
        <f t="shared" si="20"/>
        <v>0.89430630458200744</v>
      </c>
      <c r="G101">
        <f t="shared" si="12"/>
        <v>90079.102184192248</v>
      </c>
      <c r="H101">
        <f t="shared" si="21"/>
        <v>132511942.54003178</v>
      </c>
      <c r="P101">
        <f t="shared" si="22"/>
        <v>1.220564184332168</v>
      </c>
      <c r="Q101">
        <f t="shared" si="13"/>
        <v>478.15</v>
      </c>
      <c r="R101">
        <f t="shared" si="23"/>
        <v>0.6340631699486432</v>
      </c>
      <c r="S101">
        <f t="shared" si="14"/>
        <v>204.16294574321904</v>
      </c>
      <c r="U101">
        <f t="shared" si="15"/>
        <v>2.3420018664962909</v>
      </c>
      <c r="V101">
        <f t="shared" si="16"/>
        <v>11.135689645230284</v>
      </c>
    </row>
    <row r="102" spans="1:22">
      <c r="A102">
        <v>1000</v>
      </c>
      <c r="B102">
        <f t="shared" si="17"/>
        <v>2591.7639438570409</v>
      </c>
      <c r="C102">
        <f t="shared" si="18"/>
        <v>4.0260393299597248E-3</v>
      </c>
      <c r="D102">
        <f t="shared" si="19"/>
        <v>509.66045440318413</v>
      </c>
      <c r="F102">
        <f t="shared" si="20"/>
        <v>0.89414114807576162</v>
      </c>
      <c r="G102">
        <f t="shared" si="12"/>
        <v>89831.715999873646</v>
      </c>
      <c r="H102">
        <f t="shared" si="21"/>
        <v>133410259.70003051</v>
      </c>
      <c r="P102">
        <f t="shared" si="22"/>
        <v>1.2203848331961311</v>
      </c>
      <c r="Q102">
        <f t="shared" si="13"/>
        <v>478.15</v>
      </c>
      <c r="R102">
        <f t="shared" si="23"/>
        <v>0.63394607398571501</v>
      </c>
      <c r="S102">
        <f t="shared" si="14"/>
        <v>204.14737666012209</v>
      </c>
      <c r="U102">
        <f t="shared" si="15"/>
        <v>2.3421804767839629</v>
      </c>
      <c r="V102">
        <f t="shared" si="16"/>
        <v>11.133633155650573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munkalap'!I31</f>
        <v>2679.4369679376491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254546.51195407668</v>
      </c>
      <c r="H3">
        <f>G3*A3</f>
        <v>2545465.1195407668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2679.1527840484041</v>
      </c>
      <c r="C4">
        <f>1.01325/D4*Q3/288.15*P4</f>
        <v>4.0042349277923748E-3</v>
      </c>
      <c r="D4">
        <f>P4*(D$3/P$3)*(1-H3/I$3)</f>
        <v>569.93954520341094</v>
      </c>
      <c r="F4">
        <f>D4/D$3</f>
        <v>0.99989393895335255</v>
      </c>
      <c r="G4">
        <f t="shared" ref="G4:G67" si="0">$B4*((D4)-(E$3))</f>
        <v>254357.54684800774</v>
      </c>
      <c r="H4">
        <f>H3+G4*(A4-A3)</f>
        <v>5089040.5880208444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0.70892480271792691</v>
      </c>
      <c r="S4">
        <f t="shared" ref="S4:S67" si="2">103.9+183.3*R4-39.7*R4^2</f>
        <v>213.89371361462256</v>
      </c>
      <c r="U4">
        <f t="shared" ref="U4:U67" si="3">Q4/S4</f>
        <v>2.2354560679679176</v>
      </c>
      <c r="V4">
        <f t="shared" ref="V4:V67" si="4">D4/T$3</f>
        <v>12.450441784077059</v>
      </c>
    </row>
    <row r="5" spans="1:22">
      <c r="A5">
        <v>30</v>
      </c>
      <c r="B5">
        <f t="shared" ref="B5:B68" si="5">B$3*C$3/C5</f>
        <v>2678.868811125863</v>
      </c>
      <c r="C5">
        <f t="shared" ref="C5:C68" si="6">1.01325/D5*Q4/288.15*P5</f>
        <v>4.0046593958701932E-3</v>
      </c>
      <c r="D5">
        <f t="shared" ref="D5:D68" si="7">P5*(D$3/P$3)*(1-H4/I$3)</f>
        <v>569.81118471659101</v>
      </c>
      <c r="F5">
        <f t="shared" ref="F5:F68" si="8">D5/D$3</f>
        <v>0.99966874511682635</v>
      </c>
      <c r="G5">
        <f t="shared" si="0"/>
        <v>253986.72568316877</v>
      </c>
      <c r="H5">
        <f t="shared" ref="H5:H68" si="9">H4+G5*(A5-A4)</f>
        <v>7628907.8448525323</v>
      </c>
      <c r="P5">
        <f t="shared" ref="P5:P68" si="10">1-((3.52*V4)/(10^(0.9813*U4)))+((0.274*V4^2)/(10^(0.8157*U4)))</f>
        <v>1.357170482437644</v>
      </c>
      <c r="Q5">
        <f t="shared" si="1"/>
        <v>478.15</v>
      </c>
      <c r="R5">
        <f t="shared" ref="R5:R68" si="11">0.709*F5</f>
        <v>0.70876514028782989</v>
      </c>
      <c r="S5">
        <f t="shared" si="2"/>
        <v>213.87343365849631</v>
      </c>
      <c r="U5">
        <f t="shared" si="3"/>
        <v>2.2356680388995338</v>
      </c>
      <c r="V5">
        <f t="shared" si="4"/>
        <v>12.447637723923702</v>
      </c>
    </row>
    <row r="6" spans="1:22">
      <c r="A6">
        <v>40</v>
      </c>
      <c r="B6">
        <f t="shared" si="5"/>
        <v>2678.5852521999623</v>
      </c>
      <c r="C6">
        <f t="shared" si="6"/>
        <v>4.0050833349312923E-3</v>
      </c>
      <c r="D6">
        <f t="shared" si="7"/>
        <v>569.6066820228715</v>
      </c>
      <c r="F6">
        <f t="shared" si="8"/>
        <v>0.99930996846117803</v>
      </c>
      <c r="G6">
        <f t="shared" si="0"/>
        <v>253412.06322603489</v>
      </c>
      <c r="H6">
        <f t="shared" si="9"/>
        <v>10163028.477112882</v>
      </c>
      <c r="P6">
        <f t="shared" si="10"/>
        <v>1.356827020477914</v>
      </c>
      <c r="Q6">
        <f t="shared" si="1"/>
        <v>478.15</v>
      </c>
      <c r="R6">
        <f t="shared" si="11"/>
        <v>0.70851076763897514</v>
      </c>
      <c r="S6">
        <f t="shared" si="2"/>
        <v>213.84111964616747</v>
      </c>
      <c r="U6">
        <f t="shared" si="3"/>
        <v>2.2360058757229275</v>
      </c>
      <c r="V6">
        <f t="shared" si="4"/>
        <v>12.443170322241768</v>
      </c>
    </row>
    <row r="7" spans="1:22">
      <c r="A7">
        <v>50</v>
      </c>
      <c r="B7">
        <f t="shared" si="5"/>
        <v>2678.3023348456586</v>
      </c>
      <c r="C7">
        <f t="shared" si="6"/>
        <v>4.0055064042637352E-3</v>
      </c>
      <c r="D7">
        <f t="shared" si="7"/>
        <v>569.31702801382505</v>
      </c>
      <c r="F7">
        <f t="shared" si="8"/>
        <v>0.99880180353302639</v>
      </c>
      <c r="G7">
        <f t="shared" si="0"/>
        <v>252609.51634513104</v>
      </c>
      <c r="H7">
        <f t="shared" si="9"/>
        <v>12689123.640564192</v>
      </c>
      <c r="P7">
        <f t="shared" si="10"/>
        <v>1.3562803054215478</v>
      </c>
      <c r="Q7">
        <f t="shared" si="1"/>
        <v>478.15</v>
      </c>
      <c r="R7">
        <f t="shared" si="11"/>
        <v>0.70815047870491565</v>
      </c>
      <c r="S7">
        <f t="shared" si="2"/>
        <v>213.79534185715801</v>
      </c>
      <c r="U7">
        <f t="shared" si="3"/>
        <v>2.2364846485732319</v>
      </c>
      <c r="V7">
        <f t="shared" si="4"/>
        <v>12.436842773280642</v>
      </c>
    </row>
    <row r="8" spans="1:22">
      <c r="A8">
        <v>60</v>
      </c>
      <c r="B8">
        <f t="shared" si="5"/>
        <v>2678.0203134804301</v>
      </c>
      <c r="C8">
        <f t="shared" si="6"/>
        <v>4.0059282227162974E-3</v>
      </c>
      <c r="D8">
        <f t="shared" si="7"/>
        <v>568.93249488938045</v>
      </c>
      <c r="F8">
        <f t="shared" si="8"/>
        <v>0.99812718401645695</v>
      </c>
      <c r="G8">
        <f t="shared" si="0"/>
        <v>251553.12940965753</v>
      </c>
      <c r="H8">
        <f t="shared" si="9"/>
        <v>15204654.934660766</v>
      </c>
      <c r="P8">
        <f t="shared" si="10"/>
        <v>1.3555069675495097</v>
      </c>
      <c r="Q8">
        <f t="shared" si="1"/>
        <v>478.15</v>
      </c>
      <c r="R8">
        <f t="shared" si="11"/>
        <v>0.70767217346766798</v>
      </c>
      <c r="S8">
        <f t="shared" si="2"/>
        <v>213.73455316413558</v>
      </c>
      <c r="U8">
        <f t="shared" si="3"/>
        <v>2.2371207318678552</v>
      </c>
      <c r="V8">
        <f t="shared" si="4"/>
        <v>12.428442571328979</v>
      </c>
    </row>
    <row r="9" spans="1:22">
      <c r="A9">
        <v>70</v>
      </c>
      <c r="B9">
        <f t="shared" si="5"/>
        <v>2677.7394714994548</v>
      </c>
      <c r="C9">
        <f t="shared" si="6"/>
        <v>4.0063483654634493E-3</v>
      </c>
      <c r="D9">
        <f t="shared" si="7"/>
        <v>568.44274504513476</v>
      </c>
      <c r="F9">
        <f t="shared" si="8"/>
        <v>0.99726797376339427</v>
      </c>
      <c r="G9">
        <f t="shared" si="0"/>
        <v>250215.32673261745</v>
      </c>
      <c r="H9">
        <f t="shared" si="9"/>
        <v>17706808.201986939</v>
      </c>
      <c r="P9">
        <f t="shared" si="10"/>
        <v>1.3544821602959916</v>
      </c>
      <c r="Q9">
        <f t="shared" si="1"/>
        <v>478.15</v>
      </c>
      <c r="R9">
        <f t="shared" si="11"/>
        <v>0.70706299339824652</v>
      </c>
      <c r="S9">
        <f t="shared" si="2"/>
        <v>213.65710504755702</v>
      </c>
      <c r="U9">
        <f t="shared" si="3"/>
        <v>2.2379316610770825</v>
      </c>
      <c r="V9">
        <f t="shared" si="4"/>
        <v>12.417743889379537</v>
      </c>
    </row>
    <row r="10" spans="1:22">
      <c r="A10">
        <v>80</v>
      </c>
      <c r="B10">
        <f t="shared" si="5"/>
        <v>2677.4601230842918</v>
      </c>
      <c r="C10">
        <f t="shared" si="6"/>
        <v>4.0067663612561163E-3</v>
      </c>
      <c r="D10">
        <f t="shared" si="7"/>
        <v>567.83701091690921</v>
      </c>
      <c r="F10">
        <f t="shared" si="8"/>
        <v>0.99620528231036698</v>
      </c>
      <c r="G10">
        <f t="shared" si="0"/>
        <v>248567.39467636548</v>
      </c>
      <c r="H10">
        <f t="shared" si="9"/>
        <v>20192482.148750592</v>
      </c>
      <c r="P10">
        <f t="shared" si="10"/>
        <v>1.3531799875271058</v>
      </c>
      <c r="Q10">
        <f t="shared" si="1"/>
        <v>478.15</v>
      </c>
      <c r="R10">
        <f t="shared" si="11"/>
        <v>0.70630954515805011</v>
      </c>
      <c r="S10">
        <f t="shared" si="2"/>
        <v>213.56127463629014</v>
      </c>
      <c r="U10">
        <f t="shared" si="3"/>
        <v>2.2389358783062288</v>
      </c>
      <c r="V10">
        <f t="shared" si="4"/>
        <v>12.404511507868952</v>
      </c>
    </row>
    <row r="11" spans="1:22">
      <c r="A11">
        <v>90</v>
      </c>
      <c r="B11">
        <f t="shared" si="5"/>
        <v>2677.182614473325</v>
      </c>
      <c r="C11">
        <f t="shared" si="6"/>
        <v>4.0071816904762338E-3</v>
      </c>
      <c r="D11">
        <f t="shared" si="7"/>
        <v>567.1043626055415</v>
      </c>
      <c r="F11">
        <f t="shared" si="8"/>
        <v>0.99491993439568682</v>
      </c>
      <c r="G11">
        <f t="shared" si="0"/>
        <v>246580.19828470272</v>
      </c>
      <c r="H11">
        <f t="shared" si="9"/>
        <v>22658284.13159762</v>
      </c>
      <c r="P11">
        <f t="shared" si="10"/>
        <v>1.3515741406770911</v>
      </c>
      <c r="Q11">
        <f t="shared" si="1"/>
        <v>478.15</v>
      </c>
      <c r="R11">
        <f t="shared" si="11"/>
        <v>0.70539823348654196</v>
      </c>
      <c r="S11">
        <f t="shared" si="2"/>
        <v>213.44530548618758</v>
      </c>
      <c r="U11">
        <f t="shared" si="3"/>
        <v>2.2401523374377605</v>
      </c>
      <c r="V11">
        <f t="shared" si="4"/>
        <v>12.38850666099413</v>
      </c>
    </row>
    <row r="12" spans="1:22">
      <c r="A12">
        <v>100</v>
      </c>
      <c r="B12">
        <f t="shared" si="5"/>
        <v>2676.9073244321394</v>
      </c>
      <c r="C12">
        <f t="shared" si="6"/>
        <v>4.0075937843886906E-3</v>
      </c>
      <c r="D12">
        <f t="shared" si="7"/>
        <v>566.2340791513376</v>
      </c>
      <c r="F12">
        <f t="shared" si="8"/>
        <v>0.99339312131813617</v>
      </c>
      <c r="G12">
        <f t="shared" si="0"/>
        <v>244225.17471803716</v>
      </c>
      <c r="H12">
        <f t="shared" si="9"/>
        <v>25100535.878777992</v>
      </c>
      <c r="P12">
        <f t="shared" si="10"/>
        <v>1.3496387838610175</v>
      </c>
      <c r="Q12">
        <f t="shared" si="1"/>
        <v>478.15</v>
      </c>
      <c r="R12">
        <f t="shared" si="11"/>
        <v>0.70431572301455847</v>
      </c>
      <c r="S12">
        <f t="shared" si="2"/>
        <v>213.30746471245342</v>
      </c>
      <c r="U12">
        <f t="shared" si="3"/>
        <v>2.2415999395265627</v>
      </c>
      <c r="V12">
        <f t="shared" si="4"/>
        <v>12.369495147275874</v>
      </c>
    </row>
    <row r="13" spans="1:22">
      <c r="A13">
        <v>110</v>
      </c>
      <c r="B13">
        <f t="shared" si="5"/>
        <v>2676.6346636147891</v>
      </c>
      <c r="C13">
        <f t="shared" si="6"/>
        <v>4.0080020260556291E-3</v>
      </c>
      <c r="D13">
        <f t="shared" si="7"/>
        <v>565.21613555243243</v>
      </c>
      <c r="F13">
        <f t="shared" si="8"/>
        <v>0.9916072553551446</v>
      </c>
      <c r="G13">
        <f t="shared" si="0"/>
        <v>241475.6356370112</v>
      </c>
      <c r="H13">
        <f t="shared" si="9"/>
        <v>27515292.235148102</v>
      </c>
      <c r="P13">
        <f t="shared" si="10"/>
        <v>1.3473497161276082</v>
      </c>
      <c r="Q13">
        <f t="shared" si="1"/>
        <v>478.15</v>
      </c>
      <c r="R13">
        <f t="shared" si="11"/>
        <v>0.70304954404679754</v>
      </c>
      <c r="S13">
        <f t="shared" si="2"/>
        <v>213.14611856681694</v>
      </c>
      <c r="U13">
        <f t="shared" si="3"/>
        <v>2.2432967731950968</v>
      </c>
      <c r="V13">
        <f t="shared" si="4"/>
        <v>12.347257968571036</v>
      </c>
    </row>
    <row r="14" spans="1:22">
      <c r="A14">
        <v>120</v>
      </c>
      <c r="B14">
        <f t="shared" si="5"/>
        <v>2676.3650724710469</v>
      </c>
      <c r="C14">
        <f t="shared" si="6"/>
        <v>4.0084057534325252E-3</v>
      </c>
      <c r="D14">
        <f t="shared" si="7"/>
        <v>564.0418099081611</v>
      </c>
      <c r="F14">
        <f t="shared" si="8"/>
        <v>0.98954703492659846</v>
      </c>
      <c r="G14">
        <f t="shared" si="0"/>
        <v>238308.39002780875</v>
      </c>
      <c r="H14">
        <f t="shared" si="9"/>
        <v>29898376.13542619</v>
      </c>
      <c r="P14">
        <f t="shared" si="10"/>
        <v>1.3446858216510846</v>
      </c>
      <c r="Q14">
        <f t="shared" si="1"/>
        <v>478.15</v>
      </c>
      <c r="R14">
        <f t="shared" si="11"/>
        <v>0.70158884776295827</v>
      </c>
      <c r="S14">
        <f t="shared" si="2"/>
        <v>212.95982741612767</v>
      </c>
      <c r="U14">
        <f t="shared" si="3"/>
        <v>2.2452591448887942</v>
      </c>
      <c r="V14">
        <f t="shared" si="4"/>
        <v>12.321604593239217</v>
      </c>
    </row>
    <row r="15" spans="1:22">
      <c r="A15">
        <v>130</v>
      </c>
      <c r="B15">
        <f t="shared" si="5"/>
        <v>2676.0990173418763</v>
      </c>
      <c r="C15">
        <f t="shared" si="6"/>
        <v>4.0088042651854859E-3</v>
      </c>
      <c r="D15">
        <f t="shared" si="7"/>
        <v>562.70440243580765</v>
      </c>
      <c r="F15">
        <f t="shared" si="8"/>
        <v>0.98720070602773269</v>
      </c>
      <c r="G15">
        <f t="shared" si="0"/>
        <v>234705.66517502134</v>
      </c>
      <c r="H15">
        <f t="shared" si="9"/>
        <v>32245432.787176404</v>
      </c>
      <c r="P15">
        <f t="shared" si="10"/>
        <v>1.3416307885300558</v>
      </c>
      <c r="Q15">
        <f t="shared" si="1"/>
        <v>478.15</v>
      </c>
      <c r="R15">
        <f t="shared" si="11"/>
        <v>0.69992530057366242</v>
      </c>
      <c r="S15">
        <f t="shared" si="2"/>
        <v>212.74745916774202</v>
      </c>
      <c r="U15">
        <f t="shared" si="3"/>
        <v>2.2475004019812981</v>
      </c>
      <c r="V15">
        <f t="shared" si="4"/>
        <v>12.292388663205474</v>
      </c>
    </row>
    <row r="16" spans="1:22">
      <c r="A16">
        <v>140</v>
      </c>
      <c r="B16">
        <f t="shared" si="5"/>
        <v>2675.8369844102699</v>
      </c>
      <c r="C16">
        <f t="shared" si="6"/>
        <v>4.0091968297325652E-3</v>
      </c>
      <c r="D16">
        <f t="shared" si="7"/>
        <v>561.20004010877847</v>
      </c>
      <c r="F16">
        <f t="shared" si="8"/>
        <v>0.98456147387504989</v>
      </c>
      <c r="G16">
        <f t="shared" si="0"/>
        <v>230657.2553807181</v>
      </c>
      <c r="H16">
        <f t="shared" si="9"/>
        <v>34552005.340983585</v>
      </c>
      <c r="P16">
        <f t="shared" si="10"/>
        <v>1.3381750338773966</v>
      </c>
      <c r="Q16">
        <f t="shared" si="1"/>
        <v>478.15</v>
      </c>
      <c r="R16">
        <f t="shared" si="11"/>
        <v>0.69805408497741028</v>
      </c>
      <c r="S16">
        <f t="shared" si="2"/>
        <v>212.50831740587941</v>
      </c>
      <c r="U16">
        <f t="shared" si="3"/>
        <v>2.2500295792505818</v>
      </c>
      <c r="V16">
        <f t="shared" si="4"/>
        <v>12.259525571439923</v>
      </c>
    </row>
    <row r="17" spans="1:22">
      <c r="A17">
        <v>150</v>
      </c>
      <c r="B17">
        <f t="shared" si="5"/>
        <v>2675.5794712531901</v>
      </c>
      <c r="C17">
        <f t="shared" si="6"/>
        <v>4.0095826978946104E-3</v>
      </c>
      <c r="D17">
        <f t="shared" si="7"/>
        <v>559.52851793065577</v>
      </c>
      <c r="F17">
        <f t="shared" si="8"/>
        <v>0.98162897882571187</v>
      </c>
      <c r="G17">
        <f t="shared" si="0"/>
        <v>226162.76731071976</v>
      </c>
      <c r="H17">
        <f t="shared" si="9"/>
        <v>36813633.014090784</v>
      </c>
      <c r="P17">
        <f t="shared" si="10"/>
        <v>1.3343177185426054</v>
      </c>
      <c r="Q17">
        <f t="shared" si="1"/>
        <v>478.15</v>
      </c>
      <c r="R17">
        <f t="shared" si="11"/>
        <v>0.69597494598742971</v>
      </c>
      <c r="S17">
        <f t="shared" si="2"/>
        <v>212.24227691944031</v>
      </c>
      <c r="U17">
        <f t="shared" si="3"/>
        <v>2.2528499361203558</v>
      </c>
      <c r="V17">
        <f t="shared" si="4"/>
        <v>12.223010839755386</v>
      </c>
    </row>
    <row r="18" spans="1:22">
      <c r="A18">
        <v>160</v>
      </c>
      <c r="B18">
        <f t="shared" si="5"/>
        <v>2675.3269758867309</v>
      </c>
      <c r="C18">
        <f t="shared" si="6"/>
        <v>4.0099611193218894E-3</v>
      </c>
      <c r="D18">
        <f t="shared" si="7"/>
        <v>557.69410270666333</v>
      </c>
      <c r="F18">
        <f t="shared" si="8"/>
        <v>0.97841070650291817</v>
      </c>
      <c r="G18">
        <f t="shared" si="0"/>
        <v>221233.76371788434</v>
      </c>
      <c r="H18">
        <f t="shared" si="9"/>
        <v>39025970.65126963</v>
      </c>
      <c r="P18">
        <f t="shared" si="10"/>
        <v>1.3300686746142256</v>
      </c>
      <c r="Q18">
        <f t="shared" si="1"/>
        <v>478.15</v>
      </c>
      <c r="R18">
        <f t="shared" si="11"/>
        <v>0.69369319091056891</v>
      </c>
      <c r="S18">
        <f t="shared" si="2"/>
        <v>211.9499152422145</v>
      </c>
      <c r="U18">
        <f t="shared" si="3"/>
        <v>2.2559574956827624</v>
      </c>
      <c r="V18">
        <f t="shared" si="4"/>
        <v>12.182937677353587</v>
      </c>
    </row>
    <row r="19" spans="1:22">
      <c r="A19">
        <v>170</v>
      </c>
      <c r="B19">
        <f t="shared" si="5"/>
        <v>2675.0799834179547</v>
      </c>
      <c r="C19">
        <f t="shared" si="6"/>
        <v>4.0103313625305774E-3</v>
      </c>
      <c r="D19">
        <f t="shared" si="7"/>
        <v>555.70620201266388</v>
      </c>
      <c r="F19">
        <f t="shared" si="8"/>
        <v>0.9749231614257261</v>
      </c>
      <c r="G19">
        <f t="shared" si="0"/>
        <v>215895.54554176299</v>
      </c>
      <c r="H19">
        <f t="shared" si="9"/>
        <v>41184926.106687263</v>
      </c>
      <c r="P19">
        <f t="shared" si="10"/>
        <v>1.3254500133265075</v>
      </c>
      <c r="Q19">
        <f t="shared" si="1"/>
        <v>478.15</v>
      </c>
      <c r="R19">
        <f t="shared" si="11"/>
        <v>0.69122052145083979</v>
      </c>
      <c r="S19">
        <f t="shared" si="2"/>
        <v>211.63262495373056</v>
      </c>
      <c r="U19">
        <f t="shared" si="3"/>
        <v>2.2593397407632136</v>
      </c>
      <c r="V19">
        <f t="shared" si="4"/>
        <v>12.139511594584874</v>
      </c>
    </row>
    <row r="20" spans="1:22">
      <c r="A20">
        <v>180</v>
      </c>
      <c r="B20">
        <f t="shared" si="5"/>
        <v>2674.8389507071479</v>
      </c>
      <c r="C20">
        <f t="shared" si="6"/>
        <v>4.0106927379469515E-3</v>
      </c>
      <c r="D20">
        <f t="shared" si="7"/>
        <v>553.5797862886352</v>
      </c>
      <c r="F20">
        <f t="shared" si="8"/>
        <v>0.97119260752392145</v>
      </c>
      <c r="G20">
        <f t="shared" si="0"/>
        <v>210188.27310308491</v>
      </c>
      <c r="H20">
        <f t="shared" si="9"/>
        <v>43286808.837718114</v>
      </c>
      <c r="P20">
        <f t="shared" si="10"/>
        <v>1.3204971454217667</v>
      </c>
      <c r="Q20">
        <f t="shared" si="1"/>
        <v>478.15</v>
      </c>
      <c r="R20">
        <f t="shared" si="11"/>
        <v>0.6885755587344603</v>
      </c>
      <c r="S20">
        <f t="shared" si="2"/>
        <v>211.29268880259357</v>
      </c>
      <c r="U20">
        <f t="shared" si="3"/>
        <v>2.2629746571436069</v>
      </c>
      <c r="V20">
        <f t="shared" si="4"/>
        <v>12.093059623663439</v>
      </c>
    </row>
    <row r="21" spans="1:22">
      <c r="A21">
        <v>190</v>
      </c>
      <c r="B21">
        <f t="shared" si="5"/>
        <v>2674.6042897783232</v>
      </c>
      <c r="C21">
        <f t="shared" si="6"/>
        <v>4.0110446228544547E-3</v>
      </c>
      <c r="D21">
        <f t="shared" si="7"/>
        <v>551.33545297312526</v>
      </c>
      <c r="F21">
        <f t="shared" si="8"/>
        <v>0.9672551806546057</v>
      </c>
      <c r="G21">
        <f t="shared" si="0"/>
        <v>204167.12998409226</v>
      </c>
      <c r="H21">
        <f t="shared" si="9"/>
        <v>45328480.137559034</v>
      </c>
      <c r="P21">
        <f t="shared" si="10"/>
        <v>1.3152589480365535</v>
      </c>
      <c r="Q21">
        <f t="shared" si="1"/>
        <v>478.15</v>
      </c>
      <c r="R21">
        <f t="shared" si="11"/>
        <v>0.6857839230841154</v>
      </c>
      <c r="S21">
        <f t="shared" si="2"/>
        <v>210.93329941164097</v>
      </c>
      <c r="U21">
        <f t="shared" si="3"/>
        <v>2.2668303266184622</v>
      </c>
      <c r="V21">
        <f t="shared" si="4"/>
        <v>12.044031719697154</v>
      </c>
    </row>
    <row r="22" spans="1:22">
      <c r="A22">
        <v>200</v>
      </c>
      <c r="B22">
        <f t="shared" si="5"/>
        <v>2674.3763510467743</v>
      </c>
      <c r="C22">
        <f t="shared" si="6"/>
        <v>4.0113864866400664E-3</v>
      </c>
      <c r="D22">
        <f t="shared" si="7"/>
        <v>548.99904462467282</v>
      </c>
      <c r="F22">
        <f t="shared" si="8"/>
        <v>0.96315621863977685</v>
      </c>
      <c r="G22">
        <f t="shared" si="0"/>
        <v>197901.29494427991</v>
      </c>
      <c r="H22">
        <f t="shared" si="9"/>
        <v>47307493.08700183</v>
      </c>
      <c r="P22">
        <f t="shared" si="10"/>
        <v>1.3097968668310318</v>
      </c>
      <c r="Q22">
        <f t="shared" si="1"/>
        <v>478.15</v>
      </c>
      <c r="R22">
        <f t="shared" si="11"/>
        <v>0.68287775901560177</v>
      </c>
      <c r="S22">
        <f t="shared" si="2"/>
        <v>210.55850848736046</v>
      </c>
      <c r="U22">
        <f t="shared" si="3"/>
        <v>2.270865249925071</v>
      </c>
      <c r="V22">
        <f t="shared" si="4"/>
        <v>11.992992418474676</v>
      </c>
    </row>
    <row r="23" spans="1:22">
      <c r="A23">
        <v>210</v>
      </c>
      <c r="B23">
        <f t="shared" si="5"/>
        <v>2674.1554076944085</v>
      </c>
      <c r="C23">
        <f t="shared" si="6"/>
        <v>4.0117179143407313E-3</v>
      </c>
      <c r="D23">
        <f t="shared" si="7"/>
        <v>546.60078039441771</v>
      </c>
      <c r="F23">
        <f t="shared" si="8"/>
        <v>0.95894873753406618</v>
      </c>
      <c r="G23">
        <f t="shared" si="0"/>
        <v>191471.61408687191</v>
      </c>
      <c r="H23">
        <f t="shared" si="9"/>
        <v>49222209.227870546</v>
      </c>
      <c r="P23">
        <f t="shared" si="10"/>
        <v>1.3041828550525305</v>
      </c>
      <c r="Q23">
        <f t="shared" si="1"/>
        <v>478.15</v>
      </c>
      <c r="R23">
        <f t="shared" si="11"/>
        <v>0.67989465491165291</v>
      </c>
      <c r="S23">
        <f t="shared" si="2"/>
        <v>210.1730975967418</v>
      </c>
      <c r="U23">
        <f t="shared" si="3"/>
        <v>2.2750295136127474</v>
      </c>
      <c r="V23">
        <f t="shared" si="4"/>
        <v>11.940601863313304</v>
      </c>
    </row>
    <row r="24" spans="1:22">
      <c r="A24">
        <v>220</v>
      </c>
      <c r="B24">
        <f t="shared" si="5"/>
        <v>2673.9416426439529</v>
      </c>
      <c r="C24">
        <f t="shared" si="6"/>
        <v>4.012038626307177E-3</v>
      </c>
      <c r="D24">
        <f t="shared" si="7"/>
        <v>544.17392782025672</v>
      </c>
      <c r="F24">
        <f t="shared" si="8"/>
        <v>0.9546911014390469</v>
      </c>
      <c r="G24">
        <f t="shared" si="0"/>
        <v>184967.0461838315</v>
      </c>
      <c r="H24">
        <f t="shared" si="9"/>
        <v>51071879.689708859</v>
      </c>
      <c r="P24">
        <f t="shared" si="10"/>
        <v>1.2984962125656978</v>
      </c>
      <c r="Q24">
        <f t="shared" si="1"/>
        <v>478.15</v>
      </c>
      <c r="R24">
        <f t="shared" si="11"/>
        <v>0.67687599092028417</v>
      </c>
      <c r="S24">
        <f t="shared" si="2"/>
        <v>209.78237318444076</v>
      </c>
      <c r="U24">
        <f t="shared" si="3"/>
        <v>2.2792668075101346</v>
      </c>
      <c r="V24">
        <f t="shared" si="4"/>
        <v>11.887586790140334</v>
      </c>
    </row>
    <row r="25" spans="1:22">
      <c r="A25">
        <v>230</v>
      </c>
      <c r="B25">
        <f t="shared" si="5"/>
        <v>2673.7351395017058</v>
      </c>
      <c r="C25">
        <f t="shared" si="6"/>
        <v>4.0123484919221027E-3</v>
      </c>
      <c r="D25">
        <f t="shared" si="7"/>
        <v>541.75311798063262</v>
      </c>
      <c r="F25">
        <f t="shared" si="8"/>
        <v>0.95044406663268877</v>
      </c>
      <c r="G25">
        <f t="shared" si="0"/>
        <v>178480.1572161206</v>
      </c>
      <c r="H25">
        <f t="shared" si="9"/>
        <v>52856681.261870064</v>
      </c>
      <c r="P25">
        <f t="shared" si="10"/>
        <v>1.2928195696510123</v>
      </c>
      <c r="Q25">
        <f t="shared" si="1"/>
        <v>478.15</v>
      </c>
      <c r="R25">
        <f t="shared" si="11"/>
        <v>0.67386484324257634</v>
      </c>
      <c r="S25">
        <f t="shared" si="2"/>
        <v>209.39190083611808</v>
      </c>
      <c r="U25">
        <f t="shared" si="3"/>
        <v>2.2835171660924325</v>
      </c>
      <c r="V25">
        <f t="shared" si="4"/>
        <v>11.834703721695234</v>
      </c>
    </row>
    <row r="26" spans="1:22">
      <c r="A26">
        <v>240</v>
      </c>
      <c r="B26">
        <f t="shared" si="5"/>
        <v>2673.5358785303347</v>
      </c>
      <c r="C26">
        <f t="shared" si="6"/>
        <v>4.0126475357705133E-3</v>
      </c>
      <c r="D26">
        <f t="shared" si="7"/>
        <v>539.37247423558972</v>
      </c>
      <c r="F26">
        <f t="shared" si="8"/>
        <v>0.94626749865892934</v>
      </c>
      <c r="G26">
        <f t="shared" si="0"/>
        <v>172102.11945861869</v>
      </c>
      <c r="H26">
        <f t="shared" si="9"/>
        <v>54577702.456456251</v>
      </c>
      <c r="P26">
        <f t="shared" si="10"/>
        <v>1.2872344211762567</v>
      </c>
      <c r="Q26">
        <f t="shared" si="1"/>
        <v>478.15</v>
      </c>
      <c r="R26">
        <f t="shared" si="11"/>
        <v>0.67090365654918083</v>
      </c>
      <c r="S26">
        <f t="shared" si="2"/>
        <v>209.0072051055337</v>
      </c>
      <c r="U26">
        <f t="shared" si="3"/>
        <v>2.2877201757641243</v>
      </c>
      <c r="V26">
        <f t="shared" si="4"/>
        <v>11.782698089508919</v>
      </c>
    </row>
    <row r="27" spans="1:22">
      <c r="A27">
        <v>250</v>
      </c>
      <c r="B27">
        <f t="shared" si="5"/>
        <v>2673.3437382048605</v>
      </c>
      <c r="C27">
        <f t="shared" si="6"/>
        <v>4.012935935422424E-3</v>
      </c>
      <c r="D27">
        <f t="shared" si="7"/>
        <v>537.0637650628978</v>
      </c>
      <c r="F27">
        <f t="shared" si="8"/>
        <v>0.94221713168929444</v>
      </c>
      <c r="G27">
        <f t="shared" si="0"/>
        <v>165917.77770031543</v>
      </c>
      <c r="H27">
        <f t="shared" si="9"/>
        <v>56236880.233459406</v>
      </c>
      <c r="P27">
        <f t="shared" si="10"/>
        <v>1.2818167134746337</v>
      </c>
      <c r="Q27">
        <f t="shared" si="1"/>
        <v>478.15</v>
      </c>
      <c r="R27">
        <f t="shared" si="11"/>
        <v>0.66803194636770968</v>
      </c>
      <c r="S27">
        <f t="shared" si="2"/>
        <v>208.63346851889833</v>
      </c>
      <c r="U27">
        <f t="shared" si="3"/>
        <v>2.2918182945162915</v>
      </c>
      <c r="V27">
        <f t="shared" si="4"/>
        <v>11.732263882244522</v>
      </c>
    </row>
    <row r="28" spans="1:22">
      <c r="A28">
        <v>260</v>
      </c>
      <c r="B28">
        <f t="shared" si="5"/>
        <v>2673.1585022768572</v>
      </c>
      <c r="C28">
        <f t="shared" si="6"/>
        <v>4.0132140109317444E-3</v>
      </c>
      <c r="D28">
        <f t="shared" si="7"/>
        <v>534.85479252119615</v>
      </c>
      <c r="F28">
        <f t="shared" si="8"/>
        <v>0.93834174126525638</v>
      </c>
      <c r="G28">
        <f t="shared" si="0"/>
        <v>160001.34753005274</v>
      </c>
      <c r="H28">
        <f t="shared" si="9"/>
        <v>57836893.708759934</v>
      </c>
      <c r="P28">
        <f t="shared" si="10"/>
        <v>1.2766329893300881</v>
      </c>
      <c r="Q28">
        <f t="shared" si="1"/>
        <v>478.15</v>
      </c>
      <c r="R28">
        <f t="shared" si="11"/>
        <v>0.66528429455706672</v>
      </c>
      <c r="S28">
        <f t="shared" si="2"/>
        <v>208.27526444671389</v>
      </c>
      <c r="U28">
        <f t="shared" si="3"/>
        <v>2.2957598986620522</v>
      </c>
      <c r="V28">
        <f t="shared" si="4"/>
        <v>11.6840084413569</v>
      </c>
    </row>
    <row r="29" spans="1:22">
      <c r="A29">
        <v>270</v>
      </c>
      <c r="B29">
        <f t="shared" si="5"/>
        <v>2672.9798716412351</v>
      </c>
      <c r="C29">
        <f t="shared" si="6"/>
        <v>4.0134822071038389E-3</v>
      </c>
      <c r="D29">
        <f t="shared" si="7"/>
        <v>532.768188004433</v>
      </c>
      <c r="F29">
        <f t="shared" si="8"/>
        <v>0.93468103158672455</v>
      </c>
      <c r="G29">
        <f t="shared" si="0"/>
        <v>154413.20375703607</v>
      </c>
      <c r="H29">
        <f t="shared" si="9"/>
        <v>59381025.746330291</v>
      </c>
      <c r="P29">
        <f t="shared" si="10"/>
        <v>1.2717375018373125</v>
      </c>
      <c r="Q29">
        <f t="shared" si="1"/>
        <v>478.15</v>
      </c>
      <c r="R29">
        <f t="shared" si="11"/>
        <v>0.66268885139498768</v>
      </c>
      <c r="S29">
        <f t="shared" si="2"/>
        <v>207.93635286430188</v>
      </c>
      <c r="U29">
        <f t="shared" si="3"/>
        <v>2.2995017148927204</v>
      </c>
      <c r="V29">
        <f t="shared" si="4"/>
        <v>11.638426154110839</v>
      </c>
    </row>
    <row r="30" spans="1:22">
      <c r="A30">
        <v>280</v>
      </c>
      <c r="B30">
        <f t="shared" si="5"/>
        <v>2672.8074797885338</v>
      </c>
      <c r="C30">
        <f t="shared" si="6"/>
        <v>4.0137410703548213E-3</v>
      </c>
      <c r="D30">
        <f t="shared" si="7"/>
        <v>530.82071635538034</v>
      </c>
      <c r="F30">
        <f t="shared" si="8"/>
        <v>0.93126441465856202</v>
      </c>
      <c r="G30">
        <f t="shared" si="0"/>
        <v>149198.02820181471</v>
      </c>
      <c r="H30">
        <f t="shared" si="9"/>
        <v>60873006.028348438</v>
      </c>
      <c r="P30">
        <f t="shared" si="10"/>
        <v>1.2671705397222919</v>
      </c>
      <c r="Q30">
        <f t="shared" si="1"/>
        <v>478.15</v>
      </c>
      <c r="R30">
        <f t="shared" si="11"/>
        <v>0.66026646999292049</v>
      </c>
      <c r="S30">
        <f t="shared" si="2"/>
        <v>207.61955703724493</v>
      </c>
      <c r="U30">
        <f t="shared" si="3"/>
        <v>2.3030104043340414</v>
      </c>
      <c r="V30">
        <f t="shared" si="4"/>
        <v>11.595883251803512</v>
      </c>
    </row>
    <row r="31" spans="1:22">
      <c r="A31">
        <v>290</v>
      </c>
      <c r="B31">
        <f t="shared" si="5"/>
        <v>2672.6409103250721</v>
      </c>
      <c r="C31">
        <f t="shared" si="6"/>
        <v>4.0139912224399664E-3</v>
      </c>
      <c r="D31">
        <f t="shared" si="7"/>
        <v>529.02310644172019</v>
      </c>
      <c r="F31">
        <f t="shared" si="8"/>
        <v>0.92811071305564941</v>
      </c>
      <c r="G31">
        <f t="shared" si="0"/>
        <v>144384.36437898732</v>
      </c>
      <c r="H31">
        <f t="shared" si="9"/>
        <v>62316849.672138311</v>
      </c>
      <c r="P31">
        <f t="shared" si="10"/>
        <v>1.2629580087569816</v>
      </c>
      <c r="Q31">
        <f t="shared" si="1"/>
        <v>478.15</v>
      </c>
      <c r="R31">
        <f t="shared" si="11"/>
        <v>0.65803049555645543</v>
      </c>
      <c r="S31">
        <f t="shared" si="2"/>
        <v>207.32672575213201</v>
      </c>
      <c r="U31">
        <f t="shared" si="3"/>
        <v>2.3062632097496625</v>
      </c>
      <c r="V31">
        <f t="shared" si="4"/>
        <v>11.556614108665677</v>
      </c>
    </row>
    <row r="32" spans="1:22">
      <c r="A32">
        <v>300</v>
      </c>
      <c r="B32">
        <f t="shared" si="5"/>
        <v>2672.479714990277</v>
      </c>
      <c r="C32">
        <f t="shared" si="6"/>
        <v>4.0142333334110382E-3</v>
      </c>
      <c r="D32">
        <f t="shared" si="7"/>
        <v>527.3803509085825</v>
      </c>
      <c r="F32">
        <f t="shared" si="8"/>
        <v>0.92522868580453066</v>
      </c>
      <c r="G32">
        <f t="shared" si="0"/>
        <v>139985.42526725924</v>
      </c>
      <c r="H32">
        <f t="shared" si="9"/>
        <v>63716703.924810901</v>
      </c>
      <c r="P32">
        <f t="shared" si="10"/>
        <v>1.2591121337985056</v>
      </c>
      <c r="Q32">
        <f t="shared" si="1"/>
        <v>478.15</v>
      </c>
      <c r="R32">
        <f t="shared" si="11"/>
        <v>0.65598713823541221</v>
      </c>
      <c r="S32">
        <f t="shared" si="2"/>
        <v>207.05877315499873</v>
      </c>
      <c r="U32">
        <f t="shared" si="3"/>
        <v>2.3092477208974356</v>
      </c>
      <c r="V32">
        <f t="shared" si="4"/>
        <v>11.520727790014982</v>
      </c>
    </row>
    <row r="33" spans="1:22">
      <c r="A33">
        <v>310</v>
      </c>
      <c r="B33">
        <f t="shared" si="5"/>
        <v>2672.32343077218</v>
      </c>
      <c r="C33">
        <f t="shared" si="6"/>
        <v>4.0144680959066804E-3</v>
      </c>
      <c r="D33">
        <f t="shared" si="7"/>
        <v>525.89236501877588</v>
      </c>
      <c r="F33">
        <f t="shared" si="8"/>
        <v>0.92261818424346642</v>
      </c>
      <c r="G33">
        <f t="shared" si="0"/>
        <v>136000.85948708522</v>
      </c>
      <c r="H33">
        <f t="shared" si="9"/>
        <v>65076712.519681752</v>
      </c>
      <c r="P33">
        <f t="shared" si="10"/>
        <v>1.2556330196326835</v>
      </c>
      <c r="Q33">
        <f t="shared" si="1"/>
        <v>478.15</v>
      </c>
      <c r="R33">
        <f t="shared" si="11"/>
        <v>0.65413629262861761</v>
      </c>
      <c r="S33">
        <f t="shared" si="2"/>
        <v>206.8157791522693</v>
      </c>
      <c r="U33">
        <f t="shared" si="3"/>
        <v>2.3119609246447261</v>
      </c>
      <c r="V33">
        <f t="shared" si="4"/>
        <v>11.48822244475077</v>
      </c>
    </row>
    <row r="34" spans="1:22">
      <c r="A34">
        <v>320</v>
      </c>
      <c r="B34">
        <f t="shared" si="5"/>
        <v>2672.1715950511034</v>
      </c>
      <c r="C34">
        <f t="shared" si="6"/>
        <v>4.0146962023872709E-3</v>
      </c>
      <c r="D34">
        <f t="shared" si="7"/>
        <v>524.55487067428191</v>
      </c>
      <c r="F34">
        <f t="shared" si="8"/>
        <v>0.92027170293733673</v>
      </c>
      <c r="G34">
        <f t="shared" si="0"/>
        <v>132419.11781224704</v>
      </c>
      <c r="H34">
        <f t="shared" si="9"/>
        <v>66400903.69780422</v>
      </c>
      <c r="P34">
        <f t="shared" si="10"/>
        <v>1.2525107515674434</v>
      </c>
      <c r="Q34">
        <f t="shared" si="1"/>
        <v>478.15</v>
      </c>
      <c r="R34">
        <f t="shared" si="11"/>
        <v>0.65247263738257166</v>
      </c>
      <c r="S34">
        <f t="shared" si="2"/>
        <v>206.59712889366654</v>
      </c>
      <c r="U34">
        <f t="shared" si="3"/>
        <v>2.3144077682032984</v>
      </c>
      <c r="V34">
        <f t="shared" si="4"/>
        <v>11.459004616977982</v>
      </c>
    </row>
    <row r="35" spans="1:22">
      <c r="A35">
        <v>330</v>
      </c>
      <c r="B35">
        <f t="shared" si="5"/>
        <v>2672.0237581012998</v>
      </c>
      <c r="C35">
        <f t="shared" si="6"/>
        <v>4.0149183263257834E-3</v>
      </c>
      <c r="D35">
        <f t="shared" si="7"/>
        <v>523.36037473965916</v>
      </c>
      <c r="F35">
        <f t="shared" si="8"/>
        <v>0.9181760960344898</v>
      </c>
      <c r="G35">
        <f t="shared" si="0"/>
        <v>129220.07025505125</v>
      </c>
      <c r="H35">
        <f t="shared" si="9"/>
        <v>67693104.400354728</v>
      </c>
      <c r="P35">
        <f t="shared" si="10"/>
        <v>1.249727723579519</v>
      </c>
      <c r="Q35">
        <f t="shared" si="1"/>
        <v>478.15</v>
      </c>
      <c r="R35">
        <f t="shared" si="11"/>
        <v>0.65098685208845319</v>
      </c>
      <c r="S35">
        <f t="shared" si="2"/>
        <v>206.40166988860977</v>
      </c>
      <c r="U35">
        <f t="shared" si="3"/>
        <v>2.3165994745006011</v>
      </c>
      <c r="V35">
        <f t="shared" si="4"/>
        <v>11.432910617674899</v>
      </c>
    </row>
    <row r="36" spans="1:22">
      <c r="A36">
        <v>340</v>
      </c>
      <c r="B36">
        <f t="shared" si="5"/>
        <v>2671.8794926707837</v>
      </c>
      <c r="C36">
        <f t="shared" si="6"/>
        <v>4.0151351077795964E-3</v>
      </c>
      <c r="D36">
        <f t="shared" si="7"/>
        <v>522.29913285935891</v>
      </c>
      <c r="F36">
        <f t="shared" si="8"/>
        <v>0.91631426817431383</v>
      </c>
      <c r="G36">
        <f t="shared" si="0"/>
        <v>126377.58310803187</v>
      </c>
      <c r="H36">
        <f t="shared" si="9"/>
        <v>68956880.231435046</v>
      </c>
      <c r="P36">
        <f t="shared" si="10"/>
        <v>1.2472609342058447</v>
      </c>
      <c r="Q36">
        <f t="shared" si="1"/>
        <v>478.15</v>
      </c>
      <c r="R36">
        <f t="shared" si="11"/>
        <v>0.64966681613558852</v>
      </c>
      <c r="S36">
        <f t="shared" si="2"/>
        <v>206.2278686097396</v>
      </c>
      <c r="U36">
        <f t="shared" si="3"/>
        <v>2.3185518195159109</v>
      </c>
      <c r="V36">
        <f t="shared" si="4"/>
        <v>11.409727579472509</v>
      </c>
    </row>
    <row r="37" spans="1:22">
      <c r="A37">
        <v>350</v>
      </c>
      <c r="B37">
        <f t="shared" si="5"/>
        <v>2671.7384006840762</v>
      </c>
      <c r="C37">
        <f t="shared" si="6"/>
        <v>4.0153471432801948E-3</v>
      </c>
      <c r="D37">
        <f t="shared" si="7"/>
        <v>521.3600214146461</v>
      </c>
      <c r="F37">
        <f t="shared" si="8"/>
        <v>0.91466670423622121</v>
      </c>
      <c r="G37">
        <f t="shared" si="0"/>
        <v>123861.84947004609</v>
      </c>
      <c r="H37">
        <f t="shared" si="9"/>
        <v>70195498.726135507</v>
      </c>
      <c r="P37">
        <f t="shared" si="10"/>
        <v>1.245084065251671</v>
      </c>
      <c r="Q37">
        <f t="shared" si="1"/>
        <v>478.15</v>
      </c>
      <c r="R37">
        <f t="shared" si="11"/>
        <v>0.64849869330348076</v>
      </c>
      <c r="S37">
        <f t="shared" si="2"/>
        <v>206.07395344044005</v>
      </c>
      <c r="U37">
        <f t="shared" si="3"/>
        <v>2.3202835293699353</v>
      </c>
      <c r="V37">
        <f t="shared" si="4"/>
        <v>11.389212504725442</v>
      </c>
    </row>
    <row r="38" spans="1:22">
      <c r="A38">
        <v>360</v>
      </c>
      <c r="B38">
        <f t="shared" si="5"/>
        <v>2671.6001173430809</v>
      </c>
      <c r="C38">
        <f t="shared" si="6"/>
        <v>4.0155549796306363E-3</v>
      </c>
      <c r="D38">
        <f t="shared" si="7"/>
        <v>520.53127265669298</v>
      </c>
      <c r="F38">
        <f t="shared" si="8"/>
        <v>0.91321275904682975</v>
      </c>
      <c r="G38">
        <f t="shared" si="0"/>
        <v>121641.35337240077</v>
      </c>
      <c r="H38">
        <f t="shared" si="9"/>
        <v>71411912.259859517</v>
      </c>
      <c r="P38">
        <f t="shared" si="10"/>
        <v>1.2431692356006259</v>
      </c>
      <c r="Q38">
        <f t="shared" si="1"/>
        <v>478.15</v>
      </c>
      <c r="R38">
        <f t="shared" si="11"/>
        <v>0.64746784616420228</v>
      </c>
      <c r="S38">
        <f t="shared" si="2"/>
        <v>205.93803611278278</v>
      </c>
      <c r="U38">
        <f t="shared" si="3"/>
        <v>2.3218148964873069</v>
      </c>
      <c r="V38">
        <f t="shared" si="4"/>
        <v>11.371108324639398</v>
      </c>
    </row>
    <row r="39" spans="1:22">
      <c r="A39">
        <v>370</v>
      </c>
      <c r="B39">
        <f t="shared" si="5"/>
        <v>2671.464313035141</v>
      </c>
      <c r="C39">
        <f t="shared" si="6"/>
        <v>4.0157591109987187E-3</v>
      </c>
      <c r="D39">
        <f t="shared" si="7"/>
        <v>519.80105574834693</v>
      </c>
      <c r="F39">
        <f t="shared" si="8"/>
        <v>0.91193167675148579</v>
      </c>
      <c r="G39">
        <f t="shared" si="0"/>
        <v>119684.42161800667</v>
      </c>
      <c r="H39">
        <f t="shared" si="9"/>
        <v>72608756.476039588</v>
      </c>
      <c r="P39">
        <f t="shared" si="10"/>
        <v>1.2414883884957322</v>
      </c>
      <c r="Q39">
        <f t="shared" si="1"/>
        <v>478.15</v>
      </c>
      <c r="R39">
        <f t="shared" si="11"/>
        <v>0.64655955881680338</v>
      </c>
      <c r="S39">
        <f t="shared" si="2"/>
        <v>205.81820838615408</v>
      </c>
      <c r="U39">
        <f t="shared" si="3"/>
        <v>2.3231666612455379</v>
      </c>
      <c r="V39">
        <f t="shared" si="4"/>
        <v>11.355156592243173</v>
      </c>
    </row>
    <row r="40" spans="1:22">
      <c r="A40">
        <v>380</v>
      </c>
      <c r="B40">
        <f t="shared" si="5"/>
        <v>2671.3306935085707</v>
      </c>
      <c r="C40">
        <f t="shared" si="6"/>
        <v>4.0159599786159465E-3</v>
      </c>
      <c r="D40">
        <f t="shared" si="7"/>
        <v>519.15790682942009</v>
      </c>
      <c r="F40">
        <f t="shared" si="8"/>
        <v>0.91080334531477203</v>
      </c>
      <c r="G40">
        <f t="shared" si="0"/>
        <v>117960.3718745216</v>
      </c>
      <c r="H40">
        <f t="shared" si="9"/>
        <v>73788360.194784805</v>
      </c>
      <c r="P40">
        <f t="shared" si="10"/>
        <v>1.2400143193396413</v>
      </c>
      <c r="Q40">
        <f t="shared" si="1"/>
        <v>478.15</v>
      </c>
      <c r="R40">
        <f t="shared" si="11"/>
        <v>0.64575957182817334</v>
      </c>
      <c r="S40">
        <f t="shared" si="2"/>
        <v>205.71261415917826</v>
      </c>
      <c r="U40">
        <f t="shared" si="3"/>
        <v>2.3243591646257169</v>
      </c>
      <c r="V40">
        <f t="shared" si="4"/>
        <v>11.341106877249747</v>
      </c>
    </row>
    <row r="41" spans="1:22">
      <c r="A41">
        <v>390</v>
      </c>
      <c r="B41">
        <f t="shared" si="5"/>
        <v>2671.1989987664238</v>
      </c>
      <c r="C41">
        <f t="shared" si="6"/>
        <v>4.0161579724060387E-3</v>
      </c>
      <c r="D41">
        <f t="shared" si="7"/>
        <v>518.59102402400913</v>
      </c>
      <c r="F41">
        <f t="shared" si="8"/>
        <v>0.90980881407720904</v>
      </c>
      <c r="G41">
        <f t="shared" si="0"/>
        <v>116440.29972813631</v>
      </c>
      <c r="H41">
        <f t="shared" si="9"/>
        <v>74952763.192066163</v>
      </c>
      <c r="P41">
        <f t="shared" si="10"/>
        <v>1.2387213816809666</v>
      </c>
      <c r="Q41">
        <f t="shared" si="1"/>
        <v>478.15</v>
      </c>
      <c r="R41">
        <f t="shared" si="11"/>
        <v>0.64505444918074117</v>
      </c>
      <c r="S41">
        <f t="shared" si="2"/>
        <v>205.61949941123743</v>
      </c>
      <c r="U41">
        <f t="shared" si="3"/>
        <v>2.3254117501944873</v>
      </c>
      <c r="V41">
        <f t="shared" si="4"/>
        <v>11.328723210549368</v>
      </c>
    </row>
    <row r="42" spans="1:22">
      <c r="A42">
        <v>400</v>
      </c>
      <c r="B42">
        <f t="shared" si="5"/>
        <v>2671.0690010815701</v>
      </c>
      <c r="C42">
        <f t="shared" si="6"/>
        <v>4.0163534339378104E-3</v>
      </c>
      <c r="D42">
        <f t="shared" si="7"/>
        <v>518.09044967637908</v>
      </c>
      <c r="F42">
        <f t="shared" si="8"/>
        <v>0.90893061346733173</v>
      </c>
      <c r="G42">
        <f t="shared" si="0"/>
        <v>115097.56437324153</v>
      </c>
      <c r="H42">
        <f t="shared" si="9"/>
        <v>76103738.835798576</v>
      </c>
      <c r="P42">
        <f t="shared" si="10"/>
        <v>1.2375859243217326</v>
      </c>
      <c r="Q42">
        <f t="shared" si="1"/>
        <v>478.15</v>
      </c>
      <c r="R42">
        <f t="shared" si="11"/>
        <v>0.64443180494833818</v>
      </c>
      <c r="S42">
        <f t="shared" si="2"/>
        <v>205.53724350324018</v>
      </c>
      <c r="U42">
        <f t="shared" si="3"/>
        <v>2.3263423788811406</v>
      </c>
      <c r="V42">
        <f t="shared" si="4"/>
        <v>11.317788065188388</v>
      </c>
    </row>
    <row r="43" spans="1:22">
      <c r="A43">
        <v>410</v>
      </c>
      <c r="B43">
        <f t="shared" si="5"/>
        <v>2670.9405024695284</v>
      </c>
      <c r="C43">
        <f t="shared" si="6"/>
        <v>4.0165466601969702E-3</v>
      </c>
      <c r="D43">
        <f t="shared" si="7"/>
        <v>517.64716374410943</v>
      </c>
      <c r="F43">
        <f t="shared" si="8"/>
        <v>0.90815291884931482</v>
      </c>
      <c r="G43">
        <f t="shared" si="0"/>
        <v>113908.0369595919</v>
      </c>
      <c r="H43">
        <f t="shared" si="9"/>
        <v>77242819.205394492</v>
      </c>
      <c r="P43">
        <f t="shared" si="10"/>
        <v>1.2365865164675207</v>
      </c>
      <c r="Q43">
        <f t="shared" si="1"/>
        <v>478.15</v>
      </c>
      <c r="R43">
        <f t="shared" si="11"/>
        <v>0.64388041946416419</v>
      </c>
      <c r="S43">
        <f t="shared" si="2"/>
        <v>205.46437570337818</v>
      </c>
      <c r="U43">
        <f t="shared" si="3"/>
        <v>2.32716741460957</v>
      </c>
      <c r="V43">
        <f t="shared" si="4"/>
        <v>11.30810439656095</v>
      </c>
    </row>
    <row r="44" spans="1:22">
      <c r="A44">
        <v>420</v>
      </c>
      <c r="B44">
        <f t="shared" si="5"/>
        <v>2670.8133318840382</v>
      </c>
      <c r="C44">
        <f t="shared" si="6"/>
        <v>4.0167379077784941E-3</v>
      </c>
      <c r="D44">
        <f t="shared" si="7"/>
        <v>517.25311089819547</v>
      </c>
      <c r="F44">
        <f t="shared" si="8"/>
        <v>0.90746159806700966</v>
      </c>
      <c r="G44">
        <f t="shared" si="0"/>
        <v>112850.17190047522</v>
      </c>
      <c r="H44">
        <f t="shared" si="9"/>
        <v>78371320.924399242</v>
      </c>
      <c r="P44">
        <f t="shared" si="10"/>
        <v>1.2357040146090568</v>
      </c>
      <c r="Q44">
        <f t="shared" si="1"/>
        <v>478.15</v>
      </c>
      <c r="R44">
        <f t="shared" si="11"/>
        <v>0.6433902730295098</v>
      </c>
      <c r="S44">
        <f t="shared" si="2"/>
        <v>205.39958062217835</v>
      </c>
      <c r="U44">
        <f t="shared" si="3"/>
        <v>2.3279015397773941</v>
      </c>
      <c r="V44">
        <f t="shared" si="4"/>
        <v>11.299496234416049</v>
      </c>
    </row>
    <row r="45" spans="1:22">
      <c r="A45">
        <v>430</v>
      </c>
      <c r="B45">
        <f t="shared" si="5"/>
        <v>2670.6873423330262</v>
      </c>
      <c r="C45">
        <f t="shared" si="6"/>
        <v>4.0169273972022511E-3</v>
      </c>
      <c r="D45">
        <f t="shared" si="7"/>
        <v>516.90118088237625</v>
      </c>
      <c r="F45">
        <f t="shared" si="8"/>
        <v>0.90684417698662501</v>
      </c>
      <c r="G45">
        <f t="shared" si="0"/>
        <v>111904.95341136884</v>
      </c>
      <c r="H45">
        <f t="shared" si="9"/>
        <v>79490370.458512932</v>
      </c>
      <c r="P45">
        <f t="shared" si="10"/>
        <v>1.2349215177172104</v>
      </c>
      <c r="Q45">
        <f t="shared" si="1"/>
        <v>478.15</v>
      </c>
      <c r="R45">
        <f t="shared" si="11"/>
        <v>0.64295252148351711</v>
      </c>
      <c r="S45">
        <f t="shared" si="2"/>
        <v>205.34169577611283</v>
      </c>
      <c r="U45">
        <f t="shared" si="3"/>
        <v>2.3285577641344415</v>
      </c>
      <c r="V45">
        <f t="shared" si="4"/>
        <v>11.291808253803188</v>
      </c>
    </row>
    <row r="46" spans="1:22">
      <c r="A46">
        <v>440</v>
      </c>
      <c r="B46">
        <f t="shared" si="5"/>
        <v>2670.5624080542493</v>
      </c>
      <c r="C46">
        <f t="shared" si="6"/>
        <v>4.0171153171421692E-3</v>
      </c>
      <c r="D46">
        <f t="shared" si="7"/>
        <v>516.58515807604931</v>
      </c>
      <c r="F46">
        <f t="shared" si="8"/>
        <v>0.90628975101061282</v>
      </c>
      <c r="G46">
        <f t="shared" si="0"/>
        <v>111055.75989089085</v>
      </c>
      <c r="H46">
        <f t="shared" si="9"/>
        <v>80600928.057421833</v>
      </c>
      <c r="P46">
        <f t="shared" si="10"/>
        <v>1.2342242487582498</v>
      </c>
      <c r="Q46">
        <f t="shared" si="1"/>
        <v>478.15</v>
      </c>
      <c r="R46">
        <f t="shared" si="11"/>
        <v>0.64255943346652444</v>
      </c>
      <c r="S46">
        <f t="shared" si="2"/>
        <v>205.28970392060216</v>
      </c>
      <c r="U46">
        <f t="shared" si="3"/>
        <v>2.3291474967732881</v>
      </c>
      <c r="V46">
        <f t="shared" si="4"/>
        <v>11.284904673264291</v>
      </c>
    </row>
    <row r="47" spans="1:22">
      <c r="A47">
        <v>450</v>
      </c>
      <c r="B47">
        <f t="shared" si="5"/>
        <v>2670.438421842352</v>
      </c>
      <c r="C47">
        <f t="shared" si="6"/>
        <v>4.0173018284306731E-3</v>
      </c>
      <c r="D47">
        <f t="shared" si="7"/>
        <v>516.29965262666303</v>
      </c>
      <c r="F47">
        <f t="shared" si="8"/>
        <v>0.90578886425730354</v>
      </c>
      <c r="G47">
        <f t="shared" si="0"/>
        <v>110288.17918298338</v>
      </c>
      <c r="H47">
        <f t="shared" si="9"/>
        <v>81703809.849251673</v>
      </c>
      <c r="P47">
        <f t="shared" si="10"/>
        <v>1.2335993920213331</v>
      </c>
      <c r="Q47">
        <f t="shared" si="1"/>
        <v>478.15</v>
      </c>
      <c r="R47">
        <f t="shared" si="11"/>
        <v>0.64220430475842816</v>
      </c>
      <c r="S47">
        <f t="shared" si="2"/>
        <v>205.24272221092474</v>
      </c>
      <c r="U47">
        <f t="shared" si="3"/>
        <v>2.3296806573663194</v>
      </c>
      <c r="V47">
        <f t="shared" si="4"/>
        <v>11.278667750407232</v>
      </c>
    </row>
    <row r="48" spans="1:22">
      <c r="A48">
        <v>460</v>
      </c>
      <c r="B48">
        <f t="shared" si="5"/>
        <v>2670.3152925821732</v>
      </c>
      <c r="C48">
        <f t="shared" si="6"/>
        <v>4.0174870677555661E-3</v>
      </c>
      <c r="D48">
        <f t="shared" si="7"/>
        <v>516.04002231887534</v>
      </c>
      <c r="F48">
        <f t="shared" si="8"/>
        <v>0.90533337248925494</v>
      </c>
      <c r="G48">
        <f t="shared" si="0"/>
        <v>109589.79920600653</v>
      </c>
      <c r="H48">
        <f t="shared" si="9"/>
        <v>82799707.841311738</v>
      </c>
      <c r="P48">
        <f t="shared" si="10"/>
        <v>1.2330359081337905</v>
      </c>
      <c r="Q48">
        <f t="shared" si="1"/>
        <v>478.15</v>
      </c>
      <c r="R48">
        <f t="shared" si="11"/>
        <v>0.6418813610948817</v>
      </c>
      <c r="S48">
        <f t="shared" si="2"/>
        <v>205.19998972436744</v>
      </c>
      <c r="U48">
        <f t="shared" si="3"/>
        <v>2.3301658086936046</v>
      </c>
      <c r="V48">
        <f t="shared" si="4"/>
        <v>11.272996075122201</v>
      </c>
    </row>
    <row r="49" spans="1:22">
      <c r="A49">
        <v>470</v>
      </c>
      <c r="B49">
        <f t="shared" si="5"/>
        <v>2670.192943015797</v>
      </c>
      <c r="C49">
        <f t="shared" si="6"/>
        <v>4.0176711510076573E-3</v>
      </c>
      <c r="D49">
        <f t="shared" si="7"/>
        <v>515.80229167789901</v>
      </c>
      <c r="F49">
        <f t="shared" si="8"/>
        <v>0.90491630118929656</v>
      </c>
      <c r="G49">
        <f t="shared" si="0"/>
        <v>108949.99129719811</v>
      </c>
      <c r="H49">
        <f t="shared" si="9"/>
        <v>83889207.754283726</v>
      </c>
      <c r="P49">
        <f t="shared" si="10"/>
        <v>1.2325243422789605</v>
      </c>
      <c r="Q49">
        <f t="shared" si="1"/>
        <v>478.15</v>
      </c>
      <c r="R49">
        <f t="shared" si="11"/>
        <v>0.64158565754321117</v>
      </c>
      <c r="S49">
        <f t="shared" si="2"/>
        <v>205.16085443585399</v>
      </c>
      <c r="U49">
        <f t="shared" si="3"/>
        <v>2.3306102975385068</v>
      </c>
      <c r="V49">
        <f t="shared" si="4"/>
        <v>11.267802802378315</v>
      </c>
    </row>
    <row r="50" spans="1:22">
      <c r="A50">
        <v>480</v>
      </c>
      <c r="B50">
        <f t="shared" si="5"/>
        <v>2670.0713077514893</v>
      </c>
      <c r="C50">
        <f t="shared" si="6"/>
        <v>4.0178541762665469E-3</v>
      </c>
      <c r="D50">
        <f t="shared" si="7"/>
        <v>515.58307268649844</v>
      </c>
      <c r="F50">
        <f t="shared" si="8"/>
        <v>0.90453170646754111</v>
      </c>
      <c r="G50">
        <f t="shared" si="0"/>
        <v>108359.69796061264</v>
      </c>
      <c r="H50">
        <f t="shared" si="9"/>
        <v>84972804.733889848</v>
      </c>
      <c r="P50">
        <f t="shared" si="10"/>
        <v>1.2320566360831133</v>
      </c>
      <c r="Q50">
        <f t="shared" si="1"/>
        <v>478.15</v>
      </c>
      <c r="R50">
        <f t="shared" si="11"/>
        <v>0.64131297988548663</v>
      </c>
      <c r="S50">
        <f t="shared" si="2"/>
        <v>205.12476038767647</v>
      </c>
      <c r="U50">
        <f t="shared" si="3"/>
        <v>2.3310203950820867</v>
      </c>
      <c r="V50">
        <f t="shared" si="4"/>
        <v>11.263013920270788</v>
      </c>
    </row>
    <row r="51" spans="1:22">
      <c r="A51">
        <v>490</v>
      </c>
      <c r="B51">
        <f t="shared" si="5"/>
        <v>2669.950331509594</v>
      </c>
      <c r="C51">
        <f t="shared" si="6"/>
        <v>4.018036226431672E-3</v>
      </c>
      <c r="D51">
        <f t="shared" si="7"/>
        <v>515.37948988330766</v>
      </c>
      <c r="F51">
        <f t="shared" si="8"/>
        <v>0.90417454365492567</v>
      </c>
      <c r="G51">
        <f t="shared" si="0"/>
        <v>107811.23240012558</v>
      </c>
      <c r="H51">
        <f t="shared" si="9"/>
        <v>86050917.057891101</v>
      </c>
      <c r="P51">
        <f t="shared" si="10"/>
        <v>1.2316259497945772</v>
      </c>
      <c r="Q51">
        <f t="shared" si="1"/>
        <v>478.15</v>
      </c>
      <c r="R51">
        <f t="shared" si="11"/>
        <v>0.64105975145134231</v>
      </c>
      <c r="S51">
        <f t="shared" si="2"/>
        <v>205.09123552527603</v>
      </c>
      <c r="U51">
        <f t="shared" si="3"/>
        <v>2.3314014310527247</v>
      </c>
      <c r="V51">
        <f t="shared" si="4"/>
        <v>11.258566613778902</v>
      </c>
    </row>
    <row r="52" spans="1:22">
      <c r="A52">
        <v>500</v>
      </c>
      <c r="B52">
        <f t="shared" si="5"/>
        <v>2669.829967592239</v>
      </c>
      <c r="C52">
        <f t="shared" si="6"/>
        <v>4.0182173715181228E-3</v>
      </c>
      <c r="D52">
        <f t="shared" si="7"/>
        <v>515.18911142809986</v>
      </c>
      <c r="F52">
        <f t="shared" si="8"/>
        <v>0.90384054636508748</v>
      </c>
      <c r="G52">
        <f t="shared" si="0"/>
        <v>107298.09406164473</v>
      </c>
      <c r="H52">
        <f t="shared" si="9"/>
        <v>87123897.998507544</v>
      </c>
      <c r="P52">
        <f t="shared" si="10"/>
        <v>1.2312264985582217</v>
      </c>
      <c r="Q52">
        <f t="shared" si="1"/>
        <v>478.15</v>
      </c>
      <c r="R52">
        <f t="shared" si="11"/>
        <v>0.64082294737284695</v>
      </c>
      <c r="S52">
        <f t="shared" si="2"/>
        <v>205.05988047322182</v>
      </c>
      <c r="U52">
        <f t="shared" si="3"/>
        <v>2.3317579182069221</v>
      </c>
      <c r="V52">
        <f t="shared" si="4"/>
        <v>11.254407758873226</v>
      </c>
    </row>
    <row r="53" spans="1:22">
      <c r="A53">
        <v>510</v>
      </c>
      <c r="B53">
        <f t="shared" si="5"/>
        <v>2669.7101765589809</v>
      </c>
      <c r="C53">
        <f t="shared" si="6"/>
        <v>4.0183976706438538E-3</v>
      </c>
      <c r="D53">
        <f t="shared" si="7"/>
        <v>515.00988688354346</v>
      </c>
      <c r="F53">
        <f t="shared" si="8"/>
        <v>0.90352611733954991</v>
      </c>
      <c r="G53">
        <f t="shared" si="0"/>
        <v>106814.80217596966</v>
      </c>
      <c r="H53">
        <f t="shared" si="9"/>
        <v>88192046.020267248</v>
      </c>
      <c r="P53">
        <f t="shared" si="10"/>
        <v>1.2308534045927448</v>
      </c>
      <c r="Q53">
        <f t="shared" si="1"/>
        <v>478.15</v>
      </c>
      <c r="R53">
        <f t="shared" si="11"/>
        <v>0.64060001719374082</v>
      </c>
      <c r="S53">
        <f t="shared" si="2"/>
        <v>205.03035838507645</v>
      </c>
      <c r="U53">
        <f t="shared" si="3"/>
        <v>2.3320936653779127</v>
      </c>
      <c r="V53">
        <f t="shared" si="4"/>
        <v>11.250492563345812</v>
      </c>
    </row>
    <row r="54" spans="1:22">
      <c r="A54">
        <v>520</v>
      </c>
      <c r="B54">
        <f t="shared" si="5"/>
        <v>2669.5909250882837</v>
      </c>
      <c r="C54">
        <f t="shared" si="6"/>
        <v>4.018577173738342E-3</v>
      </c>
      <c r="D54">
        <f t="shared" si="7"/>
        <v>514.84009189427672</v>
      </c>
      <c r="F54">
        <f t="shared" si="8"/>
        <v>0.90322823139346797</v>
      </c>
      <c r="G54">
        <f t="shared" si="0"/>
        <v>106356.74777564444</v>
      </c>
      <c r="H54">
        <f t="shared" si="9"/>
        <v>89255613.498023689</v>
      </c>
      <c r="P54">
        <f t="shared" si="10"/>
        <v>1.2305025657198425</v>
      </c>
      <c r="Q54">
        <f t="shared" si="1"/>
        <v>478.15</v>
      </c>
      <c r="R54">
        <f t="shared" si="11"/>
        <v>0.64038881605796871</v>
      </c>
      <c r="S54">
        <f t="shared" si="2"/>
        <v>205.00238590486023</v>
      </c>
      <c r="U54">
        <f t="shared" si="3"/>
        <v>2.332411878473966</v>
      </c>
      <c r="V54">
        <f t="shared" si="4"/>
        <v>11.246783358313655</v>
      </c>
    </row>
    <row r="55" spans="1:22">
      <c r="A55">
        <v>530</v>
      </c>
      <c r="B55">
        <f t="shared" si="5"/>
        <v>2669.4721850042097</v>
      </c>
      <c r="C55">
        <f t="shared" si="6"/>
        <v>4.0187559230035145E-3</v>
      </c>
      <c r="D55">
        <f t="shared" si="7"/>
        <v>514.67827957531449</v>
      </c>
      <c r="F55">
        <f t="shared" si="8"/>
        <v>0.9029443501321307</v>
      </c>
      <c r="G55">
        <f t="shared" si="0"/>
        <v>105920.06367512268</v>
      </c>
      <c r="H55">
        <f t="shared" si="9"/>
        <v>90314814.134774908</v>
      </c>
      <c r="P55">
        <f t="shared" si="10"/>
        <v>1.2301705398125558</v>
      </c>
      <c r="Q55">
        <f t="shared" si="1"/>
        <v>478.15</v>
      </c>
      <c r="R55">
        <f t="shared" si="11"/>
        <v>0.64018754424368063</v>
      </c>
      <c r="S55">
        <f t="shared" si="2"/>
        <v>204.97572521521792</v>
      </c>
      <c r="U55">
        <f t="shared" si="3"/>
        <v>2.3327152495641026</v>
      </c>
      <c r="V55">
        <f t="shared" si="4"/>
        <v>11.243248536288862</v>
      </c>
    </row>
    <row r="56" spans="1:22">
      <c r="A56">
        <v>540</v>
      </c>
      <c r="B56">
        <f t="shared" si="5"/>
        <v>2669.3539324482686</v>
      </c>
      <c r="C56">
        <f t="shared" si="6"/>
        <v>4.0189339541569788E-3</v>
      </c>
      <c r="D56">
        <f t="shared" si="7"/>
        <v>514.52323819797039</v>
      </c>
      <c r="F56">
        <f t="shared" si="8"/>
        <v>0.90267234771573757</v>
      </c>
      <c r="G56">
        <f t="shared" si="0"/>
        <v>105501.51130684187</v>
      </c>
      <c r="H56">
        <f t="shared" si="9"/>
        <v>91369829.247843325</v>
      </c>
      <c r="P56">
        <f t="shared" si="10"/>
        <v>1.2298544441941754</v>
      </c>
      <c r="Q56">
        <f t="shared" si="1"/>
        <v>478.15</v>
      </c>
      <c r="R56">
        <f t="shared" si="11"/>
        <v>0.63999469453045787</v>
      </c>
      <c r="S56">
        <f t="shared" si="2"/>
        <v>204.95017710905574</v>
      </c>
      <c r="U56">
        <f t="shared" si="3"/>
        <v>2.3330060346596935</v>
      </c>
      <c r="V56">
        <f t="shared" si="4"/>
        <v>11.239861626819268</v>
      </c>
    </row>
    <row r="57" spans="1:22">
      <c r="A57">
        <v>550</v>
      </c>
      <c r="B57">
        <f t="shared" si="5"/>
        <v>2669.2361471776144</v>
      </c>
      <c r="C57">
        <f t="shared" si="6"/>
        <v>4.019111297485718E-3</v>
      </c>
      <c r="D57">
        <f t="shared" si="7"/>
        <v>514.37395463978771</v>
      </c>
      <c r="F57">
        <f t="shared" si="8"/>
        <v>0.90241044673646964</v>
      </c>
      <c r="G57">
        <f t="shared" si="0"/>
        <v>105098.38298185311</v>
      </c>
      <c r="H57">
        <f t="shared" si="9"/>
        <v>92420813.077661857</v>
      </c>
      <c r="P57">
        <f t="shared" si="10"/>
        <v>1.2295518687268927</v>
      </c>
      <c r="Q57">
        <f t="shared" si="1"/>
        <v>478.15</v>
      </c>
      <c r="R57">
        <f t="shared" si="11"/>
        <v>0.63980900673615693</v>
      </c>
      <c r="S57">
        <f t="shared" si="2"/>
        <v>204.92557500023946</v>
      </c>
      <c r="U57">
        <f t="shared" si="3"/>
        <v>2.3332861210683014</v>
      </c>
      <c r="V57">
        <f t="shared" si="4"/>
        <v>11.236600498044968</v>
      </c>
    </row>
    <row r="58" spans="1:22">
      <c r="A58">
        <v>560</v>
      </c>
      <c r="B58">
        <f t="shared" si="5"/>
        <v>2669.1188119723515</v>
      </c>
      <c r="C58">
        <f t="shared" si="6"/>
        <v>4.0192879787360808E-3</v>
      </c>
      <c r="D58">
        <f t="shared" si="7"/>
        <v>514.22958301303424</v>
      </c>
      <c r="F58">
        <f t="shared" si="8"/>
        <v>0.90215716318076178</v>
      </c>
      <c r="G58">
        <f t="shared" si="0"/>
        <v>104708.4180059207</v>
      </c>
      <c r="H58">
        <f t="shared" si="9"/>
        <v>93467897.257721066</v>
      </c>
      <c r="P58">
        <f t="shared" si="10"/>
        <v>1.2292608012037656</v>
      </c>
      <c r="Q58">
        <f t="shared" si="1"/>
        <v>478.15</v>
      </c>
      <c r="R58">
        <f t="shared" si="11"/>
        <v>0.63962942869516004</v>
      </c>
      <c r="S58">
        <f t="shared" si="2"/>
        <v>204.90177977952285</v>
      </c>
      <c r="U58">
        <f t="shared" si="3"/>
        <v>2.3335570853239829</v>
      </c>
      <c r="V58">
        <f t="shared" si="4"/>
        <v>11.233446671381607</v>
      </c>
    </row>
    <row r="59" spans="1:22">
      <c r="A59">
        <v>570</v>
      </c>
      <c r="B59">
        <f t="shared" si="5"/>
        <v>2669.001912136493</v>
      </c>
      <c r="C59">
        <f t="shared" si="6"/>
        <v>4.0194640198632321E-3</v>
      </c>
      <c r="D59">
        <f t="shared" si="7"/>
        <v>514.08941788029017</v>
      </c>
      <c r="F59">
        <f t="shared" si="8"/>
        <v>0.90191125943910555</v>
      </c>
      <c r="G59">
        <f t="shared" si="0"/>
        <v>104329.73106679688</v>
      </c>
      <c r="H59">
        <f t="shared" si="9"/>
        <v>94511194.568389028</v>
      </c>
      <c r="P59">
        <f t="shared" si="10"/>
        <v>1.2289795636416356</v>
      </c>
      <c r="Q59">
        <f t="shared" si="1"/>
        <v>478.15</v>
      </c>
      <c r="R59">
        <f t="shared" si="11"/>
        <v>0.63945508294232578</v>
      </c>
      <c r="S59">
        <f t="shared" si="2"/>
        <v>204.87867542022749</v>
      </c>
      <c r="U59">
        <f t="shared" si="3"/>
        <v>2.3338202427327515</v>
      </c>
      <c r="V59">
        <f t="shared" si="4"/>
        <v>11.230384736409601</v>
      </c>
    </row>
    <row r="60" spans="1:22">
      <c r="A60">
        <v>580</v>
      </c>
      <c r="B60">
        <f t="shared" si="5"/>
        <v>2668.8854350788788</v>
      </c>
      <c r="C60">
        <f t="shared" si="6"/>
        <v>4.0196394396605998E-3</v>
      </c>
      <c r="D60">
        <f t="shared" si="7"/>
        <v>513.95287148838986</v>
      </c>
      <c r="F60">
        <f t="shared" si="8"/>
        <v>0.90167170436559629</v>
      </c>
      <c r="G60">
        <f t="shared" si="0"/>
        <v>103960.75136986302</v>
      </c>
      <c r="H60">
        <f t="shared" si="9"/>
        <v>95550802.082087666</v>
      </c>
      <c r="P60">
        <f t="shared" si="10"/>
        <v>1.2287067581255051</v>
      </c>
      <c r="Q60">
        <f t="shared" si="1"/>
        <v>478.15</v>
      </c>
      <c r="R60">
        <f t="shared" si="11"/>
        <v>0.63928523839520779</v>
      </c>
      <c r="S60">
        <f t="shared" si="2"/>
        <v>204.8561652414499</v>
      </c>
      <c r="U60">
        <f t="shared" si="3"/>
        <v>2.3340766895467238</v>
      </c>
      <c r="V60">
        <f t="shared" si="4"/>
        <v>11.227401853545114</v>
      </c>
    </row>
    <row r="61" spans="1:22">
      <c r="A61">
        <v>590</v>
      </c>
      <c r="B61">
        <f t="shared" si="5"/>
        <v>2668.7693699620313</v>
      </c>
      <c r="C61">
        <f t="shared" si="6"/>
        <v>4.0198142542873343E-3</v>
      </c>
      <c r="D61">
        <f t="shared" si="7"/>
        <v>513.8194544914785</v>
      </c>
      <c r="F61">
        <f t="shared" si="8"/>
        <v>0.90143763945873423</v>
      </c>
      <c r="G61">
        <f t="shared" si="0"/>
        <v>103600.17110549282</v>
      </c>
      <c r="H61">
        <f t="shared" si="9"/>
        <v>96586803.793142587</v>
      </c>
      <c r="P61">
        <f t="shared" si="10"/>
        <v>1.228441220947925</v>
      </c>
      <c r="Q61">
        <f t="shared" si="1"/>
        <v>478.15</v>
      </c>
      <c r="R61">
        <f t="shared" si="11"/>
        <v>0.63911928637624249</v>
      </c>
      <c r="S61">
        <f t="shared" si="2"/>
        <v>204.83416874270756</v>
      </c>
      <c r="U61">
        <f t="shared" si="3"/>
        <v>2.3343273387195707</v>
      </c>
      <c r="V61">
        <f t="shared" si="4"/>
        <v>11.224487332931426</v>
      </c>
    </row>
    <row r="62" spans="1:22">
      <c r="A62">
        <v>600</v>
      </c>
      <c r="B62">
        <f t="shared" si="5"/>
        <v>2668.6537074085536</v>
      </c>
      <c r="C62">
        <f t="shared" si="6"/>
        <v>4.0199884777093785E-3</v>
      </c>
      <c r="D62">
        <f t="shared" si="7"/>
        <v>513.68875968195084</v>
      </c>
      <c r="F62">
        <f t="shared" si="8"/>
        <v>0.90120835031921198</v>
      </c>
      <c r="G62">
        <f t="shared" si="0"/>
        <v>103246.90196027669</v>
      </c>
      <c r="H62">
        <f t="shared" si="9"/>
        <v>97619272.812745348</v>
      </c>
      <c r="P62">
        <f t="shared" si="10"/>
        <v>1.2281819839004646</v>
      </c>
      <c r="Q62">
        <f t="shared" si="1"/>
        <v>478.15</v>
      </c>
      <c r="R62">
        <f t="shared" si="11"/>
        <v>0.63895672037632123</v>
      </c>
      <c r="S62">
        <f t="shared" si="2"/>
        <v>204.81261893157131</v>
      </c>
      <c r="U62">
        <f t="shared" si="3"/>
        <v>2.3345729501156947</v>
      </c>
      <c r="V62">
        <f t="shared" si="4"/>
        <v>11.221632279038081</v>
      </c>
    </row>
    <row r="63" spans="1:22">
      <c r="A63">
        <v>610</v>
      </c>
      <c r="B63">
        <f t="shared" si="5"/>
        <v>2668.5384392560795</v>
      </c>
      <c r="C63">
        <f t="shared" si="6"/>
        <v>4.0201621220676449E-3</v>
      </c>
      <c r="D63">
        <f t="shared" si="7"/>
        <v>513.56044829911809</v>
      </c>
      <c r="F63">
        <f t="shared" si="8"/>
        <v>0.90098324263003171</v>
      </c>
      <c r="G63">
        <f t="shared" si="0"/>
        <v>102900.03852114335</v>
      </c>
      <c r="H63">
        <f t="shared" si="9"/>
        <v>98648273.197956786</v>
      </c>
      <c r="P63">
        <f t="shared" si="10"/>
        <v>1.2279282416953188</v>
      </c>
      <c r="Q63">
        <f t="shared" si="1"/>
        <v>478.15</v>
      </c>
      <c r="R63">
        <f t="shared" si="11"/>
        <v>0.63879711902469249</v>
      </c>
      <c r="S63">
        <f t="shared" si="2"/>
        <v>204.79146007403853</v>
      </c>
      <c r="U63">
        <f t="shared" si="3"/>
        <v>2.3348141559571567</v>
      </c>
      <c r="V63">
        <f t="shared" si="4"/>
        <v>11.218829291571009</v>
      </c>
    </row>
    <row r="64" spans="1:22">
      <c r="A64">
        <v>620</v>
      </c>
      <c r="B64">
        <f t="shared" si="5"/>
        <v>2668.423558353074</v>
      </c>
      <c r="C64">
        <f t="shared" si="6"/>
        <v>4.0203351979848341E-3</v>
      </c>
      <c r="D64">
        <f t="shared" si="7"/>
        <v>513.43423853607283</v>
      </c>
      <c r="F64">
        <f t="shared" si="8"/>
        <v>0.90076182199311017</v>
      </c>
      <c r="G64">
        <f t="shared" si="0"/>
        <v>102558.82755701829</v>
      </c>
      <c r="H64">
        <f t="shared" si="9"/>
        <v>99673861.47352697</v>
      </c>
      <c r="P64">
        <f t="shared" si="10"/>
        <v>1.2276793246151563</v>
      </c>
      <c r="Q64">
        <f t="shared" si="1"/>
        <v>478.15</v>
      </c>
      <c r="R64">
        <f t="shared" si="11"/>
        <v>0.63864013179311507</v>
      </c>
      <c r="S64">
        <f t="shared" si="2"/>
        <v>204.77064580558994</v>
      </c>
      <c r="U64">
        <f t="shared" si="3"/>
        <v>2.3350514822029593</v>
      </c>
      <c r="V64">
        <f t="shared" si="4"/>
        <v>11.216072214402734</v>
      </c>
    </row>
    <row r="65" spans="1:22">
      <c r="A65">
        <v>630</v>
      </c>
      <c r="B65">
        <f t="shared" si="5"/>
        <v>2668.3090583889302</v>
      </c>
      <c r="C65">
        <f t="shared" si="6"/>
        <v>4.020507714820756E-3</v>
      </c>
      <c r="D65">
        <f t="shared" si="7"/>
        <v>513.30989591330581</v>
      </c>
      <c r="F65">
        <f t="shared" si="8"/>
        <v>0.90054367704088734</v>
      </c>
      <c r="G65">
        <f t="shared" si="0"/>
        <v>102222.64229141094</v>
      </c>
      <c r="H65">
        <f t="shared" si="9"/>
        <v>100696087.89644107</v>
      </c>
      <c r="P65">
        <f t="shared" si="10"/>
        <v>1.2274346756034011</v>
      </c>
      <c r="Q65">
        <f t="shared" si="1"/>
        <v>478.15</v>
      </c>
      <c r="R65">
        <f t="shared" si="11"/>
        <v>0.63848546702198905</v>
      </c>
      <c r="S65">
        <f t="shared" si="2"/>
        <v>204.75013754867859</v>
      </c>
      <c r="U65">
        <f t="shared" si="3"/>
        <v>2.335285366469273</v>
      </c>
      <c r="V65">
        <f t="shared" si="4"/>
        <v>11.213355925282126</v>
      </c>
    </row>
    <row r="66" spans="1:22">
      <c r="A66">
        <v>640</v>
      </c>
      <c r="B66">
        <f t="shared" si="5"/>
        <v>2668.1949337527985</v>
      </c>
      <c r="C66">
        <f t="shared" si="6"/>
        <v>4.0206796808844852E-3</v>
      </c>
      <c r="D66">
        <f t="shared" si="7"/>
        <v>513.18722523194947</v>
      </c>
      <c r="F66">
        <f t="shared" si="8"/>
        <v>0.90032846531920963</v>
      </c>
      <c r="G66">
        <f t="shared" si="0"/>
        <v>101890.96089796461</v>
      </c>
      <c r="H66">
        <f t="shared" si="9"/>
        <v>101714997.50542071</v>
      </c>
      <c r="P66">
        <f t="shared" si="10"/>
        <v>1.2271938311123685</v>
      </c>
      <c r="Q66">
        <f t="shared" si="1"/>
        <v>478.15</v>
      </c>
      <c r="R66">
        <f t="shared" si="11"/>
        <v>0.63833288191131954</v>
      </c>
      <c r="S66">
        <f t="shared" si="2"/>
        <v>204.72990318961521</v>
      </c>
      <c r="U66">
        <f t="shared" si="3"/>
        <v>2.3355161730191929</v>
      </c>
      <c r="V66">
        <f t="shared" si="4"/>
        <v>11.21067616005142</v>
      </c>
    </row>
    <row r="67" spans="1:22">
      <c r="A67">
        <v>650</v>
      </c>
      <c r="B67">
        <f t="shared" si="5"/>
        <v>2668.0811794164119</v>
      </c>
      <c r="C67">
        <f t="shared" si="6"/>
        <v>4.0208511036104689E-3</v>
      </c>
      <c r="D67">
        <f t="shared" si="7"/>
        <v>513.06606385957218</v>
      </c>
      <c r="F67">
        <f t="shared" si="8"/>
        <v>0.90011590150802134</v>
      </c>
      <c r="G67">
        <f t="shared" si="0"/>
        <v>101563.3485581878</v>
      </c>
      <c r="H67">
        <f t="shared" si="9"/>
        <v>102730630.99100259</v>
      </c>
      <c r="P67">
        <f t="shared" si="10"/>
        <v>1.2269564051217907</v>
      </c>
      <c r="Q67">
        <f t="shared" si="1"/>
        <v>478.15</v>
      </c>
      <c r="R67">
        <f t="shared" si="11"/>
        <v>0.6381821741691871</v>
      </c>
      <c r="S67">
        <f t="shared" si="2"/>
        <v>204.70991597434778</v>
      </c>
      <c r="U67">
        <f t="shared" si="3"/>
        <v>2.3357442052778579</v>
      </c>
      <c r="V67">
        <f t="shared" si="4"/>
        <v>11.20802936597307</v>
      </c>
    </row>
    <row r="68" spans="1:22">
      <c r="A68">
        <v>660</v>
      </c>
      <c r="B68">
        <f t="shared" si="5"/>
        <v>2667.9677908369472</v>
      </c>
      <c r="C68">
        <f t="shared" si="6"/>
        <v>4.0210219897045376E-3</v>
      </c>
      <c r="D68">
        <f t="shared" si="7"/>
        <v>512.94627613706245</v>
      </c>
      <c r="F68">
        <f t="shared" si="8"/>
        <v>0.89990574760888153</v>
      </c>
      <c r="G68">
        <f t="shared" ref="G68:G102" si="12">$B68*((D68)-(E$3))</f>
        <v>101239.44251588729</v>
      </c>
      <c r="H68">
        <f t="shared" si="9"/>
        <v>103743025.41616146</v>
      </c>
      <c r="P68">
        <f t="shared" si="10"/>
        <v>1.2267220758248774</v>
      </c>
      <c r="Q68">
        <f t="shared" ref="Q68:Q102" si="13">205+273.15</f>
        <v>478.15</v>
      </c>
      <c r="R68">
        <f t="shared" si="11"/>
        <v>0.63803317505469692</v>
      </c>
      <c r="S68">
        <f t="shared" ref="S68:S102" si="14">103.9+183.3*R68-39.7*R68^2</f>
        <v>204.69015358845198</v>
      </c>
      <c r="U68">
        <f t="shared" ref="U68:U102" si="15">Q68/S68</f>
        <v>2.3359697162637518</v>
      </c>
      <c r="V68">
        <f t="shared" ref="V68:V102" si="16">D68/T$3</f>
        <v>11.205412579547025</v>
      </c>
    </row>
    <row r="69" spans="1:22">
      <c r="A69">
        <v>670</v>
      </c>
      <c r="B69">
        <f t="shared" ref="B69:B102" si="17">B$3*C$3/C69</f>
        <v>2667.8547638765758</v>
      </c>
      <c r="C69">
        <f t="shared" ref="C69:C102" si="18">1.01325/D69*Q68/288.15*P69</f>
        <v>4.0211923452648313E-3</v>
      </c>
      <c r="D69">
        <f t="shared" ref="D69:D102" si="19">P69*(D$3/P$3)*(1-H68/I$3)</f>
        <v>512.82774872644973</v>
      </c>
      <c r="F69">
        <f t="shared" ref="F69:F102" si="20">D69/D$3</f>
        <v>0.89969780478324513</v>
      </c>
      <c r="G69">
        <f t="shared" si="12"/>
        <v>100918.93964658497</v>
      </c>
      <c r="H69">
        <f t="shared" ref="H69:H102" si="21">H68+G69*(A69-A68)</f>
        <v>104752214.81262732</v>
      </c>
      <c r="P69">
        <f t="shared" ref="P69:P102" si="22">1-((3.52*V68)/(10^(0.9813*U68)))+((0.274*V68^2)/(10^(0.8157*U68)))</f>
        <v>1.2264905745534498</v>
      </c>
      <c r="Q69">
        <f t="shared" si="13"/>
        <v>478.15</v>
      </c>
      <c r="R69">
        <f t="shared" ref="R69:R102" si="23">0.709*F69</f>
        <v>0.63788574359132078</v>
      </c>
      <c r="S69">
        <f t="shared" si="14"/>
        <v>204.67059739177014</v>
      </c>
      <c r="U69">
        <f t="shared" si="15"/>
        <v>2.3361929172696425</v>
      </c>
      <c r="V69">
        <f t="shared" si="16"/>
        <v>11.202823324882964</v>
      </c>
    </row>
    <row r="70" spans="1:22">
      <c r="A70">
        <v>680</v>
      </c>
      <c r="B70">
        <f t="shared" si="17"/>
        <v>2667.7420947358869</v>
      </c>
      <c r="C70">
        <f t="shared" si="18"/>
        <v>4.0213621758818843E-3</v>
      </c>
      <c r="D70">
        <f t="shared" si="19"/>
        <v>512.71038674677959</v>
      </c>
      <c r="F70">
        <f t="shared" si="20"/>
        <v>0.89949190657329747</v>
      </c>
      <c r="G70">
        <f t="shared" si="12"/>
        <v>100601.58613315421</v>
      </c>
      <c r="H70">
        <f t="shared" si="21"/>
        <v>105758230.67395885</v>
      </c>
      <c r="P70">
        <f t="shared" si="22"/>
        <v>1.2262616765785066</v>
      </c>
      <c r="Q70">
        <f t="shared" si="13"/>
        <v>478.15</v>
      </c>
      <c r="R70">
        <f t="shared" si="23"/>
        <v>0.63773976176046787</v>
      </c>
      <c r="S70">
        <f t="shared" si="14"/>
        <v>204.65123178260095</v>
      </c>
      <c r="U70">
        <f t="shared" si="15"/>
        <v>2.3364139850764944</v>
      </c>
      <c r="V70">
        <f t="shared" si="16"/>
        <v>11.20025952928772</v>
      </c>
    </row>
    <row r="71" spans="1:22">
      <c r="A71">
        <v>690</v>
      </c>
      <c r="B71">
        <f t="shared" si="17"/>
        <v>2667.6297798988376</v>
      </c>
      <c r="C71">
        <f t="shared" si="18"/>
        <v>4.0215314867213803E-3</v>
      </c>
      <c r="D71">
        <f t="shared" si="19"/>
        <v>512.59411056872625</v>
      </c>
      <c r="F71">
        <f t="shared" si="20"/>
        <v>0.89928791327846713</v>
      </c>
      <c r="G71">
        <f t="shared" si="12"/>
        <v>100287.16890194378</v>
      </c>
      <c r="H71">
        <f t="shared" si="21"/>
        <v>106761102.36297829</v>
      </c>
      <c r="P71">
        <f t="shared" si="22"/>
        <v>1.2260351934785974</v>
      </c>
      <c r="Q71">
        <f t="shared" si="13"/>
        <v>478.15</v>
      </c>
      <c r="R71">
        <f t="shared" si="23"/>
        <v>0.63759513051443317</v>
      </c>
      <c r="S71">
        <f t="shared" si="14"/>
        <v>204.63204367020364</v>
      </c>
      <c r="U71">
        <f t="shared" si="15"/>
        <v>2.3366330679402929</v>
      </c>
      <c r="V71">
        <f t="shared" si="16"/>
        <v>11.19771945324297</v>
      </c>
    </row>
    <row r="72" spans="1:22">
      <c r="A72">
        <v>700</v>
      </c>
      <c r="B72">
        <f t="shared" si="17"/>
        <v>2667.5178160872679</v>
      </c>
      <c r="C72">
        <f t="shared" si="18"/>
        <v>4.0217002825925401E-3</v>
      </c>
      <c r="D72">
        <f t="shared" si="19"/>
        <v>512.47885315888664</v>
      </c>
      <c r="F72">
        <f t="shared" si="20"/>
        <v>0.89908570729629234</v>
      </c>
      <c r="G72">
        <f t="shared" si="12"/>
        <v>99975.50852784868</v>
      </c>
      <c r="H72">
        <f t="shared" si="21"/>
        <v>107760857.44825678</v>
      </c>
      <c r="P72">
        <f t="shared" si="22"/>
        <v>1.2258109668165504</v>
      </c>
      <c r="Q72">
        <f t="shared" si="13"/>
        <v>478.15</v>
      </c>
      <c r="R72">
        <f t="shared" si="23"/>
        <v>0.63745176647307122</v>
      </c>
      <c r="S72">
        <f t="shared" si="14"/>
        <v>204.61302203770231</v>
      </c>
      <c r="U72">
        <f t="shared" si="15"/>
        <v>2.3368502905543096</v>
      </c>
      <c r="V72">
        <f t="shared" si="16"/>
        <v>11.195201632390795</v>
      </c>
    </row>
    <row r="73" spans="1:22">
      <c r="A73">
        <v>710</v>
      </c>
      <c r="B73">
        <f t="shared" si="17"/>
        <v>2667.4062002233359</v>
      </c>
      <c r="C73">
        <f t="shared" si="18"/>
        <v>4.0218685680045935E-3</v>
      </c>
      <c r="D73">
        <f t="shared" si="19"/>
        <v>512.36455788200703</v>
      </c>
      <c r="F73">
        <f t="shared" si="20"/>
        <v>0.89888518926667904</v>
      </c>
      <c r="G73">
        <f t="shared" si="12"/>
        <v>99666.453363069275</v>
      </c>
      <c r="H73">
        <f t="shared" si="21"/>
        <v>108757521.98188747</v>
      </c>
      <c r="P73">
        <f t="shared" si="22"/>
        <v>1.2255888629062546</v>
      </c>
      <c r="Q73">
        <f t="shared" si="13"/>
        <v>478.15</v>
      </c>
      <c r="R73">
        <f t="shared" si="23"/>
        <v>0.63730959919007546</v>
      </c>
      <c r="S73">
        <f t="shared" si="14"/>
        <v>204.5941575803142</v>
      </c>
      <c r="U73">
        <f t="shared" si="15"/>
        <v>2.3370657581573431</v>
      </c>
      <c r="V73">
        <f t="shared" si="16"/>
        <v>11.19270482952291</v>
      </c>
    </row>
    <row r="74" spans="1:22">
      <c r="A74">
        <v>720</v>
      </c>
      <c r="B74">
        <f t="shared" si="17"/>
        <v>2667.2949293985007</v>
      </c>
      <c r="C74">
        <f t="shared" si="18"/>
        <v>4.0220363472134122E-3</v>
      </c>
      <c r="D74">
        <f t="shared" si="19"/>
        <v>512.25117668414111</v>
      </c>
      <c r="F74">
        <f t="shared" si="20"/>
        <v>0.89868627488445807</v>
      </c>
      <c r="G74">
        <f t="shared" si="12"/>
        <v>99359.874683737246</v>
      </c>
      <c r="H74">
        <f t="shared" si="21"/>
        <v>109751120.72872485</v>
      </c>
      <c r="P74">
        <f t="shared" si="22"/>
        <v>1.225368768486276</v>
      </c>
      <c r="Q74">
        <f t="shared" si="13"/>
        <v>478.15</v>
      </c>
      <c r="R74">
        <f t="shared" si="23"/>
        <v>0.63716856889308071</v>
      </c>
      <c r="S74">
        <f t="shared" si="14"/>
        <v>204.57544240624702</v>
      </c>
      <c r="U74">
        <f t="shared" si="15"/>
        <v>2.3372795599311824</v>
      </c>
      <c r="V74">
        <f t="shared" si="16"/>
        <v>11.19022799489138</v>
      </c>
    </row>
    <row r="75" spans="1:22">
      <c r="A75">
        <v>730</v>
      </c>
      <c r="B75">
        <f t="shared" si="17"/>
        <v>2667.1840008479353</v>
      </c>
      <c r="C75">
        <f t="shared" si="18"/>
        <v>4.0222036242599808E-3</v>
      </c>
      <c r="D75">
        <f t="shared" si="19"/>
        <v>512.13866859223981</v>
      </c>
      <c r="F75">
        <f t="shared" si="20"/>
        <v>0.89848889226708739</v>
      </c>
      <c r="G75">
        <f t="shared" si="12"/>
        <v>99055.66268201574</v>
      </c>
      <c r="H75">
        <f t="shared" si="21"/>
        <v>110741677.35554501</v>
      </c>
      <c r="P75">
        <f t="shared" si="22"/>
        <v>1.2251505871468071</v>
      </c>
      <c r="Q75">
        <f t="shared" si="13"/>
        <v>478.15</v>
      </c>
      <c r="R75">
        <f t="shared" si="23"/>
        <v>0.63702862461736498</v>
      </c>
      <c r="S75">
        <f t="shared" si="14"/>
        <v>204.5568697896619</v>
      </c>
      <c r="U75">
        <f t="shared" si="15"/>
        <v>2.3374917718073394</v>
      </c>
      <c r="V75">
        <f t="shared" si="16"/>
        <v>11.187770233431864</v>
      </c>
    </row>
    <row r="76" spans="1:22">
      <c r="A76">
        <v>740</v>
      </c>
      <c r="B76">
        <f t="shared" si="17"/>
        <v>2667.0734119294048</v>
      </c>
      <c r="C76">
        <f t="shared" si="18"/>
        <v>4.0223704030021507E-3</v>
      </c>
      <c r="D76">
        <f t="shared" si="19"/>
        <v>512.0269984762482</v>
      </c>
      <c r="F76">
        <f t="shared" si="20"/>
        <v>0.89829297978289158</v>
      </c>
      <c r="G76">
        <f t="shared" si="12"/>
        <v>98753.723159552144</v>
      </c>
      <c r="H76">
        <f t="shared" si="21"/>
        <v>111729214.58714053</v>
      </c>
      <c r="P76">
        <f t="shared" si="22"/>
        <v>1.2249342363816236</v>
      </c>
      <c r="Q76">
        <f t="shared" si="13"/>
        <v>478.15</v>
      </c>
      <c r="R76">
        <f t="shared" si="23"/>
        <v>0.63688972266607013</v>
      </c>
      <c r="S76">
        <f t="shared" si="14"/>
        <v>204.53843396683541</v>
      </c>
      <c r="U76">
        <f t="shared" si="15"/>
        <v>2.3377024587835114</v>
      </c>
      <c r="V76">
        <f t="shared" si="16"/>
        <v>11.185330777721385</v>
      </c>
    </row>
    <row r="77" spans="1:22">
      <c r="A77">
        <v>750</v>
      </c>
      <c r="B77">
        <f t="shared" si="17"/>
        <v>2666.96316010584</v>
      </c>
      <c r="C77">
        <f t="shared" si="18"/>
        <v>4.0225366871408366E-3</v>
      </c>
      <c r="D77">
        <f t="shared" si="19"/>
        <v>511.91613602870086</v>
      </c>
      <c r="F77">
        <f t="shared" si="20"/>
        <v>0.89809848426087868</v>
      </c>
      <c r="G77">
        <f t="shared" si="12"/>
        <v>98453.974802001103</v>
      </c>
      <c r="H77">
        <f t="shared" si="21"/>
        <v>112713754.33516054</v>
      </c>
      <c r="P77">
        <f t="shared" si="22"/>
        <v>1.2247196451579114</v>
      </c>
      <c r="Q77">
        <f t="shared" si="13"/>
        <v>478.15</v>
      </c>
      <c r="R77">
        <f t="shared" si="23"/>
        <v>0.63675182534096297</v>
      </c>
      <c r="S77">
        <f t="shared" si="14"/>
        <v>204.52012996811911</v>
      </c>
      <c r="U77">
        <f t="shared" si="15"/>
        <v>2.337911676833643</v>
      </c>
      <c r="V77">
        <f t="shared" si="16"/>
        <v>11.18290896568738</v>
      </c>
    </row>
    <row r="78" spans="1:22">
      <c r="A78">
        <v>760</v>
      </c>
      <c r="B78">
        <f t="shared" si="17"/>
        <v>2666.8532429309539</v>
      </c>
      <c r="C78">
        <f t="shared" si="18"/>
        <v>4.0227024802416368E-3</v>
      </c>
      <c r="D78">
        <f t="shared" si="19"/>
        <v>511.80605492431113</v>
      </c>
      <c r="F78">
        <f t="shared" si="20"/>
        <v>0.89790535951633532</v>
      </c>
      <c r="G78">
        <f t="shared" si="12"/>
        <v>98156.346934393936</v>
      </c>
      <c r="H78">
        <f t="shared" si="21"/>
        <v>113695317.80450448</v>
      </c>
      <c r="P78">
        <f t="shared" si="22"/>
        <v>1.224506751914701</v>
      </c>
      <c r="Q78">
        <f t="shared" si="13"/>
        <v>478.15</v>
      </c>
      <c r="R78">
        <f t="shared" si="23"/>
        <v>0.63661489989708175</v>
      </c>
      <c r="S78">
        <f t="shared" si="14"/>
        <v>204.50195347952751</v>
      </c>
      <c r="U78">
        <f t="shared" si="15"/>
        <v>2.3381194744815339</v>
      </c>
      <c r="V78">
        <f t="shared" si="16"/>
        <v>11.180504222248773</v>
      </c>
    </row>
    <row r="79" spans="1:22">
      <c r="A79">
        <v>770</v>
      </c>
      <c r="B79">
        <f t="shared" si="17"/>
        <v>2666.7436580373651</v>
      </c>
      <c r="C79">
        <f t="shared" si="18"/>
        <v>4.0228677857526889E-3</v>
      </c>
      <c r="D79">
        <f t="shared" si="19"/>
        <v>511.69673212834573</v>
      </c>
      <c r="F79">
        <f t="shared" si="20"/>
        <v>0.8977135651374486</v>
      </c>
      <c r="G79">
        <f t="shared" si="12"/>
        <v>97860.777673961988</v>
      </c>
      <c r="H79">
        <f t="shared" si="21"/>
        <v>114673925.58124411</v>
      </c>
      <c r="P79">
        <f t="shared" si="22"/>
        <v>1.2242955029156122</v>
      </c>
      <c r="Q79">
        <f t="shared" si="13"/>
        <v>478.15</v>
      </c>
      <c r="R79">
        <f t="shared" si="23"/>
        <v>0.63647891768245102</v>
      </c>
      <c r="S79">
        <f t="shared" si="14"/>
        <v>204.48390072882057</v>
      </c>
      <c r="U79">
        <f t="shared" si="15"/>
        <v>2.3383258940962097</v>
      </c>
      <c r="V79">
        <f t="shared" si="16"/>
        <v>11.178116044207268</v>
      </c>
    </row>
    <row r="80" spans="1:22">
      <c r="A80">
        <v>780</v>
      </c>
      <c r="B80">
        <f t="shared" si="17"/>
        <v>2666.6344031267781</v>
      </c>
      <c r="C80">
        <f t="shared" si="18"/>
        <v>4.0230326070194219E-3</v>
      </c>
      <c r="D80">
        <f t="shared" si="19"/>
        <v>511.58814732785538</v>
      </c>
      <c r="F80">
        <f t="shared" si="20"/>
        <v>0.89752306548746563</v>
      </c>
      <c r="G80">
        <f t="shared" si="12"/>
        <v>97567.212411130255</v>
      </c>
      <c r="H80">
        <f t="shared" si="21"/>
        <v>115649597.70535542</v>
      </c>
      <c r="P80">
        <f t="shared" si="22"/>
        <v>1.2240858508941812</v>
      </c>
      <c r="Q80">
        <f t="shared" si="13"/>
        <v>478.15</v>
      </c>
      <c r="R80">
        <f t="shared" si="23"/>
        <v>0.63634385343061306</v>
      </c>
      <c r="S80">
        <f t="shared" si="14"/>
        <v>204.46596839181422</v>
      </c>
      <c r="U80">
        <f t="shared" si="15"/>
        <v>2.338530972957467</v>
      </c>
      <c r="V80">
        <f t="shared" si="16"/>
        <v>11.175743987822484</v>
      </c>
    </row>
    <row r="81" spans="1:22">
      <c r="A81">
        <v>790</v>
      </c>
      <c r="B81">
        <f t="shared" si="17"/>
        <v>2666.5254759618638</v>
      </c>
      <c r="C81">
        <f t="shared" si="18"/>
        <v>4.0231969472967564E-3</v>
      </c>
      <c r="D81">
        <f t="shared" si="19"/>
        <v>511.48028246424053</v>
      </c>
      <c r="F81">
        <f t="shared" si="20"/>
        <v>0.89733382888463253</v>
      </c>
      <c r="G81">
        <f t="shared" si="12"/>
        <v>97275.602561182212</v>
      </c>
      <c r="H81">
        <f t="shared" si="21"/>
        <v>116622353.73096724</v>
      </c>
      <c r="P81">
        <f t="shared" si="22"/>
        <v>1.2238777539405348</v>
      </c>
      <c r="Q81">
        <f t="shared" si="13"/>
        <v>478.15</v>
      </c>
      <c r="R81">
        <f t="shared" si="23"/>
        <v>0.63620968467920447</v>
      </c>
      <c r="S81">
        <f t="shared" si="14"/>
        <v>204.44815351537758</v>
      </c>
      <c r="U81">
        <f t="shared" si="15"/>
        <v>2.3387347441317727</v>
      </c>
      <c r="V81">
        <f t="shared" si="16"/>
        <v>11.173387658600751</v>
      </c>
    </row>
    <row r="82" spans="1:22">
      <c r="A82">
        <v>800</v>
      </c>
      <c r="B82">
        <f t="shared" si="17"/>
        <v>2666.4168743595392</v>
      </c>
      <c r="C82">
        <f t="shared" si="18"/>
        <v>4.0233608097592043E-3</v>
      </c>
      <c r="D82">
        <f t="shared" si="19"/>
        <v>511.37312134932205</v>
      </c>
      <c r="F82">
        <f t="shared" si="20"/>
        <v>0.8971458269286352</v>
      </c>
      <c r="G82">
        <f t="shared" si="12"/>
        <v>96985.904538959512</v>
      </c>
      <c r="H82">
        <f t="shared" si="21"/>
        <v>117592212.77635683</v>
      </c>
      <c r="P82">
        <f t="shared" si="22"/>
        <v>1.223671174586952</v>
      </c>
      <c r="Q82">
        <f t="shared" si="13"/>
        <v>478.15</v>
      </c>
      <c r="R82">
        <f t="shared" si="23"/>
        <v>0.63607639129240234</v>
      </c>
      <c r="S82">
        <f t="shared" si="14"/>
        <v>204.43045345418261</v>
      </c>
      <c r="U82">
        <f t="shared" si="15"/>
        <v>2.3389372371918355</v>
      </c>
      <c r="V82">
        <f t="shared" si="16"/>
        <v>11.171046702908102</v>
      </c>
    </row>
    <row r="83" spans="1:22">
      <c r="A83">
        <v>810</v>
      </c>
      <c r="B83">
        <f t="shared" si="17"/>
        <v>2666.3085961853762</v>
      </c>
      <c r="C83">
        <f t="shared" si="18"/>
        <v>4.0235241975092578E-3</v>
      </c>
      <c r="D83">
        <f t="shared" si="19"/>
        <v>511.26664935015026</v>
      </c>
      <c r="F83">
        <f t="shared" si="20"/>
        <v>0.89695903394763199</v>
      </c>
      <c r="G83">
        <f t="shared" si="12"/>
        <v>96698.078917146428</v>
      </c>
      <c r="H83">
        <f t="shared" si="21"/>
        <v>118559193.56552829</v>
      </c>
      <c r="P83">
        <f t="shared" si="22"/>
        <v>1.2234660790571592</v>
      </c>
      <c r="Q83">
        <f t="shared" si="13"/>
        <v>478.15</v>
      </c>
      <c r="R83">
        <f t="shared" si="23"/>
        <v>0.63594395506887103</v>
      </c>
      <c r="S83">
        <f t="shared" si="14"/>
        <v>204.41286581877512</v>
      </c>
      <c r="U83">
        <f t="shared" si="15"/>
        <v>2.339138478807445</v>
      </c>
      <c r="V83">
        <f t="shared" si="16"/>
        <v>11.168720801084866</v>
      </c>
    </row>
    <row r="84" spans="1:22">
      <c r="A84">
        <v>820</v>
      </c>
      <c r="B84">
        <f t="shared" si="17"/>
        <v>2666.2006393489678</v>
      </c>
      <c r="C84">
        <f t="shared" si="18"/>
        <v>4.0236871135843517E-3</v>
      </c>
      <c r="D84">
        <f t="shared" si="19"/>
        <v>511.1608531303512</v>
      </c>
      <c r="F84">
        <f t="shared" si="20"/>
        <v>0.89677342654447578</v>
      </c>
      <c r="G84">
        <f t="shared" si="12"/>
        <v>96412.089735546499</v>
      </c>
      <c r="H84">
        <f t="shared" si="21"/>
        <v>119523314.46288376</v>
      </c>
      <c r="P84">
        <f t="shared" si="22"/>
        <v>1.2232624366502971</v>
      </c>
      <c r="Q84">
        <f t="shared" si="13"/>
        <v>478.15</v>
      </c>
      <c r="R84">
        <f t="shared" si="23"/>
        <v>0.63581235942003334</v>
      </c>
      <c r="S84">
        <f t="shared" si="14"/>
        <v>204.3953884329587</v>
      </c>
      <c r="U84">
        <f t="shared" si="15"/>
        <v>2.3393384932304002</v>
      </c>
      <c r="V84">
        <f t="shared" si="16"/>
        <v>11.166409661795324</v>
      </c>
    </row>
    <row r="85" spans="1:22">
      <c r="A85">
        <v>830</v>
      </c>
      <c r="B85">
        <f t="shared" si="17"/>
        <v>2666.093001800054</v>
      </c>
      <c r="C85">
        <f t="shared" si="18"/>
        <v>4.0238495609626725E-3</v>
      </c>
      <c r="D85">
        <f t="shared" si="19"/>
        <v>511.05572043792608</v>
      </c>
      <c r="F85">
        <f t="shared" si="20"/>
        <v>0.8965889832244317</v>
      </c>
      <c r="G85">
        <f t="shared" si="12"/>
        <v>96127.903934413916</v>
      </c>
      <c r="H85">
        <f t="shared" si="21"/>
        <v>120484593.50222789</v>
      </c>
      <c r="P85">
        <f t="shared" si="22"/>
        <v>1.2230602192355469</v>
      </c>
      <c r="Q85">
        <f t="shared" si="13"/>
        <v>478.15</v>
      </c>
      <c r="R85">
        <f t="shared" si="23"/>
        <v>0.63568158910612205</v>
      </c>
      <c r="S85">
        <f t="shared" si="14"/>
        <v>204.37801929883136</v>
      </c>
      <c r="U85">
        <f t="shared" si="15"/>
        <v>2.3395373026923845</v>
      </c>
      <c r="V85">
        <f t="shared" si="16"/>
        <v>11.164113017392145</v>
      </c>
    </row>
    <row r="86" spans="1:22">
      <c r="A86">
        <v>840</v>
      </c>
      <c r="B86">
        <f t="shared" si="17"/>
        <v>2665.985681525282</v>
      </c>
      <c r="C86">
        <f t="shared" si="18"/>
        <v>4.0240115425680192E-3</v>
      </c>
      <c r="D86">
        <f t="shared" si="19"/>
        <v>510.95123993118904</v>
      </c>
      <c r="F86">
        <f t="shared" si="20"/>
        <v>0.89640568408980537</v>
      </c>
      <c r="G86">
        <f t="shared" si="12"/>
        <v>95845.490889629931</v>
      </c>
      <c r="H86">
        <f t="shared" si="21"/>
        <v>121443048.41112418</v>
      </c>
      <c r="P86">
        <f t="shared" si="22"/>
        <v>1.2228594008376135</v>
      </c>
      <c r="Q86">
        <f t="shared" si="13"/>
        <v>478.15</v>
      </c>
      <c r="R86">
        <f t="shared" si="23"/>
        <v>0.63555163001967196</v>
      </c>
      <c r="S86">
        <f t="shared" si="14"/>
        <v>204.36075656810559</v>
      </c>
      <c r="U86">
        <f t="shared" si="15"/>
        <v>2.3397349277313473</v>
      </c>
      <c r="V86">
        <f t="shared" si="16"/>
        <v>11.161830620113962</v>
      </c>
    </row>
    <row r="87" spans="1:22">
      <c r="A87">
        <v>850</v>
      </c>
      <c r="B87">
        <f t="shared" si="17"/>
        <v>2665.8786765454906</v>
      </c>
      <c r="C87">
        <f t="shared" si="18"/>
        <v>4.0241730612738703E-3</v>
      </c>
      <c r="D87">
        <f t="shared" si="19"/>
        <v>510.84740103599097</v>
      </c>
      <c r="F87">
        <f t="shared" si="20"/>
        <v>0.89622351058945782</v>
      </c>
      <c r="G87">
        <f t="shared" si="12"/>
        <v>95564.822031423057</v>
      </c>
      <c r="H87">
        <f t="shared" si="21"/>
        <v>122398696.63143842</v>
      </c>
      <c r="P87">
        <f t="shared" si="22"/>
        <v>1.222659957296744</v>
      </c>
      <c r="Q87">
        <f t="shared" si="13"/>
        <v>478.15</v>
      </c>
      <c r="R87">
        <f t="shared" si="23"/>
        <v>0.63542246900792554</v>
      </c>
      <c r="S87">
        <f t="shared" si="14"/>
        <v>204.34359851858369</v>
      </c>
      <c r="U87">
        <f t="shared" si="15"/>
        <v>2.3399313874592229</v>
      </c>
      <c r="V87">
        <f t="shared" si="16"/>
        <v>11.159562238966407</v>
      </c>
    </row>
    <row r="88" spans="1:22">
      <c r="A88">
        <v>860</v>
      </c>
      <c r="B88">
        <f t="shared" si="17"/>
        <v>2665.7719849134137</v>
      </c>
      <c r="C88">
        <f t="shared" si="18"/>
        <v>4.0243341199068285E-3</v>
      </c>
      <c r="D88">
        <f t="shared" si="19"/>
        <v>510.74419382858616</v>
      </c>
      <c r="F88">
        <f t="shared" si="20"/>
        <v>0.89604244531330901</v>
      </c>
      <c r="G88">
        <f t="shared" si="12"/>
        <v>95285.870531559922</v>
      </c>
      <c r="H88">
        <f t="shared" si="21"/>
        <v>123351555.33675402</v>
      </c>
      <c r="P88">
        <f t="shared" si="22"/>
        <v>1.222461865989839</v>
      </c>
      <c r="Q88">
        <f t="shared" si="13"/>
        <v>478.15</v>
      </c>
      <c r="R88">
        <f t="shared" si="23"/>
        <v>0.63529409372713608</v>
      </c>
      <c r="S88">
        <f t="shared" si="14"/>
        <v>204.3265435348581</v>
      </c>
      <c r="U88">
        <f t="shared" si="15"/>
        <v>2.3401266997815564</v>
      </c>
      <c r="V88">
        <f t="shared" si="16"/>
        <v>11.157307657163292</v>
      </c>
    </row>
    <row r="89" spans="1:22">
      <c r="A89">
        <v>870</v>
      </c>
      <c r="B89">
        <f t="shared" si="17"/>
        <v>2665.6656047117367</v>
      </c>
      <c r="C89">
        <f t="shared" si="18"/>
        <v>4.0244947212495228E-3</v>
      </c>
      <c r="D89">
        <f t="shared" si="19"/>
        <v>510.64160893950128</v>
      </c>
      <c r="F89">
        <f t="shared" si="20"/>
        <v>0.8958624718236865</v>
      </c>
      <c r="G89">
        <f t="shared" si="12"/>
        <v>95008.611046614926</v>
      </c>
      <c r="H89">
        <f t="shared" si="21"/>
        <v>124301641.44722018</v>
      </c>
      <c r="P89">
        <f t="shared" si="22"/>
        <v>1.2222651056016023</v>
      </c>
      <c r="Q89">
        <f t="shared" si="13"/>
        <v>478.15</v>
      </c>
      <c r="R89">
        <f t="shared" si="23"/>
        <v>0.63516649252299373</v>
      </c>
      <c r="S89">
        <f t="shared" si="14"/>
        <v>204.30959009247346</v>
      </c>
      <c r="U89">
        <f t="shared" si="15"/>
        <v>2.3403208815777194</v>
      </c>
      <c r="V89">
        <f t="shared" si="16"/>
        <v>11.155066670026628</v>
      </c>
    </row>
    <row r="90" spans="1:22">
      <c r="A90">
        <v>880</v>
      </c>
      <c r="B90">
        <f t="shared" si="17"/>
        <v>2665.5595340514406</v>
      </c>
      <c r="C90">
        <f t="shared" si="18"/>
        <v>4.0246548680430904E-3</v>
      </c>
      <c r="D90">
        <f t="shared" si="19"/>
        <v>510.53963747459636</v>
      </c>
      <c r="F90">
        <f t="shared" si="20"/>
        <v>0.89568357451683567</v>
      </c>
      <c r="G90">
        <f t="shared" si="12"/>
        <v>94733.019507142191</v>
      </c>
      <c r="H90">
        <f t="shared" si="21"/>
        <v>125248971.64229161</v>
      </c>
      <c r="P90">
        <f t="shared" si="22"/>
        <v>1.2220696559366542</v>
      </c>
      <c r="Q90">
        <f t="shared" si="13"/>
        <v>478.15</v>
      </c>
      <c r="R90">
        <f t="shared" si="23"/>
        <v>0.63503965433243648</v>
      </c>
      <c r="S90">
        <f t="shared" si="14"/>
        <v>204.2927367449216</v>
      </c>
      <c r="U90">
        <f t="shared" si="15"/>
        <v>2.3405139488488742</v>
      </c>
      <c r="V90">
        <f t="shared" si="16"/>
        <v>11.152839083262171</v>
      </c>
    </row>
    <row r="91" spans="1:22">
      <c r="A91">
        <v>890</v>
      </c>
      <c r="B91">
        <f t="shared" si="17"/>
        <v>2665.4537710703771</v>
      </c>
      <c r="C91">
        <f t="shared" si="18"/>
        <v>4.0248145629893E-3</v>
      </c>
      <c r="D91">
        <f t="shared" si="19"/>
        <v>510.43827095018577</v>
      </c>
      <c r="F91">
        <f t="shared" si="20"/>
        <v>0.89550573850909787</v>
      </c>
      <c r="G91">
        <f t="shared" si="12"/>
        <v>94459.072944386455</v>
      </c>
      <c r="H91">
        <f t="shared" si="21"/>
        <v>126193562.37173547</v>
      </c>
      <c r="P91">
        <f t="shared" si="22"/>
        <v>1.2218754977651445</v>
      </c>
      <c r="Q91">
        <f t="shared" si="13"/>
        <v>478.15</v>
      </c>
      <c r="R91">
        <f t="shared" si="23"/>
        <v>0.63491356860295034</v>
      </c>
      <c r="S91">
        <f t="shared" si="14"/>
        <v>204.27598211295432</v>
      </c>
      <c r="U91">
        <f t="shared" si="15"/>
        <v>2.3407059168395388</v>
      </c>
      <c r="V91">
        <f t="shared" si="16"/>
        <v>11.150624711542136</v>
      </c>
    </row>
    <row r="92" spans="1:22">
      <c r="A92">
        <v>900</v>
      </c>
      <c r="B92">
        <f t="shared" si="17"/>
        <v>2665.3483139320424</v>
      </c>
      <c r="C92">
        <f t="shared" si="18"/>
        <v>4.0249738087523856E-3</v>
      </c>
      <c r="D92">
        <f t="shared" si="19"/>
        <v>510.33750123965388</v>
      </c>
      <c r="F92">
        <f t="shared" si="20"/>
        <v>0.89532894954325237</v>
      </c>
      <c r="G92">
        <f t="shared" si="12"/>
        <v>94186.749347682911</v>
      </c>
      <c r="H92">
        <f t="shared" si="21"/>
        <v>127135429.86521229</v>
      </c>
      <c r="P92">
        <f t="shared" si="22"/>
        <v>1.2216826126957532</v>
      </c>
      <c r="Q92">
        <f t="shared" si="13"/>
        <v>478.15</v>
      </c>
      <c r="R92">
        <f t="shared" si="23"/>
        <v>0.63478822522616585</v>
      </c>
      <c r="S92">
        <f t="shared" si="14"/>
        <v>204.25932487579055</v>
      </c>
      <c r="U92">
        <f t="shared" si="15"/>
        <v>2.3408968001375774</v>
      </c>
      <c r="V92">
        <f t="shared" si="16"/>
        <v>11.148423377339</v>
      </c>
    </row>
    <row r="93" spans="1:22">
      <c r="A93">
        <v>910</v>
      </c>
      <c r="B93">
        <f t="shared" si="17"/>
        <v>2665.2431608245038</v>
      </c>
      <c r="C93">
        <f t="shared" si="18"/>
        <v>4.0251326079606426E-3</v>
      </c>
      <c r="D93">
        <f t="shared" si="19"/>
        <v>510.23732052946428</v>
      </c>
      <c r="F93">
        <f t="shared" si="20"/>
        <v>0.89515319391134085</v>
      </c>
      <c r="G93">
        <f t="shared" si="12"/>
        <v>93916.027546935569</v>
      </c>
      <c r="H93">
        <f t="shared" si="21"/>
        <v>128074590.14068165</v>
      </c>
      <c r="P93">
        <f t="shared" si="22"/>
        <v>1.2214909830710745</v>
      </c>
      <c r="Q93">
        <f t="shared" si="13"/>
        <v>478.15</v>
      </c>
      <c r="R93">
        <f t="shared" si="23"/>
        <v>0.63466361448314068</v>
      </c>
      <c r="S93">
        <f t="shared" si="14"/>
        <v>204.24276376387212</v>
      </c>
      <c r="U93">
        <f t="shared" si="15"/>
        <v>2.3410866127565519</v>
      </c>
      <c r="V93">
        <f t="shared" si="16"/>
        <v>11.146234909964521</v>
      </c>
    </row>
    <row r="94" spans="1:22">
      <c r="A94">
        <v>920</v>
      </c>
      <c r="B94">
        <f t="shared" si="17"/>
        <v>2665.1383099594659</v>
      </c>
      <c r="C94">
        <f t="shared" si="18"/>
        <v>4.0252909632078207E-3</v>
      </c>
      <c r="D94">
        <f t="shared" si="19"/>
        <v>510.1377212828379</v>
      </c>
      <c r="F94">
        <f t="shared" si="20"/>
        <v>0.8949784583909437</v>
      </c>
      <c r="G94">
        <f t="shared" si="12"/>
        <v>93646.887115569363</v>
      </c>
      <c r="H94">
        <f t="shared" si="21"/>
        <v>129011059.01183735</v>
      </c>
      <c r="P94">
        <f t="shared" si="22"/>
        <v>1.2213005918812729</v>
      </c>
      <c r="Q94">
        <f t="shared" si="13"/>
        <v>478.15</v>
      </c>
      <c r="R94">
        <f t="shared" si="23"/>
        <v>0.63453972699917904</v>
      </c>
      <c r="S94">
        <f t="shared" si="14"/>
        <v>204.22629755288386</v>
      </c>
      <c r="U94">
        <f t="shared" si="15"/>
        <v>2.3412753682036676</v>
      </c>
      <c r="V94">
        <f t="shared" si="16"/>
        <v>11.144059144776273</v>
      </c>
    </row>
    <row r="95" spans="1:22">
      <c r="A95">
        <v>930</v>
      </c>
      <c r="B95">
        <f t="shared" si="17"/>
        <v>2665.0337595714368</v>
      </c>
      <c r="C95">
        <f t="shared" si="18"/>
        <v>4.0254488770543606E-3</v>
      </c>
      <c r="D95">
        <f t="shared" si="19"/>
        <v>510.03869620969562</v>
      </c>
      <c r="F95">
        <f t="shared" si="20"/>
        <v>0.89480473019244844</v>
      </c>
      <c r="G95">
        <f t="shared" si="12"/>
        <v>93379.308290206565</v>
      </c>
      <c r="H95">
        <f t="shared" si="21"/>
        <v>129944852.09473941</v>
      </c>
      <c r="P95">
        <f t="shared" si="22"/>
        <v>1.2211114226926654</v>
      </c>
      <c r="Q95">
        <f t="shared" si="13"/>
        <v>478.15</v>
      </c>
      <c r="R95">
        <f t="shared" si="23"/>
        <v>0.6344165537064459</v>
      </c>
      <c r="S95">
        <f t="shared" si="14"/>
        <v>204.20992505880605</v>
      </c>
      <c r="U95">
        <f t="shared" si="15"/>
        <v>2.3414630795359619</v>
      </c>
      <c r="V95">
        <f t="shared" si="16"/>
        <v>11.141895922521039</v>
      </c>
    </row>
    <row r="96" spans="1:22">
      <c r="A96">
        <v>940</v>
      </c>
      <c r="B96">
        <f t="shared" si="17"/>
        <v>2664.9295079169892</v>
      </c>
      <c r="C96">
        <f t="shared" si="18"/>
        <v>4.0256063520284942E-3</v>
      </c>
      <c r="D96">
        <f t="shared" si="19"/>
        <v>509.94023824171234</v>
      </c>
      <c r="F96">
        <f t="shared" si="20"/>
        <v>0.89463199691528483</v>
      </c>
      <c r="G96">
        <f t="shared" si="12"/>
        <v>93113.271903988818</v>
      </c>
      <c r="H96">
        <f t="shared" si="21"/>
        <v>130875984.81377929</v>
      </c>
      <c r="P96">
        <f t="shared" si="22"/>
        <v>1.2209234595884819</v>
      </c>
      <c r="Q96">
        <f t="shared" si="13"/>
        <v>478.15</v>
      </c>
      <c r="R96">
        <f t="shared" si="23"/>
        <v>0.63429408581293689</v>
      </c>
      <c r="S96">
        <f t="shared" si="14"/>
        <v>204.19364513380975</v>
      </c>
      <c r="U96">
        <f t="shared" si="15"/>
        <v>2.3416497594068826</v>
      </c>
      <c r="V96">
        <f t="shared" si="16"/>
        <v>11.139745088789862</v>
      </c>
    </row>
    <row r="97" spans="1:22">
      <c r="A97">
        <v>950</v>
      </c>
      <c r="B97">
        <f t="shared" si="17"/>
        <v>2664.8255532740959</v>
      </c>
      <c r="C97">
        <f t="shared" si="18"/>
        <v>4.0257633906272275E-3</v>
      </c>
      <c r="D97">
        <f t="shared" si="19"/>
        <v>509.84234051154397</v>
      </c>
      <c r="F97">
        <f t="shared" si="20"/>
        <v>0.89446024651148059</v>
      </c>
      <c r="G97">
        <f t="shared" si="12"/>
        <v>92848.75933103959</v>
      </c>
      <c r="H97">
        <f t="shared" si="21"/>
        <v>131804472.4070897</v>
      </c>
      <c r="P97">
        <f t="shared" si="22"/>
        <v>1.2207366871195682</v>
      </c>
      <c r="Q97">
        <f t="shared" si="13"/>
        <v>478.15</v>
      </c>
      <c r="R97">
        <f t="shared" si="23"/>
        <v>0.63417231477663971</v>
      </c>
      <c r="S97">
        <f t="shared" si="14"/>
        <v>204.17745666284037</v>
      </c>
      <c r="U97">
        <f t="shared" si="15"/>
        <v>2.3418354201050331</v>
      </c>
      <c r="V97">
        <f t="shared" si="16"/>
        <v>11.13760649356426</v>
      </c>
    </row>
    <row r="98" spans="1:22">
      <c r="A98">
        <v>960</v>
      </c>
      <c r="B98">
        <f t="shared" si="17"/>
        <v>2664.7218939415211</v>
      </c>
      <c r="C98">
        <f t="shared" si="18"/>
        <v>4.025919995317242E-3</v>
      </c>
      <c r="D98">
        <f t="shared" si="19"/>
        <v>509.7449963354602</v>
      </c>
      <c r="F98">
        <f t="shared" si="20"/>
        <v>0.89428946725519332</v>
      </c>
      <c r="G98">
        <f t="shared" si="12"/>
        <v>92585.75244001871</v>
      </c>
      <c r="H98">
        <f t="shared" si="21"/>
        <v>132730329.93148988</v>
      </c>
      <c r="P98">
        <f t="shared" si="22"/>
        <v>1.220551090263202</v>
      </c>
      <c r="Q98">
        <f t="shared" si="13"/>
        <v>478.15</v>
      </c>
      <c r="R98">
        <f t="shared" si="23"/>
        <v>0.63405123228393201</v>
      </c>
      <c r="S98">
        <f t="shared" si="14"/>
        <v>204.16135856076207</v>
      </c>
      <c r="U98">
        <f t="shared" si="15"/>
        <v>2.3420200735865206</v>
      </c>
      <c r="V98">
        <f t="shared" si="16"/>
        <v>11.135479990836821</v>
      </c>
    </row>
    <row r="99" spans="1:22">
      <c r="A99">
        <v>970</v>
      </c>
      <c r="B99">
        <f t="shared" si="17"/>
        <v>2664.6185282382744</v>
      </c>
      <c r="C99">
        <f t="shared" si="18"/>
        <v>4.0260761685357053E-3</v>
      </c>
      <c r="D99">
        <f t="shared" si="19"/>
        <v>509.6481991987589</v>
      </c>
      <c r="F99">
        <f t="shared" si="20"/>
        <v>0.89411964771712094</v>
      </c>
      <c r="G99">
        <f t="shared" si="12"/>
        <v>92324.233555103507</v>
      </c>
      <c r="H99">
        <f t="shared" si="21"/>
        <v>133653572.26704092</v>
      </c>
      <c r="P99">
        <f t="shared" si="22"/>
        <v>1.2203666543885339</v>
      </c>
      <c r="Q99">
        <f t="shared" si="13"/>
        <v>478.15</v>
      </c>
      <c r="R99">
        <f t="shared" si="23"/>
        <v>0.6339308302314387</v>
      </c>
      <c r="S99">
        <f t="shared" si="14"/>
        <v>204.14534976996129</v>
      </c>
      <c r="U99">
        <f t="shared" si="15"/>
        <v>2.3422037315020767</v>
      </c>
      <c r="V99">
        <f t="shared" si="16"/>
        <v>11.133365438292596</v>
      </c>
    </row>
    <row r="100" spans="1:22">
      <c r="A100">
        <v>980</v>
      </c>
      <c r="B100">
        <f t="shared" si="17"/>
        <v>2664.5154545030978</v>
      </c>
      <c r="C100">
        <f t="shared" si="18"/>
        <v>4.0262319126910242E-3</v>
      </c>
      <c r="D100">
        <f t="shared" si="19"/>
        <v>509.55194274345115</v>
      </c>
      <c r="F100">
        <f t="shared" si="20"/>
        <v>0.8939507767428968</v>
      </c>
      <c r="G100">
        <f t="shared" si="12"/>
        <v>92064.185423031755</v>
      </c>
      <c r="H100">
        <f t="shared" si="21"/>
        <v>134574214.12127125</v>
      </c>
      <c r="P100">
        <f t="shared" si="22"/>
        <v>1.2201833652274385</v>
      </c>
      <c r="Q100">
        <f t="shared" si="13"/>
        <v>478.15</v>
      </c>
      <c r="R100">
        <f t="shared" si="23"/>
        <v>0.63381110071071378</v>
      </c>
      <c r="S100">
        <f t="shared" si="14"/>
        <v>204.12942925832402</v>
      </c>
      <c r="U100">
        <f t="shared" si="15"/>
        <v>2.3423864052199219</v>
      </c>
      <c r="V100">
        <f t="shared" si="16"/>
        <v>11.131262697040059</v>
      </c>
    </row>
    <row r="101" spans="1:22">
      <c r="A101">
        <v>990</v>
      </c>
      <c r="B101">
        <f t="shared" si="17"/>
        <v>2664.4126710939954</v>
      </c>
      <c r="C101">
        <f t="shared" si="18"/>
        <v>4.0263872301635438E-3</v>
      </c>
      <c r="D101">
        <f t="shared" si="19"/>
        <v>509.4562207578021</v>
      </c>
      <c r="F101">
        <f t="shared" si="20"/>
        <v>0.89378284343474057</v>
      </c>
      <c r="G101">
        <f t="shared" si="12"/>
        <v>91805.591185099867</v>
      </c>
      <c r="H101">
        <f t="shared" si="21"/>
        <v>135492270.03312224</v>
      </c>
      <c r="P101">
        <f t="shared" si="22"/>
        <v>1.220001208849784</v>
      </c>
      <c r="Q101">
        <f t="shared" si="13"/>
        <v>478.15</v>
      </c>
      <c r="R101">
        <f t="shared" si="23"/>
        <v>0.63369203599523105</v>
      </c>
      <c r="S101">
        <f t="shared" si="14"/>
        <v>204.11359601751977</v>
      </c>
      <c r="U101">
        <f t="shared" si="15"/>
        <v>2.3425681058451331</v>
      </c>
      <c r="V101">
        <f t="shared" si="16"/>
        <v>11.129171631382642</v>
      </c>
    </row>
    <row r="102" spans="1:22">
      <c r="A102">
        <v>1000</v>
      </c>
      <c r="B102">
        <f t="shared" si="17"/>
        <v>2664.3101763877939</v>
      </c>
      <c r="C102">
        <f t="shared" si="18"/>
        <v>4.0265421233061918E-3</v>
      </c>
      <c r="D102">
        <f t="shared" si="19"/>
        <v>509.36102716739282</v>
      </c>
      <c r="F102">
        <f t="shared" si="20"/>
        <v>0.89361583713577686</v>
      </c>
      <c r="G102">
        <f t="shared" si="12"/>
        <v>91548.434353222139</v>
      </c>
      <c r="H102">
        <f t="shared" si="21"/>
        <v>136407754.37665448</v>
      </c>
      <c r="P102">
        <f t="shared" si="22"/>
        <v>1.2198201716423216</v>
      </c>
      <c r="Q102">
        <f t="shared" si="13"/>
        <v>478.15</v>
      </c>
      <c r="R102">
        <f t="shared" si="23"/>
        <v>0.6335736285292658</v>
      </c>
      <c r="S102">
        <f t="shared" si="14"/>
        <v>204.09784906153513</v>
      </c>
      <c r="U102">
        <f t="shared" si="15"/>
        <v>2.3427488442361715</v>
      </c>
      <c r="V102">
        <f t="shared" si="16"/>
        <v>11.12709210862346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E104" sqref="E104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munkalap'!J31</f>
        <v>2746.3326098341995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260901.59793424894</v>
      </c>
      <c r="H3">
        <f>G3*A3</f>
        <v>2609015.9793424895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2746.0340587648802</v>
      </c>
      <c r="C4">
        <f>1.01325/D4*Q3/288.15*P4</f>
        <v>4.0042455319690001E-3</v>
      </c>
      <c r="D4">
        <f>P4*(D$3/P$3)*(1-H3/I$3)</f>
        <v>569.93803587049058</v>
      </c>
      <c r="F4">
        <f>D4/D$3</f>
        <v>0.99989129100086072</v>
      </c>
      <c r="G4">
        <f t="shared" ref="G4:G67" si="0">$B4*((D4)-(E$3))</f>
        <v>260703.07997260903</v>
      </c>
      <c r="H4">
        <f>H3+G4*(A4-A3)</f>
        <v>5216046.7790685799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0.70892292531961021</v>
      </c>
      <c r="S4">
        <f t="shared" ref="S4:S67" si="2">103.9+183.3*R4-39.7*R4^2</f>
        <v>213.89347516354914</v>
      </c>
      <c r="U4">
        <f t="shared" ref="U4:U67" si="3">Q4/S4</f>
        <v>2.2354585600818009</v>
      </c>
      <c r="V4">
        <f t="shared" ref="V4:V67" si="4">D4/T$3</f>
        <v>12.450408812401701</v>
      </c>
    </row>
    <row r="5" spans="1:22">
      <c r="A5">
        <v>30</v>
      </c>
      <c r="B5">
        <f t="shared" ref="B5:B68" si="5">B$3*C$3/C5</f>
        <v>2745.7357348607088</v>
      </c>
      <c r="C5">
        <f t="shared" ref="C5:C68" si="6">1.01325/D5*Q4/288.15*P5</f>
        <v>4.0046805928327213E-3</v>
      </c>
      <c r="D5">
        <f t="shared" ref="D5:D68" si="7">P5*(D$3/P$3)*(1-H4/I$3)</f>
        <v>569.80647249356855</v>
      </c>
      <c r="F5">
        <f t="shared" ref="F5:F68" si="8">D5/D$3</f>
        <v>0.99966047805889224</v>
      </c>
      <c r="G5">
        <f t="shared" si="0"/>
        <v>260313.51942168002</v>
      </c>
      <c r="H5">
        <f t="shared" ref="H5:H68" si="9">H4+G5*(A5-A4)</f>
        <v>7819181.9732853798</v>
      </c>
      <c r="P5">
        <f t="shared" ref="P5:P68" si="10">1-((3.52*V4)/(10^(0.9813*U4)))+((0.274*V4^2)/(10^(0.8157*U4)))</f>
        <v>1.3571664424585348</v>
      </c>
      <c r="Q5">
        <f t="shared" si="1"/>
        <v>478.15</v>
      </c>
      <c r="R5">
        <f t="shared" ref="R5:R68" si="11">0.709*F5</f>
        <v>0.70875927894375457</v>
      </c>
      <c r="S5">
        <f t="shared" si="2"/>
        <v>213.87268912548205</v>
      </c>
      <c r="U5">
        <f t="shared" si="3"/>
        <v>2.2356758217009314</v>
      </c>
      <c r="V5">
        <f t="shared" si="4"/>
        <v>12.447534784482302</v>
      </c>
    </row>
    <row r="6" spans="1:22">
      <c r="A6">
        <v>40</v>
      </c>
      <c r="B6">
        <f t="shared" si="5"/>
        <v>2745.4378567327217</v>
      </c>
      <c r="C6">
        <f t="shared" si="6"/>
        <v>4.0051150979355243E-3</v>
      </c>
      <c r="D6">
        <f t="shared" si="7"/>
        <v>569.59687334753517</v>
      </c>
      <c r="F6">
        <f t="shared" si="8"/>
        <v>0.99929276025883362</v>
      </c>
      <c r="G6">
        <f t="shared" si="0"/>
        <v>259709.83721687368</v>
      </c>
      <c r="H6">
        <f t="shared" si="9"/>
        <v>10416280.345454117</v>
      </c>
      <c r="P6">
        <f t="shared" si="10"/>
        <v>1.3568144161670657</v>
      </c>
      <c r="Q6">
        <f t="shared" si="1"/>
        <v>478.15</v>
      </c>
      <c r="R6">
        <f t="shared" si="11"/>
        <v>0.70849856702351299</v>
      </c>
      <c r="S6">
        <f t="shared" si="2"/>
        <v>213.83956962227739</v>
      </c>
      <c r="U6">
        <f t="shared" si="3"/>
        <v>2.2360220834927609</v>
      </c>
      <c r="V6">
        <f t="shared" si="4"/>
        <v>12.44295604979431</v>
      </c>
    </row>
    <row r="7" spans="1:22">
      <c r="A7">
        <v>50</v>
      </c>
      <c r="B7">
        <f t="shared" si="5"/>
        <v>2745.1406694014536</v>
      </c>
      <c r="C7">
        <f t="shared" si="6"/>
        <v>4.0055486893651529E-3</v>
      </c>
      <c r="D7">
        <f t="shared" si="7"/>
        <v>569.30001714214688</v>
      </c>
      <c r="F7">
        <f t="shared" si="8"/>
        <v>0.99877195989850331</v>
      </c>
      <c r="G7">
        <f t="shared" si="0"/>
        <v>258866.81218216164</v>
      </c>
      <c r="H7">
        <f t="shared" si="9"/>
        <v>13004948.467275733</v>
      </c>
      <c r="P7">
        <f t="shared" si="10"/>
        <v>1.3562540980057365</v>
      </c>
      <c r="Q7">
        <f t="shared" si="1"/>
        <v>478.15</v>
      </c>
      <c r="R7">
        <f t="shared" si="11"/>
        <v>0.70812931956803882</v>
      </c>
      <c r="S7">
        <f t="shared" si="2"/>
        <v>213.79265308751533</v>
      </c>
      <c r="U7">
        <f t="shared" si="3"/>
        <v>2.2365127757887491</v>
      </c>
      <c r="V7">
        <f t="shared" si="4"/>
        <v>12.436471167433481</v>
      </c>
    </row>
    <row r="8" spans="1:22">
      <c r="A8">
        <v>60</v>
      </c>
      <c r="B8">
        <f t="shared" si="5"/>
        <v>2744.8444467481627</v>
      </c>
      <c r="C8">
        <f t="shared" si="6"/>
        <v>4.0059809667796547E-3</v>
      </c>
      <c r="D8">
        <f t="shared" si="7"/>
        <v>568.90595767868183</v>
      </c>
      <c r="F8">
        <f t="shared" si="8"/>
        <v>0.99808062750645932</v>
      </c>
      <c r="G8">
        <f t="shared" si="0"/>
        <v>257757.2464508978</v>
      </c>
      <c r="H8">
        <f t="shared" si="9"/>
        <v>15582520.931784712</v>
      </c>
      <c r="P8">
        <f t="shared" si="10"/>
        <v>1.3554615879182086</v>
      </c>
      <c r="Q8">
        <f t="shared" si="1"/>
        <v>478.15</v>
      </c>
      <c r="R8">
        <f t="shared" si="11"/>
        <v>0.70763916490207956</v>
      </c>
      <c r="S8">
        <f t="shared" si="2"/>
        <v>213.73035737472969</v>
      </c>
      <c r="U8">
        <f t="shared" si="3"/>
        <v>2.2371646492953174</v>
      </c>
      <c r="V8">
        <f t="shared" si="4"/>
        <v>12.427862860726872</v>
      </c>
    </row>
    <row r="9" spans="1:22">
      <c r="A9">
        <v>70</v>
      </c>
      <c r="B9">
        <f t="shared" si="5"/>
        <v>2744.5494937767667</v>
      </c>
      <c r="C9">
        <f t="shared" si="6"/>
        <v>4.006411484062067E-3</v>
      </c>
      <c r="D9">
        <f t="shared" si="7"/>
        <v>568.40414169811754</v>
      </c>
      <c r="F9">
        <f t="shared" si="8"/>
        <v>0.99720024859318868</v>
      </c>
      <c r="G9">
        <f t="shared" si="0"/>
        <v>256352.28981422188</v>
      </c>
      <c r="H9">
        <f t="shared" si="9"/>
        <v>18146043.82992693</v>
      </c>
      <c r="P9">
        <f t="shared" si="10"/>
        <v>1.3544115143961128</v>
      </c>
      <c r="Q9">
        <f t="shared" si="1"/>
        <v>478.15</v>
      </c>
      <c r="R9">
        <f t="shared" si="11"/>
        <v>0.7070149762525707</v>
      </c>
      <c r="S9">
        <f t="shared" si="2"/>
        <v>213.65099913427292</v>
      </c>
      <c r="U9">
        <f t="shared" si="3"/>
        <v>2.2379956187309835</v>
      </c>
      <c r="V9">
        <f t="shared" si="4"/>
        <v>12.416900591649535</v>
      </c>
    </row>
    <row r="10" spans="1:22">
      <c r="A10">
        <v>80</v>
      </c>
      <c r="B10">
        <f t="shared" si="5"/>
        <v>2744.2561485046326</v>
      </c>
      <c r="C10">
        <f t="shared" si="6"/>
        <v>4.0068397465140666E-3</v>
      </c>
      <c r="D10">
        <f t="shared" si="7"/>
        <v>567.78360132770399</v>
      </c>
      <c r="F10">
        <f t="shared" si="8"/>
        <v>0.99611158127667365</v>
      </c>
      <c r="G10">
        <f t="shared" si="0"/>
        <v>254621.96842395427</v>
      </c>
      <c r="H10">
        <f t="shared" si="9"/>
        <v>20692263.514166474</v>
      </c>
      <c r="P10">
        <f t="shared" si="10"/>
        <v>1.3530774917921153</v>
      </c>
      <c r="Q10">
        <f t="shared" si="1"/>
        <v>478.15</v>
      </c>
      <c r="R10">
        <f t="shared" si="11"/>
        <v>0.70624311112516158</v>
      </c>
      <c r="S10">
        <f t="shared" si="2"/>
        <v>213.55282278837575</v>
      </c>
      <c r="U10">
        <f t="shared" si="3"/>
        <v>2.2390244893828064</v>
      </c>
      <c r="V10">
        <f t="shared" si="4"/>
        <v>12.403344764857859</v>
      </c>
    </row>
    <row r="11" spans="1:22">
      <c r="A11">
        <v>90</v>
      </c>
      <c r="B11">
        <f t="shared" si="5"/>
        <v>2743.9647832483561</v>
      </c>
      <c r="C11">
        <f t="shared" si="6"/>
        <v>4.007265208931343E-3</v>
      </c>
      <c r="D11">
        <f t="shared" si="7"/>
        <v>567.03323847416027</v>
      </c>
      <c r="F11">
        <f t="shared" si="8"/>
        <v>0.99479515521782502</v>
      </c>
      <c r="G11">
        <f t="shared" si="0"/>
        <v>252535.96526139346</v>
      </c>
      <c r="H11">
        <f t="shared" si="9"/>
        <v>23217623.166780408</v>
      </c>
      <c r="P11">
        <f t="shared" si="10"/>
        <v>1.3514327974844369</v>
      </c>
      <c r="Q11">
        <f t="shared" si="1"/>
        <v>478.15</v>
      </c>
      <c r="R11">
        <f t="shared" si="11"/>
        <v>0.70530976504943788</v>
      </c>
      <c r="S11">
        <f t="shared" si="2"/>
        <v>213.43404390600048</v>
      </c>
      <c r="U11">
        <f t="shared" si="3"/>
        <v>2.2402705362720128</v>
      </c>
      <c r="V11">
        <f t="shared" si="4"/>
        <v>12.386952940315055</v>
      </c>
    </row>
    <row r="12" spans="1:22">
      <c r="A12">
        <v>100</v>
      </c>
      <c r="B12">
        <f t="shared" si="5"/>
        <v>2743.675805016459</v>
      </c>
      <c r="C12">
        <f t="shared" si="6"/>
        <v>4.0076872749832803E-3</v>
      </c>
      <c r="D12">
        <f t="shared" si="7"/>
        <v>566.14221727467736</v>
      </c>
      <c r="F12">
        <f t="shared" si="8"/>
        <v>0.99323196013101289</v>
      </c>
      <c r="G12">
        <f t="shared" si="0"/>
        <v>250064.69635208542</v>
      </c>
      <c r="H12">
        <f t="shared" si="9"/>
        <v>25718270.130301263</v>
      </c>
      <c r="P12">
        <f t="shared" si="10"/>
        <v>1.3494513076095658</v>
      </c>
      <c r="Q12">
        <f t="shared" si="1"/>
        <v>478.15</v>
      </c>
      <c r="R12">
        <f t="shared" si="11"/>
        <v>0.70420145973288806</v>
      </c>
      <c r="S12">
        <f t="shared" si="2"/>
        <v>213.29290964220814</v>
      </c>
      <c r="U12">
        <f t="shared" si="3"/>
        <v>2.2417529059080348</v>
      </c>
      <c r="V12">
        <f t="shared" si="4"/>
        <v>12.367488406460712</v>
      </c>
    </row>
    <row r="13" spans="1:22">
      <c r="A13">
        <v>110</v>
      </c>
      <c r="B13">
        <f t="shared" si="5"/>
        <v>2743.3896546705587</v>
      </c>
      <c r="C13">
        <f t="shared" si="6"/>
        <v>4.0081052983938614E-3</v>
      </c>
      <c r="D13">
        <f t="shared" si="7"/>
        <v>565.10047642837355</v>
      </c>
      <c r="F13">
        <f t="shared" si="8"/>
        <v>0.99140434461118165</v>
      </c>
      <c r="G13">
        <f t="shared" si="0"/>
        <v>247180.71491448855</v>
      </c>
      <c r="H13">
        <f t="shared" si="9"/>
        <v>28190077.279446147</v>
      </c>
      <c r="P13">
        <f t="shared" si="10"/>
        <v>1.3471087199013838</v>
      </c>
      <c r="Q13">
        <f t="shared" si="1"/>
        <v>478.15</v>
      </c>
      <c r="R13">
        <f t="shared" si="11"/>
        <v>0.70290568032932776</v>
      </c>
      <c r="S13">
        <f t="shared" si="2"/>
        <v>213.12777830542817</v>
      </c>
      <c r="U13">
        <f t="shared" si="3"/>
        <v>2.2434898153668876</v>
      </c>
      <c r="V13">
        <f t="shared" si="4"/>
        <v>12.344731372192504</v>
      </c>
    </row>
    <row r="14" spans="1:22">
      <c r="A14">
        <v>120</v>
      </c>
      <c r="B14">
        <f t="shared" si="5"/>
        <v>2743.1068044797703</v>
      </c>
      <c r="C14">
        <f t="shared" si="6"/>
        <v>4.0085185864752798E-3</v>
      </c>
      <c r="D14">
        <f t="shared" si="7"/>
        <v>563.89936472718432</v>
      </c>
      <c r="F14">
        <f t="shared" si="8"/>
        <v>0.98929713110032336</v>
      </c>
      <c r="G14">
        <f t="shared" si="0"/>
        <v>243860.45229706817</v>
      </c>
      <c r="H14">
        <f t="shared" si="9"/>
        <v>30628681.802416828</v>
      </c>
      <c r="P14">
        <f t="shared" si="10"/>
        <v>1.3443840719230864</v>
      </c>
      <c r="Q14">
        <f t="shared" si="1"/>
        <v>478.15</v>
      </c>
      <c r="R14">
        <f t="shared" si="11"/>
        <v>0.70141166595012927</v>
      </c>
      <c r="S14">
        <f t="shared" si="2"/>
        <v>212.93721886096057</v>
      </c>
      <c r="U14">
        <f t="shared" si="3"/>
        <v>2.245497534708635</v>
      </c>
      <c r="V14">
        <f t="shared" si="4"/>
        <v>12.318492850163834</v>
      </c>
    </row>
    <row r="15" spans="1:22">
      <c r="A15">
        <v>130</v>
      </c>
      <c r="B15">
        <f t="shared" si="5"/>
        <v>2742.8277536829401</v>
      </c>
      <c r="C15">
        <f t="shared" si="6"/>
        <v>4.008926406581432E-3</v>
      </c>
      <c r="D15">
        <f t="shared" si="7"/>
        <v>562.53238940073845</v>
      </c>
      <c r="F15">
        <f t="shared" si="8"/>
        <v>0.98689892877322538</v>
      </c>
      <c r="G15">
        <f t="shared" si="0"/>
        <v>240086.26699452783</v>
      </c>
      <c r="H15">
        <f t="shared" si="9"/>
        <v>33029544.472362105</v>
      </c>
      <c r="P15">
        <f t="shared" si="10"/>
        <v>1.3412615302852451</v>
      </c>
      <c r="Q15">
        <f t="shared" si="1"/>
        <v>478.15</v>
      </c>
      <c r="R15">
        <f t="shared" si="11"/>
        <v>0.69971134050021677</v>
      </c>
      <c r="S15">
        <f t="shared" si="2"/>
        <v>212.72012910071271</v>
      </c>
      <c r="U15">
        <f t="shared" si="3"/>
        <v>2.2477891585596916</v>
      </c>
      <c r="V15">
        <f t="shared" si="4"/>
        <v>12.288631004525259</v>
      </c>
    </row>
    <row r="16" spans="1:22">
      <c r="A16">
        <v>140</v>
      </c>
      <c r="B16">
        <f t="shared" si="5"/>
        <v>2742.5530217061823</v>
      </c>
      <c r="C16">
        <f t="shared" si="6"/>
        <v>4.0093279960010863E-3</v>
      </c>
      <c r="D16">
        <f t="shared" si="7"/>
        <v>560.99604761540616</v>
      </c>
      <c r="F16">
        <f t="shared" si="8"/>
        <v>0.98420359230773014</v>
      </c>
      <c r="G16">
        <f t="shared" si="0"/>
        <v>235848.72024242088</v>
      </c>
      <c r="H16">
        <f t="shared" si="9"/>
        <v>35388031.674786314</v>
      </c>
      <c r="P16">
        <f t="shared" si="10"/>
        <v>1.3377323804086487</v>
      </c>
      <c r="Q16">
        <f t="shared" si="1"/>
        <v>478.15</v>
      </c>
      <c r="R16">
        <f t="shared" si="11"/>
        <v>0.69780034694618065</v>
      </c>
      <c r="S16">
        <f t="shared" si="2"/>
        <v>212.47586822456597</v>
      </c>
      <c r="U16">
        <f t="shared" si="3"/>
        <v>2.2503732023565273</v>
      </c>
      <c r="V16">
        <f t="shared" si="4"/>
        <v>12.25506931518521</v>
      </c>
    </row>
    <row r="17" spans="1:22">
      <c r="A17">
        <v>150</v>
      </c>
      <c r="B17">
        <f t="shared" si="5"/>
        <v>2742.2831387764368</v>
      </c>
      <c r="C17">
        <f t="shared" si="6"/>
        <v>4.0097225756747061E-3</v>
      </c>
      <c r="D17">
        <f t="shared" si="7"/>
        <v>559.29068746056919</v>
      </c>
      <c r="F17">
        <f t="shared" si="8"/>
        <v>0.98121173238696346</v>
      </c>
      <c r="G17">
        <f t="shared" si="0"/>
        <v>231148.9309789933</v>
      </c>
      <c r="H17">
        <f t="shared" si="9"/>
        <v>37699520.984576248</v>
      </c>
      <c r="P17">
        <f t="shared" si="10"/>
        <v>1.333797088992184</v>
      </c>
      <c r="Q17">
        <f t="shared" si="1"/>
        <v>478.15</v>
      </c>
      <c r="R17">
        <f t="shared" si="11"/>
        <v>0.69567911826235707</v>
      </c>
      <c r="S17">
        <f t="shared" si="2"/>
        <v>212.20439578471434</v>
      </c>
      <c r="U17">
        <f t="shared" si="3"/>
        <v>2.2532520979682853</v>
      </c>
      <c r="V17">
        <f t="shared" si="4"/>
        <v>12.217815386224895</v>
      </c>
    </row>
    <row r="18" spans="1:22">
      <c r="A18">
        <v>160</v>
      </c>
      <c r="B18">
        <f t="shared" si="5"/>
        <v>2742.0186338402382</v>
      </c>
      <c r="C18">
        <f t="shared" si="6"/>
        <v>4.0101093678726009E-3</v>
      </c>
      <c r="D18">
        <f t="shared" si="7"/>
        <v>557.421318679151</v>
      </c>
      <c r="F18">
        <f t="shared" si="8"/>
        <v>0.97793213803359824</v>
      </c>
      <c r="G18">
        <f t="shared" si="0"/>
        <v>226000.79164391654</v>
      </c>
      <c r="H18">
        <f t="shared" si="9"/>
        <v>39959528.901015416</v>
      </c>
      <c r="P18">
        <f t="shared" si="10"/>
        <v>1.3294672489261832</v>
      </c>
      <c r="Q18">
        <f t="shared" si="1"/>
        <v>478.15</v>
      </c>
      <c r="R18">
        <f t="shared" si="11"/>
        <v>0.69335388586582114</v>
      </c>
      <c r="S18">
        <f t="shared" si="2"/>
        <v>211.90640472070922</v>
      </c>
      <c r="U18">
        <f t="shared" si="3"/>
        <v>2.2564207090870965</v>
      </c>
      <c r="V18">
        <f t="shared" si="4"/>
        <v>12.176978656466634</v>
      </c>
    </row>
    <row r="19" spans="1:22">
      <c r="A19">
        <v>170</v>
      </c>
      <c r="B19">
        <f t="shared" si="5"/>
        <v>2741.7600199469298</v>
      </c>
      <c r="C19">
        <f t="shared" si="6"/>
        <v>4.010487617605865E-3</v>
      </c>
      <c r="D19">
        <f t="shared" si="7"/>
        <v>555.39827013714535</v>
      </c>
      <c r="F19">
        <f t="shared" si="8"/>
        <v>0.9743829300651673</v>
      </c>
      <c r="G19">
        <f t="shared" si="0"/>
        <v>220432.76273491827</v>
      </c>
      <c r="H19">
        <f t="shared" si="9"/>
        <v>42163856.528364599</v>
      </c>
      <c r="P19">
        <f t="shared" si="10"/>
        <v>1.3247671606004676</v>
      </c>
      <c r="Q19">
        <f t="shared" si="1"/>
        <v>478.15</v>
      </c>
      <c r="R19">
        <f t="shared" si="11"/>
        <v>0.69083749741620359</v>
      </c>
      <c r="S19">
        <f t="shared" si="2"/>
        <v>211.5834322972897</v>
      </c>
      <c r="U19">
        <f t="shared" si="3"/>
        <v>2.2598650320038547</v>
      </c>
      <c r="V19">
        <f t="shared" si="4"/>
        <v>12.132784762025402</v>
      </c>
    </row>
    <row r="20" spans="1:22">
      <c r="A20">
        <v>180</v>
      </c>
      <c r="B20">
        <f t="shared" si="5"/>
        <v>2741.5077775783566</v>
      </c>
      <c r="C20">
        <f t="shared" si="6"/>
        <v>4.010856617068158E-3</v>
      </c>
      <c r="D20">
        <f t="shared" si="7"/>
        <v>553.23757746388458</v>
      </c>
      <c r="F20">
        <f t="shared" si="8"/>
        <v>0.97059224116470977</v>
      </c>
      <c r="G20">
        <f t="shared" si="0"/>
        <v>214488.92711612873</v>
      </c>
      <c r="H20">
        <f t="shared" si="9"/>
        <v>44308745.799525887</v>
      </c>
      <c r="P20">
        <f t="shared" si="10"/>
        <v>1.3197347708453488</v>
      </c>
      <c r="Q20">
        <f t="shared" si="1"/>
        <v>478.15</v>
      </c>
      <c r="R20">
        <f t="shared" si="11"/>
        <v>0.68814989898577916</v>
      </c>
      <c r="S20">
        <f t="shared" si="2"/>
        <v>211.23793023017004</v>
      </c>
      <c r="U20">
        <f t="shared" si="3"/>
        <v>2.2635612812480979</v>
      </c>
      <c r="V20">
        <f t="shared" si="4"/>
        <v>12.08558400438695</v>
      </c>
    </row>
    <row r="21" spans="1:22">
      <c r="A21">
        <v>190</v>
      </c>
      <c r="B21">
        <f t="shared" si="5"/>
        <v>2741.2623367721121</v>
      </c>
      <c r="C21">
        <f t="shared" si="6"/>
        <v>4.0112157318703493E-3</v>
      </c>
      <c r="D21">
        <f t="shared" si="7"/>
        <v>550.96098811777244</v>
      </c>
      <c r="F21">
        <f t="shared" si="8"/>
        <v>0.96659822476802182</v>
      </c>
      <c r="G21">
        <f t="shared" si="0"/>
        <v>208228.99579124353</v>
      </c>
      <c r="H21">
        <f t="shared" si="9"/>
        <v>46391035.757438324</v>
      </c>
      <c r="P21">
        <f t="shared" si="10"/>
        <v>1.314421699503872</v>
      </c>
      <c r="Q21">
        <f t="shared" si="1"/>
        <v>478.15</v>
      </c>
      <c r="R21">
        <f t="shared" si="11"/>
        <v>0.68531814136052749</v>
      </c>
      <c r="S21">
        <f t="shared" si="2"/>
        <v>210.87327540273412</v>
      </c>
      <c r="U21">
        <f t="shared" si="3"/>
        <v>2.2674755683801573</v>
      </c>
      <c r="V21">
        <f t="shared" si="4"/>
        <v>12.035851461069742</v>
      </c>
    </row>
    <row r="22" spans="1:22">
      <c r="A22">
        <v>200</v>
      </c>
      <c r="B22">
        <f t="shared" si="5"/>
        <v>2741.0240592381724</v>
      </c>
      <c r="C22">
        <f t="shared" si="6"/>
        <v>4.0115644273111895E-3</v>
      </c>
      <c r="D22">
        <f t="shared" si="7"/>
        <v>548.59549850997143</v>
      </c>
      <c r="F22">
        <f t="shared" si="8"/>
        <v>0.96244824299994991</v>
      </c>
      <c r="G22">
        <f t="shared" si="0"/>
        <v>201727.03206745879</v>
      </c>
      <c r="H22">
        <f t="shared" si="9"/>
        <v>48408306.078112915</v>
      </c>
      <c r="P22">
        <f t="shared" si="10"/>
        <v>1.3088921486591443</v>
      </c>
      <c r="Q22">
        <f t="shared" si="1"/>
        <v>478.15</v>
      </c>
      <c r="R22">
        <f t="shared" si="11"/>
        <v>0.68237580428696443</v>
      </c>
      <c r="S22">
        <f t="shared" si="2"/>
        <v>210.49370641623221</v>
      </c>
      <c r="U22">
        <f t="shared" si="3"/>
        <v>2.2715643528766685</v>
      </c>
      <c r="V22">
        <f t="shared" si="4"/>
        <v>11.984176874000591</v>
      </c>
    </row>
    <row r="23" spans="1:22">
      <c r="A23">
        <v>210</v>
      </c>
      <c r="B23">
        <f t="shared" si="5"/>
        <v>2740.7932219354848</v>
      </c>
      <c r="C23">
        <f t="shared" si="6"/>
        <v>4.0119022925337632E-3</v>
      </c>
      <c r="D23">
        <f t="shared" si="7"/>
        <v>546.17239038317348</v>
      </c>
      <c r="F23">
        <f t="shared" si="8"/>
        <v>0.95819717611083066</v>
      </c>
      <c r="G23">
        <f t="shared" si="0"/>
        <v>195068.80515114815</v>
      </c>
      <c r="H23">
        <f t="shared" si="9"/>
        <v>50358994.129624397</v>
      </c>
      <c r="P23">
        <f t="shared" si="10"/>
        <v>1.3032206148128875</v>
      </c>
      <c r="Q23">
        <f t="shared" si="1"/>
        <v>478.15</v>
      </c>
      <c r="R23">
        <f t="shared" si="11"/>
        <v>0.67936179786257889</v>
      </c>
      <c r="S23">
        <f t="shared" si="2"/>
        <v>210.10417918812624</v>
      </c>
      <c r="U23">
        <f t="shared" si="3"/>
        <v>2.275775769180997</v>
      </c>
      <c r="V23">
        <f t="shared" si="4"/>
        <v>11.931243599018847</v>
      </c>
    </row>
    <row r="24" spans="1:22">
      <c r="A24">
        <v>220</v>
      </c>
      <c r="B24">
        <f t="shared" si="5"/>
        <v>2740.5700036768399</v>
      </c>
      <c r="C24">
        <f t="shared" si="6"/>
        <v>4.0122290602654367E-3</v>
      </c>
      <c r="D24">
        <f t="shared" si="7"/>
        <v>543.72580588261849</v>
      </c>
      <c r="F24">
        <f t="shared" si="8"/>
        <v>0.95390492260108506</v>
      </c>
      <c r="G24">
        <f t="shared" si="0"/>
        <v>188347.88208042152</v>
      </c>
      <c r="H24">
        <f t="shared" si="9"/>
        <v>52242472.950428613</v>
      </c>
      <c r="P24">
        <f t="shared" si="10"/>
        <v>1.2974884967535394</v>
      </c>
      <c r="Q24">
        <f t="shared" si="1"/>
        <v>478.15</v>
      </c>
      <c r="R24">
        <f t="shared" si="11"/>
        <v>0.67631859012416928</v>
      </c>
      <c r="S24">
        <f t="shared" si="2"/>
        <v>209.71014620646275</v>
      </c>
      <c r="U24">
        <f t="shared" si="3"/>
        <v>2.2800518174702629</v>
      </c>
      <c r="V24">
        <f t="shared" si="4"/>
        <v>11.877797478021728</v>
      </c>
    </row>
    <row r="25" spans="1:22">
      <c r="A25">
        <v>230</v>
      </c>
      <c r="B25">
        <f t="shared" si="5"/>
        <v>2740.3544762057768</v>
      </c>
      <c r="C25">
        <f t="shared" si="6"/>
        <v>4.0125446200188165E-3</v>
      </c>
      <c r="D25">
        <f t="shared" si="7"/>
        <v>541.29097936663186</v>
      </c>
      <c r="F25">
        <f t="shared" si="8"/>
        <v>0.94963329713444189</v>
      </c>
      <c r="G25">
        <f t="shared" si="0"/>
        <v>181660.78203941439</v>
      </c>
      <c r="H25">
        <f t="shared" si="9"/>
        <v>54059080.770822756</v>
      </c>
      <c r="P25">
        <f t="shared" si="10"/>
        <v>1.2917798797477691</v>
      </c>
      <c r="Q25">
        <f t="shared" si="1"/>
        <v>478.15</v>
      </c>
      <c r="R25">
        <f t="shared" si="11"/>
        <v>0.67329000766831926</v>
      </c>
      <c r="S25">
        <f t="shared" si="2"/>
        <v>209.31727685889052</v>
      </c>
      <c r="U25">
        <f t="shared" si="3"/>
        <v>2.284331265795803</v>
      </c>
      <c r="V25">
        <f t="shared" si="4"/>
        <v>11.824608212516736</v>
      </c>
    </row>
    <row r="26" spans="1:22">
      <c r="A26">
        <v>240</v>
      </c>
      <c r="B26">
        <f t="shared" si="5"/>
        <v>2740.1466008184257</v>
      </c>
      <c r="C26">
        <f t="shared" si="6"/>
        <v>4.0128490231726112E-3</v>
      </c>
      <c r="D26">
        <f t="shared" si="7"/>
        <v>538.9023103928871</v>
      </c>
      <c r="F26">
        <f t="shared" si="8"/>
        <v>0.94544264981208259</v>
      </c>
      <c r="G26">
        <f t="shared" si="0"/>
        <v>175101.69860751354</v>
      </c>
      <c r="H26">
        <f t="shared" si="9"/>
        <v>55810097.756897889</v>
      </c>
      <c r="P26">
        <f t="shared" si="10"/>
        <v>1.2861769356445338</v>
      </c>
      <c r="Q26">
        <f t="shared" si="1"/>
        <v>478.15</v>
      </c>
      <c r="R26">
        <f t="shared" si="11"/>
        <v>0.67031883871676656</v>
      </c>
      <c r="S26">
        <f t="shared" si="2"/>
        <v>208.9311475189011</v>
      </c>
      <c r="U26">
        <f t="shared" si="3"/>
        <v>2.2885529787115337</v>
      </c>
      <c r="V26">
        <f t="shared" si="4"/>
        <v>11.772427267626474</v>
      </c>
    </row>
    <row r="27" spans="1:22">
      <c r="A27">
        <v>250</v>
      </c>
      <c r="B27">
        <f t="shared" si="5"/>
        <v>2739.9462310247081</v>
      </c>
      <c r="C27">
        <f t="shared" si="6"/>
        <v>4.0131424791980943E-3</v>
      </c>
      <c r="D27">
        <f t="shared" si="7"/>
        <v>536.59149815921012</v>
      </c>
      <c r="F27">
        <f t="shared" si="8"/>
        <v>0.94138859326177216</v>
      </c>
      <c r="G27">
        <f t="shared" si="0"/>
        <v>168757.39324449303</v>
      </c>
      <c r="H27">
        <f t="shared" si="9"/>
        <v>57497671.689342819</v>
      </c>
      <c r="P27">
        <f t="shared" si="10"/>
        <v>1.2807554646705412</v>
      </c>
      <c r="Q27">
        <f t="shared" si="1"/>
        <v>478.15</v>
      </c>
      <c r="R27">
        <f t="shared" si="11"/>
        <v>0.66744451262259641</v>
      </c>
      <c r="S27">
        <f t="shared" si="2"/>
        <v>208.55693671975033</v>
      </c>
      <c r="U27">
        <f t="shared" si="3"/>
        <v>2.2926592973626048</v>
      </c>
      <c r="V27">
        <f t="shared" si="4"/>
        <v>11.721947118580033</v>
      </c>
    </row>
    <row r="28" spans="1:22">
      <c r="A28">
        <v>260</v>
      </c>
      <c r="B28">
        <f t="shared" si="5"/>
        <v>2739.7531210529505</v>
      </c>
      <c r="C28">
        <f t="shared" si="6"/>
        <v>4.0134253433090471E-3</v>
      </c>
      <c r="D28">
        <f t="shared" si="7"/>
        <v>534.38595160252146</v>
      </c>
      <c r="F28">
        <f t="shared" si="8"/>
        <v>0.9375192133377569</v>
      </c>
      <c r="G28">
        <f t="shared" si="0"/>
        <v>162702.84624970763</v>
      </c>
      <c r="H28">
        <f t="shared" si="9"/>
        <v>59124700.151839897</v>
      </c>
      <c r="P28">
        <f t="shared" si="10"/>
        <v>1.2755810908451954</v>
      </c>
      <c r="Q28">
        <f t="shared" si="1"/>
        <v>478.15</v>
      </c>
      <c r="R28">
        <f t="shared" si="11"/>
        <v>0.6647011222564696</v>
      </c>
      <c r="S28">
        <f t="shared" si="2"/>
        <v>208.19916070702919</v>
      </c>
      <c r="U28">
        <f t="shared" si="3"/>
        <v>2.2965990755017329</v>
      </c>
      <c r="V28">
        <f t="shared" si="4"/>
        <v>11.673766519010787</v>
      </c>
    </row>
    <row r="29" spans="1:22">
      <c r="A29">
        <v>270</v>
      </c>
      <c r="B29">
        <f t="shared" si="5"/>
        <v>2739.56693933113</v>
      </c>
      <c r="C29">
        <f t="shared" si="6"/>
        <v>4.0136980967979607E-3</v>
      </c>
      <c r="D29">
        <f t="shared" si="7"/>
        <v>532.30764172144472</v>
      </c>
      <c r="F29">
        <f t="shared" si="8"/>
        <v>0.93387305565165746</v>
      </c>
      <c r="G29">
        <f t="shared" si="0"/>
        <v>156998.12063110329</v>
      </c>
      <c r="H29">
        <f t="shared" si="9"/>
        <v>60694681.358150929</v>
      </c>
      <c r="P29">
        <f t="shared" si="10"/>
        <v>1.2707065097588186</v>
      </c>
      <c r="Q29">
        <f t="shared" si="1"/>
        <v>478.15</v>
      </c>
      <c r="R29">
        <f t="shared" si="11"/>
        <v>0.66211599645702512</v>
      </c>
      <c r="S29">
        <f t="shared" si="2"/>
        <v>207.86147771783084</v>
      </c>
      <c r="U29">
        <f t="shared" si="3"/>
        <v>2.3003300334902947</v>
      </c>
      <c r="V29">
        <f t="shared" si="4"/>
        <v>11.628365429717391</v>
      </c>
    </row>
    <row r="30" spans="1:22">
      <c r="A30">
        <v>280</v>
      </c>
      <c r="B30">
        <f t="shared" si="5"/>
        <v>2739.3872855568088</v>
      </c>
      <c r="C30">
        <f t="shared" si="6"/>
        <v>4.0139613220877461E-3</v>
      </c>
      <c r="D30">
        <f t="shared" si="7"/>
        <v>530.37248589584715</v>
      </c>
      <c r="F30">
        <f t="shared" si="8"/>
        <v>0.93047804543131074</v>
      </c>
      <c r="G30">
        <f t="shared" si="0"/>
        <v>151686.68383275741</v>
      </c>
      <c r="H30">
        <f t="shared" si="9"/>
        <v>62211548.196478501</v>
      </c>
      <c r="P30">
        <f t="shared" si="10"/>
        <v>1.2661700044547053</v>
      </c>
      <c r="Q30">
        <f t="shared" si="1"/>
        <v>478.15</v>
      </c>
      <c r="R30">
        <f t="shared" si="11"/>
        <v>0.65970893421079924</v>
      </c>
      <c r="S30">
        <f t="shared" si="2"/>
        <v>207.54657728910084</v>
      </c>
      <c r="U30">
        <f t="shared" si="3"/>
        <v>2.3038202134933963</v>
      </c>
      <c r="V30">
        <f t="shared" si="4"/>
        <v>11.586091569002706</v>
      </c>
    </row>
    <row r="31" spans="1:22">
      <c r="A31">
        <v>290</v>
      </c>
      <c r="B31">
        <f t="shared" si="5"/>
        <v>2739.2137096875217</v>
      </c>
      <c r="C31">
        <f t="shared" si="6"/>
        <v>4.0142156749421081E-3</v>
      </c>
      <c r="D31">
        <f t="shared" si="7"/>
        <v>528.59026799780793</v>
      </c>
      <c r="F31">
        <f t="shared" si="8"/>
        <v>0.92735134736457536</v>
      </c>
      <c r="G31">
        <f t="shared" si="0"/>
        <v>146795.19680542394</v>
      </c>
      <c r="H31">
        <f t="shared" si="9"/>
        <v>63679500.164532743</v>
      </c>
      <c r="P31">
        <f t="shared" si="10"/>
        <v>1.2619952399574901</v>
      </c>
      <c r="Q31">
        <f t="shared" si="1"/>
        <v>478.15</v>
      </c>
      <c r="R31">
        <f t="shared" si="11"/>
        <v>0.65749210528148394</v>
      </c>
      <c r="S31">
        <f t="shared" si="2"/>
        <v>207.25615691834915</v>
      </c>
      <c r="U31">
        <f t="shared" si="3"/>
        <v>2.3070484713675961</v>
      </c>
      <c r="V31">
        <f t="shared" si="4"/>
        <v>11.547158667482144</v>
      </c>
    </row>
    <row r="32" spans="1:22">
      <c r="A32">
        <v>300</v>
      </c>
      <c r="B32">
        <f t="shared" si="5"/>
        <v>2739.0457311725409</v>
      </c>
      <c r="C32">
        <f t="shared" si="6"/>
        <v>4.0144618562965176E-3</v>
      </c>
      <c r="D32">
        <f t="shared" si="7"/>
        <v>526.96502326992982</v>
      </c>
      <c r="F32">
        <f t="shared" si="8"/>
        <v>0.92450004082443826</v>
      </c>
      <c r="G32">
        <f t="shared" si="0"/>
        <v>142334.57515778302</v>
      </c>
      <c r="H32">
        <f t="shared" si="9"/>
        <v>65102845.916110575</v>
      </c>
      <c r="P32">
        <f t="shared" si="10"/>
        <v>1.2581921681966901</v>
      </c>
      <c r="Q32">
        <f t="shared" si="1"/>
        <v>478.15</v>
      </c>
      <c r="R32">
        <f t="shared" si="11"/>
        <v>0.65547052894452673</v>
      </c>
      <c r="S32">
        <f t="shared" si="2"/>
        <v>206.99097586723349</v>
      </c>
      <c r="U32">
        <f t="shared" si="3"/>
        <v>2.3100040859109296</v>
      </c>
      <c r="V32">
        <f t="shared" si="4"/>
        <v>11.511654875826308</v>
      </c>
    </row>
    <row r="33" spans="1:22">
      <c r="A33">
        <v>310</v>
      </c>
      <c r="B33">
        <f t="shared" si="5"/>
        <v>2738.8828569703483</v>
      </c>
      <c r="C33">
        <f t="shared" si="6"/>
        <v>4.0147005858465652E-3</v>
      </c>
      <c r="D33">
        <f t="shared" si="7"/>
        <v>525.49576752209782</v>
      </c>
      <c r="F33">
        <f t="shared" si="8"/>
        <v>0.92192239916157515</v>
      </c>
      <c r="G33">
        <f t="shared" si="0"/>
        <v>138301.99201583379</v>
      </c>
      <c r="H33">
        <f t="shared" si="9"/>
        <v>66485865.836268917</v>
      </c>
      <c r="P33">
        <f t="shared" si="10"/>
        <v>1.2547587567426286</v>
      </c>
      <c r="Q33">
        <f t="shared" si="1"/>
        <v>478.15</v>
      </c>
      <c r="R33">
        <f t="shared" si="11"/>
        <v>0.65364298100555673</v>
      </c>
      <c r="S33">
        <f t="shared" si="2"/>
        <v>206.75096729759071</v>
      </c>
      <c r="U33">
        <f t="shared" si="3"/>
        <v>2.3126856732513672</v>
      </c>
      <c r="V33">
        <f t="shared" si="4"/>
        <v>11.479558694208002</v>
      </c>
    </row>
    <row r="34" spans="1:22">
      <c r="A34">
        <v>320</v>
      </c>
      <c r="B34">
        <f t="shared" si="5"/>
        <v>2738.7245972742326</v>
      </c>
      <c r="C34">
        <f t="shared" si="6"/>
        <v>4.0149325789777266E-3</v>
      </c>
      <c r="D34">
        <f t="shared" si="7"/>
        <v>524.17743110856702</v>
      </c>
      <c r="F34">
        <f t="shared" si="8"/>
        <v>0.9196095282606439</v>
      </c>
      <c r="G34">
        <f t="shared" si="0"/>
        <v>134683.44020779154</v>
      </c>
      <c r="H34">
        <f t="shared" si="9"/>
        <v>67832700.23834683</v>
      </c>
      <c r="P34">
        <f t="shared" si="10"/>
        <v>1.251683208797288</v>
      </c>
      <c r="Q34">
        <f t="shared" si="1"/>
        <v>478.15</v>
      </c>
      <c r="R34">
        <f t="shared" si="11"/>
        <v>0.65200315553679644</v>
      </c>
      <c r="S34">
        <f t="shared" si="2"/>
        <v>206.53538625114618</v>
      </c>
      <c r="U34">
        <f t="shared" si="3"/>
        <v>2.3150996479536516</v>
      </c>
      <c r="V34">
        <f t="shared" si="4"/>
        <v>11.450759375215958</v>
      </c>
    </row>
    <row r="35" spans="1:22">
      <c r="A35">
        <v>330</v>
      </c>
      <c r="B35">
        <f t="shared" si="5"/>
        <v>2738.5704783059628</v>
      </c>
      <c r="C35">
        <f t="shared" si="6"/>
        <v>4.0151585279798235E-3</v>
      </c>
      <c r="D35">
        <f t="shared" si="7"/>
        <v>523.00186577810177</v>
      </c>
      <c r="F35">
        <f t="shared" si="8"/>
        <v>0.91754713294403822</v>
      </c>
      <c r="G35">
        <f t="shared" si="0"/>
        <v>131456.49252351481</v>
      </c>
      <c r="H35">
        <f t="shared" si="9"/>
        <v>69147265.163581982</v>
      </c>
      <c r="P35">
        <f t="shared" si="10"/>
        <v>1.2489463597201782</v>
      </c>
      <c r="Q35">
        <f t="shared" si="1"/>
        <v>478.15</v>
      </c>
      <c r="R35">
        <f t="shared" si="11"/>
        <v>0.6505409172573231</v>
      </c>
      <c r="S35">
        <f t="shared" si="2"/>
        <v>206.34297177773516</v>
      </c>
      <c r="U35">
        <f t="shared" si="3"/>
        <v>2.3172584744734852</v>
      </c>
      <c r="V35">
        <f t="shared" si="4"/>
        <v>11.425078918694707</v>
      </c>
    </row>
    <row r="36" spans="1:22">
      <c r="A36">
        <v>340</v>
      </c>
      <c r="B36">
        <f t="shared" si="5"/>
        <v>2738.4200519508827</v>
      </c>
      <c r="C36">
        <f t="shared" si="6"/>
        <v>4.0153790878833355E-3</v>
      </c>
      <c r="D36">
        <f t="shared" si="7"/>
        <v>521.95881802924714</v>
      </c>
      <c r="F36">
        <f t="shared" si="8"/>
        <v>0.91571722461271432</v>
      </c>
      <c r="G36">
        <f t="shared" si="0"/>
        <v>128592.968907203</v>
      </c>
      <c r="H36">
        <f t="shared" si="9"/>
        <v>70433194.85265401</v>
      </c>
      <c r="P36">
        <f t="shared" si="10"/>
        <v>1.2465239960399619</v>
      </c>
      <c r="Q36">
        <f t="shared" si="1"/>
        <v>478.15</v>
      </c>
      <c r="R36">
        <f t="shared" si="11"/>
        <v>0.64924351225041443</v>
      </c>
      <c r="S36">
        <f t="shared" si="2"/>
        <v>206.1721054089906</v>
      </c>
      <c r="U36">
        <f t="shared" si="3"/>
        <v>2.3191789163304977</v>
      </c>
      <c r="V36">
        <f t="shared" si="4"/>
        <v>11.402293334882494</v>
      </c>
    </row>
    <row r="37" spans="1:22">
      <c r="A37">
        <v>350</v>
      </c>
      <c r="B37">
        <f t="shared" si="5"/>
        <v>2738.2729023409224</v>
      </c>
      <c r="C37">
        <f t="shared" si="6"/>
        <v>4.0155948667657537E-3</v>
      </c>
      <c r="D37">
        <f t="shared" si="7"/>
        <v>521.03679600279565</v>
      </c>
      <c r="F37">
        <f t="shared" si="8"/>
        <v>0.91409964211016781</v>
      </c>
      <c r="G37">
        <f t="shared" si="0"/>
        <v>126061.31100505224</v>
      </c>
      <c r="H37">
        <f t="shared" si="9"/>
        <v>71693807.962704539</v>
      </c>
      <c r="P37">
        <f t="shared" si="10"/>
        <v>1.2443889224419449</v>
      </c>
      <c r="Q37">
        <f t="shared" si="1"/>
        <v>478.15</v>
      </c>
      <c r="R37">
        <f t="shared" si="11"/>
        <v>0.64809664625610897</v>
      </c>
      <c r="S37">
        <f t="shared" si="2"/>
        <v>206.02095352207468</v>
      </c>
      <c r="U37">
        <f t="shared" si="3"/>
        <v>2.3208804338863875</v>
      </c>
      <c r="V37">
        <f t="shared" si="4"/>
        <v>11.38215158184819</v>
      </c>
    </row>
    <row r="38" spans="1:22">
      <c r="A38">
        <v>360</v>
      </c>
      <c r="B38">
        <f t="shared" si="5"/>
        <v>2738.1286497204014</v>
      </c>
      <c r="C38">
        <f t="shared" si="6"/>
        <v>4.0158064200404844E-3</v>
      </c>
      <c r="D38">
        <f t="shared" si="7"/>
        <v>520.22378988738944</v>
      </c>
      <c r="F38">
        <f t="shared" si="8"/>
        <v>0.91267331559191134</v>
      </c>
      <c r="G38">
        <f t="shared" si="0"/>
        <v>123828.5547395968</v>
      </c>
      <c r="H38">
        <f t="shared" si="9"/>
        <v>72932093.510100514</v>
      </c>
      <c r="P38">
        <f t="shared" si="10"/>
        <v>1.2425126807706774</v>
      </c>
      <c r="Q38">
        <f t="shared" si="1"/>
        <v>478.15</v>
      </c>
      <c r="R38">
        <f t="shared" si="11"/>
        <v>0.64708538075466515</v>
      </c>
      <c r="S38">
        <f t="shared" si="2"/>
        <v>205.88758653986966</v>
      </c>
      <c r="U38">
        <f t="shared" si="3"/>
        <v>2.3223838213646131</v>
      </c>
      <c r="V38">
        <f t="shared" si="4"/>
        <v>11.364391302893777</v>
      </c>
    </row>
    <row r="39" spans="1:22">
      <c r="A39">
        <v>370</v>
      </c>
      <c r="B39">
        <f t="shared" si="5"/>
        <v>2737.9869520546049</v>
      </c>
      <c r="C39">
        <f t="shared" si="6"/>
        <v>4.0160142480564591E-3</v>
      </c>
      <c r="D39">
        <f t="shared" si="7"/>
        <v>519.50783307727465</v>
      </c>
      <c r="F39">
        <f t="shared" si="8"/>
        <v>0.9114172510127625</v>
      </c>
      <c r="G39">
        <f t="shared" si="0"/>
        <v>121861.86622980236</v>
      </c>
      <c r="H39">
        <f t="shared" si="9"/>
        <v>74150712.172398537</v>
      </c>
      <c r="P39">
        <f t="shared" si="10"/>
        <v>1.2408668901524949</v>
      </c>
      <c r="Q39">
        <f t="shared" si="1"/>
        <v>478.15</v>
      </c>
      <c r="R39">
        <f t="shared" si="11"/>
        <v>0.64619483096804853</v>
      </c>
      <c r="S39">
        <f t="shared" si="2"/>
        <v>205.77007246152127</v>
      </c>
      <c r="U39">
        <f t="shared" si="3"/>
        <v>2.323710121108177</v>
      </c>
      <c r="V39">
        <f t="shared" si="4"/>
        <v>11.348751085156181</v>
      </c>
    </row>
    <row r="40" spans="1:22">
      <c r="A40">
        <v>380</v>
      </c>
      <c r="B40">
        <f t="shared" si="5"/>
        <v>2737.8475048808045</v>
      </c>
      <c r="C40">
        <f t="shared" si="6"/>
        <v>4.016218796277584E-3</v>
      </c>
      <c r="D40">
        <f t="shared" si="7"/>
        <v>518.87741074845258</v>
      </c>
      <c r="F40">
        <f t="shared" si="8"/>
        <v>0.91031124692710974</v>
      </c>
      <c r="G40">
        <f t="shared" si="0"/>
        <v>120129.65953828108</v>
      </c>
      <c r="H40">
        <f t="shared" si="9"/>
        <v>75352008.767781347</v>
      </c>
      <c r="P40">
        <f t="shared" si="10"/>
        <v>1.2394242237542654</v>
      </c>
      <c r="Q40">
        <f t="shared" si="1"/>
        <v>478.15</v>
      </c>
      <c r="R40">
        <f t="shared" si="11"/>
        <v>0.6454106740713208</v>
      </c>
      <c r="S40">
        <f t="shared" si="2"/>
        <v>205.66654551052679</v>
      </c>
      <c r="U40">
        <f t="shared" si="3"/>
        <v>2.3248798136473123</v>
      </c>
      <c r="V40">
        <f t="shared" si="4"/>
        <v>11.334979385033881</v>
      </c>
    </row>
    <row r="41" spans="1:22">
      <c r="A41">
        <v>390</v>
      </c>
      <c r="B41">
        <f t="shared" si="5"/>
        <v>2737.7100398802218</v>
      </c>
      <c r="C41">
        <f t="shared" si="6"/>
        <v>4.0164204573414396E-3</v>
      </c>
      <c r="D41">
        <f t="shared" si="7"/>
        <v>518.32173422498715</v>
      </c>
      <c r="F41">
        <f t="shared" si="8"/>
        <v>0.90933637583331084</v>
      </c>
      <c r="G41">
        <f t="shared" si="0"/>
        <v>118602.34673276995</v>
      </c>
      <c r="H41">
        <f t="shared" si="9"/>
        <v>76538032.235109046</v>
      </c>
      <c r="P41">
        <f t="shared" si="10"/>
        <v>1.2381590657003776</v>
      </c>
      <c r="Q41">
        <f t="shared" si="1"/>
        <v>478.15</v>
      </c>
      <c r="R41">
        <f t="shared" si="11"/>
        <v>0.64471949046581734</v>
      </c>
      <c r="S41">
        <f t="shared" si="2"/>
        <v>205.57525271334015</v>
      </c>
      <c r="U41">
        <f t="shared" si="3"/>
        <v>2.3259122568938082</v>
      </c>
      <c r="V41">
        <f t="shared" si="4"/>
        <v>11.322840521773013</v>
      </c>
    </row>
    <row r="42" spans="1:22">
      <c r="A42">
        <v>400</v>
      </c>
      <c r="B42">
        <f t="shared" si="5"/>
        <v>2737.5743225917076</v>
      </c>
      <c r="C42">
        <f t="shared" si="6"/>
        <v>4.0166195743807486E-3</v>
      </c>
      <c r="D42">
        <f t="shared" si="7"/>
        <v>517.83090487677191</v>
      </c>
      <c r="F42">
        <f t="shared" si="8"/>
        <v>0.90847527171363496</v>
      </c>
      <c r="G42">
        <f t="shared" si="0"/>
        <v>117252.78540401872</v>
      </c>
      <c r="H42">
        <f t="shared" si="9"/>
        <v>77710560.089149237</v>
      </c>
      <c r="P42">
        <f t="shared" si="10"/>
        <v>1.2370479045598768</v>
      </c>
      <c r="Q42">
        <f t="shared" si="1"/>
        <v>478.15</v>
      </c>
      <c r="R42">
        <f t="shared" si="11"/>
        <v>0.64410896764496717</v>
      </c>
      <c r="S42">
        <f t="shared" si="2"/>
        <v>205.49458218995608</v>
      </c>
      <c r="U42">
        <f t="shared" si="3"/>
        <v>2.3268253347818453</v>
      </c>
      <c r="V42">
        <f t="shared" si="4"/>
        <v>11.312118257846427</v>
      </c>
    </row>
    <row r="43" spans="1:22">
      <c r="A43">
        <v>410</v>
      </c>
      <c r="B43">
        <f t="shared" si="5"/>
        <v>2737.4401496133114</v>
      </c>
      <c r="C43">
        <f t="shared" si="6"/>
        <v>4.0168164451000795E-3</v>
      </c>
      <c r="D43">
        <f t="shared" si="7"/>
        <v>517.39599214856446</v>
      </c>
      <c r="F43">
        <f t="shared" si="8"/>
        <v>0.90771226692730611</v>
      </c>
      <c r="G43">
        <f t="shared" si="0"/>
        <v>116056.49109017107</v>
      </c>
      <c r="H43">
        <f t="shared" si="9"/>
        <v>78871125.000050947</v>
      </c>
      <c r="P43">
        <f t="shared" si="10"/>
        <v>1.2360695219341458</v>
      </c>
      <c r="Q43">
        <f t="shared" si="1"/>
        <v>478.15</v>
      </c>
      <c r="R43">
        <f t="shared" si="11"/>
        <v>0.64356799725145997</v>
      </c>
      <c r="S43">
        <f t="shared" si="2"/>
        <v>205.42307714286829</v>
      </c>
      <c r="U43">
        <f t="shared" si="3"/>
        <v>2.327635271802762</v>
      </c>
      <c r="V43">
        <f t="shared" si="4"/>
        <v>11.302617503513318</v>
      </c>
    </row>
    <row r="44" spans="1:22">
      <c r="A44">
        <v>420</v>
      </c>
      <c r="B44">
        <f t="shared" si="5"/>
        <v>2737.3073455607851</v>
      </c>
      <c r="C44">
        <f t="shared" si="6"/>
        <v>4.017011326213093E-3</v>
      </c>
      <c r="D44">
        <f t="shared" si="7"/>
        <v>517.0090483960978</v>
      </c>
      <c r="F44">
        <f t="shared" si="8"/>
        <v>0.90703341823876804</v>
      </c>
      <c r="G44">
        <f t="shared" si="0"/>
        <v>114991.67675465702</v>
      </c>
      <c r="H44">
        <f t="shared" si="9"/>
        <v>80021041.767597511</v>
      </c>
      <c r="P44">
        <f t="shared" si="10"/>
        <v>1.2352050301425517</v>
      </c>
      <c r="Q44">
        <f t="shared" si="1"/>
        <v>478.15</v>
      </c>
      <c r="R44">
        <f t="shared" si="11"/>
        <v>0.64308669353128656</v>
      </c>
      <c r="S44">
        <f t="shared" si="2"/>
        <v>205.35943925702381</v>
      </c>
      <c r="U44">
        <f t="shared" si="3"/>
        <v>2.3283565719204993</v>
      </c>
      <c r="V44">
        <f t="shared" si="4"/>
        <v>11.294164640917025</v>
      </c>
    </row>
    <row r="45" spans="1:22">
      <c r="A45">
        <v>430</v>
      </c>
      <c r="B45">
        <f t="shared" si="5"/>
        <v>2737.1757599808971</v>
      </c>
      <c r="C45">
        <f t="shared" si="6"/>
        <v>4.0172044379498343E-3</v>
      </c>
      <c r="D45">
        <f t="shared" si="7"/>
        <v>516.66307987339587</v>
      </c>
      <c r="F45">
        <f t="shared" si="8"/>
        <v>0.90642645591823834</v>
      </c>
      <c r="G45">
        <f t="shared" si="0"/>
        <v>114039.17231560717</v>
      </c>
      <c r="H45">
        <f t="shared" si="9"/>
        <v>81161433.490753576</v>
      </c>
      <c r="P45">
        <f t="shared" si="10"/>
        <v>1.2344378050984917</v>
      </c>
      <c r="Q45">
        <f t="shared" si="1"/>
        <v>478.15</v>
      </c>
      <c r="R45">
        <f t="shared" si="11"/>
        <v>0.64265635724603098</v>
      </c>
      <c r="S45">
        <f t="shared" si="2"/>
        <v>205.30252470090059</v>
      </c>
      <c r="U45">
        <f t="shared" si="3"/>
        <v>2.3290020456231755</v>
      </c>
      <c r="V45">
        <f t="shared" si="4"/>
        <v>11.2866068902972</v>
      </c>
    </row>
    <row r="46" spans="1:22">
      <c r="A46">
        <v>440</v>
      </c>
      <c r="B46">
        <f t="shared" si="5"/>
        <v>2737.0452643568433</v>
      </c>
      <c r="C46">
        <f t="shared" si="6"/>
        <v>4.0173959684323256E-3</v>
      </c>
      <c r="D46">
        <f t="shared" si="7"/>
        <v>516.35198943518549</v>
      </c>
      <c r="F46">
        <f t="shared" si="8"/>
        <v>0.90588068321962367</v>
      </c>
      <c r="G46">
        <f t="shared" si="0"/>
        <v>113182.26685530866</v>
      </c>
      <c r="H46">
        <f t="shared" si="9"/>
        <v>82293256.15930666</v>
      </c>
      <c r="P46">
        <f t="shared" si="10"/>
        <v>1.2337533514809103</v>
      </c>
      <c r="Q46">
        <f t="shared" si="1"/>
        <v>478.15</v>
      </c>
      <c r="R46">
        <f t="shared" si="11"/>
        <v>0.64226940440271318</v>
      </c>
      <c r="S46">
        <f t="shared" si="2"/>
        <v>205.25133531009422</v>
      </c>
      <c r="U46">
        <f t="shared" si="3"/>
        <v>2.3295828954175124</v>
      </c>
      <c r="V46">
        <f t="shared" si="4"/>
        <v>11.279811058312706</v>
      </c>
    </row>
    <row r="47" spans="1:22">
      <c r="A47">
        <v>450</v>
      </c>
      <c r="B47">
        <f t="shared" si="5"/>
        <v>2736.9157492942099</v>
      </c>
      <c r="C47">
        <f t="shared" si="6"/>
        <v>4.0175860777883071E-3</v>
      </c>
      <c r="D47">
        <f t="shared" si="7"/>
        <v>516.0705028789281</v>
      </c>
      <c r="F47">
        <f t="shared" si="8"/>
        <v>0.90538684715601425</v>
      </c>
      <c r="G47">
        <f t="shared" si="0"/>
        <v>112406.5061607715</v>
      </c>
      <c r="H47">
        <f t="shared" si="9"/>
        <v>83417321.220914379</v>
      </c>
      <c r="P47">
        <f t="shared" si="10"/>
        <v>1.2331391286450515</v>
      </c>
      <c r="Q47">
        <f t="shared" si="1"/>
        <v>478.15</v>
      </c>
      <c r="R47">
        <f t="shared" si="11"/>
        <v>0.64191927463361409</v>
      </c>
      <c r="S47">
        <f t="shared" si="2"/>
        <v>205.2050069410395</v>
      </c>
      <c r="U47">
        <f t="shared" si="3"/>
        <v>2.3301088366590603</v>
      </c>
      <c r="V47">
        <f t="shared" si="4"/>
        <v>11.273661928968764</v>
      </c>
    </row>
    <row r="48" spans="1:22">
      <c r="A48">
        <v>460</v>
      </c>
      <c r="B48">
        <f t="shared" si="5"/>
        <v>2736.7871219386157</v>
      </c>
      <c r="C48">
        <f t="shared" si="6"/>
        <v>4.0177749019277209E-3</v>
      </c>
      <c r="D48">
        <f t="shared" si="7"/>
        <v>515.81408766032212</v>
      </c>
      <c r="F48">
        <f t="shared" si="8"/>
        <v>0.90493699589530197</v>
      </c>
      <c r="G48">
        <f t="shared" si="0"/>
        <v>111699.46950244333</v>
      </c>
      <c r="H48">
        <f t="shared" si="9"/>
        <v>84534315.91593881</v>
      </c>
      <c r="P48">
        <f t="shared" si="10"/>
        <v>1.2325843581176144</v>
      </c>
      <c r="Q48">
        <f t="shared" si="1"/>
        <v>478.15</v>
      </c>
      <c r="R48">
        <f t="shared" si="11"/>
        <v>0.64160033008976902</v>
      </c>
      <c r="S48">
        <f t="shared" si="2"/>
        <v>205.16279645767406</v>
      </c>
      <c r="U48">
        <f t="shared" si="3"/>
        <v>2.3305882365404602</v>
      </c>
      <c r="V48">
        <f t="shared" si="4"/>
        <v>11.268060487941074</v>
      </c>
    </row>
    <row r="49" spans="1:22">
      <c r="A49">
        <v>470</v>
      </c>
      <c r="B49">
        <f t="shared" si="5"/>
        <v>2736.6593036487843</v>
      </c>
      <c r="C49">
        <f t="shared" si="6"/>
        <v>4.0179625559466949E-3</v>
      </c>
      <c r="D49">
        <f t="shared" si="7"/>
        <v>515.57887009123965</v>
      </c>
      <c r="F49">
        <f t="shared" si="8"/>
        <v>0.90452433349340289</v>
      </c>
      <c r="G49">
        <f t="shared" si="0"/>
        <v>111050.54236674638</v>
      </c>
      <c r="H49">
        <f t="shared" si="9"/>
        <v>85644821.33960627</v>
      </c>
      <c r="P49">
        <f t="shared" si="10"/>
        <v>1.2320798272670748</v>
      </c>
      <c r="Q49">
        <f t="shared" si="1"/>
        <v>478.15</v>
      </c>
      <c r="R49">
        <f t="shared" si="11"/>
        <v>0.64130775244682259</v>
      </c>
      <c r="S49">
        <f t="shared" si="2"/>
        <v>205.1240683795713</v>
      </c>
      <c r="U49">
        <f t="shared" si="3"/>
        <v>2.3310282590300839</v>
      </c>
      <c r="V49">
        <f t="shared" si="4"/>
        <v>11.262922113748408</v>
      </c>
    </row>
    <row r="50" spans="1:22">
      <c r="A50">
        <v>480</v>
      </c>
      <c r="B50">
        <f t="shared" si="5"/>
        <v>2736.5322279296829</v>
      </c>
      <c r="C50">
        <f t="shared" si="6"/>
        <v>4.0181491371518814E-3</v>
      </c>
      <c r="D50">
        <f t="shared" si="7"/>
        <v>515.36155507166632</v>
      </c>
      <c r="F50">
        <f t="shared" si="8"/>
        <v>0.90414307907309877</v>
      </c>
      <c r="G50">
        <f t="shared" si="0"/>
        <v>110450.69622297362</v>
      </c>
      <c r="H50">
        <f t="shared" si="9"/>
        <v>86749328.301836014</v>
      </c>
      <c r="P50">
        <f t="shared" si="10"/>
        <v>1.231617698835459</v>
      </c>
      <c r="Q50">
        <f t="shared" si="1"/>
        <v>478.15</v>
      </c>
      <c r="R50">
        <f t="shared" si="11"/>
        <v>0.64103744306282695</v>
      </c>
      <c r="S50">
        <f t="shared" si="2"/>
        <v>205.08828187809766</v>
      </c>
      <c r="U50">
        <f t="shared" si="3"/>
        <v>2.3314350075067054</v>
      </c>
      <c r="V50">
        <f t="shared" si="4"/>
        <v>11.258174824281001</v>
      </c>
    </row>
    <row r="51" spans="1:22">
      <c r="A51">
        <v>490</v>
      </c>
      <c r="B51">
        <f t="shared" si="5"/>
        <v>2736.4058386176766</v>
      </c>
      <c r="C51">
        <f t="shared" si="6"/>
        <v>4.0183347277166345E-3</v>
      </c>
      <c r="D51">
        <f t="shared" si="7"/>
        <v>515.15935085839646</v>
      </c>
      <c r="F51">
        <f t="shared" si="8"/>
        <v>0.903788334839292</v>
      </c>
      <c r="G51">
        <f t="shared" si="0"/>
        <v>109892.28216401189</v>
      </c>
      <c r="H51">
        <f t="shared" si="9"/>
        <v>87848251.123476133</v>
      </c>
      <c r="P51">
        <f t="shared" si="10"/>
        <v>1.2311913323240835</v>
      </c>
      <c r="Q51">
        <f t="shared" si="1"/>
        <v>478.15</v>
      </c>
      <c r="R51">
        <f t="shared" si="11"/>
        <v>0.64078592940105794</v>
      </c>
      <c r="S51">
        <f t="shared" si="2"/>
        <v>205.05497854867434</v>
      </c>
      <c r="U51">
        <f t="shared" si="3"/>
        <v>2.3318136598497681</v>
      </c>
      <c r="V51">
        <f t="shared" si="4"/>
        <v>11.253757633357861</v>
      </c>
    </row>
    <row r="52" spans="1:22">
      <c r="A52">
        <v>500</v>
      </c>
      <c r="B52">
        <f t="shared" si="5"/>
        <v>2736.2800883018117</v>
      </c>
      <c r="C52">
        <f t="shared" si="6"/>
        <v>4.0185193969920581E-3</v>
      </c>
      <c r="D52">
        <f t="shared" si="7"/>
        <v>514.96990024934667</v>
      </c>
      <c r="F52">
        <f t="shared" si="8"/>
        <v>0.90345596534973094</v>
      </c>
      <c r="G52">
        <f t="shared" si="0"/>
        <v>109368.84218369689</v>
      </c>
      <c r="H52">
        <f t="shared" si="9"/>
        <v>88941939.545313105</v>
      </c>
      <c r="P52">
        <f t="shared" si="10"/>
        <v>1.2307951205441288</v>
      </c>
      <c r="Q52">
        <f t="shared" si="1"/>
        <v>478.15</v>
      </c>
      <c r="R52">
        <f t="shared" si="11"/>
        <v>0.64055027943295917</v>
      </c>
      <c r="S52">
        <f t="shared" si="2"/>
        <v>205.02377119894024</v>
      </c>
      <c r="U52">
        <f t="shared" si="3"/>
        <v>2.3321685929581202</v>
      </c>
      <c r="V52">
        <f t="shared" si="4"/>
        <v>11.249619047434521</v>
      </c>
    </row>
    <row r="53" spans="1:22">
      <c r="A53">
        <v>510</v>
      </c>
      <c r="B53">
        <f t="shared" si="5"/>
        <v>2736.1549369610661</v>
      </c>
      <c r="C53">
        <f t="shared" si="6"/>
        <v>4.0187032035022639E-3</v>
      </c>
      <c r="D53">
        <f t="shared" si="7"/>
        <v>514.79121877631962</v>
      </c>
      <c r="F53">
        <f t="shared" si="8"/>
        <v>0.90314248908126249</v>
      </c>
      <c r="G53">
        <f t="shared" si="0"/>
        <v>108874.93970252482</v>
      </c>
      <c r="H53">
        <f t="shared" si="9"/>
        <v>90030688.942338347</v>
      </c>
      <c r="P53">
        <f t="shared" si="10"/>
        <v>1.2304243427663022</v>
      </c>
      <c r="Q53">
        <f t="shared" si="1"/>
        <v>478.15</v>
      </c>
      <c r="R53">
        <f t="shared" si="11"/>
        <v>0.64032802475861506</v>
      </c>
      <c r="S53">
        <f t="shared" si="2"/>
        <v>204.99433376039073</v>
      </c>
      <c r="U53">
        <f t="shared" si="3"/>
        <v>2.3325034952375292</v>
      </c>
      <c r="V53">
        <f t="shared" si="4"/>
        <v>11.245715715411785</v>
      </c>
    </row>
    <row r="54" spans="1:22">
      <c r="A54">
        <v>520</v>
      </c>
      <c r="B54">
        <f t="shared" si="5"/>
        <v>2736.030350795525</v>
      </c>
      <c r="C54">
        <f t="shared" si="6"/>
        <v>4.0188861966559859E-3</v>
      </c>
      <c r="D54">
        <f t="shared" si="7"/>
        <v>514.62163997143</v>
      </c>
      <c r="F54">
        <f t="shared" si="8"/>
        <v>0.90284498240601752</v>
      </c>
      <c r="G54">
        <f t="shared" si="0"/>
        <v>108406.00951012562</v>
      </c>
      <c r="H54">
        <f t="shared" si="9"/>
        <v>91114749.0374396</v>
      </c>
      <c r="P54">
        <f t="shared" si="10"/>
        <v>1.2300750346432645</v>
      </c>
      <c r="Q54">
        <f t="shared" si="1"/>
        <v>478.15</v>
      </c>
      <c r="R54">
        <f t="shared" si="11"/>
        <v>0.64011709252586635</v>
      </c>
      <c r="S54">
        <f t="shared" si="2"/>
        <v>204.9663923418837</v>
      </c>
      <c r="U54">
        <f t="shared" si="3"/>
        <v>2.3328214666648681</v>
      </c>
      <c r="V54">
        <f t="shared" si="4"/>
        <v>11.24201123296999</v>
      </c>
    </row>
    <row r="55" spans="1:22">
      <c r="A55">
        <v>530</v>
      </c>
      <c r="B55">
        <f t="shared" si="5"/>
        <v>2735.9063012292668</v>
      </c>
      <c r="C55">
        <f t="shared" si="6"/>
        <v>4.0190684182069628E-3</v>
      </c>
      <c r="D55">
        <f t="shared" si="7"/>
        <v>514.4597674361404</v>
      </c>
      <c r="F55">
        <f t="shared" si="8"/>
        <v>0.90256099550200064</v>
      </c>
      <c r="G55">
        <f t="shared" si="0"/>
        <v>107958.22637357794</v>
      </c>
      <c r="H55">
        <f t="shared" si="9"/>
        <v>92194331.301175386</v>
      </c>
      <c r="P55">
        <f t="shared" si="10"/>
        <v>1.2297438742742113</v>
      </c>
      <c r="Q55">
        <f t="shared" si="1"/>
        <v>478.15</v>
      </c>
      <c r="R55">
        <f t="shared" si="11"/>
        <v>0.63991574581091837</v>
      </c>
      <c r="S55">
        <f t="shared" si="2"/>
        <v>204.93971738619263</v>
      </c>
      <c r="U55">
        <f t="shared" si="3"/>
        <v>2.3331251067306016</v>
      </c>
      <c r="V55">
        <f t="shared" si="4"/>
        <v>11.238475095507647</v>
      </c>
    </row>
    <row r="56" spans="1:22">
      <c r="A56">
        <v>540</v>
      </c>
      <c r="B56">
        <f t="shared" si="5"/>
        <v>2735.7827640636056</v>
      </c>
      <c r="C56">
        <f t="shared" si="6"/>
        <v>4.0192499034942836E-3</v>
      </c>
      <c r="D56">
        <f t="shared" si="7"/>
        <v>514.30443324309181</v>
      </c>
      <c r="F56">
        <f t="shared" si="8"/>
        <v>0.90228847937384526</v>
      </c>
      <c r="G56">
        <f t="shared" si="0"/>
        <v>107528.39101773917</v>
      </c>
      <c r="H56">
        <f t="shared" si="9"/>
        <v>93269615.21135278</v>
      </c>
      <c r="P56">
        <f t="shared" si="10"/>
        <v>1.2294280833047613</v>
      </c>
      <c r="Q56">
        <f t="shared" si="1"/>
        <v>478.15</v>
      </c>
      <c r="R56">
        <f t="shared" si="11"/>
        <v>0.63972253187605621</v>
      </c>
      <c r="S56">
        <f t="shared" si="2"/>
        <v>204.9141168566216</v>
      </c>
      <c r="U56">
        <f t="shared" si="3"/>
        <v>2.3334165909836337</v>
      </c>
      <c r="V56">
        <f t="shared" si="4"/>
        <v>11.23508178942123</v>
      </c>
    </row>
    <row r="57" spans="1:22">
      <c r="A57">
        <v>550</v>
      </c>
      <c r="B57">
        <f t="shared" si="5"/>
        <v>2735.6597187607981</v>
      </c>
      <c r="C57">
        <f t="shared" si="6"/>
        <v>4.019430682491775E-3</v>
      </c>
      <c r="D57">
        <f t="shared" si="7"/>
        <v>514.15466209809381</v>
      </c>
      <c r="F57">
        <f t="shared" si="8"/>
        <v>0.90202572297911199</v>
      </c>
      <c r="G57">
        <f t="shared" si="0"/>
        <v>107113.83190344539</v>
      </c>
      <c r="H57">
        <f t="shared" si="9"/>
        <v>94340753.530387238</v>
      </c>
      <c r="P57">
        <f t="shared" si="10"/>
        <v>1.2291253417080712</v>
      </c>
      <c r="Q57">
        <f t="shared" si="1"/>
        <v>478.15</v>
      </c>
      <c r="R57">
        <f t="shared" si="11"/>
        <v>0.63953623759219036</v>
      </c>
      <c r="S57">
        <f t="shared" si="2"/>
        <v>204.88943036266357</v>
      </c>
      <c r="U57">
        <f t="shared" si="3"/>
        <v>2.3336977371338912</v>
      </c>
      <c r="V57">
        <f t="shared" si="4"/>
        <v>11.231810009216776</v>
      </c>
    </row>
    <row r="58" spans="1:22">
      <c r="A58">
        <v>560</v>
      </c>
      <c r="B58">
        <f t="shared" si="5"/>
        <v>2735.5371478401648</v>
      </c>
      <c r="C58">
        <f t="shared" si="6"/>
        <v>4.0196107806928037E-3</v>
      </c>
      <c r="D58">
        <f t="shared" si="7"/>
        <v>514.00964065159633</v>
      </c>
      <c r="F58">
        <f t="shared" si="8"/>
        <v>0.90177129938876543</v>
      </c>
      <c r="G58">
        <f t="shared" si="0"/>
        <v>106712.32112633757</v>
      </c>
      <c r="H58">
        <f t="shared" si="9"/>
        <v>95407876.741650611</v>
      </c>
      <c r="P58">
        <f t="shared" si="10"/>
        <v>1.2288337148005499</v>
      </c>
      <c r="Q58">
        <f t="shared" si="1"/>
        <v>478.15</v>
      </c>
      <c r="R58">
        <f t="shared" si="11"/>
        <v>0.63935585126663463</v>
      </c>
      <c r="S58">
        <f t="shared" si="2"/>
        <v>204.86552412658347</v>
      </c>
      <c r="U58">
        <f t="shared" si="3"/>
        <v>2.3339700617687043</v>
      </c>
      <c r="V58">
        <f t="shared" si="4"/>
        <v>11.228641987112931</v>
      </c>
    </row>
    <row r="59" spans="1:22">
      <c r="A59">
        <v>570</v>
      </c>
      <c r="B59">
        <f t="shared" si="5"/>
        <v>2735.4150363704234</v>
      </c>
      <c r="C59">
        <f t="shared" si="6"/>
        <v>4.0197902198542083E-3</v>
      </c>
      <c r="D59">
        <f t="shared" si="7"/>
        <v>513.86869135295183</v>
      </c>
      <c r="F59">
        <f t="shared" si="8"/>
        <v>0.90152401991745934</v>
      </c>
      <c r="G59">
        <f t="shared" si="0"/>
        <v>106322.00277090548</v>
      </c>
      <c r="H59">
        <f t="shared" si="9"/>
        <v>96471096.769359663</v>
      </c>
      <c r="P59">
        <f t="shared" si="10"/>
        <v>1.2285515910534945</v>
      </c>
      <c r="Q59">
        <f t="shared" si="1"/>
        <v>478.15</v>
      </c>
      <c r="R59">
        <f t="shared" si="11"/>
        <v>0.63918053012147868</v>
      </c>
      <c r="S59">
        <f t="shared" si="2"/>
        <v>204.842286692838</v>
      </c>
      <c r="U59">
        <f t="shared" si="3"/>
        <v>2.3342348287538317</v>
      </c>
      <c r="V59">
        <f t="shared" si="4"/>
        <v>11.225562921882156</v>
      </c>
    </row>
    <row r="60" spans="1:22">
      <c r="A60">
        <v>580</v>
      </c>
      <c r="B60">
        <f t="shared" si="5"/>
        <v>2735.2933715440258</v>
      </c>
      <c r="C60">
        <f t="shared" si="6"/>
        <v>4.0199690186201254E-3</v>
      </c>
      <c r="D60">
        <f t="shared" si="7"/>
        <v>513.73125027060109</v>
      </c>
      <c r="F60">
        <f t="shared" si="8"/>
        <v>0.90128289521158089</v>
      </c>
      <c r="G60">
        <f t="shared" si="0"/>
        <v>105941.33213678793</v>
      </c>
      <c r="H60">
        <f t="shared" si="9"/>
        <v>97530510.090727538</v>
      </c>
      <c r="P60">
        <f t="shared" si="10"/>
        <v>1.2282776293317137</v>
      </c>
      <c r="Q60">
        <f t="shared" si="1"/>
        <v>478.15</v>
      </c>
      <c r="R60">
        <f t="shared" si="11"/>
        <v>0.6390095727050108</v>
      </c>
      <c r="S60">
        <f t="shared" si="2"/>
        <v>204.81962528668546</v>
      </c>
      <c r="U60">
        <f t="shared" si="3"/>
        <v>2.3344930903507648</v>
      </c>
      <c r="V60">
        <f t="shared" si="4"/>
        <v>11.222560494328304</v>
      </c>
    </row>
    <row r="61" spans="1:22">
      <c r="A61">
        <v>590</v>
      </c>
      <c r="B61">
        <f t="shared" si="5"/>
        <v>2735.1721423210361</v>
      </c>
      <c r="C61">
        <f t="shared" si="6"/>
        <v>4.0201471930439688E-3</v>
      </c>
      <c r="D61">
        <f t="shared" si="7"/>
        <v>513.59684834567656</v>
      </c>
      <c r="F61">
        <f t="shared" si="8"/>
        <v>0.90104710236083607</v>
      </c>
      <c r="G61">
        <f t="shared" si="0"/>
        <v>105569.0243764843</v>
      </c>
      <c r="H61">
        <f t="shared" si="9"/>
        <v>98586200.334492385</v>
      </c>
      <c r="P61">
        <f t="shared" si="10"/>
        <v>1.2280107142948589</v>
      </c>
      <c r="Q61">
        <f t="shared" si="1"/>
        <v>478.15</v>
      </c>
      <c r="R61">
        <f t="shared" si="11"/>
        <v>0.63884239557383271</v>
      </c>
      <c r="S61">
        <f t="shared" si="2"/>
        <v>204.79746273529778</v>
      </c>
      <c r="U61">
        <f t="shared" si="3"/>
        <v>2.3347457220112746</v>
      </c>
      <c r="V61">
        <f t="shared" si="4"/>
        <v>11.219624457767894</v>
      </c>
    </row>
    <row r="62" spans="1:22">
      <c r="A62">
        <v>600</v>
      </c>
      <c r="B62">
        <f t="shared" si="5"/>
        <v>2735.0513391317718</v>
      </c>
      <c r="C62">
        <f t="shared" si="6"/>
        <v>4.0203247570243161E-3</v>
      </c>
      <c r="D62">
        <f t="shared" si="7"/>
        <v>513.46509559779395</v>
      </c>
      <c r="F62">
        <f t="shared" si="8"/>
        <v>0.90081595718911223</v>
      </c>
      <c r="G62">
        <f t="shared" si="0"/>
        <v>105204.01122457796</v>
      </c>
      <c r="H62">
        <f t="shared" si="9"/>
        <v>99638240.446738169</v>
      </c>
      <c r="P62">
        <f t="shared" si="10"/>
        <v>1.2277499188184855</v>
      </c>
      <c r="Q62">
        <f t="shared" si="1"/>
        <v>478.15</v>
      </c>
      <c r="R62">
        <f t="shared" si="11"/>
        <v>0.6386785136470805</v>
      </c>
      <c r="S62">
        <f t="shared" si="2"/>
        <v>204.77573487287043</v>
      </c>
      <c r="U62">
        <f t="shared" si="3"/>
        <v>2.3349934517234021</v>
      </c>
      <c r="V62">
        <f t="shared" si="4"/>
        <v>11.216746293002508</v>
      </c>
    </row>
    <row r="63" spans="1:22">
      <c r="A63">
        <v>610</v>
      </c>
      <c r="B63">
        <f t="shared" si="5"/>
        <v>2734.9309536289761</v>
      </c>
      <c r="C63">
        <f t="shared" si="6"/>
        <v>4.0205017226682327E-3</v>
      </c>
      <c r="D63">
        <f t="shared" si="7"/>
        <v>513.33566785496475</v>
      </c>
      <c r="F63">
        <f t="shared" si="8"/>
        <v>0.90058889097362238</v>
      </c>
      <c r="G63">
        <f t="shared" si="0"/>
        <v>104845.40464458244</v>
      </c>
      <c r="H63">
        <f t="shared" si="9"/>
        <v>100686694.493184</v>
      </c>
      <c r="P63">
        <f t="shared" si="10"/>
        <v>1.2274944724178196</v>
      </c>
      <c r="Q63">
        <f t="shared" si="1"/>
        <v>478.15</v>
      </c>
      <c r="R63">
        <f t="shared" si="11"/>
        <v>0.63851752370029824</v>
      </c>
      <c r="S63">
        <f t="shared" si="2"/>
        <v>204.75438835979196</v>
      </c>
      <c r="U63">
        <f t="shared" si="3"/>
        <v>2.3352368846903566</v>
      </c>
      <c r="V63">
        <f t="shared" si="4"/>
        <v>11.213918918431116</v>
      </c>
    </row>
    <row r="64" spans="1:22">
      <c r="A64">
        <v>620</v>
      </c>
      <c r="B64">
        <f t="shared" si="5"/>
        <v>2734.8109784815729</v>
      </c>
      <c r="C64">
        <f t="shared" si="6"/>
        <v>4.0206781005936573E-3</v>
      </c>
      <c r="D64">
        <f t="shared" si="7"/>
        <v>513.20829563145742</v>
      </c>
      <c r="F64">
        <f t="shared" si="8"/>
        <v>0.90036543093238142</v>
      </c>
      <c r="G64">
        <f t="shared" si="0"/>
        <v>104492.46636197927</v>
      </c>
      <c r="H64">
        <f t="shared" si="9"/>
        <v>101731619.15680379</v>
      </c>
      <c r="P64">
        <f t="shared" si="10"/>
        <v>1.227243734780294</v>
      </c>
      <c r="Q64">
        <f t="shared" si="1"/>
        <v>478.15</v>
      </c>
      <c r="R64">
        <f t="shared" si="11"/>
        <v>0.63835909053105844</v>
      </c>
      <c r="S64">
        <f t="shared" si="2"/>
        <v>204.73337885433651</v>
      </c>
      <c r="U64">
        <f t="shared" si="3"/>
        <v>2.3354765240317441</v>
      </c>
      <c r="V64">
        <f t="shared" si="4"/>
        <v>11.211136447084755</v>
      </c>
    </row>
    <row r="65" spans="1:22">
      <c r="A65">
        <v>630</v>
      </c>
      <c r="B65">
        <f t="shared" si="5"/>
        <v>2734.6914072033014</v>
      </c>
      <c r="C65">
        <f t="shared" si="6"/>
        <v>4.0208539001806744E-3</v>
      </c>
      <c r="D65">
        <f t="shared" si="7"/>
        <v>513.08275482618365</v>
      </c>
      <c r="F65">
        <f t="shared" si="8"/>
        <v>0.90014518390558529</v>
      </c>
      <c r="G65">
        <f t="shared" si="0"/>
        <v>104144.58238579448</v>
      </c>
      <c r="H65">
        <f t="shared" si="9"/>
        <v>102773064.98066173</v>
      </c>
      <c r="P65">
        <f t="shared" si="10"/>
        <v>1.2269971736285925</v>
      </c>
      <c r="Q65">
        <f t="shared" si="1"/>
        <v>478.15</v>
      </c>
      <c r="R65">
        <f t="shared" si="11"/>
        <v>0.63820293538905992</v>
      </c>
      <c r="S65">
        <f t="shared" si="2"/>
        <v>204.71266948326794</v>
      </c>
      <c r="U65">
        <f t="shared" si="3"/>
        <v>2.3357127881089998</v>
      </c>
      <c r="V65">
        <f t="shared" si="4"/>
        <v>11.208393983430948</v>
      </c>
    </row>
    <row r="66" spans="1:22">
      <c r="A66">
        <v>640</v>
      </c>
      <c r="B66">
        <f t="shared" si="5"/>
        <v>2734.5722340104912</v>
      </c>
      <c r="C66">
        <f t="shared" si="6"/>
        <v>4.0210291297800788E-3</v>
      </c>
      <c r="D66">
        <f t="shared" si="7"/>
        <v>512.95885895880508</v>
      </c>
      <c r="F66">
        <f t="shared" si="8"/>
        <v>0.89992782273474581</v>
      </c>
      <c r="G66">
        <f t="shared" si="0"/>
        <v>103801.24174346875</v>
      </c>
      <c r="H66">
        <f t="shared" si="9"/>
        <v>103811077.39809643</v>
      </c>
      <c r="P66">
        <f t="shared" si="10"/>
        <v>1.2267543462418868</v>
      </c>
      <c r="Q66">
        <f t="shared" si="1"/>
        <v>478.15</v>
      </c>
      <c r="R66">
        <f t="shared" si="11"/>
        <v>0.63804882631893478</v>
      </c>
      <c r="S66">
        <f t="shared" si="2"/>
        <v>204.69222956501204</v>
      </c>
      <c r="U66">
        <f t="shared" si="3"/>
        <v>2.3359460249962023</v>
      </c>
      <c r="V66">
        <f t="shared" si="4"/>
        <v>11.205687453769922</v>
      </c>
    </row>
    <row r="67" spans="1:22">
      <c r="A67">
        <v>650</v>
      </c>
      <c r="B67">
        <f t="shared" si="5"/>
        <v>2734.4534537041827</v>
      </c>
      <c r="C67">
        <f t="shared" si="6"/>
        <v>4.0212037968862472E-3</v>
      </c>
      <c r="D67">
        <f t="shared" si="7"/>
        <v>512.83645270081331</v>
      </c>
      <c r="F67">
        <f t="shared" si="8"/>
        <v>0.89971307491370756</v>
      </c>
      <c r="G67">
        <f t="shared" si="0"/>
        <v>103462.0187636539</v>
      </c>
      <c r="H67">
        <f t="shared" si="9"/>
        <v>104845697.58573297</v>
      </c>
      <c r="P67">
        <f t="shared" si="10"/>
        <v>1.2265148840580835</v>
      </c>
      <c r="Q67">
        <f t="shared" si="1"/>
        <v>478.15</v>
      </c>
      <c r="R67">
        <f t="shared" si="11"/>
        <v>0.63789657011381862</v>
      </c>
      <c r="S67">
        <f t="shared" si="2"/>
        <v>204.67203354559291</v>
      </c>
      <c r="U67">
        <f t="shared" si="3"/>
        <v>2.336176524544507</v>
      </c>
      <c r="V67">
        <f t="shared" si="4"/>
        <v>11.203013464919772</v>
      </c>
    </row>
    <row r="68" spans="1:22">
      <c r="A68">
        <v>660</v>
      </c>
      <c r="B68">
        <f t="shared" si="5"/>
        <v>2734.3350615725112</v>
      </c>
      <c r="C68">
        <f t="shared" si="6"/>
        <v>4.0213779082803073E-3</v>
      </c>
      <c r="D68">
        <f t="shared" si="7"/>
        <v>512.71540649431051</v>
      </c>
      <c r="F68">
        <f t="shared" si="8"/>
        <v>0.89950071314791313</v>
      </c>
      <c r="G68">
        <f t="shared" ref="G68:G102" si="12">$B68*((D68)-(E$3))</f>
        <v>103126.55833885283</v>
      </c>
      <c r="H68">
        <f t="shared" si="9"/>
        <v>105876963.16912149</v>
      </c>
      <c r="P68">
        <f t="shared" si="10"/>
        <v>1.2262784798641795</v>
      </c>
      <c r="Q68">
        <f t="shared" ref="Q68:Q102" si="13">205+273.15</f>
        <v>478.15</v>
      </c>
      <c r="R68">
        <f t="shared" si="11"/>
        <v>0.63774600562187034</v>
      </c>
      <c r="S68">
        <f t="shared" ref="S68:S102" si="14">103.9+183.3*R68-39.7*R68^2</f>
        <v>204.65206011332884</v>
      </c>
      <c r="U68">
        <f t="shared" ref="U68:U102" si="15">Q68/S68</f>
        <v>2.3364045284235981</v>
      </c>
      <c r="V68">
        <f t="shared" ref="V68:V102" si="16">D68/T$3</f>
        <v>11.200369186662666</v>
      </c>
    </row>
    <row r="69" spans="1:22">
      <c r="A69">
        <v>670</v>
      </c>
      <c r="B69">
        <f t="shared" ref="B69:B102" si="17">B$3*C$3/C69</f>
        <v>2734.217053309967</v>
      </c>
      <c r="C69">
        <f t="shared" ref="C69:C102" si="18">1.01325/D69*Q68/288.15*P69</f>
        <v>4.0215514701485633E-3</v>
      </c>
      <c r="D69">
        <f t="shared" ref="D69:D102" si="19">P69*(D$3/P$3)*(1-H68/I$3)</f>
        <v>512.59561208226933</v>
      </c>
      <c r="F69">
        <f t="shared" ref="F69:F102" si="20">D69/D$3</f>
        <v>0.89929054751275317</v>
      </c>
      <c r="G69">
        <f t="shared" si="12"/>
        <v>102794.56368496703</v>
      </c>
      <c r="H69">
        <f t="shared" ref="H69:H102" si="21">H68+G69*(A69-A68)</f>
        <v>106904908.80597116</v>
      </c>
      <c r="P69">
        <f t="shared" ref="P69:P102" si="22">1-((3.52*V68)/(10^(0.9813*U68)))+((0.274*V68^2)/(10^(0.8157*U68)))</f>
        <v>1.2260448771556158</v>
      </c>
      <c r="Q69">
        <f t="shared" si="13"/>
        <v>478.15</v>
      </c>
      <c r="R69">
        <f t="shared" ref="R69:R102" si="23">0.709*F69</f>
        <v>0.63759699818654192</v>
      </c>
      <c r="S69">
        <f t="shared" si="14"/>
        <v>204.63229146336255</v>
      </c>
      <c r="U69">
        <f t="shared" si="15"/>
        <v>2.336630238466582</v>
      </c>
      <c r="V69">
        <f t="shared" si="16"/>
        <v>11.197752254102486</v>
      </c>
    </row>
    <row r="70" spans="1:22">
      <c r="A70">
        <v>680</v>
      </c>
      <c r="B70">
        <f t="shared" si="17"/>
        <v>2734.0994249506498</v>
      </c>
      <c r="C70">
        <f t="shared" si="18"/>
        <v>4.0217244881803971E-3</v>
      </c>
      <c r="D70">
        <f t="shared" si="19"/>
        <v>512.47697880101225</v>
      </c>
      <c r="F70">
        <f t="shared" si="20"/>
        <v>0.89908241894914431</v>
      </c>
      <c r="G70">
        <f t="shared" si="12"/>
        <v>102465.78618873529</v>
      </c>
      <c r="H70">
        <f t="shared" si="21"/>
        <v>107929566.66785851</v>
      </c>
      <c r="P70">
        <f t="shared" si="22"/>
        <v>1.2258138613096006</v>
      </c>
      <c r="Q70">
        <f t="shared" si="13"/>
        <v>478.15</v>
      </c>
      <c r="R70">
        <f t="shared" si="23"/>
        <v>0.63744943503494333</v>
      </c>
      <c r="S70">
        <f t="shared" si="14"/>
        <v>204.6127126875183</v>
      </c>
      <c r="U70">
        <f t="shared" si="15"/>
        <v>2.3368538235951353</v>
      </c>
      <c r="V70">
        <f t="shared" si="16"/>
        <v>11.195160686673317</v>
      </c>
    </row>
    <row r="71" spans="1:22">
      <c r="A71">
        <v>690</v>
      </c>
      <c r="B71">
        <f t="shared" si="17"/>
        <v>2733.9821728131492</v>
      </c>
      <c r="C71">
        <f t="shared" si="18"/>
        <v>4.0218969676491254E-3</v>
      </c>
      <c r="D71">
        <f t="shared" si="19"/>
        <v>512.35943050889284</v>
      </c>
      <c r="F71">
        <f t="shared" si="20"/>
        <v>0.89887619387525064</v>
      </c>
      <c r="G71">
        <f t="shared" si="12"/>
        <v>102140.0169977647</v>
      </c>
      <c r="H71">
        <f t="shared" si="21"/>
        <v>108950966.83783616</v>
      </c>
      <c r="P71">
        <f t="shared" si="22"/>
        <v>1.2255852522726172</v>
      </c>
      <c r="Q71">
        <f t="shared" si="13"/>
        <v>478.15</v>
      </c>
      <c r="R71">
        <f t="shared" si="23"/>
        <v>0.63730322145755269</v>
      </c>
      <c r="S71">
        <f t="shared" si="14"/>
        <v>204.59331126878652</v>
      </c>
      <c r="U71">
        <f t="shared" si="15"/>
        <v>2.3370754255588815</v>
      </c>
      <c r="V71">
        <f t="shared" si="16"/>
        <v>11.192592821045871</v>
      </c>
    </row>
    <row r="72" spans="1:22">
      <c r="A72">
        <v>700</v>
      </c>
      <c r="B72">
        <f t="shared" si="17"/>
        <v>2733.865293455045</v>
      </c>
      <c r="C72">
        <f t="shared" si="18"/>
        <v>4.0220689134787407E-3</v>
      </c>
      <c r="D72">
        <f t="shared" si="19"/>
        <v>512.24290304507599</v>
      </c>
      <c r="F72">
        <f t="shared" si="20"/>
        <v>0.89867175972820346</v>
      </c>
      <c r="G72">
        <f t="shared" si="12"/>
        <v>101817.08006244447</v>
      </c>
      <c r="H72">
        <f t="shared" si="21"/>
        <v>109969137.63846061</v>
      </c>
      <c r="P72">
        <f t="shared" si="22"/>
        <v>1.2253588985096941</v>
      </c>
      <c r="Q72">
        <f t="shared" si="13"/>
        <v>478.15</v>
      </c>
      <c r="R72">
        <f t="shared" si="23"/>
        <v>0.63715827764729627</v>
      </c>
      <c r="S72">
        <f t="shared" si="14"/>
        <v>204.57407666300301</v>
      </c>
      <c r="U72">
        <f t="shared" si="15"/>
        <v>2.3372951636861665</v>
      </c>
      <c r="V72">
        <f t="shared" si="16"/>
        <v>11.190047255614049</v>
      </c>
    </row>
    <row r="73" spans="1:22">
      <c r="A73">
        <v>710</v>
      </c>
      <c r="B73">
        <f t="shared" si="17"/>
        <v>2733.7487836353721</v>
      </c>
      <c r="C73">
        <f t="shared" si="18"/>
        <v>4.022240330298979E-3</v>
      </c>
      <c r="D73">
        <f t="shared" si="19"/>
        <v>512.12734212930923</v>
      </c>
      <c r="F73">
        <f t="shared" si="20"/>
        <v>0.89846902127948991</v>
      </c>
      <c r="G73">
        <f t="shared" si="12"/>
        <v>101496.8263856134</v>
      </c>
      <c r="H73">
        <f t="shared" si="21"/>
        <v>110984105.90231673</v>
      </c>
      <c r="P73">
        <f t="shared" si="22"/>
        <v>1.2251346720034157</v>
      </c>
      <c r="Q73">
        <f t="shared" si="13"/>
        <v>478.15</v>
      </c>
      <c r="R73">
        <f t="shared" si="23"/>
        <v>0.6370145360871583</v>
      </c>
      <c r="S73">
        <f t="shared" si="14"/>
        <v>204.55499995307852</v>
      </c>
      <c r="U73">
        <f t="shared" si="15"/>
        <v>2.3375131388119557</v>
      </c>
      <c r="V73">
        <f t="shared" si="16"/>
        <v>11.18752280461503</v>
      </c>
    </row>
    <row r="74" spans="1:22">
      <c r="A74">
        <v>720</v>
      </c>
      <c r="B74">
        <f t="shared" si="17"/>
        <v>2733.6326402836648</v>
      </c>
      <c r="C74">
        <f t="shared" si="18"/>
        <v>4.0224112224907273E-3</v>
      </c>
      <c r="D74">
        <f t="shared" si="19"/>
        <v>512.01270162801109</v>
      </c>
      <c r="F74">
        <f t="shared" si="20"/>
        <v>0.89826789759300185</v>
      </c>
      <c r="G74">
        <f t="shared" si="12"/>
        <v>101179.12927541144</v>
      </c>
      <c r="H74">
        <f t="shared" si="21"/>
        <v>111995897.19507085</v>
      </c>
      <c r="P74">
        <f t="shared" si="22"/>
        <v>1.2249124641249851</v>
      </c>
      <c r="Q74">
        <f t="shared" si="13"/>
        <v>478.15</v>
      </c>
      <c r="R74">
        <f t="shared" si="23"/>
        <v>0.63687193939343834</v>
      </c>
      <c r="S74">
        <f t="shared" si="14"/>
        <v>204.53607356350292</v>
      </c>
      <c r="U74">
        <f t="shared" si="15"/>
        <v>2.3377294365218533</v>
      </c>
      <c r="V74">
        <f t="shared" si="16"/>
        <v>11.185018460251628</v>
      </c>
    </row>
    <row r="75" spans="1:22">
      <c r="A75">
        <v>730</v>
      </c>
      <c r="B75">
        <f t="shared" si="17"/>
        <v>2733.5168604744299</v>
      </c>
      <c r="C75">
        <f t="shared" si="18"/>
        <v>4.0225815942234715E-3</v>
      </c>
      <c r="D75">
        <f t="shared" si="19"/>
        <v>511.89894212422308</v>
      </c>
      <c r="F75">
        <f t="shared" si="20"/>
        <v>0.89806831951618082</v>
      </c>
      <c r="G75">
        <f t="shared" si="12"/>
        <v>100863.88043023397</v>
      </c>
      <c r="H75">
        <f t="shared" si="21"/>
        <v>113004535.99937318</v>
      </c>
      <c r="P75">
        <f t="shared" si="22"/>
        <v>1.2246921822287133</v>
      </c>
      <c r="Q75">
        <f t="shared" si="13"/>
        <v>478.15</v>
      </c>
      <c r="R75">
        <f t="shared" si="23"/>
        <v>0.6367304385369722</v>
      </c>
      <c r="S75">
        <f t="shared" si="14"/>
        <v>204.51729102485547</v>
      </c>
      <c r="U75">
        <f t="shared" si="15"/>
        <v>2.3379441298285597</v>
      </c>
      <c r="V75">
        <f t="shared" si="16"/>
        <v>11.182533361452611</v>
      </c>
    </row>
    <row r="76" spans="1:22">
      <c r="A76">
        <v>740</v>
      </c>
      <c r="B76">
        <f t="shared" si="17"/>
        <v>2733.4014414061057</v>
      </c>
      <c r="C76">
        <f t="shared" si="18"/>
        <v>4.0227514494861599E-3</v>
      </c>
      <c r="D76">
        <f t="shared" si="19"/>
        <v>511.78602973929083</v>
      </c>
      <c r="F76">
        <f t="shared" si="20"/>
        <v>0.89787022761279089</v>
      </c>
      <c r="G76">
        <f t="shared" si="12"/>
        <v>100550.98671298541</v>
      </c>
      <c r="H76">
        <f t="shared" si="21"/>
        <v>114010045.86650303</v>
      </c>
      <c r="P76">
        <f t="shared" si="22"/>
        <v>1.2244737468458595</v>
      </c>
      <c r="Q76">
        <f t="shared" si="13"/>
        <v>478.15</v>
      </c>
      <c r="R76">
        <f t="shared" si="23"/>
        <v>0.63658999137746874</v>
      </c>
      <c r="S76">
        <f t="shared" si="14"/>
        <v>204.49864677974799</v>
      </c>
      <c r="U76">
        <f t="shared" si="15"/>
        <v>2.3381572813779243</v>
      </c>
      <c r="V76">
        <f t="shared" si="16"/>
        <v>11.180066768132088</v>
      </c>
    </row>
    <row r="77" spans="1:22">
      <c r="A77">
        <v>750</v>
      </c>
      <c r="B77">
        <f t="shared" si="17"/>
        <v>2733.2863803837054</v>
      </c>
      <c r="C77">
        <f t="shared" si="18"/>
        <v>4.0229207921126638E-3</v>
      </c>
      <c r="D77">
        <f t="shared" si="19"/>
        <v>511.6739351628238</v>
      </c>
      <c r="F77">
        <f t="shared" si="20"/>
        <v>0.89767357046109442</v>
      </c>
      <c r="G77">
        <f t="shared" si="12"/>
        <v>100240.36749562135</v>
      </c>
      <c r="H77">
        <f t="shared" si="21"/>
        <v>115012449.54145925</v>
      </c>
      <c r="P77">
        <f t="shared" si="22"/>
        <v>1.2242570893744016</v>
      </c>
      <c r="Q77">
        <f t="shared" si="13"/>
        <v>478.15</v>
      </c>
      <c r="R77">
        <f t="shared" si="23"/>
        <v>0.63645056145691592</v>
      </c>
      <c r="S77">
        <f t="shared" si="14"/>
        <v>204.4801360230534</v>
      </c>
      <c r="U77">
        <f t="shared" si="15"/>
        <v>2.3383689452656302</v>
      </c>
      <c r="V77">
        <f t="shared" si="16"/>
        <v>11.1776180399988</v>
      </c>
    </row>
    <row r="78" spans="1:22">
      <c r="A78">
        <v>760</v>
      </c>
      <c r="B78">
        <f t="shared" si="17"/>
        <v>2733.1716748045073</v>
      </c>
      <c r="C78">
        <f t="shared" si="18"/>
        <v>4.0230896258027608E-3</v>
      </c>
      <c r="D78">
        <f t="shared" si="19"/>
        <v>511.56263285478042</v>
      </c>
      <c r="F78">
        <f t="shared" si="20"/>
        <v>0.89747830325400069</v>
      </c>
      <c r="G78">
        <f t="shared" si="12"/>
        <v>99931.952474962498</v>
      </c>
      <c r="H78">
        <f t="shared" si="21"/>
        <v>116011769.06620887</v>
      </c>
      <c r="P78">
        <f t="shared" si="22"/>
        <v>1.2240421501786782</v>
      </c>
      <c r="Q78">
        <f t="shared" si="13"/>
        <v>478.15</v>
      </c>
      <c r="R78">
        <f t="shared" si="23"/>
        <v>0.63631211700708645</v>
      </c>
      <c r="S78">
        <f t="shared" si="14"/>
        <v>204.46175457047238</v>
      </c>
      <c r="U78">
        <f t="shared" si="15"/>
        <v>2.3385791685319552</v>
      </c>
      <c r="V78">
        <f t="shared" si="16"/>
        <v>11.175186619125498</v>
      </c>
    </row>
    <row r="79" spans="1:22">
      <c r="A79">
        <v>770</v>
      </c>
      <c r="B79">
        <f t="shared" si="17"/>
        <v>2733.0573221462369</v>
      </c>
      <c r="C79">
        <f t="shared" si="18"/>
        <v>4.0232579541394711E-3</v>
      </c>
      <c r="D79">
        <f t="shared" si="19"/>
        <v>511.45210038963432</v>
      </c>
      <c r="F79">
        <f t="shared" si="20"/>
        <v>0.89728438664848131</v>
      </c>
      <c r="G79">
        <f t="shared" si="12"/>
        <v>99625.679877499788</v>
      </c>
      <c r="H79">
        <f t="shared" si="21"/>
        <v>117008025.86498387</v>
      </c>
      <c r="P79">
        <f t="shared" si="22"/>
        <v>1.2238288770273875</v>
      </c>
      <c r="Q79">
        <f t="shared" si="13"/>
        <v>478.15</v>
      </c>
      <c r="R79">
        <f t="shared" si="23"/>
        <v>0.63617463013377318</v>
      </c>
      <c r="S79">
        <f t="shared" si="14"/>
        <v>204.44349875049465</v>
      </c>
      <c r="U79">
        <f t="shared" si="15"/>
        <v>2.3387879923906998</v>
      </c>
      <c r="V79">
        <f t="shared" si="16"/>
        <v>11.172772015622137</v>
      </c>
    </row>
    <row r="80" spans="1:22">
      <c r="A80">
        <v>780</v>
      </c>
      <c r="B80">
        <f t="shared" si="17"/>
        <v>2732.9433199573109</v>
      </c>
      <c r="C80">
        <f t="shared" si="18"/>
        <v>4.023425780603356E-3</v>
      </c>
      <c r="D80">
        <f t="shared" si="19"/>
        <v>511.34231791770156</v>
      </c>
      <c r="F80">
        <f t="shared" si="20"/>
        <v>0.89709178582052906</v>
      </c>
      <c r="G80">
        <f t="shared" si="12"/>
        <v>99321.494984947378</v>
      </c>
      <c r="H80">
        <f t="shared" si="21"/>
        <v>118001240.81483334</v>
      </c>
      <c r="P80">
        <f t="shared" si="22"/>
        <v>1.2236172238106064</v>
      </c>
      <c r="Q80">
        <f t="shared" si="13"/>
        <v>478.15</v>
      </c>
      <c r="R80">
        <f t="shared" si="23"/>
        <v>0.63603807614675512</v>
      </c>
      <c r="S80">
        <f t="shared" si="14"/>
        <v>204.42536531565412</v>
      </c>
      <c r="U80">
        <f t="shared" si="15"/>
        <v>2.3389954532388209</v>
      </c>
      <c r="V80">
        <f t="shared" si="16"/>
        <v>11.170373795868455</v>
      </c>
    </row>
    <row r="81" spans="1:22">
      <c r="A81">
        <v>790</v>
      </c>
      <c r="B81">
        <f t="shared" si="17"/>
        <v>2732.8296658487548</v>
      </c>
      <c r="C81">
        <f t="shared" si="18"/>
        <v>4.0235931085843678E-3</v>
      </c>
      <c r="D81">
        <f t="shared" si="19"/>
        <v>511.23326772297008</v>
      </c>
      <c r="F81">
        <f t="shared" si="20"/>
        <v>0.89690046968942116</v>
      </c>
      <c r="G81">
        <f t="shared" si="12"/>
        <v>99019.348923972808</v>
      </c>
      <c r="H81">
        <f t="shared" si="21"/>
        <v>118991434.30407307</v>
      </c>
      <c r="P81">
        <f t="shared" si="22"/>
        <v>1.2234071494866516</v>
      </c>
      <c r="Q81">
        <f t="shared" si="13"/>
        <v>478.15</v>
      </c>
      <c r="R81">
        <f t="shared" si="23"/>
        <v>0.63590243300979954</v>
      </c>
      <c r="S81">
        <f t="shared" si="14"/>
        <v>204.40735136967729</v>
      </c>
      <c r="U81">
        <f t="shared" si="15"/>
        <v>2.3392015834853721</v>
      </c>
      <c r="V81">
        <f t="shared" si="16"/>
        <v>11.167991572854676</v>
      </c>
    </row>
    <row r="82" spans="1:22">
      <c r="A82">
        <v>800</v>
      </c>
      <c r="B82">
        <f t="shared" si="17"/>
        <v>2732.7163574875235</v>
      </c>
      <c r="C82">
        <f t="shared" si="18"/>
        <v>4.0237599413916391E-3</v>
      </c>
      <c r="D82">
        <f t="shared" si="19"/>
        <v>511.12493386034072</v>
      </c>
      <c r="F82">
        <f t="shared" si="20"/>
        <v>0.8967104102812995</v>
      </c>
      <c r="G82">
        <f t="shared" si="12"/>
        <v>98719.197673307994</v>
      </c>
      <c r="H82">
        <f t="shared" si="21"/>
        <v>119978626.28080614</v>
      </c>
      <c r="P82">
        <f t="shared" si="22"/>
        <v>1.2231986172180849</v>
      </c>
      <c r="Q82">
        <f t="shared" si="13"/>
        <v>478.15</v>
      </c>
      <c r="R82">
        <f t="shared" si="23"/>
        <v>0.63576768088944136</v>
      </c>
      <c r="S82">
        <f t="shared" si="14"/>
        <v>204.38945430771213</v>
      </c>
      <c r="U82">
        <f t="shared" si="15"/>
        <v>2.3394064122317006</v>
      </c>
      <c r="V82">
        <f t="shared" si="16"/>
        <v>11.165624998256963</v>
      </c>
    </row>
    <row r="83" spans="1:22">
      <c r="A83">
        <v>810</v>
      </c>
      <c r="B83">
        <f t="shared" si="17"/>
        <v>2732.603392590946</v>
      </c>
      <c r="C83">
        <f t="shared" si="18"/>
        <v>4.0239262822616183E-3</v>
      </c>
      <c r="D83">
        <f t="shared" si="19"/>
        <v>511.01730185814972</v>
      </c>
      <c r="F83">
        <f t="shared" si="20"/>
        <v>0.89652158220728018</v>
      </c>
      <c r="G83">
        <f t="shared" si="12"/>
        <v>98421.001249552108</v>
      </c>
      <c r="H83">
        <f t="shared" si="21"/>
        <v>120962836.29330166</v>
      </c>
      <c r="P83">
        <f t="shared" si="22"/>
        <v>1.2229915936632152</v>
      </c>
      <c r="Q83">
        <f t="shared" si="13"/>
        <v>478.15</v>
      </c>
      <c r="R83">
        <f t="shared" si="23"/>
        <v>0.63563380178496165</v>
      </c>
      <c r="S83">
        <f t="shared" si="14"/>
        <v>204.3716717673108</v>
      </c>
      <c r="U83">
        <f t="shared" si="15"/>
        <v>2.3396099658293248</v>
      </c>
      <c r="V83">
        <f t="shared" si="16"/>
        <v>11.163273755938965</v>
      </c>
    </row>
    <row r="84" spans="1:22">
      <c r="A84">
        <v>820</v>
      </c>
      <c r="B84">
        <f t="shared" si="17"/>
        <v>2732.4907689221022</v>
      </c>
      <c r="C84">
        <f t="shared" si="18"/>
        <v>4.0240921343648421E-3</v>
      </c>
      <c r="D84">
        <f t="shared" si="19"/>
        <v>510.91035847430726</v>
      </c>
      <c r="F84">
        <f t="shared" si="20"/>
        <v>0.89633396223562678</v>
      </c>
      <c r="G84">
        <f t="shared" si="12"/>
        <v>98124.723039728167</v>
      </c>
      <c r="H84">
        <f t="shared" si="21"/>
        <v>121944083.52369894</v>
      </c>
      <c r="P84">
        <f t="shared" si="22"/>
        <v>1.2227860483953217</v>
      </c>
      <c r="Q84">
        <f t="shared" si="13"/>
        <v>478.15</v>
      </c>
      <c r="R84">
        <f t="shared" si="23"/>
        <v>0.63550077922505932</v>
      </c>
      <c r="S84">
        <f t="shared" si="14"/>
        <v>204.35400158824581</v>
      </c>
      <c r="U84">
        <f t="shared" si="15"/>
        <v>2.3398122683373113</v>
      </c>
      <c r="V84">
        <f t="shared" si="16"/>
        <v>11.160937556624619</v>
      </c>
    </row>
    <row r="85" spans="1:22">
      <c r="A85">
        <v>830</v>
      </c>
      <c r="B85">
        <f t="shared" si="17"/>
        <v>2732.3784842859709</v>
      </c>
      <c r="C85">
        <f t="shared" si="18"/>
        <v>4.0242575008115717E-3</v>
      </c>
      <c r="D85">
        <f t="shared" si="19"/>
        <v>510.80409149643236</v>
      </c>
      <c r="F85">
        <f t="shared" si="20"/>
        <v>0.89614752894110938</v>
      </c>
      <c r="G85">
        <f t="shared" si="12"/>
        <v>97830.329254258075</v>
      </c>
      <c r="H85">
        <f t="shared" si="21"/>
        <v>122922386.81624152</v>
      </c>
      <c r="P85">
        <f t="shared" si="22"/>
        <v>1.2225819534266809</v>
      </c>
      <c r="Q85">
        <f t="shared" si="13"/>
        <v>478.15</v>
      </c>
      <c r="R85">
        <f t="shared" si="23"/>
        <v>0.6353685980192465</v>
      </c>
      <c r="S85">
        <f t="shared" si="14"/>
        <v>204.33644177957487</v>
      </c>
      <c r="U85">
        <f t="shared" si="15"/>
        <v>2.3400133418971722</v>
      </c>
      <c r="V85">
        <f t="shared" si="16"/>
        <v>11.158616133532053</v>
      </c>
    </row>
    <row r="86" spans="1:22">
      <c r="A86">
        <v>840</v>
      </c>
      <c r="B86">
        <f t="shared" si="17"/>
        <v>2732.2665365261955</v>
      </c>
      <c r="C86">
        <f t="shared" si="18"/>
        <v>4.0244223846565234E-3</v>
      </c>
      <c r="D86">
        <f t="shared" si="19"/>
        <v>510.69848957805738</v>
      </c>
      <c r="F86">
        <f t="shared" si="20"/>
        <v>0.89596226241764454</v>
      </c>
      <c r="G86">
        <f t="shared" si="12"/>
        <v>97537.788478655319</v>
      </c>
      <c r="H86">
        <f t="shared" si="21"/>
        <v>123897764.70102806</v>
      </c>
      <c r="P86">
        <f t="shared" si="22"/>
        <v>1.2223792828185276</v>
      </c>
      <c r="Q86">
        <f t="shared" si="13"/>
        <v>478.15</v>
      </c>
      <c r="R86">
        <f t="shared" si="23"/>
        <v>0.63523724405410997</v>
      </c>
      <c r="S86">
        <f t="shared" si="14"/>
        <v>204.31899049264996</v>
      </c>
      <c r="U86">
        <f t="shared" si="15"/>
        <v>2.3402132070400996</v>
      </c>
      <c r="V86">
        <f t="shared" si="16"/>
        <v>11.156309238795446</v>
      </c>
    </row>
    <row r="87" spans="1:22">
      <c r="A87">
        <v>850</v>
      </c>
      <c r="B87">
        <f t="shared" si="17"/>
        <v>2732.154923522367</v>
      </c>
      <c r="C87">
        <f t="shared" si="18"/>
        <v>4.0245867889028416E-3</v>
      </c>
      <c r="D87">
        <f t="shared" si="19"/>
        <v>510.59354210438181</v>
      </c>
      <c r="F87">
        <f t="shared" si="20"/>
        <v>0.89577814404277512</v>
      </c>
      <c r="G87">
        <f t="shared" si="12"/>
        <v>97247.07130608744</v>
      </c>
      <c r="H87">
        <f t="shared" si="21"/>
        <v>124870235.41408893</v>
      </c>
      <c r="P87">
        <f t="shared" si="22"/>
        <v>1.2221780123614119</v>
      </c>
      <c r="Q87">
        <f t="shared" si="13"/>
        <v>478.15</v>
      </c>
      <c r="R87">
        <f t="shared" si="23"/>
        <v>0.63510670412632753</v>
      </c>
      <c r="S87">
        <f t="shared" si="14"/>
        <v>204.30164599899547</v>
      </c>
      <c r="U87">
        <f t="shared" si="15"/>
        <v>2.3404118829387746</v>
      </c>
      <c r="V87">
        <f t="shared" si="16"/>
        <v>11.154016640532383</v>
      </c>
    </row>
    <row r="88" spans="1:22">
      <c r="A88">
        <v>860</v>
      </c>
      <c r="B88">
        <f t="shared" si="17"/>
        <v>2732.0436431877251</v>
      </c>
      <c r="C88">
        <f t="shared" si="18"/>
        <v>4.0247507165054553E-3</v>
      </c>
      <c r="D88">
        <f t="shared" si="19"/>
        <v>510.48923908221349</v>
      </c>
      <c r="F88">
        <f t="shared" si="20"/>
        <v>0.89559515628458508</v>
      </c>
      <c r="G88">
        <f t="shared" si="12"/>
        <v>96958.150036130741</v>
      </c>
      <c r="H88">
        <f t="shared" si="21"/>
        <v>125839816.91445024</v>
      </c>
      <c r="P88">
        <f t="shared" si="22"/>
        <v>1.221978119313182</v>
      </c>
      <c r="Q88">
        <f t="shared" si="13"/>
        <v>478.15</v>
      </c>
      <c r="R88">
        <f t="shared" si="23"/>
        <v>0.63497696580577079</v>
      </c>
      <c r="S88">
        <f t="shared" si="14"/>
        <v>204.28440667217285</v>
      </c>
      <c r="U88">
        <f t="shared" si="15"/>
        <v>2.3406093876137852</v>
      </c>
      <c r="V88">
        <f t="shared" si="16"/>
        <v>11.151738120439614</v>
      </c>
    </row>
    <row r="89" spans="1:22">
      <c r="A89">
        <v>870</v>
      </c>
      <c r="B89">
        <f t="shared" si="17"/>
        <v>2731.9326934672113</v>
      </c>
      <c r="C89">
        <f t="shared" si="18"/>
        <v>4.0249141703739208E-3</v>
      </c>
      <c r="D89">
        <f t="shared" si="19"/>
        <v>510.38557104969254</v>
      </c>
      <c r="F89">
        <f t="shared" si="20"/>
        <v>0.8954132825433202</v>
      </c>
      <c r="G89">
        <f t="shared" si="12"/>
        <v>96670.998427661922</v>
      </c>
      <c r="H89">
        <f t="shared" si="21"/>
        <v>126806526.89872687</v>
      </c>
      <c r="P89">
        <f t="shared" si="22"/>
        <v>1.2217795821841024</v>
      </c>
      <c r="Q89">
        <f t="shared" si="13"/>
        <v>478.15</v>
      </c>
      <c r="R89">
        <f t="shared" si="23"/>
        <v>0.63484801732321394</v>
      </c>
      <c r="S89">
        <f t="shared" si="14"/>
        <v>204.26727097290626</v>
      </c>
      <c r="U89">
        <f t="shared" si="15"/>
        <v>2.340805738102905</v>
      </c>
      <c r="V89">
        <f t="shared" si="16"/>
        <v>11.149473471820942</v>
      </c>
    </row>
    <row r="90" spans="1:22">
      <c r="A90">
        <v>880</v>
      </c>
      <c r="B90">
        <f t="shared" si="17"/>
        <v>2731.8220723357913</v>
      </c>
      <c r="C90">
        <f t="shared" si="18"/>
        <v>4.0250771533748651E-3</v>
      </c>
      <c r="D90">
        <f t="shared" si="19"/>
        <v>510.28252900218877</v>
      </c>
      <c r="F90">
        <f t="shared" si="20"/>
        <v>0.89523250702138379</v>
      </c>
      <c r="G90">
        <f t="shared" si="12"/>
        <v>96385.591496006979</v>
      </c>
      <c r="H90">
        <f t="shared" si="21"/>
        <v>127770382.81368694</v>
      </c>
      <c r="P90">
        <f t="shared" si="22"/>
        <v>1.2215823805605082</v>
      </c>
      <c r="Q90">
        <f t="shared" si="13"/>
        <v>478.15</v>
      </c>
      <c r="R90">
        <f t="shared" si="23"/>
        <v>0.63471984747816113</v>
      </c>
      <c r="S90">
        <f t="shared" si="14"/>
        <v>204.25023743687373</v>
      </c>
      <c r="U90">
        <f t="shared" si="15"/>
        <v>2.341000950600014</v>
      </c>
      <c r="V90">
        <f t="shared" si="16"/>
        <v>11.147222497968443</v>
      </c>
    </row>
    <row r="91" spans="1:22">
      <c r="A91">
        <v>890</v>
      </c>
      <c r="B91">
        <f t="shared" si="17"/>
        <v>2731.7117777970234</v>
      </c>
      <c r="C91">
        <f t="shared" si="18"/>
        <v>4.0252396683340729E-3</v>
      </c>
      <c r="D91">
        <f t="shared" si="19"/>
        <v>510.18010433141018</v>
      </c>
      <c r="F91">
        <f t="shared" si="20"/>
        <v>0.8950528146165091</v>
      </c>
      <c r="G91">
        <f t="shared" si="12"/>
        <v>96101.905346241256</v>
      </c>
      <c r="H91">
        <f t="shared" si="21"/>
        <v>128731401.86714935</v>
      </c>
      <c r="P91">
        <f t="shared" si="22"/>
        <v>1.2213864949599333</v>
      </c>
      <c r="Q91">
        <f t="shared" si="13"/>
        <v>478.15</v>
      </c>
      <c r="R91">
        <f t="shared" si="23"/>
        <v>0.6345924455631049</v>
      </c>
      <c r="S91">
        <f t="shared" si="14"/>
        <v>204.23330466467635</v>
      </c>
      <c r="U91">
        <f t="shared" si="15"/>
        <v>2.3411950405692061</v>
      </c>
      <c r="V91">
        <f t="shared" si="16"/>
        <v>11.144985010832281</v>
      </c>
    </row>
    <row r="92" spans="1:22">
      <c r="A92">
        <v>900</v>
      </c>
      <c r="B92">
        <f t="shared" si="17"/>
        <v>2731.6018078818074</v>
      </c>
      <c r="C92">
        <f t="shared" si="18"/>
        <v>4.0254017180383064E-3</v>
      </c>
      <c r="D92">
        <f t="shared" si="19"/>
        <v>510.07828877529596</v>
      </c>
      <c r="F92">
        <f t="shared" si="20"/>
        <v>0.89487419083385256</v>
      </c>
      <c r="G92">
        <f t="shared" si="12"/>
        <v>95819.917035998558</v>
      </c>
      <c r="H92">
        <f t="shared" si="21"/>
        <v>129689601.03750934</v>
      </c>
      <c r="P92">
        <f t="shared" si="22"/>
        <v>1.2211919067119403</v>
      </c>
      <c r="Q92">
        <f t="shared" si="13"/>
        <v>478.15</v>
      </c>
      <c r="R92">
        <f t="shared" si="23"/>
        <v>0.63446580130120145</v>
      </c>
      <c r="S92">
        <f t="shared" si="14"/>
        <v>204.21647131358543</v>
      </c>
      <c r="U92">
        <f t="shared" si="15"/>
        <v>2.3413880228386419</v>
      </c>
      <c r="V92">
        <f t="shared" si="16"/>
        <v>11.142760829926109</v>
      </c>
    </row>
    <row r="93" spans="1:22">
      <c r="A93">
        <v>910</v>
      </c>
      <c r="B93">
        <f t="shared" si="17"/>
        <v>2731.4921606472953</v>
      </c>
      <c r="C93">
        <f t="shared" si="18"/>
        <v>4.0255633052368863E-3</v>
      </c>
      <c r="D93">
        <f t="shared" si="19"/>
        <v>509.97707437671465</v>
      </c>
      <c r="F93">
        <f t="shared" si="20"/>
        <v>0.89469662171353448</v>
      </c>
      <c r="G93">
        <f t="shared" si="12"/>
        <v>95539.604462373463</v>
      </c>
      <c r="H93">
        <f t="shared" si="21"/>
        <v>130644997.08213307</v>
      </c>
      <c r="P93">
        <f t="shared" si="22"/>
        <v>1.2209985978599254</v>
      </c>
      <c r="Q93">
        <f t="shared" si="13"/>
        <v>478.15</v>
      </c>
      <c r="R93">
        <f t="shared" si="23"/>
        <v>0.63433990479489588</v>
      </c>
      <c r="S93">
        <f t="shared" si="14"/>
        <v>204.19973609074108</v>
      </c>
      <c r="U93">
        <f t="shared" si="15"/>
        <v>2.3415799116778606</v>
      </c>
      <c r="V93">
        <f t="shared" si="16"/>
        <v>11.140549781424822</v>
      </c>
    </row>
    <row r="94" spans="1:22">
      <c r="A94">
        <v>920</v>
      </c>
      <c r="B94">
        <f t="shared" si="17"/>
        <v>2731.3828341759349</v>
      </c>
      <c r="C94">
        <f t="shared" si="18"/>
        <v>4.0257244326430824E-3</v>
      </c>
      <c r="D94">
        <f t="shared" si="19"/>
        <v>509.8764534493418</v>
      </c>
      <c r="F94">
        <f t="shared" si="20"/>
        <v>0.89452009377077513</v>
      </c>
      <c r="G94">
        <f t="shared" si="12"/>
        <v>95260.946268468251</v>
      </c>
      <c r="H94">
        <f t="shared" si="21"/>
        <v>131597606.54481775</v>
      </c>
      <c r="P94">
        <f t="shared" si="22"/>
        <v>1.2208065510800314</v>
      </c>
      <c r="Q94">
        <f t="shared" si="13"/>
        <v>478.15</v>
      </c>
      <c r="R94">
        <f t="shared" si="23"/>
        <v>0.63421474648347953</v>
      </c>
      <c r="S94">
        <f t="shared" si="14"/>
        <v>204.18309774753476</v>
      </c>
      <c r="U94">
        <f t="shared" si="15"/>
        <v>2.3417707208616045</v>
      </c>
      <c r="V94">
        <f t="shared" si="16"/>
        <v>11.138351697419143</v>
      </c>
    </row>
    <row r="95" spans="1:22">
      <c r="A95">
        <v>930</v>
      </c>
      <c r="B95">
        <f t="shared" si="17"/>
        <v>2731.2738265746093</v>
      </c>
      <c r="C95">
        <f t="shared" si="18"/>
        <v>4.025885102935358E-3</v>
      </c>
      <c r="D95">
        <f t="shared" si="19"/>
        <v>509.77641854939509</v>
      </c>
      <c r="F95">
        <f t="shared" si="20"/>
        <v>0.89434459394630716</v>
      </c>
      <c r="G95">
        <f t="shared" si="12"/>
        <v>94983.921765966545</v>
      </c>
      <c r="H95">
        <f t="shared" si="21"/>
        <v>132547445.76247741</v>
      </c>
      <c r="P95">
        <f t="shared" si="22"/>
        <v>1.2206157496140186</v>
      </c>
      <c r="Q95">
        <f t="shared" si="13"/>
        <v>478.15</v>
      </c>
      <c r="R95">
        <f t="shared" si="23"/>
        <v>0.63409031710793173</v>
      </c>
      <c r="S95">
        <f t="shared" si="14"/>
        <v>204.16655507495742</v>
      </c>
      <c r="U95">
        <f t="shared" si="15"/>
        <v>2.3419604637226339</v>
      </c>
      <c r="V95">
        <f t="shared" si="16"/>
        <v>11.136166415298179</v>
      </c>
    </row>
    <row r="96" spans="1:22">
      <c r="A96">
        <v>940</v>
      </c>
      <c r="B96">
        <f t="shared" si="17"/>
        <v>2731.1651359738771</v>
      </c>
      <c r="C96">
        <f t="shared" si="18"/>
        <v>4.0260453187584708E-3</v>
      </c>
      <c r="D96">
        <f t="shared" si="19"/>
        <v>509.67696245214535</v>
      </c>
      <c r="F96">
        <f t="shared" si="20"/>
        <v>0.89417010956516729</v>
      </c>
      <c r="G96">
        <f t="shared" si="12"/>
        <v>94708.510870774582</v>
      </c>
      <c r="H96">
        <f t="shared" si="21"/>
        <v>133494530.87118515</v>
      </c>
      <c r="P96">
        <f t="shared" si="22"/>
        <v>1.2204261772135103</v>
      </c>
      <c r="Q96">
        <f t="shared" si="13"/>
        <v>478.15</v>
      </c>
      <c r="R96">
        <f t="shared" si="23"/>
        <v>0.63396660768170354</v>
      </c>
      <c r="S96">
        <f t="shared" si="14"/>
        <v>204.15010689973502</v>
      </c>
      <c r="U96">
        <f t="shared" si="15"/>
        <v>2.3421491531955723</v>
      </c>
      <c r="V96">
        <f t="shared" si="16"/>
        <v>11.1339937772363</v>
      </c>
    </row>
    <row r="97" spans="1:22">
      <c r="A97">
        <v>950</v>
      </c>
      <c r="B97">
        <f t="shared" si="17"/>
        <v>2731.0567605272809</v>
      </c>
      <c r="C97">
        <f t="shared" si="18"/>
        <v>4.0262050827244728E-3</v>
      </c>
      <c r="D97">
        <f t="shared" si="19"/>
        <v>509.57807813232296</v>
      </c>
      <c r="F97">
        <f t="shared" si="20"/>
        <v>0.89399662830232096</v>
      </c>
      <c r="G97">
        <f t="shared" si="12"/>
        <v>94434.694049321144</v>
      </c>
      <c r="H97">
        <f t="shared" si="21"/>
        <v>134438877.81167838</v>
      </c>
      <c r="P97">
        <f t="shared" si="22"/>
        <v>1.2202378180935203</v>
      </c>
      <c r="Q97">
        <f t="shared" si="13"/>
        <v>478.15</v>
      </c>
      <c r="R97">
        <f t="shared" si="23"/>
        <v>0.63384360946634555</v>
      </c>
      <c r="S97">
        <f t="shared" si="14"/>
        <v>204.13375208110654</v>
      </c>
      <c r="U97">
        <f t="shared" si="15"/>
        <v>2.3423368018534299</v>
      </c>
      <c r="V97">
        <f t="shared" si="16"/>
        <v>11.131833629765103</v>
      </c>
    </row>
    <row r="98" spans="1:22">
      <c r="A98">
        <v>960</v>
      </c>
      <c r="B98">
        <f t="shared" si="17"/>
        <v>2730.9486984107107</v>
      </c>
      <c r="C98">
        <f t="shared" si="18"/>
        <v>4.0263643974136273E-3</v>
      </c>
      <c r="D98">
        <f t="shared" si="19"/>
        <v>509.4797587476998</v>
      </c>
      <c r="F98">
        <f t="shared" si="20"/>
        <v>0.8938241381538593</v>
      </c>
      <c r="G98">
        <f t="shared" si="12"/>
        <v>94162.452273546092</v>
      </c>
      <c r="H98">
        <f t="shared" si="21"/>
        <v>135380502.33441383</v>
      </c>
      <c r="P98">
        <f t="shared" si="22"/>
        <v>1.2200506568935461</v>
      </c>
      <c r="Q98">
        <f t="shared" si="13"/>
        <v>478.15</v>
      </c>
      <c r="R98">
        <f t="shared" si="23"/>
        <v>0.63372131395108622</v>
      </c>
      <c r="S98">
        <f t="shared" si="14"/>
        <v>204.11748950812526</v>
      </c>
      <c r="U98">
        <f t="shared" si="15"/>
        <v>2.3425234219381594</v>
      </c>
      <c r="V98">
        <f t="shared" si="16"/>
        <v>11.129685823414764</v>
      </c>
    </row>
    <row r="99" spans="1:22">
      <c r="A99">
        <v>970</v>
      </c>
      <c r="B99">
        <f t="shared" si="17"/>
        <v>2730.8409478218355</v>
      </c>
      <c r="C99">
        <f t="shared" si="18"/>
        <v>4.0265232653752319E-3</v>
      </c>
      <c r="D99">
        <f t="shared" si="19"/>
        <v>509.3819976252642</v>
      </c>
      <c r="F99">
        <f t="shared" si="20"/>
        <v>0.8936526274127442</v>
      </c>
      <c r="G99">
        <f t="shared" si="12"/>
        <v>93891.766982984598</v>
      </c>
      <c r="H99">
        <f t="shared" si="21"/>
        <v>136319420.00424367</v>
      </c>
      <c r="P99">
        <f t="shared" si="22"/>
        <v>1.2198646786448359</v>
      </c>
      <c r="Q99">
        <f t="shared" si="13"/>
        <v>478.15</v>
      </c>
      <c r="R99">
        <f t="shared" si="23"/>
        <v>0.63359971283563565</v>
      </c>
      <c r="S99">
        <f t="shared" si="14"/>
        <v>204.10131809738763</v>
      </c>
      <c r="U99">
        <f t="shared" si="15"/>
        <v>2.3427090253863478</v>
      </c>
      <c r="V99">
        <f t="shared" si="16"/>
        <v>11.127550212412029</v>
      </c>
    </row>
    <row r="100" spans="1:22">
      <c r="A100">
        <v>980</v>
      </c>
      <c r="B100">
        <f t="shared" si="17"/>
        <v>2730.7335069795608</v>
      </c>
      <c r="C100">
        <f t="shared" si="18"/>
        <v>4.0266816891283974E-3</v>
      </c>
      <c r="D100">
        <f t="shared" si="19"/>
        <v>509.28478824951014</v>
      </c>
      <c r="F100">
        <f t="shared" si="20"/>
        <v>0.8934820846482634</v>
      </c>
      <c r="G100">
        <f t="shared" si="12"/>
        <v>93622.62005263647</v>
      </c>
      <c r="H100">
        <f t="shared" si="21"/>
        <v>137255646.20477003</v>
      </c>
      <c r="P100">
        <f t="shared" si="22"/>
        <v>1.2196798687426915</v>
      </c>
      <c r="Q100">
        <f t="shared" si="13"/>
        <v>478.15</v>
      </c>
      <c r="R100">
        <f t="shared" si="23"/>
        <v>0.63347879801561868</v>
      </c>
      <c r="S100">
        <f t="shared" si="14"/>
        <v>204.08523679111099</v>
      </c>
      <c r="U100">
        <f t="shared" si="15"/>
        <v>2.3428936238509244</v>
      </c>
      <c r="V100">
        <f t="shared" si="16"/>
        <v>11.125426654424382</v>
      </c>
    </row>
    <row r="101" spans="1:22">
      <c r="A101">
        <v>990</v>
      </c>
      <c r="B101">
        <f t="shared" si="17"/>
        <v>2730.6263741235321</v>
      </c>
      <c r="C101">
        <f t="shared" si="18"/>
        <v>4.0268396711627625E-3</v>
      </c>
      <c r="D101">
        <f t="shared" si="19"/>
        <v>509.18812425245778</v>
      </c>
      <c r="F101">
        <f t="shared" si="20"/>
        <v>0.89331249868852247</v>
      </c>
      <c r="G101">
        <f t="shared" si="12"/>
        <v>93354.993765573585</v>
      </c>
      <c r="H101">
        <f t="shared" si="21"/>
        <v>138189196.14242578</v>
      </c>
      <c r="P101">
        <f t="shared" si="22"/>
        <v>1.2194962129228939</v>
      </c>
      <c r="Q101">
        <f t="shared" si="13"/>
        <v>478.15</v>
      </c>
      <c r="R101">
        <f t="shared" si="23"/>
        <v>0.63335856157016235</v>
      </c>
      <c r="S101">
        <f t="shared" si="14"/>
        <v>204.06924455549606</v>
      </c>
      <c r="U101">
        <f t="shared" si="15"/>
        <v>2.3430772287196291</v>
      </c>
      <c r="V101">
        <f t="shared" si="16"/>
        <v>11.123315010342049</v>
      </c>
    </row>
    <row r="102" spans="1:22">
      <c r="A102">
        <v>1000</v>
      </c>
      <c r="B102">
        <f t="shared" si="17"/>
        <v>2730.5195475136697</v>
      </c>
      <c r="C102">
        <f t="shared" si="18"/>
        <v>4.0269972139391624E-3</v>
      </c>
      <c r="D102">
        <f t="shared" si="19"/>
        <v>509.0919994050866</v>
      </c>
      <c r="F102">
        <f t="shared" si="20"/>
        <v>0.89314385860541512</v>
      </c>
      <c r="G102">
        <f t="shared" si="12"/>
        <v>93088.870789413355</v>
      </c>
      <c r="H102">
        <f t="shared" si="21"/>
        <v>139120084.85031992</v>
      </c>
      <c r="P102">
        <f t="shared" si="22"/>
        <v>1.2193136972414904</v>
      </c>
      <c r="Q102">
        <f t="shared" si="13"/>
        <v>478.15</v>
      </c>
      <c r="R102">
        <f t="shared" si="23"/>
        <v>0.63323899575123932</v>
      </c>
      <c r="S102">
        <f t="shared" si="14"/>
        <v>204.05334037932266</v>
      </c>
      <c r="U102">
        <f t="shared" si="15"/>
        <v>2.3432598511308287</v>
      </c>
      <c r="V102">
        <f t="shared" si="16"/>
        <v>11.121215144090845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munkalap'!K31</f>
        <v>2808.173769309547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266776.50808440696</v>
      </c>
      <c r="H3">
        <f>G3*A3</f>
        <v>2667765.0808440698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2807.8616214794342</v>
      </c>
      <c r="C4">
        <f>1.01325/D4*Q3/288.15*P4</f>
        <v>4.0042553349681365E-3</v>
      </c>
      <c r="D4">
        <f>P4*(D$3/P$3)*(1-H3/I$3)</f>
        <v>569.93664057932995</v>
      </c>
      <c r="F4">
        <f>D4/D$3</f>
        <v>0.99988884312163151</v>
      </c>
      <c r="G4">
        <f t="shared" ref="G4:G67" si="0">$B4*((D4)-(E$3))</f>
        <v>266568.94955488766</v>
      </c>
      <c r="H4">
        <f>H3+G4*(A4-A3)</f>
        <v>5333454.5763929468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0.7089211897732367</v>
      </c>
      <c r="S4">
        <f t="shared" ref="S4:S67" si="2">103.9+183.3*R4-39.7*R4^2</f>
        <v>213.8932547290471</v>
      </c>
      <c r="U4">
        <f t="shared" ref="U4:U67" si="3">Q4/S4</f>
        <v>2.2354608639047759</v>
      </c>
      <c r="V4">
        <f t="shared" ref="V4:V67" si="4">D4/T$3</f>
        <v>12.450378331991079</v>
      </c>
    </row>
    <row r="5" spans="1:22">
      <c r="A5">
        <v>30</v>
      </c>
      <c r="B5">
        <f t="shared" ref="B5:B68" si="5">B$3*C$3/C5</f>
        <v>2807.5497165078295</v>
      </c>
      <c r="C5">
        <f t="shared" ref="C5:C68" si="6">1.01325/D5*Q4/288.15*P5</f>
        <v>4.0047001880509541E-3</v>
      </c>
      <c r="D5">
        <f t="shared" ref="D5:D68" si="7">P5*(D$3/P$3)*(1-H4/I$3)</f>
        <v>569.80211639324887</v>
      </c>
      <c r="F5">
        <f t="shared" ref="F5:F68" si="8">D5/D$3</f>
        <v>0.99965283577762964</v>
      </c>
      <c r="G5">
        <f t="shared" si="0"/>
        <v>266161.65500420809</v>
      </c>
      <c r="H5">
        <f t="shared" ref="H5:H68" si="9">H4+G5*(A5-A4)</f>
        <v>7995071.1264350275</v>
      </c>
      <c r="P5">
        <f t="shared" ref="P5:P68" si="10">1-((3.52*V4)/(10^(0.9813*U4)))+((0.274*V4^2)/(10^(0.8157*U4)))</f>
        <v>1.3571627077599531</v>
      </c>
      <c r="Q5">
        <f t="shared" si="1"/>
        <v>478.15</v>
      </c>
      <c r="R5">
        <f t="shared" ref="R5:R68" si="11">0.709*F5</f>
        <v>0.70875386056633938</v>
      </c>
      <c r="S5">
        <f t="shared" si="2"/>
        <v>213.87200085756274</v>
      </c>
      <c r="U5">
        <f t="shared" si="3"/>
        <v>2.2356830163965435</v>
      </c>
      <c r="V5">
        <f t="shared" si="4"/>
        <v>12.447439624611588</v>
      </c>
    </row>
    <row r="6" spans="1:22">
      <c r="A6">
        <v>40</v>
      </c>
      <c r="B6">
        <f t="shared" si="5"/>
        <v>2807.2382881003377</v>
      </c>
      <c r="C6">
        <f t="shared" si="6"/>
        <v>4.0051444600628216E-3</v>
      </c>
      <c r="D6">
        <f t="shared" si="7"/>
        <v>569.58780627061446</v>
      </c>
      <c r="F6">
        <f t="shared" si="8"/>
        <v>0.99927685310634118</v>
      </c>
      <c r="G6">
        <f t="shared" si="0"/>
        <v>265530.51135028613</v>
      </c>
      <c r="H6">
        <f t="shared" si="9"/>
        <v>10650376.239937888</v>
      </c>
      <c r="P6">
        <f t="shared" si="10"/>
        <v>1.3568027646991132</v>
      </c>
      <c r="Q6">
        <f t="shared" si="1"/>
        <v>478.15</v>
      </c>
      <c r="R6">
        <f t="shared" si="11"/>
        <v>0.70848728885239587</v>
      </c>
      <c r="S6">
        <f t="shared" si="2"/>
        <v>213.83813677956709</v>
      </c>
      <c r="U6">
        <f t="shared" si="3"/>
        <v>2.2360370661707369</v>
      </c>
      <c r="V6">
        <f t="shared" si="4"/>
        <v>12.442757977710521</v>
      </c>
    </row>
    <row r="7" spans="1:22">
      <c r="A7">
        <v>50</v>
      </c>
      <c r="B7">
        <f t="shared" si="5"/>
        <v>2806.9275981766186</v>
      </c>
      <c r="C7">
        <f t="shared" si="6"/>
        <v>4.0055877768151275E-3</v>
      </c>
      <c r="D7">
        <f t="shared" si="7"/>
        <v>569.28429332139365</v>
      </c>
      <c r="F7">
        <f t="shared" si="8"/>
        <v>0.99874437424805906</v>
      </c>
      <c r="G7">
        <f t="shared" si="0"/>
        <v>264649.18499839929</v>
      </c>
      <c r="H7">
        <f t="shared" si="9"/>
        <v>13296868.089921881</v>
      </c>
      <c r="P7">
        <f t="shared" si="10"/>
        <v>1.3562298732570408</v>
      </c>
      <c r="Q7">
        <f t="shared" si="1"/>
        <v>478.15</v>
      </c>
      <c r="R7">
        <f t="shared" si="11"/>
        <v>0.70810976134187387</v>
      </c>
      <c r="S7">
        <f t="shared" si="2"/>
        <v>213.79016771989197</v>
      </c>
      <c r="U7">
        <f t="shared" si="3"/>
        <v>2.23653877584526</v>
      </c>
      <c r="V7">
        <f t="shared" si="4"/>
        <v>12.436127677467644</v>
      </c>
    </row>
    <row r="8" spans="1:22">
      <c r="A8">
        <v>60</v>
      </c>
      <c r="B8">
        <f t="shared" si="5"/>
        <v>2806.6179394685441</v>
      </c>
      <c r="C8">
        <f t="shared" si="6"/>
        <v>4.0060297198094355E-3</v>
      </c>
      <c r="D8">
        <f t="shared" si="7"/>
        <v>568.88143050127667</v>
      </c>
      <c r="F8">
        <f t="shared" si="8"/>
        <v>0.99803759737066078</v>
      </c>
      <c r="G8">
        <f t="shared" si="0"/>
        <v>263489.30702785245</v>
      </c>
      <c r="H8">
        <f t="shared" si="9"/>
        <v>15931761.160200406</v>
      </c>
      <c r="P8">
        <f t="shared" si="10"/>
        <v>1.3554196453960072</v>
      </c>
      <c r="Q8">
        <f t="shared" si="1"/>
        <v>478.15</v>
      </c>
      <c r="R8">
        <f t="shared" si="11"/>
        <v>0.70760865653579841</v>
      </c>
      <c r="S8">
        <f t="shared" si="2"/>
        <v>213.7264793140773</v>
      </c>
      <c r="U8">
        <f t="shared" si="3"/>
        <v>2.2372052425817794</v>
      </c>
      <c r="V8">
        <f t="shared" si="4"/>
        <v>12.427327059698534</v>
      </c>
    </row>
    <row r="9" spans="1:22">
      <c r="A9">
        <v>70</v>
      </c>
      <c r="B9">
        <f t="shared" si="5"/>
        <v>2806.3096379016729</v>
      </c>
      <c r="C9">
        <f t="shared" si="6"/>
        <v>4.0064698227912556E-3</v>
      </c>
      <c r="D9">
        <f t="shared" si="7"/>
        <v>568.36846700059129</v>
      </c>
      <c r="F9">
        <f t="shared" si="8"/>
        <v>0.99713766140454618</v>
      </c>
      <c r="G9">
        <f t="shared" si="0"/>
        <v>262020.82881986364</v>
      </c>
      <c r="H9">
        <f t="shared" si="9"/>
        <v>18551969.448399041</v>
      </c>
      <c r="P9">
        <f t="shared" si="10"/>
        <v>1.3543462284011563</v>
      </c>
      <c r="Q9">
        <f t="shared" si="1"/>
        <v>478.15</v>
      </c>
      <c r="R9">
        <f t="shared" si="11"/>
        <v>0.70697060193582317</v>
      </c>
      <c r="S9">
        <f t="shared" si="2"/>
        <v>213.64535628437685</v>
      </c>
      <c r="U9">
        <f t="shared" si="3"/>
        <v>2.2380547291818926</v>
      </c>
      <c r="V9">
        <f t="shared" si="4"/>
        <v>12.416121270845331</v>
      </c>
    </row>
    <row r="10" spans="1:22">
      <c r="A10">
        <v>80</v>
      </c>
      <c r="B10">
        <f t="shared" si="5"/>
        <v>2806.0030545606296</v>
      </c>
      <c r="C10">
        <f t="shared" si="6"/>
        <v>4.0069075688949395E-3</v>
      </c>
      <c r="D10">
        <f t="shared" si="7"/>
        <v>567.73425266085565</v>
      </c>
      <c r="F10">
        <f t="shared" si="8"/>
        <v>0.99602500466816779</v>
      </c>
      <c r="G10">
        <f t="shared" si="0"/>
        <v>260212.59622875814</v>
      </c>
      <c r="H10">
        <f t="shared" si="9"/>
        <v>21154095.410686623</v>
      </c>
      <c r="P10">
        <f t="shared" si="10"/>
        <v>1.3529827907262799</v>
      </c>
      <c r="Q10">
        <f t="shared" si="1"/>
        <v>478.15</v>
      </c>
      <c r="R10">
        <f t="shared" si="11"/>
        <v>0.70618172830973092</v>
      </c>
      <c r="S10">
        <f t="shared" si="2"/>
        <v>213.54501325325251</v>
      </c>
      <c r="U10">
        <f t="shared" si="3"/>
        <v>2.2391063725423579</v>
      </c>
      <c r="V10">
        <f t="shared" si="4"/>
        <v>12.40226673349666</v>
      </c>
    </row>
    <row r="11" spans="1:22">
      <c r="A11">
        <v>90</v>
      </c>
      <c r="B11">
        <f t="shared" si="5"/>
        <v>2805.6985869826408</v>
      </c>
      <c r="C11">
        <f t="shared" si="6"/>
        <v>4.007342388746362E-3</v>
      </c>
      <c r="D11">
        <f t="shared" si="7"/>
        <v>566.96753824158566</v>
      </c>
      <c r="F11">
        <f t="shared" si="8"/>
        <v>0.99467989165190462</v>
      </c>
      <c r="G11">
        <f t="shared" si="0"/>
        <v>258033.19209268887</v>
      </c>
      <c r="H11">
        <f t="shared" si="9"/>
        <v>23734427.331613511</v>
      </c>
      <c r="P11">
        <f t="shared" si="10"/>
        <v>1.351302237057195</v>
      </c>
      <c r="Q11">
        <f t="shared" si="1"/>
        <v>478.15</v>
      </c>
      <c r="R11">
        <f t="shared" si="11"/>
        <v>0.70522804318120036</v>
      </c>
      <c r="S11">
        <f t="shared" si="2"/>
        <v>213.42364057741338</v>
      </c>
      <c r="U11">
        <f t="shared" si="3"/>
        <v>2.24037973818821</v>
      </c>
      <c r="V11">
        <f t="shared" si="4"/>
        <v>12.385517705775261</v>
      </c>
    </row>
    <row r="12" spans="1:22">
      <c r="A12">
        <v>100</v>
      </c>
      <c r="B12">
        <f t="shared" si="5"/>
        <v>2805.3966694652872</v>
      </c>
      <c r="C12">
        <f t="shared" si="6"/>
        <v>4.0077736599738369E-3</v>
      </c>
      <c r="D12">
        <f t="shared" si="7"/>
        <v>566.05738784097514</v>
      </c>
      <c r="F12">
        <f t="shared" si="8"/>
        <v>0.99308313656311431</v>
      </c>
      <c r="G12">
        <f t="shared" si="0"/>
        <v>255452.09257928061</v>
      </c>
      <c r="H12">
        <f t="shared" si="9"/>
        <v>26288948.257406317</v>
      </c>
      <c r="P12">
        <f t="shared" si="10"/>
        <v>1.3492781917887229</v>
      </c>
      <c r="Q12">
        <f t="shared" si="1"/>
        <v>478.15</v>
      </c>
      <c r="R12">
        <f t="shared" si="11"/>
        <v>0.70409594382324803</v>
      </c>
      <c r="S12">
        <f t="shared" si="2"/>
        <v>213.27946790789986</v>
      </c>
      <c r="U12">
        <f t="shared" si="3"/>
        <v>2.2418941902390657</v>
      </c>
      <c r="V12">
        <f t="shared" si="4"/>
        <v>12.365635290749099</v>
      </c>
    </row>
    <row r="13" spans="1:22">
      <c r="A13">
        <v>110</v>
      </c>
      <c r="B13">
        <f t="shared" si="5"/>
        <v>2805.0977720212477</v>
      </c>
      <c r="C13">
        <f t="shared" si="6"/>
        <v>4.0082007086547078E-3</v>
      </c>
      <c r="D13">
        <f t="shared" si="7"/>
        <v>564.99371498278083</v>
      </c>
      <c r="F13">
        <f t="shared" si="8"/>
        <v>0.99121704382944009</v>
      </c>
      <c r="G13">
        <f t="shared" si="0"/>
        <v>252441.16939411368</v>
      </c>
      <c r="H13">
        <f t="shared" si="9"/>
        <v>28813359.951347455</v>
      </c>
      <c r="P13">
        <f t="shared" si="10"/>
        <v>1.3468862787346032</v>
      </c>
      <c r="Q13">
        <f t="shared" si="1"/>
        <v>478.15</v>
      </c>
      <c r="R13">
        <f t="shared" si="11"/>
        <v>0.70277288407507299</v>
      </c>
      <c r="S13">
        <f t="shared" si="2"/>
        <v>213.11084750529042</v>
      </c>
      <c r="U13">
        <f t="shared" si="3"/>
        <v>2.2436680516139846</v>
      </c>
      <c r="V13">
        <f t="shared" si="4"/>
        <v>12.342399147355112</v>
      </c>
    </row>
    <row r="14" spans="1:22">
      <c r="A14">
        <v>120</v>
      </c>
      <c r="B14">
        <f t="shared" si="5"/>
        <v>2804.8023975753367</v>
      </c>
      <c r="C14">
        <f t="shared" si="6"/>
        <v>4.0086228132794194E-3</v>
      </c>
      <c r="D14">
        <f t="shared" si="7"/>
        <v>563.76794461242821</v>
      </c>
      <c r="F14">
        <f t="shared" si="8"/>
        <v>0.9890665694954881</v>
      </c>
      <c r="G14">
        <f t="shared" si="0"/>
        <v>248976.54387677333</v>
      </c>
      <c r="H14">
        <f t="shared" si="9"/>
        <v>31303125.390115187</v>
      </c>
      <c r="P14">
        <f t="shared" si="10"/>
        <v>1.3441057028097365</v>
      </c>
      <c r="Q14">
        <f t="shared" si="1"/>
        <v>478.15</v>
      </c>
      <c r="R14">
        <f t="shared" si="11"/>
        <v>0.70124819777230107</v>
      </c>
      <c r="S14">
        <f t="shared" si="2"/>
        <v>212.91635796697045</v>
      </c>
      <c r="U14">
        <f t="shared" si="3"/>
        <v>2.2457175416938844</v>
      </c>
      <c r="V14">
        <f t="shared" si="4"/>
        <v>12.315621951834707</v>
      </c>
    </row>
    <row r="15" spans="1:22">
      <c r="A15">
        <v>130</v>
      </c>
      <c r="B15">
        <f t="shared" si="5"/>
        <v>2804.511076992133</v>
      </c>
      <c r="C15">
        <f t="shared" si="6"/>
        <v>4.0090392118258145E-3</v>
      </c>
      <c r="D15">
        <f t="shared" si="7"/>
        <v>562.37378851447932</v>
      </c>
      <c r="F15">
        <f t="shared" si="8"/>
        <v>0.98662068160434968</v>
      </c>
      <c r="G15">
        <f t="shared" si="0"/>
        <v>245040.75772762526</v>
      </c>
      <c r="H15">
        <f t="shared" si="9"/>
        <v>33753532.967391439</v>
      </c>
      <c r="P15">
        <f t="shared" si="10"/>
        <v>1.3409211042765512</v>
      </c>
      <c r="Q15">
        <f t="shared" si="1"/>
        <v>478.15</v>
      </c>
      <c r="R15">
        <f t="shared" si="11"/>
        <v>0.69951406325748389</v>
      </c>
      <c r="S15">
        <f t="shared" si="2"/>
        <v>212.6949267847055</v>
      </c>
      <c r="U15">
        <f t="shared" si="3"/>
        <v>2.2480555000918945</v>
      </c>
      <c r="V15">
        <f t="shared" si="4"/>
        <v>12.285166336881311</v>
      </c>
    </row>
    <row r="16" spans="1:22">
      <c r="A16">
        <v>140</v>
      </c>
      <c r="B16">
        <f t="shared" si="5"/>
        <v>2804.2243615636903</v>
      </c>
      <c r="C16">
        <f t="shared" si="6"/>
        <v>4.0094491124782082E-3</v>
      </c>
      <c r="D16">
        <f t="shared" si="7"/>
        <v>560.80810118639613</v>
      </c>
      <c r="F16">
        <f t="shared" si="8"/>
        <v>0.98387386173051949</v>
      </c>
      <c r="G16">
        <f t="shared" si="0"/>
        <v>240625.16776641423</v>
      </c>
      <c r="H16">
        <f t="shared" si="9"/>
        <v>36159784.645055577</v>
      </c>
      <c r="P16">
        <f t="shared" si="10"/>
        <v>1.337324607231672</v>
      </c>
      <c r="Q16">
        <f t="shared" si="1"/>
        <v>478.15</v>
      </c>
      <c r="R16">
        <f t="shared" si="11"/>
        <v>0.69756656796693828</v>
      </c>
      <c r="S16">
        <f t="shared" si="2"/>
        <v>212.44596697355644</v>
      </c>
      <c r="U16">
        <f t="shared" si="3"/>
        <v>2.2506899368888291</v>
      </c>
      <c r="V16">
        <f t="shared" si="4"/>
        <v>12.250963588371537</v>
      </c>
    </row>
    <row r="17" spans="1:22">
      <c r="A17">
        <v>150</v>
      </c>
      <c r="B17">
        <f t="shared" si="5"/>
        <v>2803.9428126952084</v>
      </c>
      <c r="C17">
        <f t="shared" si="6"/>
        <v>4.0098517083712992E-3</v>
      </c>
      <c r="D17">
        <f t="shared" si="7"/>
        <v>559.07175802239226</v>
      </c>
      <c r="F17">
        <f t="shared" si="8"/>
        <v>0.9808276456533197</v>
      </c>
      <c r="G17">
        <f t="shared" si="0"/>
        <v>235732.4016575375</v>
      </c>
      <c r="H17">
        <f t="shared" si="9"/>
        <v>38517108.661630951</v>
      </c>
      <c r="P17">
        <f t="shared" si="10"/>
        <v>1.3333179237922437</v>
      </c>
      <c r="Q17">
        <f t="shared" si="1"/>
        <v>478.15</v>
      </c>
      <c r="R17">
        <f t="shared" si="11"/>
        <v>0.6954068007682036</v>
      </c>
      <c r="S17">
        <f t="shared" si="2"/>
        <v>212.1695190241914</v>
      </c>
      <c r="U17">
        <f t="shared" si="3"/>
        <v>2.2536224911057166</v>
      </c>
      <c r="V17">
        <f t="shared" si="4"/>
        <v>12.213032829464652</v>
      </c>
    </row>
    <row r="18" spans="1:22">
      <c r="A18">
        <v>160</v>
      </c>
      <c r="B18">
        <f t="shared" si="5"/>
        <v>2803.6669887173298</v>
      </c>
      <c r="C18">
        <f t="shared" si="6"/>
        <v>4.0102461964661258E-3</v>
      </c>
      <c r="D18">
        <f t="shared" si="7"/>
        <v>557.17047078438452</v>
      </c>
      <c r="F18">
        <f t="shared" si="8"/>
        <v>0.97749205400769212</v>
      </c>
      <c r="G18">
        <f t="shared" si="0"/>
        <v>230378.63638554068</v>
      </c>
      <c r="H18">
        <f t="shared" si="9"/>
        <v>40820895.025486358</v>
      </c>
      <c r="P18">
        <f t="shared" si="10"/>
        <v>1.3289143110878565</v>
      </c>
      <c r="Q18">
        <f t="shared" si="1"/>
        <v>478.15</v>
      </c>
      <c r="R18">
        <f t="shared" si="11"/>
        <v>0.6930418662914537</v>
      </c>
      <c r="S18">
        <f t="shared" si="2"/>
        <v>211.86638506244367</v>
      </c>
      <c r="U18">
        <f t="shared" si="3"/>
        <v>2.2568469267037061</v>
      </c>
      <c r="V18">
        <f t="shared" si="4"/>
        <v>12.171498834726359</v>
      </c>
    </row>
    <row r="19" spans="1:22">
      <c r="A19">
        <v>170</v>
      </c>
      <c r="B19">
        <f t="shared" si="5"/>
        <v>2803.3974290324509</v>
      </c>
      <c r="C19">
        <f t="shared" si="6"/>
        <v>4.0106318002659331E-3</v>
      </c>
      <c r="D19">
        <f t="shared" si="7"/>
        <v>555.11543209981232</v>
      </c>
      <c r="F19">
        <f t="shared" si="8"/>
        <v>0.97388672298212686</v>
      </c>
      <c r="G19">
        <f t="shared" si="0"/>
        <v>224595.39637443775</v>
      </c>
      <c r="H19">
        <f t="shared" si="9"/>
        <v>43066848.989230737</v>
      </c>
      <c r="P19">
        <f t="shared" si="10"/>
        <v>1.3241401224066731</v>
      </c>
      <c r="Q19">
        <f t="shared" si="1"/>
        <v>478.15</v>
      </c>
      <c r="R19">
        <f t="shared" si="11"/>
        <v>0.69048568659432796</v>
      </c>
      <c r="S19">
        <f t="shared" si="2"/>
        <v>211.5382381620922</v>
      </c>
      <c r="U19">
        <f t="shared" si="3"/>
        <v>2.2603478413846636</v>
      </c>
      <c r="V19">
        <f t="shared" si="4"/>
        <v>12.126606109310787</v>
      </c>
    </row>
    <row r="20" spans="1:22">
      <c r="A20">
        <v>180</v>
      </c>
      <c r="B20">
        <f t="shared" si="5"/>
        <v>2803.1346361571145</v>
      </c>
      <c r="C20">
        <f t="shared" si="6"/>
        <v>4.0110077955710149E-3</v>
      </c>
      <c r="D20">
        <f t="shared" si="7"/>
        <v>552.9236684658498</v>
      </c>
      <c r="F20">
        <f t="shared" si="8"/>
        <v>0.97004152362429785</v>
      </c>
      <c r="G20">
        <f t="shared" si="0"/>
        <v>218430.53405304751</v>
      </c>
      <c r="H20">
        <f t="shared" si="9"/>
        <v>45251154.329761215</v>
      </c>
      <c r="P20">
        <f t="shared" si="10"/>
        <v>1.3190356642178944</v>
      </c>
      <c r="Q20">
        <f t="shared" si="1"/>
        <v>478.15</v>
      </c>
      <c r="R20">
        <f t="shared" si="11"/>
        <v>0.6877594402496271</v>
      </c>
      <c r="S20">
        <f t="shared" si="2"/>
        <v>211.18768740595317</v>
      </c>
      <c r="U20">
        <f t="shared" si="3"/>
        <v>2.2640997961253371</v>
      </c>
      <c r="V20">
        <f t="shared" si="4"/>
        <v>12.078726600407139</v>
      </c>
    </row>
    <row r="21" spans="1:22">
      <c r="A21">
        <v>190</v>
      </c>
      <c r="B21">
        <f t="shared" si="5"/>
        <v>2802.8790566170546</v>
      </c>
      <c r="C21">
        <f t="shared" si="6"/>
        <v>4.0113735379048304E-3</v>
      </c>
      <c r="D21">
        <f t="shared" si="7"/>
        <v>550.61798790138744</v>
      </c>
      <c r="F21">
        <f t="shared" si="8"/>
        <v>0.96599647000243405</v>
      </c>
      <c r="G21">
        <f t="shared" si="0"/>
        <v>211948.07459232066</v>
      </c>
      <c r="H21">
        <f t="shared" si="9"/>
        <v>47370635.075684421</v>
      </c>
      <c r="P21">
        <f t="shared" si="10"/>
        <v>1.3136550863117198</v>
      </c>
      <c r="Q21">
        <f t="shared" si="1"/>
        <v>478.15</v>
      </c>
      <c r="R21">
        <f t="shared" si="11"/>
        <v>0.68489149723172571</v>
      </c>
      <c r="S21">
        <f t="shared" si="2"/>
        <v>210.81827983225685</v>
      </c>
      <c r="U21">
        <f t="shared" si="3"/>
        <v>2.2680670783408949</v>
      </c>
      <c r="V21">
        <f t="shared" si="4"/>
        <v>12.028358553686902</v>
      </c>
    </row>
    <row r="22" spans="1:22">
      <c r="A22">
        <v>200</v>
      </c>
      <c r="B22">
        <f t="shared" si="5"/>
        <v>2802.6310620239192</v>
      </c>
      <c r="C22">
        <f t="shared" si="6"/>
        <v>4.0117284897077726E-3</v>
      </c>
      <c r="D22">
        <f t="shared" si="7"/>
        <v>548.22643997490263</v>
      </c>
      <c r="F22">
        <f t="shared" si="8"/>
        <v>0.96180077188579405</v>
      </c>
      <c r="G22">
        <f t="shared" si="0"/>
        <v>205226.69523509213</v>
      </c>
      <c r="H22">
        <f t="shared" si="9"/>
        <v>49422902.028035343</v>
      </c>
      <c r="P22">
        <f t="shared" si="10"/>
        <v>1.3080651073682028</v>
      </c>
      <c r="Q22">
        <f t="shared" si="1"/>
        <v>478.15</v>
      </c>
      <c r="R22">
        <f t="shared" si="11"/>
        <v>0.68191674726702789</v>
      </c>
      <c r="S22">
        <f t="shared" si="2"/>
        <v>210.43442490097743</v>
      </c>
      <c r="U22">
        <f t="shared" si="3"/>
        <v>2.2722042756312302</v>
      </c>
      <c r="V22">
        <f t="shared" si="4"/>
        <v>11.976114717506167</v>
      </c>
    </row>
    <row r="23" spans="1:22">
      <c r="A23">
        <v>210</v>
      </c>
      <c r="B23">
        <f t="shared" si="5"/>
        <v>2802.3909319312847</v>
      </c>
      <c r="C23">
        <f t="shared" si="6"/>
        <v>4.0120722450071779E-3</v>
      </c>
      <c r="D23">
        <f t="shared" si="7"/>
        <v>545.78126332755141</v>
      </c>
      <c r="F23">
        <f t="shared" si="8"/>
        <v>0.95751098829394987</v>
      </c>
      <c r="G23">
        <f t="shared" si="0"/>
        <v>198356.77049977047</v>
      </c>
      <c r="H23">
        <f t="shared" si="9"/>
        <v>51406469.733033046</v>
      </c>
      <c r="P23">
        <f t="shared" si="10"/>
        <v>1.3023425150787329</v>
      </c>
      <c r="Q23">
        <f t="shared" si="1"/>
        <v>478.15</v>
      </c>
      <c r="R23">
        <f t="shared" si="11"/>
        <v>0.67887529070041042</v>
      </c>
      <c r="S23">
        <f t="shared" si="2"/>
        <v>210.04123587053965</v>
      </c>
      <c r="U23">
        <f t="shared" si="3"/>
        <v>2.2764577537275157</v>
      </c>
      <c r="V23">
        <f t="shared" si="4"/>
        <v>11.922699351339979</v>
      </c>
    </row>
    <row r="24" spans="1:22">
      <c r="A24">
        <v>220</v>
      </c>
      <c r="B24">
        <f t="shared" si="5"/>
        <v>2802.1588401480008</v>
      </c>
      <c r="C24">
        <f t="shared" si="6"/>
        <v>4.0124045491537761E-3</v>
      </c>
      <c r="D24">
        <f t="shared" si="7"/>
        <v>543.31737220419882</v>
      </c>
      <c r="F24">
        <f t="shared" si="8"/>
        <v>0.95318837228806808</v>
      </c>
      <c r="G24">
        <f t="shared" si="0"/>
        <v>191436.12845767703</v>
      </c>
      <c r="H24">
        <f t="shared" si="9"/>
        <v>53320831.01760982</v>
      </c>
      <c r="P24">
        <f t="shared" si="10"/>
        <v>1.2965705623409494</v>
      </c>
      <c r="Q24">
        <f t="shared" si="1"/>
        <v>478.15</v>
      </c>
      <c r="R24">
        <f t="shared" si="11"/>
        <v>0.67581055595224027</v>
      </c>
      <c r="S24">
        <f t="shared" si="2"/>
        <v>209.64429457684756</v>
      </c>
      <c r="U24">
        <f t="shared" si="3"/>
        <v>2.2807680073770311</v>
      </c>
      <c r="V24">
        <f t="shared" si="4"/>
        <v>11.868875163754158</v>
      </c>
    </row>
    <row r="25" spans="1:22">
      <c r="A25">
        <v>230</v>
      </c>
      <c r="B25">
        <f t="shared" si="5"/>
        <v>2801.9348460169876</v>
      </c>
      <c r="C25">
        <f t="shared" si="6"/>
        <v>4.0127253114554187E-3</v>
      </c>
      <c r="D25">
        <f t="shared" si="7"/>
        <v>540.87051411432537</v>
      </c>
      <c r="F25">
        <f t="shared" si="8"/>
        <v>0.94889563879706207</v>
      </c>
      <c r="G25">
        <f t="shared" si="0"/>
        <v>184564.88882198208</v>
      </c>
      <c r="H25">
        <f t="shared" si="9"/>
        <v>55166479.905829638</v>
      </c>
      <c r="P25">
        <f t="shared" si="10"/>
        <v>1.2908345737720186</v>
      </c>
      <c r="Q25">
        <f t="shared" si="1"/>
        <v>478.15</v>
      </c>
      <c r="R25">
        <f t="shared" si="11"/>
        <v>0.67276700790711697</v>
      </c>
      <c r="S25">
        <f t="shared" si="2"/>
        <v>209.24935930632125</v>
      </c>
      <c r="U25">
        <f t="shared" si="3"/>
        <v>2.2850727074391357</v>
      </c>
      <c r="V25">
        <f t="shared" si="4"/>
        <v>11.815423066144412</v>
      </c>
    </row>
    <row r="26" spans="1:22">
      <c r="A26">
        <v>240</v>
      </c>
      <c r="B26">
        <f t="shared" si="5"/>
        <v>2801.7188917338513</v>
      </c>
      <c r="C26">
        <f t="shared" si="6"/>
        <v>4.0130346091585591E-3</v>
      </c>
      <c r="D26">
        <f t="shared" si="7"/>
        <v>538.47529589406145</v>
      </c>
      <c r="F26">
        <f t="shared" si="8"/>
        <v>0.94469350156852883</v>
      </c>
      <c r="G26">
        <f t="shared" si="0"/>
        <v>177839.93566478812</v>
      </c>
      <c r="H26">
        <f t="shared" si="9"/>
        <v>56944879.262477517</v>
      </c>
      <c r="P26">
        <f t="shared" si="10"/>
        <v>1.2852172328413078</v>
      </c>
      <c r="Q26">
        <f t="shared" si="1"/>
        <v>478.15</v>
      </c>
      <c r="R26">
        <f t="shared" si="11"/>
        <v>0.66978769261208693</v>
      </c>
      <c r="S26">
        <f t="shared" si="2"/>
        <v>208.862046594763</v>
      </c>
      <c r="U26">
        <f t="shared" si="3"/>
        <v>2.2893101345871285</v>
      </c>
      <c r="V26">
        <f t="shared" si="4"/>
        <v>11.763099051672116</v>
      </c>
    </row>
    <row r="27" spans="1:22">
      <c r="A27">
        <v>250</v>
      </c>
      <c r="B27">
        <f t="shared" si="5"/>
        <v>2801.5108061328219</v>
      </c>
      <c r="C27">
        <f t="shared" si="6"/>
        <v>4.0133326821543049E-3</v>
      </c>
      <c r="D27">
        <f t="shared" si="7"/>
        <v>536.16330669134243</v>
      </c>
      <c r="F27">
        <f t="shared" si="8"/>
        <v>0.94063738016024989</v>
      </c>
      <c r="G27">
        <f t="shared" si="0"/>
        <v>171349.66463461175</v>
      </c>
      <c r="H27">
        <f t="shared" si="9"/>
        <v>58658375.908823632</v>
      </c>
      <c r="P27">
        <f t="shared" si="10"/>
        <v>1.2797940951999061</v>
      </c>
      <c r="Q27">
        <f t="shared" si="1"/>
        <v>478.15</v>
      </c>
      <c r="R27">
        <f t="shared" si="11"/>
        <v>0.6669119025336171</v>
      </c>
      <c r="S27">
        <f t="shared" si="2"/>
        <v>208.48752375049398</v>
      </c>
      <c r="U27">
        <f t="shared" si="3"/>
        <v>2.2934226058160809</v>
      </c>
      <c r="V27">
        <f t="shared" si="4"/>
        <v>11.7125931915048</v>
      </c>
    </row>
    <row r="28" spans="1:22">
      <c r="A28">
        <v>260</v>
      </c>
      <c r="B28">
        <f t="shared" si="5"/>
        <v>2801.3103146188191</v>
      </c>
      <c r="C28">
        <f t="shared" si="6"/>
        <v>4.0136199188597291E-3</v>
      </c>
      <c r="D28">
        <f t="shared" si="7"/>
        <v>533.96155346241937</v>
      </c>
      <c r="F28">
        <f t="shared" si="8"/>
        <v>0.93677465519722702</v>
      </c>
      <c r="G28">
        <f t="shared" si="0"/>
        <v>165169.60788022433</v>
      </c>
      <c r="H28">
        <f t="shared" si="9"/>
        <v>60310071.987625875</v>
      </c>
      <c r="P28">
        <f t="shared" si="10"/>
        <v>1.2746298435844539</v>
      </c>
      <c r="Q28">
        <f t="shared" si="1"/>
        <v>478.15</v>
      </c>
      <c r="R28">
        <f t="shared" si="11"/>
        <v>0.6641732305348339</v>
      </c>
      <c r="S28">
        <f t="shared" si="2"/>
        <v>208.13024777471969</v>
      </c>
      <c r="U28">
        <f t="shared" si="3"/>
        <v>2.2973594905702983</v>
      </c>
      <c r="V28">
        <f t="shared" si="4"/>
        <v>11.664495457928817</v>
      </c>
    </row>
    <row r="29" spans="1:22">
      <c r="A29">
        <v>270</v>
      </c>
      <c r="B29">
        <f t="shared" si="5"/>
        <v>2801.1170542186801</v>
      </c>
      <c r="C29">
        <f t="shared" si="6"/>
        <v>4.013896834738827E-3</v>
      </c>
      <c r="D29">
        <f t="shared" si="7"/>
        <v>531.89136976702855</v>
      </c>
      <c r="F29">
        <f t="shared" si="8"/>
        <v>0.93314275397724311</v>
      </c>
      <c r="G29">
        <f t="shared" si="0"/>
        <v>159359.38609228469</v>
      </c>
      <c r="H29">
        <f t="shared" si="9"/>
        <v>61903665.848548725</v>
      </c>
      <c r="P29">
        <f t="shared" si="10"/>
        <v>1.26977566938219</v>
      </c>
      <c r="Q29">
        <f t="shared" si="1"/>
        <v>478.15</v>
      </c>
      <c r="R29">
        <f t="shared" si="11"/>
        <v>0.66159821256986528</v>
      </c>
      <c r="S29">
        <f t="shared" si="2"/>
        <v>207.79377822749339</v>
      </c>
      <c r="U29">
        <f t="shared" si="3"/>
        <v>2.3010794840859941</v>
      </c>
      <c r="V29">
        <f t="shared" si="4"/>
        <v>11.619271886764597</v>
      </c>
    </row>
    <row r="30" spans="1:22">
      <c r="A30">
        <v>280</v>
      </c>
      <c r="B30">
        <f t="shared" si="5"/>
        <v>2800.9305921987143</v>
      </c>
      <c r="C30">
        <f t="shared" si="6"/>
        <v>4.0141640456842981E-3</v>
      </c>
      <c r="D30">
        <f t="shared" si="7"/>
        <v>529.96787646163125</v>
      </c>
      <c r="F30">
        <f t="shared" si="8"/>
        <v>0.92976820431865126</v>
      </c>
      <c r="G30">
        <f t="shared" si="0"/>
        <v>153961.20676958258</v>
      </c>
      <c r="H30">
        <f t="shared" si="9"/>
        <v>63443277.916244552</v>
      </c>
      <c r="P30">
        <f t="shared" si="10"/>
        <v>1.2652679700267</v>
      </c>
      <c r="Q30">
        <f t="shared" si="1"/>
        <v>478.15</v>
      </c>
      <c r="R30">
        <f t="shared" si="11"/>
        <v>0.65920565686192367</v>
      </c>
      <c r="S30">
        <f t="shared" si="2"/>
        <v>207.48067861065186</v>
      </c>
      <c r="U30">
        <f t="shared" si="3"/>
        <v>2.3045519380494843</v>
      </c>
      <c r="V30">
        <f t="shared" si="4"/>
        <v>11.577252796104089</v>
      </c>
    </row>
    <row r="31" spans="1:22">
      <c r="A31">
        <v>290</v>
      </c>
      <c r="B31">
        <f t="shared" si="5"/>
        <v>2800.7504464394046</v>
      </c>
      <c r="C31">
        <f t="shared" si="6"/>
        <v>4.0144222388521049E-3</v>
      </c>
      <c r="D31">
        <f t="shared" si="7"/>
        <v>528.19998463886145</v>
      </c>
      <c r="F31">
        <f t="shared" si="8"/>
        <v>0.92666663971730079</v>
      </c>
      <c r="G31">
        <f t="shared" si="0"/>
        <v>148999.88072786067</v>
      </c>
      <c r="H31">
        <f t="shared" si="9"/>
        <v>64933276.723523155</v>
      </c>
      <c r="P31">
        <f t="shared" si="10"/>
        <v>1.261128340721791</v>
      </c>
      <c r="Q31">
        <f t="shared" si="1"/>
        <v>478.15</v>
      </c>
      <c r="R31">
        <f t="shared" si="11"/>
        <v>0.65700664755956617</v>
      </c>
      <c r="S31">
        <f t="shared" si="2"/>
        <v>207.19250642065134</v>
      </c>
      <c r="U31">
        <f t="shared" si="3"/>
        <v>2.3077572073443564</v>
      </c>
      <c r="V31">
        <f t="shared" si="4"/>
        <v>11.538632850523571</v>
      </c>
    </row>
    <row r="32" spans="1:22">
      <c r="A32">
        <v>300</v>
      </c>
      <c r="B32">
        <f t="shared" si="5"/>
        <v>2800.5761057907844</v>
      </c>
      <c r="C32">
        <f t="shared" si="6"/>
        <v>4.0146721434969066E-3</v>
      </c>
      <c r="D32">
        <f t="shared" si="7"/>
        <v>526.59085737909015</v>
      </c>
      <c r="F32">
        <f t="shared" si="8"/>
        <v>0.92384360943700028</v>
      </c>
      <c r="G32">
        <f t="shared" si="0"/>
        <v>144484.12245314007</v>
      </c>
      <c r="H32">
        <f t="shared" si="9"/>
        <v>66378117.948054552</v>
      </c>
      <c r="P32">
        <f t="shared" si="10"/>
        <v>1.2573646626210593</v>
      </c>
      <c r="Q32">
        <f t="shared" si="1"/>
        <v>478.15</v>
      </c>
      <c r="R32">
        <f t="shared" si="11"/>
        <v>0.65500511909083314</v>
      </c>
      <c r="S32">
        <f t="shared" si="2"/>
        <v>206.92987959975241</v>
      </c>
      <c r="U32">
        <f t="shared" si="3"/>
        <v>2.3106861170791118</v>
      </c>
      <c r="V32">
        <f t="shared" si="4"/>
        <v>11.503481148137656</v>
      </c>
    </row>
    <row r="33" spans="1:22">
      <c r="A33">
        <v>310</v>
      </c>
      <c r="B33">
        <f t="shared" si="5"/>
        <v>2800.4070489063024</v>
      </c>
      <c r="C33">
        <f t="shared" si="6"/>
        <v>4.0149145039655608E-3</v>
      </c>
      <c r="D33">
        <f t="shared" si="7"/>
        <v>525.13870092268178</v>
      </c>
      <c r="F33">
        <f t="shared" si="8"/>
        <v>0.92129596653102064</v>
      </c>
      <c r="G33">
        <f t="shared" si="0"/>
        <v>140408.77148688299</v>
      </c>
      <c r="H33">
        <f t="shared" si="9"/>
        <v>67782205.662923381</v>
      </c>
      <c r="P33">
        <f t="shared" si="10"/>
        <v>1.2539729794967991</v>
      </c>
      <c r="Q33">
        <f t="shared" si="1"/>
        <v>478.15</v>
      </c>
      <c r="R33">
        <f t="shared" si="11"/>
        <v>0.65319884027049357</v>
      </c>
      <c r="S33">
        <f t="shared" si="2"/>
        <v>206.69259904183201</v>
      </c>
      <c r="U33">
        <f t="shared" si="3"/>
        <v>2.3133387562813912</v>
      </c>
      <c r="V33">
        <f t="shared" si="4"/>
        <v>11.471758503913291</v>
      </c>
    </row>
    <row r="34" spans="1:22">
      <c r="A34">
        <v>320</v>
      </c>
      <c r="B34">
        <f t="shared" si="5"/>
        <v>2800.2427604775239</v>
      </c>
      <c r="C34">
        <f t="shared" si="6"/>
        <v>4.0151500563986734E-3</v>
      </c>
      <c r="D34">
        <f t="shared" si="7"/>
        <v>523.83774126664673</v>
      </c>
      <c r="F34">
        <f t="shared" si="8"/>
        <v>0.91901358116955567</v>
      </c>
      <c r="G34">
        <f t="shared" si="0"/>
        <v>136757.53142000193</v>
      </c>
      <c r="H34">
        <f t="shared" si="9"/>
        <v>69149780.977123395</v>
      </c>
      <c r="P34">
        <f t="shared" si="10"/>
        <v>1.2509398196389347</v>
      </c>
      <c r="Q34">
        <f t="shared" si="1"/>
        <v>478.15</v>
      </c>
      <c r="R34">
        <f t="shared" si="11"/>
        <v>0.65158062904921499</v>
      </c>
      <c r="S34">
        <f t="shared" si="2"/>
        <v>206.47980385347995</v>
      </c>
      <c r="U34">
        <f t="shared" si="3"/>
        <v>2.315722850740888</v>
      </c>
      <c r="V34">
        <f t="shared" si="4"/>
        <v>11.443338783616261</v>
      </c>
    </row>
    <row r="35" spans="1:22">
      <c r="A35">
        <v>330</v>
      </c>
      <c r="B35">
        <f t="shared" si="5"/>
        <v>2800.0827442639866</v>
      </c>
      <c r="C35">
        <f t="shared" si="6"/>
        <v>4.0153795100139732E-3</v>
      </c>
      <c r="D35">
        <f t="shared" si="7"/>
        <v>522.67925398459113</v>
      </c>
      <c r="F35">
        <f t="shared" si="8"/>
        <v>0.91698114734138791</v>
      </c>
      <c r="G35">
        <f t="shared" si="0"/>
        <v>133505.85634163354</v>
      </c>
      <c r="H35">
        <f t="shared" si="9"/>
        <v>70484839.540539727</v>
      </c>
      <c r="P35">
        <f t="shared" si="10"/>
        <v>1.2482446474965661</v>
      </c>
      <c r="Q35">
        <f t="shared" si="1"/>
        <v>478.15</v>
      </c>
      <c r="R35">
        <f t="shared" si="11"/>
        <v>0.650139633465044</v>
      </c>
      <c r="S35">
        <f t="shared" si="2"/>
        <v>206.2901375569607</v>
      </c>
      <c r="U35">
        <f t="shared" si="3"/>
        <v>2.3178519616235822</v>
      </c>
      <c r="V35">
        <f t="shared" si="4"/>
        <v>11.418031400431122</v>
      </c>
    </row>
    <row r="36" spans="1:22">
      <c r="A36">
        <v>340</v>
      </c>
      <c r="B36">
        <f t="shared" si="5"/>
        <v>2799.9265327457247</v>
      </c>
      <c r="C36">
        <f t="shared" si="6"/>
        <v>4.0156035332239827E-3</v>
      </c>
      <c r="D36">
        <f t="shared" si="7"/>
        <v>521.65254360241272</v>
      </c>
      <c r="F36">
        <f t="shared" si="8"/>
        <v>0.91517990105686442</v>
      </c>
      <c r="G36">
        <f t="shared" si="0"/>
        <v>130623.69465247219</v>
      </c>
      <c r="H36">
        <f t="shared" si="9"/>
        <v>71791076.487064451</v>
      </c>
      <c r="P36">
        <f t="shared" si="10"/>
        <v>1.2458621973989614</v>
      </c>
      <c r="Q36">
        <f t="shared" si="1"/>
        <v>478.15</v>
      </c>
      <c r="R36">
        <f t="shared" si="11"/>
        <v>0.64886254984931679</v>
      </c>
      <c r="S36">
        <f t="shared" si="2"/>
        <v>206.12190782608059</v>
      </c>
      <c r="U36">
        <f t="shared" si="3"/>
        <v>2.3197437140134003</v>
      </c>
      <c r="V36">
        <f t="shared" si="4"/>
        <v>11.395602709616453</v>
      </c>
    </row>
    <row r="37" spans="1:22">
      <c r="A37">
        <v>350</v>
      </c>
      <c r="B37">
        <f t="shared" si="5"/>
        <v>2799.7736935653197</v>
      </c>
      <c r="C37">
        <f t="shared" si="6"/>
        <v>4.0158227443531751E-3</v>
      </c>
      <c r="D37">
        <f t="shared" si="7"/>
        <v>520.7458038226797</v>
      </c>
      <c r="F37">
        <f t="shared" si="8"/>
        <v>0.91358912951347315</v>
      </c>
      <c r="G37">
        <f t="shared" si="0"/>
        <v>128077.89813373848</v>
      </c>
      <c r="H37">
        <f t="shared" si="9"/>
        <v>73071855.468401834</v>
      </c>
      <c r="P37">
        <f t="shared" si="10"/>
        <v>1.243764524970461</v>
      </c>
      <c r="Q37">
        <f t="shared" si="1"/>
        <v>478.15</v>
      </c>
      <c r="R37">
        <f t="shared" si="11"/>
        <v>0.64773469282505247</v>
      </c>
      <c r="S37">
        <f t="shared" si="2"/>
        <v>205.97322797295229</v>
      </c>
      <c r="U37">
        <f t="shared" si="3"/>
        <v>2.3214181993729253</v>
      </c>
      <c r="V37">
        <f t="shared" si="4"/>
        <v>11.375794800276097</v>
      </c>
    </row>
    <row r="38" spans="1:22">
      <c r="A38">
        <v>360</v>
      </c>
      <c r="B38">
        <f t="shared" si="5"/>
        <v>2799.6238331511659</v>
      </c>
      <c r="C38">
        <f t="shared" si="6"/>
        <v>4.0160377063964718E-3</v>
      </c>
      <c r="D38">
        <f t="shared" si="7"/>
        <v>519.94682314732324</v>
      </c>
      <c r="F38">
        <f t="shared" si="8"/>
        <v>0.91218740903039164</v>
      </c>
      <c r="G38">
        <f t="shared" si="0"/>
        <v>125834.19730767664</v>
      </c>
      <c r="H38">
        <f t="shared" si="9"/>
        <v>74330197.441478595</v>
      </c>
      <c r="P38">
        <f t="shared" si="10"/>
        <v>1.2419226911648329</v>
      </c>
      <c r="Q38">
        <f t="shared" si="1"/>
        <v>478.15</v>
      </c>
      <c r="R38">
        <f t="shared" si="11"/>
        <v>0.64674087300254768</v>
      </c>
      <c r="S38">
        <f t="shared" si="2"/>
        <v>205.84213387592672</v>
      </c>
      <c r="U38">
        <f t="shared" si="3"/>
        <v>2.3228966344092088</v>
      </c>
      <c r="V38">
        <f t="shared" si="4"/>
        <v>11.358340909826055</v>
      </c>
    </row>
    <row r="39" spans="1:22">
      <c r="A39">
        <v>370</v>
      </c>
      <c r="B39">
        <f t="shared" si="5"/>
        <v>2799.4765980294324</v>
      </c>
      <c r="C39">
        <f t="shared" si="6"/>
        <v>4.016248925093926E-3</v>
      </c>
      <c r="D39">
        <f t="shared" si="7"/>
        <v>519.2435271833084</v>
      </c>
      <c r="F39">
        <f t="shared" si="8"/>
        <v>0.91095355646194454</v>
      </c>
      <c r="G39">
        <f t="shared" si="0"/>
        <v>123858.71896395092</v>
      </c>
      <c r="H39">
        <f t="shared" si="9"/>
        <v>75568784.631118104</v>
      </c>
      <c r="P39">
        <f t="shared" si="10"/>
        <v>1.2403080576635968</v>
      </c>
      <c r="Q39">
        <f t="shared" si="1"/>
        <v>478.15</v>
      </c>
      <c r="R39">
        <f t="shared" si="11"/>
        <v>0.64586607153151865</v>
      </c>
      <c r="S39">
        <f t="shared" si="2"/>
        <v>205.72667451221176</v>
      </c>
      <c r="U39">
        <f t="shared" si="3"/>
        <v>2.324200306711405</v>
      </c>
      <c r="V39">
        <f t="shared" si="4"/>
        <v>11.342977270768831</v>
      </c>
    </row>
    <row r="40" spans="1:22">
      <c r="A40">
        <v>380</v>
      </c>
      <c r="B40">
        <f t="shared" si="5"/>
        <v>2799.3316743603923</v>
      </c>
      <c r="C40">
        <f t="shared" si="6"/>
        <v>4.0164568495550867E-3</v>
      </c>
      <c r="D40">
        <f t="shared" si="7"/>
        <v>518.62436740248006</v>
      </c>
      <c r="F40">
        <f t="shared" si="8"/>
        <v>0.90986731123242115</v>
      </c>
      <c r="G40">
        <f t="shared" si="0"/>
        <v>122119.07344369743</v>
      </c>
      <c r="H40">
        <f t="shared" si="9"/>
        <v>76789975.365555078</v>
      </c>
      <c r="P40">
        <f t="shared" si="10"/>
        <v>1.2388932165595179</v>
      </c>
      <c r="Q40">
        <f t="shared" si="1"/>
        <v>478.15</v>
      </c>
      <c r="R40">
        <f t="shared" si="11"/>
        <v>0.64509592366378654</v>
      </c>
      <c r="S40">
        <f t="shared" si="2"/>
        <v>205.62497740368502</v>
      </c>
      <c r="U40">
        <f t="shared" si="3"/>
        <v>2.3253497996077153</v>
      </c>
      <c r="V40">
        <f t="shared" si="4"/>
        <v>11.329451603228962</v>
      </c>
    </row>
    <row r="41" spans="1:22">
      <c r="A41">
        <v>390</v>
      </c>
      <c r="B41">
        <f t="shared" si="5"/>
        <v>2799.1887862025687</v>
      </c>
      <c r="C41">
        <f t="shared" si="6"/>
        <v>4.0166618747120323E-3</v>
      </c>
      <c r="D41">
        <f t="shared" si="7"/>
        <v>518.07857681219355</v>
      </c>
      <c r="F41">
        <f t="shared" si="8"/>
        <v>0.90890978388104127</v>
      </c>
      <c r="G41">
        <f t="shared" si="0"/>
        <v>120585.06913825817</v>
      </c>
      <c r="H41">
        <f t="shared" si="9"/>
        <v>77995826.056937665</v>
      </c>
      <c r="P41">
        <f t="shared" si="10"/>
        <v>1.2376526028245185</v>
      </c>
      <c r="Q41">
        <f t="shared" si="1"/>
        <v>478.15</v>
      </c>
      <c r="R41">
        <f t="shared" si="11"/>
        <v>0.64441703677165818</v>
      </c>
      <c r="S41">
        <f t="shared" si="2"/>
        <v>205.53529214416685</v>
      </c>
      <c r="U41">
        <f t="shared" si="3"/>
        <v>2.3263644652550246</v>
      </c>
      <c r="V41">
        <f t="shared" si="4"/>
        <v>11.317528700128364</v>
      </c>
    </row>
    <row r="42" spans="1:22">
      <c r="A42">
        <v>400</v>
      </c>
      <c r="B42">
        <f t="shared" si="5"/>
        <v>2799.0476929408496</v>
      </c>
      <c r="C42">
        <f t="shared" si="6"/>
        <v>4.016864344975956E-3</v>
      </c>
      <c r="D42">
        <f t="shared" si="7"/>
        <v>517.59631746608522</v>
      </c>
      <c r="F42">
        <f t="shared" si="8"/>
        <v>0.90806371485278115</v>
      </c>
      <c r="G42">
        <f t="shared" si="0"/>
        <v>119229.12413122186</v>
      </c>
      <c r="H42">
        <f t="shared" si="9"/>
        <v>79188117.298249885</v>
      </c>
      <c r="P42">
        <f t="shared" si="10"/>
        <v>1.2365628488146934</v>
      </c>
      <c r="Q42">
        <f t="shared" si="1"/>
        <v>478.15</v>
      </c>
      <c r="R42">
        <f t="shared" si="11"/>
        <v>0.64381717383062176</v>
      </c>
      <c r="S42">
        <f t="shared" si="2"/>
        <v>205.4560159963788</v>
      </c>
      <c r="U42">
        <f t="shared" si="3"/>
        <v>2.3272621036729704</v>
      </c>
      <c r="V42">
        <f t="shared" si="4"/>
        <v>11.306993649588213</v>
      </c>
    </row>
    <row r="43" spans="1:22">
      <c r="A43">
        <v>410</v>
      </c>
      <c r="B43">
        <f t="shared" si="5"/>
        <v>2798.9081862329667</v>
      </c>
      <c r="C43">
        <f t="shared" si="6"/>
        <v>4.0170645585890846E-3</v>
      </c>
      <c r="D43">
        <f t="shared" si="7"/>
        <v>517.16874491731608</v>
      </c>
      <c r="F43">
        <f t="shared" si="8"/>
        <v>0.90731358757423874</v>
      </c>
      <c r="G43">
        <f t="shared" si="0"/>
        <v>118026.44535224578</v>
      </c>
      <c r="H43">
        <f t="shared" si="9"/>
        <v>80368381.751772344</v>
      </c>
      <c r="P43">
        <f t="shared" si="10"/>
        <v>1.2356029405491724</v>
      </c>
      <c r="Q43">
        <f t="shared" si="1"/>
        <v>478.15</v>
      </c>
      <c r="R43">
        <f t="shared" si="11"/>
        <v>0.64328533359013529</v>
      </c>
      <c r="S43">
        <f t="shared" si="2"/>
        <v>205.38570563670859</v>
      </c>
      <c r="U43">
        <f t="shared" si="3"/>
        <v>2.3280588029128166</v>
      </c>
      <c r="V43">
        <f t="shared" si="4"/>
        <v>11.297653242922765</v>
      </c>
    </row>
    <row r="44" spans="1:22">
      <c r="A44">
        <v>420</v>
      </c>
      <c r="B44">
        <f t="shared" si="5"/>
        <v>2798.7700867463309</v>
      </c>
      <c r="C44">
        <f t="shared" si="6"/>
        <v>4.0172627722815744E-3</v>
      </c>
      <c r="D44">
        <f t="shared" si="7"/>
        <v>516.78801232801914</v>
      </c>
      <c r="F44">
        <f t="shared" si="8"/>
        <v>0.90664563566319145</v>
      </c>
      <c r="G44">
        <f t="shared" si="0"/>
        <v>116955.03888824685</v>
      </c>
      <c r="H44">
        <f t="shared" si="9"/>
        <v>81537932.140654817</v>
      </c>
      <c r="P44">
        <f t="shared" si="10"/>
        <v>1.2347542298580096</v>
      </c>
      <c r="Q44">
        <f t="shared" si="1"/>
        <v>478.15</v>
      </c>
      <c r="R44">
        <f t="shared" si="11"/>
        <v>0.64281175568520266</v>
      </c>
      <c r="S44">
        <f t="shared" si="2"/>
        <v>205.32307877318809</v>
      </c>
      <c r="U44">
        <f t="shared" si="3"/>
        <v>2.3287688985425379</v>
      </c>
      <c r="V44">
        <f t="shared" si="4"/>
        <v>11.289336064411051</v>
      </c>
    </row>
    <row r="45" spans="1:22">
      <c r="A45">
        <v>430</v>
      </c>
      <c r="B45">
        <f t="shared" si="5"/>
        <v>2798.6332408828334</v>
      </c>
      <c r="C45">
        <f t="shared" si="6"/>
        <v>4.0174592059496013E-3</v>
      </c>
      <c r="D45">
        <f t="shared" si="7"/>
        <v>516.44723334101855</v>
      </c>
      <c r="F45">
        <f t="shared" si="8"/>
        <v>0.90604777779126056</v>
      </c>
      <c r="G45">
        <f t="shared" si="0"/>
        <v>115995.60497080177</v>
      </c>
      <c r="H45">
        <f t="shared" si="9"/>
        <v>82697888.190362841</v>
      </c>
      <c r="P45">
        <f t="shared" si="10"/>
        <v>1.2340003479300132</v>
      </c>
      <c r="Q45">
        <f t="shared" si="1"/>
        <v>478.15</v>
      </c>
      <c r="R45">
        <f t="shared" si="11"/>
        <v>0.64238787445400369</v>
      </c>
      <c r="S45">
        <f t="shared" si="2"/>
        <v>205.26700879197122</v>
      </c>
      <c r="U45">
        <f t="shared" si="3"/>
        <v>2.3294050164904156</v>
      </c>
      <c r="V45">
        <f t="shared" si="4"/>
        <v>11.281891680222245</v>
      </c>
    </row>
    <row r="46" spans="1:22">
      <c r="A46">
        <v>440</v>
      </c>
      <c r="B46">
        <f t="shared" si="5"/>
        <v>2798.4975176264866</v>
      </c>
      <c r="C46">
        <f t="shared" si="6"/>
        <v>4.0176540471607292E-3</v>
      </c>
      <c r="D46">
        <f t="shared" si="7"/>
        <v>516.14041890491137</v>
      </c>
      <c r="F46">
        <f t="shared" si="8"/>
        <v>0.90550950685072173</v>
      </c>
      <c r="G46">
        <f t="shared" si="0"/>
        <v>115131.36017950825</v>
      </c>
      <c r="H46">
        <f t="shared" si="9"/>
        <v>83849201.792157918</v>
      </c>
      <c r="P46">
        <f t="shared" si="10"/>
        <v>1.2333270564815513</v>
      </c>
      <c r="Q46">
        <f t="shared" si="1"/>
        <v>478.15</v>
      </c>
      <c r="R46">
        <f t="shared" si="11"/>
        <v>0.64200624035716169</v>
      </c>
      <c r="S46">
        <f t="shared" si="2"/>
        <v>205.21651495496349</v>
      </c>
      <c r="U46">
        <f t="shared" si="3"/>
        <v>2.3299781701532845</v>
      </c>
      <c r="V46">
        <f t="shared" si="4"/>
        <v>11.275189258347126</v>
      </c>
    </row>
    <row r="47" spans="1:22">
      <c r="A47">
        <v>450</v>
      </c>
      <c r="B47">
        <f t="shared" si="5"/>
        <v>2798.3628055991185</v>
      </c>
      <c r="C47">
        <f t="shared" si="6"/>
        <v>4.0178474553638661E-3</v>
      </c>
      <c r="D47">
        <f t="shared" si="7"/>
        <v>515.86239956441716</v>
      </c>
      <c r="F47">
        <f t="shared" si="8"/>
        <v>0.9050217536217845</v>
      </c>
      <c r="G47">
        <f t="shared" si="0"/>
        <v>114347.8190885946</v>
      </c>
      <c r="H47">
        <f t="shared" si="9"/>
        <v>84992679.983043864</v>
      </c>
      <c r="P47">
        <f t="shared" si="10"/>
        <v>1.2327220640099257</v>
      </c>
      <c r="Q47">
        <f t="shared" si="1"/>
        <v>478.15</v>
      </c>
      <c r="R47">
        <f t="shared" si="11"/>
        <v>0.64166042331784523</v>
      </c>
      <c r="S47">
        <f t="shared" si="2"/>
        <v>205.1707500697193</v>
      </c>
      <c r="U47">
        <f t="shared" si="3"/>
        <v>2.3304978893800374</v>
      </c>
      <c r="V47">
        <f t="shared" si="4"/>
        <v>11.26911587101543</v>
      </c>
    </row>
    <row r="48" spans="1:22">
      <c r="A48">
        <v>460</v>
      </c>
      <c r="B48">
        <f t="shared" si="5"/>
        <v>2798.2290103715591</v>
      </c>
      <c r="C48">
        <f t="shared" si="6"/>
        <v>4.0180395657353181E-3</v>
      </c>
      <c r="D48">
        <f t="shared" si="7"/>
        <v>515.6087415544024</v>
      </c>
      <c r="F48">
        <f t="shared" si="8"/>
        <v>0.90457673956912699</v>
      </c>
      <c r="G48">
        <f t="shared" si="0"/>
        <v>113632.55869220983</v>
      </c>
      <c r="H48">
        <f t="shared" si="9"/>
        <v>86129005.569965959</v>
      </c>
      <c r="P48">
        <f t="shared" si="10"/>
        <v>1.2321748270363229</v>
      </c>
      <c r="Q48">
        <f t="shared" si="1"/>
        <v>478.15</v>
      </c>
      <c r="R48">
        <f t="shared" si="11"/>
        <v>0.64134490835451097</v>
      </c>
      <c r="S48">
        <f t="shared" si="2"/>
        <v>205.12898702993331</v>
      </c>
      <c r="U48">
        <f t="shared" si="3"/>
        <v>2.3309723648673129</v>
      </c>
      <c r="V48">
        <f t="shared" si="4"/>
        <v>11.263574661753267</v>
      </c>
    </row>
    <row r="49" spans="1:22">
      <c r="A49">
        <v>470</v>
      </c>
      <c r="B49">
        <f t="shared" si="5"/>
        <v>2798.0960520504514</v>
      </c>
      <c r="C49">
        <f t="shared" si="6"/>
        <v>4.018230492631631E-3</v>
      </c>
      <c r="D49">
        <f t="shared" si="7"/>
        <v>515.37566245771291</v>
      </c>
      <c r="F49">
        <f t="shared" si="8"/>
        <v>0.90416782887318059</v>
      </c>
      <c r="G49">
        <f t="shared" si="0"/>
        <v>112974.9817218481</v>
      </c>
      <c r="H49">
        <f t="shared" si="9"/>
        <v>87258755.387184441</v>
      </c>
      <c r="P49">
        <f t="shared" si="10"/>
        <v>1.231676350099292</v>
      </c>
      <c r="Q49">
        <f t="shared" si="1"/>
        <v>478.15</v>
      </c>
      <c r="R49">
        <f t="shared" si="11"/>
        <v>0.64105499067108496</v>
      </c>
      <c r="S49">
        <f t="shared" si="2"/>
        <v>205.09060519775699</v>
      </c>
      <c r="U49">
        <f t="shared" si="3"/>
        <v>2.3314085964052214</v>
      </c>
      <c r="V49">
        <f t="shared" si="4"/>
        <v>11.258483002911834</v>
      </c>
    </row>
    <row r="50" spans="1:22">
      <c r="A50">
        <v>480</v>
      </c>
      <c r="B50">
        <f t="shared" si="5"/>
        <v>2797.9638631420103</v>
      </c>
      <c r="C50">
        <f t="shared" si="6"/>
        <v>4.0184203326469664E-3</v>
      </c>
      <c r="D50">
        <f t="shared" si="7"/>
        <v>515.15995018735077</v>
      </c>
      <c r="F50">
        <f t="shared" si="8"/>
        <v>0.90378938629359784</v>
      </c>
      <c r="G50">
        <f t="shared" si="0"/>
        <v>112366.08936979067</v>
      </c>
      <c r="H50">
        <f t="shared" si="9"/>
        <v>88382416.280882344</v>
      </c>
      <c r="P50">
        <f t="shared" si="10"/>
        <v>1.2312189934924631</v>
      </c>
      <c r="Q50">
        <f t="shared" si="1"/>
        <v>478.15</v>
      </c>
      <c r="R50">
        <f t="shared" si="11"/>
        <v>0.64078667488216079</v>
      </c>
      <c r="S50">
        <f t="shared" si="2"/>
        <v>205.05507726645058</v>
      </c>
      <c r="U50">
        <f t="shared" si="3"/>
        <v>2.3318125372662055</v>
      </c>
      <c r="V50">
        <f t="shared" si="4"/>
        <v>11.253770725817082</v>
      </c>
    </row>
    <row r="51" spans="1:22">
      <c r="A51">
        <v>490</v>
      </c>
      <c r="B51">
        <f t="shared" si="5"/>
        <v>2797.8323866817072</v>
      </c>
      <c r="C51">
        <f t="shared" si="6"/>
        <v>4.0186091672904786E-3</v>
      </c>
      <c r="D51">
        <f t="shared" si="7"/>
        <v>514.9588875628117</v>
      </c>
      <c r="F51">
        <f t="shared" si="8"/>
        <v>0.90343664484703812</v>
      </c>
      <c r="G51">
        <f t="shared" si="0"/>
        <v>111798.26975900744</v>
      </c>
      <c r="H51">
        <f t="shared" si="9"/>
        <v>89500398.978472412</v>
      </c>
      <c r="P51">
        <f t="shared" si="10"/>
        <v>1.2307962941845307</v>
      </c>
      <c r="Q51">
        <f t="shared" si="1"/>
        <v>478.15</v>
      </c>
      <c r="R51">
        <f t="shared" si="11"/>
        <v>0.64053658119654999</v>
      </c>
      <c r="S51">
        <f t="shared" si="2"/>
        <v>205.02195699284431</v>
      </c>
      <c r="U51">
        <f t="shared" si="3"/>
        <v>2.3321892299403251</v>
      </c>
      <c r="V51">
        <f t="shared" si="4"/>
        <v>11.249378473124942</v>
      </c>
    </row>
    <row r="52" spans="1:22">
      <c r="A52">
        <v>500</v>
      </c>
      <c r="B52">
        <f t="shared" si="5"/>
        <v>2797.7015746114607</v>
      </c>
      <c r="C52">
        <f t="shared" si="6"/>
        <v>4.0187970653098584E-3</v>
      </c>
      <c r="D52">
        <f t="shared" si="7"/>
        <v>514.77018367910875</v>
      </c>
      <c r="F52">
        <f t="shared" si="8"/>
        <v>0.90310558540194519</v>
      </c>
      <c r="G52">
        <f t="shared" si="0"/>
        <v>111265.10550162957</v>
      </c>
      <c r="H52">
        <f t="shared" si="9"/>
        <v>90613050.033488706</v>
      </c>
      <c r="P52">
        <f t="shared" si="10"/>
        <v>1.2304028028029717</v>
      </c>
      <c r="Q52">
        <f t="shared" si="1"/>
        <v>478.15</v>
      </c>
      <c r="R52">
        <f t="shared" si="11"/>
        <v>0.64030186004997913</v>
      </c>
      <c r="S52">
        <f t="shared" si="2"/>
        <v>204.99086800941771</v>
      </c>
      <c r="U52">
        <f t="shared" si="3"/>
        <v>2.3325429305369485</v>
      </c>
      <c r="V52">
        <f t="shared" si="4"/>
        <v>11.245256199564095</v>
      </c>
    </row>
    <row r="53" spans="1:22">
      <c r="A53">
        <v>510</v>
      </c>
      <c r="B53">
        <f t="shared" si="5"/>
        <v>2797.5713863819979</v>
      </c>
      <c r="C53">
        <f t="shared" si="6"/>
        <v>4.0189840846928306E-3</v>
      </c>
      <c r="D53">
        <f t="shared" si="7"/>
        <v>514.59191252565654</v>
      </c>
      <c r="F53">
        <f t="shared" si="8"/>
        <v>0.90279282899237989</v>
      </c>
      <c r="G53">
        <f t="shared" si="0"/>
        <v>110761.20161391575</v>
      </c>
      <c r="H53">
        <f t="shared" si="9"/>
        <v>91720662.04962787</v>
      </c>
      <c r="P53">
        <f t="shared" si="10"/>
        <v>1.2300339377926843</v>
      </c>
      <c r="Q53">
        <f t="shared" si="1"/>
        <v>478.15</v>
      </c>
      <c r="R53">
        <f t="shared" si="11"/>
        <v>0.64008011575559731</v>
      </c>
      <c r="S53">
        <f t="shared" si="2"/>
        <v>204.96149380094874</v>
      </c>
      <c r="U53">
        <f t="shared" si="3"/>
        <v>2.3328772206566866</v>
      </c>
      <c r="V53">
        <f t="shared" si="4"/>
        <v>11.241361831053405</v>
      </c>
    </row>
    <row r="54" spans="1:22">
      <c r="A54">
        <v>520</v>
      </c>
      <c r="B54">
        <f t="shared" si="5"/>
        <v>2797.4417877565697</v>
      </c>
      <c r="C54">
        <f t="shared" si="6"/>
        <v>4.0191702743805928E-3</v>
      </c>
      <c r="D54">
        <f t="shared" si="7"/>
        <v>514.42245882087195</v>
      </c>
      <c r="F54">
        <f t="shared" si="8"/>
        <v>0.90249554179100344</v>
      </c>
      <c r="G54">
        <f t="shared" si="0"/>
        <v>110282.03368161978</v>
      </c>
      <c r="H54">
        <f t="shared" si="9"/>
        <v>92823482.386444062</v>
      </c>
      <c r="P54">
        <f t="shared" si="10"/>
        <v>1.2296858566865378</v>
      </c>
      <c r="Q54">
        <f t="shared" si="1"/>
        <v>478.15</v>
      </c>
      <c r="R54">
        <f t="shared" si="11"/>
        <v>0.63986933912982136</v>
      </c>
      <c r="S54">
        <f t="shared" si="2"/>
        <v>204.93356884750642</v>
      </c>
      <c r="U54">
        <f t="shared" si="3"/>
        <v>2.3331951065361931</v>
      </c>
      <c r="V54">
        <f t="shared" si="4"/>
        <v>11.237660081448078</v>
      </c>
    </row>
    <row r="55" spans="1:22">
      <c r="A55">
        <v>530</v>
      </c>
      <c r="B55">
        <f t="shared" si="5"/>
        <v>2797.3127497923147</v>
      </c>
      <c r="C55">
        <f t="shared" si="6"/>
        <v>4.0193556757270234E-3</v>
      </c>
      <c r="D55">
        <f t="shared" si="7"/>
        <v>514.26047072060987</v>
      </c>
      <c r="F55">
        <f t="shared" si="8"/>
        <v>0.90221135214142079</v>
      </c>
      <c r="G55">
        <f t="shared" si="0"/>
        <v>109823.81530960987</v>
      </c>
      <c r="H55">
        <f t="shared" si="9"/>
        <v>93921720.539540157</v>
      </c>
      <c r="P55">
        <f t="shared" si="10"/>
        <v>1.2293553436884608</v>
      </c>
      <c r="Q55">
        <f t="shared" si="1"/>
        <v>478.15</v>
      </c>
      <c r="R55">
        <f t="shared" si="11"/>
        <v>0.63966784866826731</v>
      </c>
      <c r="S55">
        <f t="shared" si="2"/>
        <v>204.90687088308383</v>
      </c>
      <c r="U55">
        <f t="shared" si="3"/>
        <v>2.3334991059075993</v>
      </c>
      <c r="V55">
        <f t="shared" si="4"/>
        <v>11.234121419446119</v>
      </c>
    </row>
    <row r="56" spans="1:22">
      <c r="A56">
        <v>540</v>
      </c>
      <c r="B56">
        <f t="shared" si="5"/>
        <v>2797.184247976732</v>
      </c>
      <c r="C56">
        <f t="shared" si="6"/>
        <v>4.0195403237358839E-3</v>
      </c>
      <c r="D56">
        <f t="shared" si="7"/>
        <v>514.10481888161053</v>
      </c>
      <c r="F56">
        <f t="shared" si="8"/>
        <v>0.90193827873966759</v>
      </c>
      <c r="G56">
        <f t="shared" si="0"/>
        <v>109383.38339562406</v>
      </c>
      <c r="H56">
        <f t="shared" si="9"/>
        <v>95015554.373496398</v>
      </c>
      <c r="P56">
        <f t="shared" si="10"/>
        <v>1.2290397123454175</v>
      </c>
      <c r="Q56">
        <f t="shared" si="1"/>
        <v>478.15</v>
      </c>
      <c r="R56">
        <f t="shared" si="11"/>
        <v>0.63947423962642425</v>
      </c>
      <c r="S56">
        <f t="shared" si="2"/>
        <v>204.88121418863557</v>
      </c>
      <c r="U56">
        <f t="shared" si="3"/>
        <v>2.333791323394657</v>
      </c>
      <c r="V56">
        <f t="shared" si="4"/>
        <v>11.230721174321253</v>
      </c>
    </row>
    <row r="57" spans="1:22">
      <c r="A57">
        <v>550</v>
      </c>
      <c r="B57">
        <f t="shared" si="5"/>
        <v>2797.0562614983774</v>
      </c>
      <c r="C57">
        <f t="shared" si="6"/>
        <v>4.0197242481058437E-3</v>
      </c>
      <c r="D57">
        <f t="shared" si="7"/>
        <v>513.95456127462285</v>
      </c>
      <c r="F57">
        <f t="shared" si="8"/>
        <v>0.90167466890284709</v>
      </c>
      <c r="G57">
        <f t="shared" si="0"/>
        <v>108958.09952710605</v>
      </c>
      <c r="H57">
        <f t="shared" si="9"/>
        <v>96105135.368767455</v>
      </c>
      <c r="P57">
        <f t="shared" si="10"/>
        <v>1.2287367218762257</v>
      </c>
      <c r="Q57">
        <f t="shared" si="1"/>
        <v>478.15</v>
      </c>
      <c r="R57">
        <f t="shared" si="11"/>
        <v>0.63928734025211853</v>
      </c>
      <c r="S57">
        <f t="shared" si="2"/>
        <v>204.85644382297019</v>
      </c>
      <c r="U57">
        <f t="shared" si="3"/>
        <v>2.3340735154672534</v>
      </c>
      <c r="V57">
        <f t="shared" si="4"/>
        <v>11.227438767258681</v>
      </c>
    </row>
    <row r="58" spans="1:22">
      <c r="A58">
        <v>560</v>
      </c>
      <c r="B58">
        <f t="shared" si="5"/>
        <v>2796.9287726329426</v>
      </c>
      <c r="C58">
        <f t="shared" si="6"/>
        <v>4.0199074741102975E-3</v>
      </c>
      <c r="D58">
        <f t="shared" si="7"/>
        <v>513.80891311576613</v>
      </c>
      <c r="F58">
        <f t="shared" si="8"/>
        <v>0.90141914581713356</v>
      </c>
      <c r="G58">
        <f t="shared" si="0"/>
        <v>108545.76572809827</v>
      </c>
      <c r="H58">
        <f t="shared" si="9"/>
        <v>97190593.026048437</v>
      </c>
      <c r="P58">
        <f t="shared" si="10"/>
        <v>1.2284445056610682</v>
      </c>
      <c r="Q58">
        <f t="shared" si="1"/>
        <v>478.15</v>
      </c>
      <c r="R58">
        <f t="shared" si="11"/>
        <v>0.63910617438434769</v>
      </c>
      <c r="S58">
        <f t="shared" si="2"/>
        <v>204.83243068984396</v>
      </c>
      <c r="U58">
        <f t="shared" si="3"/>
        <v>2.3343471460533114</v>
      </c>
      <c r="V58">
        <f t="shared" si="4"/>
        <v>11.224257054499731</v>
      </c>
    </row>
    <row r="59" spans="1:22">
      <c r="A59">
        <v>570</v>
      </c>
      <c r="B59">
        <f t="shared" si="5"/>
        <v>2796.8017662279053</v>
      </c>
      <c r="C59">
        <f t="shared" si="6"/>
        <v>4.0200900233360003E-3</v>
      </c>
      <c r="D59">
        <f t="shared" si="7"/>
        <v>513.66722129723871</v>
      </c>
      <c r="F59">
        <f t="shared" si="8"/>
        <v>0.90117056367936621</v>
      </c>
      <c r="G59">
        <f t="shared" si="0"/>
        <v>108144.55281924251</v>
      </c>
      <c r="H59">
        <f t="shared" si="9"/>
        <v>98272038.554240867</v>
      </c>
      <c r="P59">
        <f t="shared" si="10"/>
        <v>1.2281615104238868</v>
      </c>
      <c r="Q59">
        <f t="shared" si="1"/>
        <v>478.15</v>
      </c>
      <c r="R59">
        <f t="shared" si="11"/>
        <v>0.63892992964867057</v>
      </c>
      <c r="S59">
        <f t="shared" si="2"/>
        <v>204.80906734106736</v>
      </c>
      <c r="U59">
        <f t="shared" si="3"/>
        <v>2.3346134339049529</v>
      </c>
      <c r="V59">
        <f t="shared" si="4"/>
        <v>11.221161768775653</v>
      </c>
    </row>
    <row r="60" spans="1:22">
      <c r="A60">
        <v>580</v>
      </c>
      <c r="B60">
        <f t="shared" si="5"/>
        <v>2796.6752292710225</v>
      </c>
      <c r="C60">
        <f t="shared" si="6"/>
        <v>4.0202719143016099E-3</v>
      </c>
      <c r="D60">
        <f t="shared" si="7"/>
        <v>513.52894273430206</v>
      </c>
      <c r="F60">
        <f t="shared" si="8"/>
        <v>0.90092796970930189</v>
      </c>
      <c r="G60">
        <f t="shared" si="0"/>
        <v>107752.93975502432</v>
      </c>
      <c r="H60">
        <f t="shared" si="9"/>
        <v>99349567.951791108</v>
      </c>
      <c r="P60">
        <f t="shared" si="10"/>
        <v>1.2278864447238869</v>
      </c>
      <c r="Q60">
        <f t="shared" si="1"/>
        <v>478.15</v>
      </c>
      <c r="R60">
        <f t="shared" si="11"/>
        <v>0.63875793052389496</v>
      </c>
      <c r="S60">
        <f t="shared" si="2"/>
        <v>204.78626442088537</v>
      </c>
      <c r="U60">
        <f t="shared" si="3"/>
        <v>2.3348733927646919</v>
      </c>
      <c r="V60">
        <f t="shared" si="4"/>
        <v>11.218141046293212</v>
      </c>
    </row>
    <row r="61" spans="1:22">
      <c r="A61">
        <v>590</v>
      </c>
      <c r="B61">
        <f t="shared" si="5"/>
        <v>2796.5491505297782</v>
      </c>
      <c r="C61">
        <f t="shared" si="6"/>
        <v>4.020453162974575E-3</v>
      </c>
      <c r="D61">
        <f t="shared" si="7"/>
        <v>513.3936260939314</v>
      </c>
      <c r="F61">
        <f t="shared" si="8"/>
        <v>0.90069057209461645</v>
      </c>
      <c r="G61">
        <f t="shared" si="0"/>
        <v>107369.66243874178</v>
      </c>
      <c r="H61">
        <f t="shared" si="9"/>
        <v>100423264.57617852</v>
      </c>
      <c r="P61">
        <f t="shared" si="10"/>
        <v>1.2276182354868119</v>
      </c>
      <c r="Q61">
        <f t="shared" si="1"/>
        <v>478.15</v>
      </c>
      <c r="R61">
        <f t="shared" si="11"/>
        <v>0.63858961561508298</v>
      </c>
      <c r="S61">
        <f t="shared" si="2"/>
        <v>204.76394766453939</v>
      </c>
      <c r="U61">
        <f t="shared" si="3"/>
        <v>2.3351278652985505</v>
      </c>
      <c r="V61">
        <f t="shared" si="4"/>
        <v>11.215185027593455</v>
      </c>
    </row>
    <row r="62" spans="1:22">
      <c r="A62">
        <v>600</v>
      </c>
      <c r="B62">
        <f t="shared" si="5"/>
        <v>2796.4235202507448</v>
      </c>
      <c r="C62">
        <f t="shared" si="6"/>
        <v>4.0206337832021793E-3</v>
      </c>
      <c r="D62">
        <f t="shared" si="7"/>
        <v>513.26089642451086</v>
      </c>
      <c r="F62">
        <f t="shared" si="8"/>
        <v>0.90045771302545763</v>
      </c>
      <c r="G62">
        <f t="shared" si="0"/>
        <v>106993.6706673798</v>
      </c>
      <c r="H62">
        <f t="shared" si="9"/>
        <v>101493201.28285232</v>
      </c>
      <c r="P62">
        <f t="shared" si="10"/>
        <v>1.2273559914343952</v>
      </c>
      <c r="Q62">
        <f t="shared" si="1"/>
        <v>478.15</v>
      </c>
      <c r="R62">
        <f t="shared" si="11"/>
        <v>0.63842451853504945</v>
      </c>
      <c r="S62">
        <f t="shared" si="2"/>
        <v>204.7420553725662</v>
      </c>
      <c r="U62">
        <f t="shared" si="3"/>
        <v>2.3353775516706485</v>
      </c>
      <c r="V62">
        <f t="shared" si="4"/>
        <v>11.212285521784377</v>
      </c>
    </row>
    <row r="63" spans="1:22">
      <c r="A63">
        <v>610</v>
      </c>
      <c r="B63">
        <f t="shared" si="5"/>
        <v>2796.2983299093066</v>
      </c>
      <c r="C63">
        <f t="shared" si="6"/>
        <v>4.0208137870704121E-3</v>
      </c>
      <c r="D63">
        <f t="shared" si="7"/>
        <v>513.13044226082707</v>
      </c>
      <c r="F63">
        <f t="shared" si="8"/>
        <v>0.90022884607162645</v>
      </c>
      <c r="G63">
        <f t="shared" si="0"/>
        <v>106624.09201265397</v>
      </c>
      <c r="H63">
        <f t="shared" si="9"/>
        <v>102559442.20297886</v>
      </c>
      <c r="P63">
        <f t="shared" si="10"/>
        <v>1.2270989724004644</v>
      </c>
      <c r="Q63">
        <f t="shared" si="1"/>
        <v>478.15</v>
      </c>
      <c r="R63">
        <f t="shared" si="11"/>
        <v>0.63826225186478314</v>
      </c>
      <c r="S63">
        <f t="shared" si="2"/>
        <v>204.72053629124125</v>
      </c>
      <c r="U63">
        <f t="shared" si="3"/>
        <v>2.3356230335376331</v>
      </c>
      <c r="V63">
        <f t="shared" si="4"/>
        <v>11.209435724846957</v>
      </c>
    </row>
    <row r="64" spans="1:22">
      <c r="A64">
        <v>620</v>
      </c>
      <c r="B64">
        <f t="shared" si="5"/>
        <v>2796.1735720016554</v>
      </c>
      <c r="C64">
        <f t="shared" si="6"/>
        <v>4.0209931852022568E-3</v>
      </c>
      <c r="D64">
        <f t="shared" si="7"/>
        <v>513.00200483151343</v>
      </c>
      <c r="F64">
        <f t="shared" si="8"/>
        <v>0.90000351724826921</v>
      </c>
      <c r="G64">
        <f t="shared" si="0"/>
        <v>106260.20159295708</v>
      </c>
      <c r="H64">
        <f t="shared" si="9"/>
        <v>103622044.21890843</v>
      </c>
      <c r="P64">
        <f t="shared" si="10"/>
        <v>1.2268465636476373</v>
      </c>
      <c r="Q64">
        <f t="shared" si="1"/>
        <v>478.15</v>
      </c>
      <c r="R64">
        <f t="shared" si="11"/>
        <v>0.63810249372902283</v>
      </c>
      <c r="S64">
        <f t="shared" si="2"/>
        <v>204.69934783815296</v>
      </c>
      <c r="U64">
        <f t="shared" si="3"/>
        <v>2.3358647941470374</v>
      </c>
      <c r="V64">
        <f t="shared" si="4"/>
        <v>11.206629983869648</v>
      </c>
    </row>
    <row r="65" spans="1:22">
      <c r="A65">
        <v>630</v>
      </c>
      <c r="B65">
        <f t="shared" si="5"/>
        <v>2796.0492398721394</v>
      </c>
      <c r="C65">
        <f t="shared" si="6"/>
        <v>4.0211719870052991E-3</v>
      </c>
      <c r="D65">
        <f t="shared" si="7"/>
        <v>512.87536904536864</v>
      </c>
      <c r="F65">
        <f t="shared" si="8"/>
        <v>0.89978134920240116</v>
      </c>
      <c r="G65">
        <f t="shared" si="0"/>
        <v>105901.39682917975</v>
      </c>
      <c r="H65">
        <f t="shared" si="9"/>
        <v>104681058.18720023</v>
      </c>
      <c r="P65">
        <f t="shared" si="10"/>
        <v>1.2265982544154821</v>
      </c>
      <c r="Q65">
        <f t="shared" si="1"/>
        <v>478.15</v>
      </c>
      <c r="R65">
        <f t="shared" si="11"/>
        <v>0.63794497658450244</v>
      </c>
      <c r="S65">
        <f t="shared" si="2"/>
        <v>204.67845461990805</v>
      </c>
      <c r="U65">
        <f t="shared" si="3"/>
        <v>2.3361032351350022</v>
      </c>
      <c r="V65">
        <f t="shared" si="4"/>
        <v>11.203863600142732</v>
      </c>
    </row>
    <row r="66" spans="1:22">
      <c r="A66">
        <v>640</v>
      </c>
      <c r="B66">
        <f t="shared" si="5"/>
        <v>2795.9253275701781</v>
      </c>
      <c r="C66">
        <f t="shared" si="6"/>
        <v>4.0213502008769574E-3</v>
      </c>
      <c r="D66">
        <f t="shared" si="7"/>
        <v>512.75035597777185</v>
      </c>
      <c r="F66">
        <f t="shared" si="8"/>
        <v>0.89956202803117868</v>
      </c>
      <c r="G66">
        <f t="shared" si="0"/>
        <v>105547.17640304258</v>
      </c>
      <c r="H66">
        <f t="shared" si="9"/>
        <v>105736529.95123066</v>
      </c>
      <c r="P66">
        <f t="shared" si="10"/>
        <v>1.2263536200373879</v>
      </c>
      <c r="Q66">
        <f t="shared" si="1"/>
        <v>478.15</v>
      </c>
      <c r="R66">
        <f t="shared" si="11"/>
        <v>0.63778947787410567</v>
      </c>
      <c r="S66">
        <f t="shared" si="2"/>
        <v>204.65782719627268</v>
      </c>
      <c r="U66">
        <f t="shared" si="3"/>
        <v>2.3363386905375503</v>
      </c>
      <c r="V66">
        <f t="shared" si="4"/>
        <v>11.201132665022575</v>
      </c>
    </row>
    <row r="67" spans="1:22">
      <c r="A67">
        <v>650</v>
      </c>
      <c r="B67">
        <f t="shared" si="5"/>
        <v>2795.8018297317612</v>
      </c>
      <c r="C67">
        <f t="shared" si="6"/>
        <v>4.0215278343744545E-3</v>
      </c>
      <c r="D67">
        <f t="shared" si="7"/>
        <v>512.62681661844647</v>
      </c>
      <c r="F67">
        <f t="shared" si="8"/>
        <v>0.89934529231306393</v>
      </c>
      <c r="G67">
        <f t="shared" si="0"/>
        <v>105197.12274883408</v>
      </c>
      <c r="H67">
        <f t="shared" si="9"/>
        <v>106788501.178719</v>
      </c>
      <c r="P67">
        <f t="shared" si="10"/>
        <v>1.226112307058471</v>
      </c>
      <c r="Q67">
        <f t="shared" si="1"/>
        <v>478.15</v>
      </c>
      <c r="R67">
        <f t="shared" si="11"/>
        <v>0.63763581224996224</v>
      </c>
      <c r="S67">
        <f t="shared" si="2"/>
        <v>204.63744105159043</v>
      </c>
      <c r="U67">
        <f t="shared" si="3"/>
        <v>2.3365714384566374</v>
      </c>
      <c r="V67">
        <f t="shared" si="4"/>
        <v>11.198433923350292</v>
      </c>
    </row>
    <row r="68" spans="1:22">
      <c r="A68">
        <v>660</v>
      </c>
      <c r="B68">
        <f t="shared" si="5"/>
        <v>2795.6787414814653</v>
      </c>
      <c r="C68">
        <f t="shared" si="6"/>
        <v>4.0217048943553832E-3</v>
      </c>
      <c r="D68">
        <f t="shared" si="7"/>
        <v>512.5046266771177</v>
      </c>
      <c r="F68">
        <f t="shared" si="8"/>
        <v>0.89913092399494332</v>
      </c>
      <c r="G68">
        <f t="shared" ref="G68:G102" si="12">$B68*((D68)-(E$3))</f>
        <v>104850.88750841659</v>
      </c>
      <c r="H68">
        <f t="shared" si="9"/>
        <v>107837010.05380316</v>
      </c>
      <c r="P68">
        <f t="shared" si="10"/>
        <v>1.2258740208706875</v>
      </c>
      <c r="Q68">
        <f t="shared" ref="Q68:Q102" si="13">205+273.15</f>
        <v>478.15</v>
      </c>
      <c r="R68">
        <f t="shared" si="11"/>
        <v>0.63748382511241475</v>
      </c>
      <c r="S68">
        <f t="shared" ref="S68:S102" si="14">103.9+183.3*R68-39.7*R68^2</f>
        <v>204.6172757400914</v>
      </c>
      <c r="U68">
        <f t="shared" ref="U68:U102" si="15">Q68/S68</f>
        <v>2.3368017107575749</v>
      </c>
      <c r="V68">
        <f t="shared" ref="V68:V102" si="16">D68/T$3</f>
        <v>11.195764659980313</v>
      </c>
    </row>
    <row r="69" spans="1:22">
      <c r="A69">
        <v>670</v>
      </c>
      <c r="B69">
        <f t="shared" ref="B69:B102" si="17">B$3*C$3/C69</f>
        <v>2795.5560583514707</v>
      </c>
      <c r="C69">
        <f t="shared" ref="C69:C102" si="18">1.01325/D69*Q68/288.15*P69</f>
        <v>4.0218813870938784E-3</v>
      </c>
      <c r="D69">
        <f t="shared" ref="D69:D102" si="19">P69*(D$3/P$3)*(1-H68/I$3)</f>
        <v>512.3836822744222</v>
      </c>
      <c r="F69">
        <f t="shared" ref="F69:F102" si="20">D69/D$3</f>
        <v>0.8989187408323196</v>
      </c>
      <c r="G69">
        <f t="shared" si="12"/>
        <v>104508.17946574747</v>
      </c>
      <c r="H69">
        <f t="shared" ref="H69:H102" si="21">H68+G69*(A69-A68)</f>
        <v>108882091.84846063</v>
      </c>
      <c r="P69">
        <f t="shared" ref="P69:P102" si="22">1-((3.52*V68)/(10^(0.9813*U68)))+((0.274*V68^2)/(10^(0.8157*U68)))</f>
        <v>1.2256385154545497</v>
      </c>
      <c r="Q69">
        <f t="shared" si="13"/>
        <v>478.15</v>
      </c>
      <c r="R69">
        <f t="shared" ref="R69:R102" si="23">0.709*F69</f>
        <v>0.63733338725011457</v>
      </c>
      <c r="S69">
        <f t="shared" si="14"/>
        <v>204.59731417674894</v>
      </c>
      <c r="U69">
        <f t="shared" si="15"/>
        <v>2.3370297011178383</v>
      </c>
      <c r="V69">
        <f t="shared" si="16"/>
        <v>11.193122605647456</v>
      </c>
    </row>
    <row r="70" spans="1:22">
      <c r="A70">
        <v>680</v>
      </c>
      <c r="B70">
        <f t="shared" si="17"/>
        <v>2795.433776214697</v>
      </c>
      <c r="C70">
        <f t="shared" si="18"/>
        <v>4.0220573183765464E-3</v>
      </c>
      <c r="D70">
        <f t="shared" si="19"/>
        <v>512.26389637208035</v>
      </c>
      <c r="F70">
        <f t="shared" si="20"/>
        <v>0.89870859012645676</v>
      </c>
      <c r="G70">
        <f t="shared" si="12"/>
        <v>104168.75455187773</v>
      </c>
      <c r="H70">
        <f t="shared" si="21"/>
        <v>109923779.3939794</v>
      </c>
      <c r="P70">
        <f t="shared" si="22"/>
        <v>1.2254055848801948</v>
      </c>
      <c r="Q70">
        <f t="shared" si="13"/>
        <v>478.15</v>
      </c>
      <c r="R70">
        <f t="shared" si="23"/>
        <v>0.6371843903996578</v>
      </c>
      <c r="S70">
        <f t="shared" si="14"/>
        <v>204.57754204970865</v>
      </c>
      <c r="U70">
        <f t="shared" si="15"/>
        <v>2.3372555716981784</v>
      </c>
      <c r="V70">
        <f t="shared" si="16"/>
        <v>11.190505858983338</v>
      </c>
    </row>
    <row r="71" spans="1:22">
      <c r="A71">
        <v>690</v>
      </c>
      <c r="B71">
        <f t="shared" si="17"/>
        <v>2795.3118912296495</v>
      </c>
      <c r="C71">
        <f t="shared" si="18"/>
        <v>4.022232693581599E-3</v>
      </c>
      <c r="D71">
        <f t="shared" si="19"/>
        <v>512.14519581928232</v>
      </c>
      <c r="F71">
        <f t="shared" si="20"/>
        <v>0.89850034354260055</v>
      </c>
      <c r="G71">
        <f t="shared" si="12"/>
        <v>103832.40757569374</v>
      </c>
      <c r="H71">
        <f t="shared" si="21"/>
        <v>110962103.46973634</v>
      </c>
      <c r="P71">
        <f t="shared" si="22"/>
        <v>1.2251750562750803</v>
      </c>
      <c r="Q71">
        <f t="shared" si="13"/>
        <v>478.15</v>
      </c>
      <c r="R71">
        <f t="shared" si="23"/>
        <v>0.63703674357170381</v>
      </c>
      <c r="S71">
        <f t="shared" si="14"/>
        <v>204.55794733407384</v>
      </c>
      <c r="U71">
        <f t="shared" si="15"/>
        <v>2.3374794586646357</v>
      </c>
      <c r="V71">
        <f t="shared" si="16"/>
        <v>11.187912821994088</v>
      </c>
    </row>
    <row r="72" spans="1:22">
      <c r="A72">
        <v>700</v>
      </c>
      <c r="B72">
        <f t="shared" si="17"/>
        <v>2795.1903997949162</v>
      </c>
      <c r="C72">
        <f t="shared" si="18"/>
        <v>4.0224075177441362E-3</v>
      </c>
      <c r="D72">
        <f t="shared" si="19"/>
        <v>512.02751891183698</v>
      </c>
      <c r="F72">
        <f t="shared" si="20"/>
        <v>0.89829389282778416</v>
      </c>
      <c r="G72">
        <f t="shared" si="12"/>
        <v>103498.96539059142</v>
      </c>
      <c r="H72">
        <f t="shared" si="21"/>
        <v>111997093.12364225</v>
      </c>
      <c r="P72">
        <f t="shared" si="22"/>
        <v>1.2249467840121948</v>
      </c>
      <c r="Q72">
        <f t="shared" si="13"/>
        <v>478.15</v>
      </c>
      <c r="R72">
        <f t="shared" si="23"/>
        <v>0.6368903700148989</v>
      </c>
      <c r="S72">
        <f t="shared" si="14"/>
        <v>204.5385198900477</v>
      </c>
      <c r="U72">
        <f t="shared" si="15"/>
        <v>2.3377014767537951</v>
      </c>
      <c r="V72">
        <f t="shared" si="16"/>
        <v>11.185342146739476</v>
      </c>
    </row>
    <row r="73" spans="1:22">
      <c r="A73">
        <v>710</v>
      </c>
      <c r="B73">
        <f t="shared" si="17"/>
        <v>2795.0692985116839</v>
      </c>
      <c r="C73">
        <f t="shared" si="18"/>
        <v>4.0225817956099268E-3</v>
      </c>
      <c r="D73">
        <f t="shared" si="19"/>
        <v>511.91081337733897</v>
      </c>
      <c r="F73">
        <f t="shared" si="20"/>
        <v>0.89808914627603331</v>
      </c>
      <c r="G73">
        <f t="shared" si="12"/>
        <v>103168.2812540945</v>
      </c>
      <c r="H73">
        <f t="shared" si="21"/>
        <v>113028775.9361832</v>
      </c>
      <c r="P73">
        <f t="shared" si="22"/>
        <v>1.224720644912374</v>
      </c>
      <c r="Q73">
        <f t="shared" si="13"/>
        <v>478.15</v>
      </c>
      <c r="R73">
        <f t="shared" si="23"/>
        <v>0.63674520470970764</v>
      </c>
      <c r="S73">
        <f t="shared" si="14"/>
        <v>204.51925113117335</v>
      </c>
      <c r="U73">
        <f t="shared" si="15"/>
        <v>2.3379217230427223</v>
      </c>
      <c r="V73">
        <f t="shared" si="16"/>
        <v>11.1827926913185</v>
      </c>
    </row>
    <row r="74" spans="1:22">
      <c r="A74">
        <v>720</v>
      </c>
      <c r="B74">
        <f t="shared" si="17"/>
        <v>2794.9485841528322</v>
      </c>
      <c r="C74">
        <f t="shared" si="18"/>
        <v>4.022755531679756E-3</v>
      </c>
      <c r="D74">
        <f t="shared" si="19"/>
        <v>511.79503471375295</v>
      </c>
      <c r="F74">
        <f t="shared" si="20"/>
        <v>0.89788602581360166</v>
      </c>
      <c r="G74">
        <f t="shared" si="12"/>
        <v>102840.23017705813</v>
      </c>
      <c r="H74">
        <f t="shared" si="21"/>
        <v>114057178.23795378</v>
      </c>
      <c r="P74">
        <f t="shared" si="22"/>
        <v>1.224496534287975</v>
      </c>
      <c r="Q74">
        <f t="shared" si="13"/>
        <v>478.15</v>
      </c>
      <c r="R74">
        <f t="shared" si="23"/>
        <v>0.63660119230184353</v>
      </c>
      <c r="S74">
        <f t="shared" si="14"/>
        <v>204.50013375073479</v>
      </c>
      <c r="U74">
        <f t="shared" si="15"/>
        <v>2.3381402800587749</v>
      </c>
      <c r="V74">
        <f t="shared" si="16"/>
        <v>11.180263483575422</v>
      </c>
    </row>
    <row r="75" spans="1:22">
      <c r="A75">
        <v>730</v>
      </c>
      <c r="B75">
        <f t="shared" si="17"/>
        <v>2794.8282536374936</v>
      </c>
      <c r="C75">
        <f t="shared" si="18"/>
        <v>4.0229287302459213E-3</v>
      </c>
      <c r="D75">
        <f t="shared" si="19"/>
        <v>511.68014482079064</v>
      </c>
      <c r="F75">
        <f t="shared" si="20"/>
        <v>0.89768446459787832</v>
      </c>
      <c r="G75">
        <f t="shared" si="12"/>
        <v>102514.70509266068</v>
      </c>
      <c r="H75">
        <f t="shared" si="21"/>
        <v>115082325.28888039</v>
      </c>
      <c r="P75">
        <f t="shared" si="22"/>
        <v>1.2242743626836265</v>
      </c>
      <c r="Q75">
        <f t="shared" si="13"/>
        <v>478.15</v>
      </c>
      <c r="R75">
        <f t="shared" si="23"/>
        <v>0.63645828539989568</v>
      </c>
      <c r="S75">
        <f t="shared" si="14"/>
        <v>204.48116149635013</v>
      </c>
      <c r="U75">
        <f t="shared" si="15"/>
        <v>2.3383572183422614</v>
      </c>
      <c r="V75">
        <f t="shared" si="16"/>
        <v>11.177753691201923</v>
      </c>
    </row>
    <row r="76" spans="1:22">
      <c r="A76">
        <v>740</v>
      </c>
      <c r="B76">
        <f t="shared" si="17"/>
        <v>2794.7083040100724</v>
      </c>
      <c r="C76">
        <f t="shared" si="18"/>
        <v>4.023101395422334E-3</v>
      </c>
      <c r="D76">
        <f t="shared" si="19"/>
        <v>511.5661108735336</v>
      </c>
      <c r="F76">
        <f t="shared" si="20"/>
        <v>0.89748440504128701</v>
      </c>
      <c r="G76">
        <f t="shared" si="12"/>
        <v>102191.61370361736</v>
      </c>
      <c r="H76">
        <f t="shared" si="21"/>
        <v>116104241.42591657</v>
      </c>
      <c r="P76">
        <f t="shared" si="22"/>
        <v>1.2240540531937598</v>
      </c>
      <c r="Q76">
        <f t="shared" si="13"/>
        <v>478.15</v>
      </c>
      <c r="R76">
        <f t="shared" si="23"/>
        <v>0.63631644317427249</v>
      </c>
      <c r="S76">
        <f t="shared" si="14"/>
        <v>204.46232898444205</v>
      </c>
      <c r="U76">
        <f t="shared" si="15"/>
        <v>2.3385725985562034</v>
      </c>
      <c r="V76">
        <f t="shared" si="16"/>
        <v>11.175262597131191</v>
      </c>
    </row>
    <row r="77" spans="1:22">
      <c r="A77">
        <v>750</v>
      </c>
      <c r="B77">
        <f t="shared" si="17"/>
        <v>2794.5887324229707</v>
      </c>
      <c r="C77">
        <f t="shared" si="18"/>
        <v>4.0232735311693012E-3</v>
      </c>
      <c r="D77">
        <f t="shared" si="19"/>
        <v>511.45290439623585</v>
      </c>
      <c r="F77">
        <f t="shared" si="20"/>
        <v>0.89728579718637869</v>
      </c>
      <c r="G77">
        <f t="shared" si="12"/>
        <v>101870.87588981248</v>
      </c>
      <c r="H77">
        <f t="shared" si="21"/>
        <v>117122950.18481469</v>
      </c>
      <c r="P77">
        <f t="shared" si="22"/>
        <v>1.223835539256791</v>
      </c>
      <c r="Q77">
        <f t="shared" si="13"/>
        <v>478.15</v>
      </c>
      <c r="R77">
        <f t="shared" si="23"/>
        <v>0.63617563020514245</v>
      </c>
      <c r="S77">
        <f t="shared" si="14"/>
        <v>204.44363154766631</v>
      </c>
      <c r="U77">
        <f t="shared" si="15"/>
        <v>2.3387864732216843</v>
      </c>
      <c r="V77">
        <f t="shared" si="16"/>
        <v>11.172789579304935</v>
      </c>
    </row>
    <row r="78" spans="1:22">
      <c r="A78">
        <v>760</v>
      </c>
      <c r="B78">
        <f t="shared" si="17"/>
        <v>2794.469536122333</v>
      </c>
      <c r="C78">
        <f t="shared" si="18"/>
        <v>4.0234451413139714E-3</v>
      </c>
      <c r="D78">
        <f t="shared" si="19"/>
        <v>511.34050050134596</v>
      </c>
      <c r="F78">
        <f t="shared" si="20"/>
        <v>0.89708859737078239</v>
      </c>
      <c r="G78">
        <f t="shared" si="12"/>
        <v>101552.42157844965</v>
      </c>
      <c r="H78">
        <f t="shared" si="21"/>
        <v>118138474.40059918</v>
      </c>
      <c r="P78">
        <f t="shared" si="22"/>
        <v>1.2236187628427424</v>
      </c>
      <c r="Q78">
        <f t="shared" si="13"/>
        <v>478.15</v>
      </c>
      <c r="R78">
        <f t="shared" si="23"/>
        <v>0.63603581553588473</v>
      </c>
      <c r="S78">
        <f t="shared" si="14"/>
        <v>204.42506510954507</v>
      </c>
      <c r="U78">
        <f t="shared" si="15"/>
        <v>2.3389988881440451</v>
      </c>
      <c r="V78">
        <f t="shared" si="16"/>
        <v>11.170334094049686</v>
      </c>
    </row>
    <row r="79" spans="1:22">
      <c r="A79">
        <v>770</v>
      </c>
      <c r="B79">
        <f t="shared" si="17"/>
        <v>2794.3507124362964</v>
      </c>
      <c r="C79">
        <f t="shared" si="18"/>
        <v>4.0236162295671845E-3</v>
      </c>
      <c r="D79">
        <f t="shared" si="19"/>
        <v>511.2288772647413</v>
      </c>
      <c r="F79">
        <f t="shared" si="20"/>
        <v>0.89689276713112509</v>
      </c>
      <c r="G79">
        <f t="shared" si="12"/>
        <v>101236.188995497</v>
      </c>
      <c r="H79">
        <f t="shared" si="21"/>
        <v>119150836.29055415</v>
      </c>
      <c r="P79">
        <f t="shared" si="22"/>
        <v>1.2234036729652402</v>
      </c>
      <c r="Q79">
        <f t="shared" si="13"/>
        <v>478.15</v>
      </c>
      <c r="R79">
        <f t="shared" si="23"/>
        <v>0.63589697189596761</v>
      </c>
      <c r="S79">
        <f t="shared" si="14"/>
        <v>204.40662608153235</v>
      </c>
      <c r="U79">
        <f t="shared" si="15"/>
        <v>2.3392098835841</v>
      </c>
      <c r="V79">
        <f t="shared" si="16"/>
        <v>11.167895662428661</v>
      </c>
    </row>
    <row r="80" spans="1:22">
      <c r="A80">
        <v>780</v>
      </c>
      <c r="B80">
        <f t="shared" si="17"/>
        <v>2794.2322587652789</v>
      </c>
      <c r="C80">
        <f t="shared" si="18"/>
        <v>4.0237867995374021E-3</v>
      </c>
      <c r="D80">
        <f t="shared" si="19"/>
        <v>511.11801521313942</v>
      </c>
      <c r="F80">
        <f t="shared" si="20"/>
        <v>0.89669827230375332</v>
      </c>
      <c r="G80">
        <f t="shared" si="12"/>
        <v>100922.12323112926</v>
      </c>
      <c r="H80">
        <f t="shared" si="21"/>
        <v>120160057.52286544</v>
      </c>
      <c r="P80">
        <f t="shared" si="22"/>
        <v>1.2231902244606752</v>
      </c>
      <c r="Q80">
        <f t="shared" si="13"/>
        <v>478.15</v>
      </c>
      <c r="R80">
        <f t="shared" si="23"/>
        <v>0.63575907506336105</v>
      </c>
      <c r="S80">
        <f t="shared" si="14"/>
        <v>204.38831127855491</v>
      </c>
      <c r="U80">
        <f t="shared" si="15"/>
        <v>2.3394194952192895</v>
      </c>
      <c r="V80">
        <f t="shared" si="16"/>
        <v>11.165473859044164</v>
      </c>
    </row>
    <row r="81" spans="1:22">
      <c r="A81">
        <v>790</v>
      </c>
      <c r="B81">
        <f t="shared" si="17"/>
        <v>2794.1141725739458</v>
      </c>
      <c r="C81">
        <f t="shared" si="18"/>
        <v>4.0239568547422175E-3</v>
      </c>
      <c r="D81">
        <f t="shared" si="19"/>
        <v>511.00789690379031</v>
      </c>
      <c r="F81">
        <f t="shared" si="20"/>
        <v>0.89650508228735137</v>
      </c>
      <c r="G81">
        <f t="shared" si="12"/>
        <v>100610.17506346201</v>
      </c>
      <c r="H81">
        <f t="shared" si="21"/>
        <v>121166159.27350007</v>
      </c>
      <c r="P81">
        <f t="shared" si="22"/>
        <v>1.2229783769871507</v>
      </c>
      <c r="Q81">
        <f t="shared" si="13"/>
        <v>478.15</v>
      </c>
      <c r="R81">
        <f t="shared" si="23"/>
        <v>0.63562210334173208</v>
      </c>
      <c r="S81">
        <f t="shared" si="14"/>
        <v>204.37011784975377</v>
      </c>
      <c r="U81">
        <f t="shared" si="15"/>
        <v>2.3396277549319624</v>
      </c>
      <c r="V81">
        <f t="shared" si="16"/>
        <v>11.16306830285588</v>
      </c>
    </row>
    <row r="82" spans="1:22">
      <c r="A82">
        <v>800</v>
      </c>
      <c r="B82">
        <f t="shared" si="17"/>
        <v>2793.9964513845548</v>
      </c>
      <c r="C82">
        <f t="shared" si="18"/>
        <v>4.024126398617895E-3</v>
      </c>
      <c r="D82">
        <f t="shared" si="19"/>
        <v>510.89850658001001</v>
      </c>
      <c r="F82">
        <f t="shared" si="20"/>
        <v>0.89631316943861405</v>
      </c>
      <c r="G82">
        <f t="shared" si="12"/>
        <v>100300.29999455305</v>
      </c>
      <c r="H82">
        <f t="shared" si="21"/>
        <v>122169162.27344561</v>
      </c>
      <c r="P82">
        <f t="shared" si="22"/>
        <v>1.2227680942040757</v>
      </c>
      <c r="Q82">
        <f t="shared" si="13"/>
        <v>478.15</v>
      </c>
      <c r="R82">
        <f t="shared" si="23"/>
        <v>0.63548603713197738</v>
      </c>
      <c r="S82">
        <f t="shared" si="14"/>
        <v>204.35204322172018</v>
      </c>
      <c r="U82">
        <f t="shared" si="15"/>
        <v>2.3398346914555259</v>
      </c>
      <c r="V82">
        <f t="shared" si="16"/>
        <v>11.160678649655939</v>
      </c>
    </row>
    <row r="83" spans="1:22">
      <c r="A83">
        <v>810</v>
      </c>
      <c r="B83">
        <f t="shared" si="17"/>
        <v>2793.8790927714299</v>
      </c>
      <c r="C83">
        <f t="shared" si="18"/>
        <v>4.0242954345272881E-3</v>
      </c>
      <c r="D83">
        <f t="shared" si="19"/>
        <v>510.78982988898503</v>
      </c>
      <c r="F83">
        <f t="shared" si="20"/>
        <v>0.89612250857716669</v>
      </c>
      <c r="G83">
        <f t="shared" si="12"/>
        <v>99992.457460681282</v>
      </c>
      <c r="H83">
        <f t="shared" si="21"/>
        <v>123169086.84805241</v>
      </c>
      <c r="P83">
        <f t="shared" si="22"/>
        <v>1.2225593431000861</v>
      </c>
      <c r="Q83">
        <f t="shared" si="13"/>
        <v>478.15</v>
      </c>
      <c r="R83">
        <f t="shared" si="23"/>
        <v>0.6353508585812111</v>
      </c>
      <c r="S83">
        <f t="shared" si="14"/>
        <v>204.33408505199068</v>
      </c>
      <c r="U83">
        <f t="shared" si="15"/>
        <v>2.3400403309038711</v>
      </c>
      <c r="V83">
        <f t="shared" si="16"/>
        <v>11.1583045859043</v>
      </c>
    </row>
    <row r="84" spans="1:22">
      <c r="A84">
        <v>820</v>
      </c>
      <c r="B84">
        <f t="shared" si="17"/>
        <v>2793.7620943563588</v>
      </c>
      <c r="C84">
        <f t="shared" si="18"/>
        <v>4.0244639657664259E-3</v>
      </c>
      <c r="D84">
        <f t="shared" si="19"/>
        <v>510.68185365065182</v>
      </c>
      <c r="F84">
        <f t="shared" si="20"/>
        <v>0.89593307658009091</v>
      </c>
      <c r="G84">
        <f t="shared" si="12"/>
        <v>99686.610185562109</v>
      </c>
      <c r="H84">
        <f t="shared" si="21"/>
        <v>124165952.94990803</v>
      </c>
      <c r="P84">
        <f t="shared" si="22"/>
        <v>1.2223520934426326</v>
      </c>
      <c r="Q84">
        <f t="shared" si="13"/>
        <v>478.15</v>
      </c>
      <c r="R84">
        <f t="shared" si="23"/>
        <v>0.63521655129528443</v>
      </c>
      <c r="S84">
        <f t="shared" si="14"/>
        <v>204.31624119095849</v>
      </c>
      <c r="U84">
        <f t="shared" si="15"/>
        <v>2.3402446972050077</v>
      </c>
      <c r="V84">
        <f t="shared" si="16"/>
        <v>11.155945823679877</v>
      </c>
    </row>
    <row r="85" spans="1:22">
      <c r="A85">
        <v>830</v>
      </c>
      <c r="B85">
        <f t="shared" si="17"/>
        <v>2793.6454538047446</v>
      </c>
      <c r="C85">
        <f t="shared" si="18"/>
        <v>4.0246319955700213E-3</v>
      </c>
      <c r="D85">
        <f t="shared" si="19"/>
        <v>510.57456566843922</v>
      </c>
      <c r="F85">
        <f t="shared" si="20"/>
        <v>0.8957448520498934</v>
      </c>
      <c r="G85">
        <f t="shared" si="12"/>
        <v>99382.723650713568</v>
      </c>
      <c r="H85">
        <f t="shared" si="21"/>
        <v>125159780.18641517</v>
      </c>
      <c r="P85">
        <f t="shared" si="22"/>
        <v>1.2221463173272977</v>
      </c>
      <c r="Q85">
        <f t="shared" si="13"/>
        <v>478.15</v>
      </c>
      <c r="R85">
        <f t="shared" si="23"/>
        <v>0.63508310010337443</v>
      </c>
      <c r="S85">
        <f t="shared" si="14"/>
        <v>204.29850965068312</v>
      </c>
      <c r="U85">
        <f t="shared" si="15"/>
        <v>2.3404478124561843</v>
      </c>
      <c r="V85">
        <f t="shared" si="16"/>
        <v>11.153602096546164</v>
      </c>
    </row>
    <row r="86" spans="1:22">
      <c r="A86">
        <v>840</v>
      </c>
      <c r="B86">
        <f t="shared" si="17"/>
        <v>2793.5291688223788</v>
      </c>
      <c r="C86">
        <f t="shared" si="18"/>
        <v>4.0247995271160877E-3</v>
      </c>
      <c r="D86">
        <f t="shared" si="19"/>
        <v>510.46795457428595</v>
      </c>
      <c r="F86">
        <f t="shared" si="20"/>
        <v>0.8955578150426069</v>
      </c>
      <c r="G86">
        <f t="shared" si="12"/>
        <v>99080.765661734928</v>
      </c>
      <c r="H86">
        <f t="shared" si="21"/>
        <v>126150587.84303251</v>
      </c>
      <c r="P86">
        <f t="shared" si="22"/>
        <v>1.2219419888087681</v>
      </c>
      <c r="Q86">
        <f t="shared" si="13"/>
        <v>478.15</v>
      </c>
      <c r="R86">
        <f t="shared" si="23"/>
        <v>0.63495049086520827</v>
      </c>
      <c r="S86">
        <f t="shared" si="14"/>
        <v>204.28088857934893</v>
      </c>
      <c r="U86">
        <f t="shared" si="15"/>
        <v>2.3406496972146855</v>
      </c>
      <c r="V86">
        <f t="shared" si="16"/>
        <v>11.151273156165622</v>
      </c>
    </row>
    <row r="87" spans="1:22">
      <c r="A87">
        <v>850</v>
      </c>
      <c r="B87">
        <f t="shared" si="17"/>
        <v>2793.4132371527226</v>
      </c>
      <c r="C87">
        <f t="shared" si="18"/>
        <v>4.0249665635298214E-3</v>
      </c>
      <c r="D87">
        <f t="shared" si="19"/>
        <v>510.36200970170444</v>
      </c>
      <c r="F87">
        <f t="shared" si="20"/>
        <v>0.89537194684509547</v>
      </c>
      <c r="G87">
        <f t="shared" si="12"/>
        <v>98780.70599306417</v>
      </c>
      <c r="H87">
        <f t="shared" si="21"/>
        <v>127138394.90296315</v>
      </c>
      <c r="P87">
        <f t="shared" si="22"/>
        <v>1.2217390835986219</v>
      </c>
      <c r="Q87">
        <f t="shared" si="13"/>
        <v>478.15</v>
      </c>
      <c r="R87">
        <f t="shared" si="23"/>
        <v>0.63481871031317261</v>
      </c>
      <c r="S87">
        <f t="shared" si="14"/>
        <v>204.26337624034647</v>
      </c>
      <c r="U87">
        <f t="shared" si="15"/>
        <v>2.3408503707359896</v>
      </c>
      <c r="V87">
        <f t="shared" si="16"/>
        <v>11.148958769526725</v>
      </c>
    </row>
    <row r="88" spans="1:22">
      <c r="A88">
        <v>860</v>
      </c>
      <c r="B88">
        <f t="shared" si="17"/>
        <v>2793.2976565746044</v>
      </c>
      <c r="C88">
        <f t="shared" si="18"/>
        <v>4.0251331078868914E-3</v>
      </c>
      <c r="D88">
        <f t="shared" si="19"/>
        <v>510.25672098177228</v>
      </c>
      <c r="F88">
        <f t="shared" si="20"/>
        <v>0.89518722979258292</v>
      </c>
      <c r="G88">
        <f t="shared" si="12"/>
        <v>98482.516096889187</v>
      </c>
      <c r="H88">
        <f t="shared" si="21"/>
        <v>128123220.06393203</v>
      </c>
      <c r="P88">
        <f t="shared" si="22"/>
        <v>1.2215375788177472</v>
      </c>
      <c r="Q88">
        <f t="shared" si="13"/>
        <v>478.15</v>
      </c>
      <c r="R88">
        <f t="shared" si="23"/>
        <v>0.6346877459229413</v>
      </c>
      <c r="S88">
        <f t="shared" si="14"/>
        <v>204.24597099513281</v>
      </c>
      <c r="U88">
        <f t="shared" si="15"/>
        <v>2.3410498511688846</v>
      </c>
      <c r="V88">
        <f t="shared" si="16"/>
        <v>11.146658716671878</v>
      </c>
    </row>
    <row r="89" spans="1:22">
      <c r="A89">
        <v>870</v>
      </c>
      <c r="B89">
        <f t="shared" si="17"/>
        <v>2793.1824249002548</v>
      </c>
      <c r="C89">
        <f t="shared" si="18"/>
        <v>4.0252991632162413E-3</v>
      </c>
      <c r="D89">
        <f t="shared" si="19"/>
        <v>510.15207885785532</v>
      </c>
      <c r="F89">
        <f t="shared" si="20"/>
        <v>0.89500364711904445</v>
      </c>
      <c r="G89">
        <f t="shared" si="12"/>
        <v>98186.168864469291</v>
      </c>
      <c r="H89">
        <f t="shared" si="21"/>
        <v>129105081.75257672</v>
      </c>
      <c r="P89">
        <f t="shared" si="22"/>
        <v>1.2213374527933853</v>
      </c>
      <c r="Q89">
        <f t="shared" si="13"/>
        <v>478.15</v>
      </c>
      <c r="R89">
        <f t="shared" si="23"/>
        <v>0.63455758580740251</v>
      </c>
      <c r="S89">
        <f t="shared" si="14"/>
        <v>204.22867128917986</v>
      </c>
      <c r="U89">
        <f t="shared" si="15"/>
        <v>2.3412481557154048</v>
      </c>
      <c r="V89">
        <f t="shared" si="16"/>
        <v>11.144372788834522</v>
      </c>
    </row>
    <row r="90" spans="1:22">
      <c r="A90">
        <v>880</v>
      </c>
      <c r="B90">
        <f t="shared" si="17"/>
        <v>2793.0675399736242</v>
      </c>
      <c r="C90">
        <f t="shared" si="18"/>
        <v>4.0254647325024878E-3</v>
      </c>
      <c r="D90">
        <f t="shared" si="19"/>
        <v>510.04807421562663</v>
      </c>
      <c r="F90">
        <f t="shared" si="20"/>
        <v>0.89482118283443268</v>
      </c>
      <c r="G90">
        <f t="shared" si="12"/>
        <v>97891.638430253268</v>
      </c>
      <c r="H90">
        <f t="shared" si="21"/>
        <v>130083998.13687925</v>
      </c>
      <c r="P90">
        <f t="shared" si="22"/>
        <v>1.2211386848926213</v>
      </c>
      <c r="Q90">
        <f t="shared" si="13"/>
        <v>478.15</v>
      </c>
      <c r="R90">
        <f t="shared" si="23"/>
        <v>0.63442821862961274</v>
      </c>
      <c r="S90">
        <f t="shared" si="14"/>
        <v>204.21147564044435</v>
      </c>
      <c r="U90">
        <f t="shared" si="15"/>
        <v>2.3414453007620386</v>
      </c>
      <c r="V90">
        <f t="shared" si="16"/>
        <v>11.142100786910389</v>
      </c>
    </row>
    <row r="91" spans="1:22">
      <c r="A91">
        <v>890</v>
      </c>
      <c r="B91">
        <f t="shared" si="17"/>
        <v>2792.9529996689262</v>
      </c>
      <c r="C91">
        <f t="shared" si="18"/>
        <v>4.0256298186879935E-3</v>
      </c>
      <c r="D91">
        <f t="shared" si="19"/>
        <v>509.94469832556263</v>
      </c>
      <c r="F91">
        <f t="shared" si="20"/>
        <v>0.89463982162379407</v>
      </c>
      <c r="G91">
        <f t="shared" si="12"/>
        <v>97598.90001090584</v>
      </c>
      <c r="H91">
        <f t="shared" si="21"/>
        <v>131059987.13698831</v>
      </c>
      <c r="P91">
        <f t="shared" si="22"/>
        <v>1.2209412553856029</v>
      </c>
      <c r="Q91">
        <f t="shared" si="13"/>
        <v>478.15</v>
      </c>
      <c r="R91">
        <f t="shared" si="23"/>
        <v>0.63429963353126995</v>
      </c>
      <c r="S91">
        <f t="shared" si="14"/>
        <v>204.19438262989505</v>
      </c>
      <c r="U91">
        <f t="shared" si="15"/>
        <v>2.3416413019874942</v>
      </c>
      <c r="V91">
        <f t="shared" si="16"/>
        <v>11.139842520201313</v>
      </c>
    </row>
    <row r="92" spans="1:22">
      <c r="A92">
        <v>900</v>
      </c>
      <c r="B92">
        <f t="shared" si="17"/>
        <v>2792.8388018893747</v>
      </c>
      <c r="C92">
        <f t="shared" si="18"/>
        <v>4.0257944246746618E-3</v>
      </c>
      <c r="D92">
        <f t="shared" si="19"/>
        <v>509.84194279561859</v>
      </c>
      <c r="F92">
        <f t="shared" si="20"/>
        <v>0.89445954876424316</v>
      </c>
      <c r="G92">
        <f t="shared" si="12"/>
        <v>97307.929772813557</v>
      </c>
      <c r="H92">
        <f t="shared" si="21"/>
        <v>132033066.43471645</v>
      </c>
      <c r="P92">
        <f t="shared" si="22"/>
        <v>1.2207451453330123</v>
      </c>
      <c r="Q92">
        <f t="shared" si="13"/>
        <v>478.15</v>
      </c>
      <c r="R92">
        <f t="shared" si="23"/>
        <v>0.63417182007384842</v>
      </c>
      <c r="S92">
        <f t="shared" si="14"/>
        <v>204.17739089371807</v>
      </c>
      <c r="U92">
        <f t="shared" si="15"/>
        <v>2.3418361744513372</v>
      </c>
      <c r="V92">
        <f t="shared" si="16"/>
        <v>11.137597805381422</v>
      </c>
    </row>
    <row r="93" spans="1:22">
      <c r="A93">
        <v>910</v>
      </c>
      <c r="B93">
        <f t="shared" si="17"/>
        <v>2792.7249445660691</v>
      </c>
      <c r="C93">
        <f t="shared" si="18"/>
        <v>4.0259585533255213E-3</v>
      </c>
      <c r="D93">
        <f t="shared" si="19"/>
        <v>509.73979953219987</v>
      </c>
      <c r="F93">
        <f t="shared" si="20"/>
        <v>0.89428035005649098</v>
      </c>
      <c r="G93">
        <f t="shared" si="12"/>
        <v>97018.70472279923</v>
      </c>
      <c r="H93">
        <f t="shared" si="21"/>
        <v>133003253.48194444</v>
      </c>
      <c r="P93">
        <f t="shared" si="22"/>
        <v>1.2205503364933061</v>
      </c>
      <c r="Q93">
        <f t="shared" si="13"/>
        <v>478.15</v>
      </c>
      <c r="R93">
        <f t="shared" si="23"/>
        <v>0.63404476819005207</v>
      </c>
      <c r="S93">
        <f t="shared" si="14"/>
        <v>204.16049911689024</v>
      </c>
      <c r="U93">
        <f t="shared" si="15"/>
        <v>2.3420299326670411</v>
      </c>
      <c r="V93">
        <f t="shared" si="16"/>
        <v>11.135366465644543</v>
      </c>
    </row>
    <row r="94" spans="1:22">
      <c r="A94">
        <v>920</v>
      </c>
      <c r="B94">
        <f t="shared" si="17"/>
        <v>2792.6114256570122</v>
      </c>
      <c r="C94">
        <f t="shared" si="18"/>
        <v>4.0261222074661164E-3</v>
      </c>
      <c r="D94">
        <f t="shared" si="19"/>
        <v>509.63826070789736</v>
      </c>
      <c r="F94">
        <f t="shared" si="20"/>
        <v>0.89410221176824101</v>
      </c>
      <c r="G94">
        <f t="shared" si="12"/>
        <v>96731.202617760515</v>
      </c>
      <c r="H94">
        <f t="shared" si="21"/>
        <v>133970565.50812204</v>
      </c>
      <c r="P94">
        <f t="shared" si="22"/>
        <v>1.2203568112460692</v>
      </c>
      <c r="Q94">
        <f t="shared" si="13"/>
        <v>478.15</v>
      </c>
      <c r="R94">
        <f t="shared" si="23"/>
        <v>0.6339184681436828</v>
      </c>
      <c r="S94">
        <f t="shared" si="14"/>
        <v>204.14370602786784</v>
      </c>
      <c r="U94">
        <f t="shared" si="15"/>
        <v>2.3422225906623213</v>
      </c>
      <c r="V94">
        <f t="shared" si="16"/>
        <v>11.133148329999383</v>
      </c>
    </row>
    <row r="95" spans="1:22">
      <c r="A95">
        <v>930</v>
      </c>
      <c r="B95">
        <f t="shared" si="17"/>
        <v>2792.4982431462358</v>
      </c>
      <c r="C95">
        <f t="shared" si="18"/>
        <v>4.0262853898857479E-3</v>
      </c>
      <c r="D95">
        <f t="shared" si="19"/>
        <v>509.53731873472987</v>
      </c>
      <c r="F95">
        <f t="shared" si="20"/>
        <v>0.89392512058724538</v>
      </c>
      <c r="G95">
        <f t="shared" si="12"/>
        <v>96445.401889714733</v>
      </c>
      <c r="H95">
        <f t="shared" si="21"/>
        <v>134935019.5270192</v>
      </c>
      <c r="P95">
        <f t="shared" si="22"/>
        <v>1.2201645525284908</v>
      </c>
      <c r="Q95">
        <f t="shared" si="13"/>
        <v>478.15</v>
      </c>
      <c r="R95">
        <f t="shared" si="23"/>
        <v>0.63379291049635689</v>
      </c>
      <c r="S95">
        <f t="shared" si="14"/>
        <v>204.12701039418315</v>
      </c>
      <c r="U95">
        <f t="shared" si="15"/>
        <v>2.3424141620291201</v>
      </c>
      <c r="V95">
        <f t="shared" si="16"/>
        <v>11.130943232684995</v>
      </c>
    </row>
    <row r="96" spans="1:22">
      <c r="A96">
        <v>940</v>
      </c>
      <c r="B96">
        <f t="shared" si="17"/>
        <v>2792.385395043003</v>
      </c>
      <c r="C96">
        <f t="shared" si="18"/>
        <v>4.0264481033386E-3</v>
      </c>
      <c r="D96">
        <f t="shared" si="19"/>
        <v>509.43696624187862</v>
      </c>
      <c r="F96">
        <f t="shared" si="20"/>
        <v>0.89374906358224315</v>
      </c>
      <c r="G96">
        <f t="shared" si="12"/>
        <v>96161.28158341079</v>
      </c>
      <c r="H96">
        <f t="shared" si="21"/>
        <v>135896632.34285331</v>
      </c>
      <c r="P96">
        <f t="shared" si="22"/>
        <v>1.2199735437825407</v>
      </c>
      <c r="Q96">
        <f t="shared" si="13"/>
        <v>478.15</v>
      </c>
      <c r="R96">
        <f t="shared" si="23"/>
        <v>0.6336680860798104</v>
      </c>
      <c r="S96">
        <f t="shared" si="14"/>
        <v>204.11041101878209</v>
      </c>
      <c r="U96">
        <f t="shared" si="15"/>
        <v>2.3426046599651449</v>
      </c>
      <c r="V96">
        <f t="shared" si="16"/>
        <v>11.128751012684388</v>
      </c>
    </row>
    <row r="97" spans="1:22">
      <c r="A97">
        <v>950</v>
      </c>
      <c r="B97">
        <f t="shared" si="17"/>
        <v>2792.2728793811016</v>
      </c>
      <c r="C97">
        <f t="shared" si="18"/>
        <v>4.0266103505447398E-3</v>
      </c>
      <c r="D97">
        <f t="shared" si="19"/>
        <v>509.33719605707762</v>
      </c>
      <c r="F97">
        <f t="shared" si="20"/>
        <v>0.89357402817031162</v>
      </c>
      <c r="G97">
        <f t="shared" si="12"/>
        <v>95878.821304169527</v>
      </c>
      <c r="H97">
        <f t="shared" si="21"/>
        <v>136855420.555895</v>
      </c>
      <c r="P97">
        <f t="shared" si="22"/>
        <v>1.2197837689108553</v>
      </c>
      <c r="Q97">
        <f t="shared" si="13"/>
        <v>478.15</v>
      </c>
      <c r="R97">
        <f t="shared" si="23"/>
        <v>0.63354398597275086</v>
      </c>
      <c r="S97">
        <f t="shared" si="14"/>
        <v>204.0939067369643</v>
      </c>
      <c r="U97">
        <f t="shared" si="15"/>
        <v>2.3427940973085417</v>
      </c>
      <c r="V97">
        <f t="shared" si="16"/>
        <v>11.126571513317998</v>
      </c>
    </row>
    <row r="98" spans="1:22">
      <c r="A98">
        <v>960</v>
      </c>
      <c r="B98">
        <f t="shared" si="17"/>
        <v>2792.160694218177</v>
      </c>
      <c r="C98">
        <f t="shared" si="18"/>
        <v>4.0267721341910555E-3</v>
      </c>
      <c r="D98">
        <f t="shared" si="19"/>
        <v>509.2380011909861</v>
      </c>
      <c r="F98">
        <f t="shared" si="20"/>
        <v>0.89340000208944925</v>
      </c>
      <c r="G98">
        <f t="shared" si="12"/>
        <v>95598.001174066507</v>
      </c>
      <c r="H98">
        <f t="shared" si="21"/>
        <v>137811400.56763566</v>
      </c>
      <c r="P98">
        <f t="shared" si="22"/>
        <v>1.2195952122397271</v>
      </c>
      <c r="Q98">
        <f t="shared" si="13"/>
        <v>478.15</v>
      </c>
      <c r="R98">
        <f t="shared" si="23"/>
        <v>0.63342060148141943</v>
      </c>
      <c r="S98">
        <f t="shared" si="14"/>
        <v>204.0774964138152</v>
      </c>
      <c r="U98">
        <f t="shared" si="15"/>
        <v>2.3429824865669571</v>
      </c>
      <c r="V98">
        <f t="shared" si="16"/>
        <v>11.124404581902297</v>
      </c>
    </row>
    <row r="99" spans="1:22">
      <c r="A99">
        <v>970</v>
      </c>
      <c r="B99">
        <f t="shared" si="17"/>
        <v>2792.0488376351368</v>
      </c>
      <c r="C99">
        <f t="shared" si="18"/>
        <v>4.026933456932098E-3</v>
      </c>
      <c r="D99">
        <f t="shared" si="19"/>
        <v>509.13937482399291</v>
      </c>
      <c r="F99">
        <f t="shared" si="20"/>
        <v>0.89322697337542611</v>
      </c>
      <c r="G99">
        <f t="shared" si="12"/>
        <v>95318.801794919651</v>
      </c>
      <c r="H99">
        <f t="shared" si="21"/>
        <v>138764588.58558485</v>
      </c>
      <c r="P99">
        <f t="shared" si="22"/>
        <v>1.2194078584878849</v>
      </c>
      <c r="Q99">
        <f t="shared" si="13"/>
        <v>478.15</v>
      </c>
      <c r="R99">
        <f t="shared" si="23"/>
        <v>0.63329792412317709</v>
      </c>
      <c r="S99">
        <f t="shared" si="14"/>
        <v>204.06117894203896</v>
      </c>
      <c r="U99">
        <f t="shared" si="15"/>
        <v>2.3431698399420329</v>
      </c>
      <c r="V99">
        <f t="shared" si="16"/>
        <v>11.122250069461534</v>
      </c>
    </row>
    <row r="100" spans="1:22">
      <c r="A100">
        <v>980</v>
      </c>
      <c r="B100">
        <f t="shared" si="17"/>
        <v>2791.9373077355863</v>
      </c>
      <c r="C100">
        <f t="shared" si="18"/>
        <v>4.027094321390875E-3</v>
      </c>
      <c r="D100">
        <f t="shared" si="19"/>
        <v>509.04131029500593</v>
      </c>
      <c r="F100">
        <f t="shared" si="20"/>
        <v>0.89305493034211569</v>
      </c>
      <c r="G100">
        <f t="shared" si="12"/>
        <v>95041.204216830549</v>
      </c>
      <c r="H100">
        <f t="shared" si="21"/>
        <v>139715000.62775317</v>
      </c>
      <c r="P100">
        <f t="shared" si="22"/>
        <v>1.2192216927400006</v>
      </c>
      <c r="Q100">
        <f t="shared" si="13"/>
        <v>478.15</v>
      </c>
      <c r="R100">
        <f t="shared" si="23"/>
        <v>0.63317594561255996</v>
      </c>
      <c r="S100">
        <f t="shared" si="14"/>
        <v>204.04495324011859</v>
      </c>
      <c r="U100">
        <f t="shared" si="15"/>
        <v>2.3433561693501757</v>
      </c>
      <c r="V100">
        <f t="shared" si="16"/>
        <v>11.120107830482837</v>
      </c>
    </row>
    <row r="101" spans="1:22">
      <c r="A101">
        <v>990</v>
      </c>
      <c r="B101">
        <f t="shared" si="17"/>
        <v>2791.8261026453001</v>
      </c>
      <c r="C101">
        <f t="shared" si="18"/>
        <v>4.0272547301595935E-3</v>
      </c>
      <c r="D101">
        <f t="shared" si="19"/>
        <v>508.94380109186091</v>
      </c>
      <c r="F101">
        <f t="shared" si="20"/>
        <v>0.89288386156466826</v>
      </c>
      <c r="G101">
        <f t="shared" si="12"/>
        <v>94765.189911257316</v>
      </c>
      <c r="H101">
        <f t="shared" si="21"/>
        <v>140662652.52686575</v>
      </c>
      <c r="P101">
        <f t="shared" si="22"/>
        <v>1.2190367004240528</v>
      </c>
      <c r="Q101">
        <f t="shared" si="13"/>
        <v>478.15</v>
      </c>
      <c r="R101">
        <f t="shared" si="23"/>
        <v>0.63305465784934978</v>
      </c>
      <c r="S101">
        <f t="shared" si="14"/>
        <v>204.02881825074294</v>
      </c>
      <c r="U101">
        <f t="shared" si="15"/>
        <v>2.3435414864402806</v>
      </c>
      <c r="V101">
        <f t="shared" si="16"/>
        <v>11.117977722706694</v>
      </c>
    </row>
    <row r="102" spans="1:22">
      <c r="A102">
        <v>1000</v>
      </c>
      <c r="B102">
        <f t="shared" si="17"/>
        <v>2791.7152205117363</v>
      </c>
      <c r="C102">
        <f t="shared" si="18"/>
        <v>4.0274146858003419E-3</v>
      </c>
      <c r="D102">
        <f t="shared" si="19"/>
        <v>508.84684084305798</v>
      </c>
      <c r="F102">
        <f t="shared" si="20"/>
        <v>0.892713755865014</v>
      </c>
      <c r="G102">
        <f t="shared" si="12"/>
        <v>94490.74074780324</v>
      </c>
      <c r="H102">
        <f t="shared" si="21"/>
        <v>141607559.93434379</v>
      </c>
      <c r="P102">
        <f t="shared" si="22"/>
        <v>1.2188528672918486</v>
      </c>
      <c r="Q102">
        <f t="shared" si="13"/>
        <v>478.15</v>
      </c>
      <c r="R102">
        <f t="shared" si="23"/>
        <v>0.63293405290829485</v>
      </c>
      <c r="S102">
        <f t="shared" si="14"/>
        <v>204.01277293945293</v>
      </c>
      <c r="U102">
        <f t="shared" si="15"/>
        <v>2.3437258026089656</v>
      </c>
      <c r="V102">
        <f t="shared" si="16"/>
        <v>11.115859606946435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J103" sqref="J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munkalap'!L31</f>
        <v>2865.9010127847482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272260.59621455107</v>
      </c>
      <c r="H3">
        <f>G3*A3</f>
        <v>2722605.9621455106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2865.5758994854014</v>
      </c>
      <c r="C4">
        <f>1.01325/D4*Q3/288.15*P4</f>
        <v>4.0042644858767134E-3</v>
      </c>
      <c r="D4">
        <f>P4*(D$3/P$3)*(1-H3/I$3)</f>
        <v>569.93533810839904</v>
      </c>
      <c r="F4">
        <f>D4/D$3</f>
        <v>0.99988655808491056</v>
      </c>
      <c r="G4">
        <f t="shared" ref="G4:G67" si="0">$B4*((D4)-(E$3))</f>
        <v>272044.41689292627</v>
      </c>
      <c r="H4">
        <f>H3+G4*(A4-A3)</f>
        <v>5443050.1310747731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0.7089195696822016</v>
      </c>
      <c r="S4">
        <f t="shared" ref="S4:S67" si="2">103.9+183.3*R4-39.7*R4^2</f>
        <v>213.89304895849517</v>
      </c>
      <c r="U4">
        <f t="shared" ref="U4:U67" si="3">Q4/S4</f>
        <v>2.2354630144749699</v>
      </c>
      <c r="V4">
        <f t="shared" ref="V4:V67" si="4">D4/T$3</f>
        <v>12.450349879256684</v>
      </c>
    </row>
    <row r="5" spans="1:22">
      <c r="A5">
        <v>30</v>
      </c>
      <c r="B5">
        <f t="shared" ref="B5:B68" si="5">B$3*C$3/C5</f>
        <v>2865.2510443312781</v>
      </c>
      <c r="C5">
        <f t="shared" ref="C5:C68" si="6">1.01325/D5*Q4/288.15*P5</f>
        <v>4.0047184795884627E-3</v>
      </c>
      <c r="D5">
        <f t="shared" ref="D5:D68" si="7">P5*(D$3/P$3)*(1-H4/I$3)</f>
        <v>569.79805014527562</v>
      </c>
      <c r="F5">
        <f t="shared" ref="F5:F68" si="8">D5/D$3</f>
        <v>0.99964570200925551</v>
      </c>
      <c r="G5">
        <f t="shared" si="0"/>
        <v>271620.21217931987</v>
      </c>
      <c r="H5">
        <f t="shared" ref="H5:H68" si="9">H4+G5*(A5-A4)</f>
        <v>8159252.2528679725</v>
      </c>
      <c r="P5">
        <f t="shared" ref="P5:P68" si="10">1-((3.52*V4)/(10^(0.9813*U4)))+((0.274*V4^2)/(10^(0.8157*U4)))</f>
        <v>1.3571592215331982</v>
      </c>
      <c r="Q5">
        <f t="shared" si="1"/>
        <v>478.15</v>
      </c>
      <c r="R5">
        <f t="shared" ref="R5:R68" si="11">0.709*F5</f>
        <v>0.70874880272456209</v>
      </c>
      <c r="S5">
        <f t="shared" si="2"/>
        <v>213.87135838448128</v>
      </c>
      <c r="U5">
        <f t="shared" si="3"/>
        <v>2.2356897324251297</v>
      </c>
      <c r="V5">
        <f t="shared" si="4"/>
        <v>12.447350796622557</v>
      </c>
    </row>
    <row r="6" spans="1:22">
      <c r="A6">
        <v>40</v>
      </c>
      <c r="B6">
        <f t="shared" si="5"/>
        <v>2864.9266957307877</v>
      </c>
      <c r="C6">
        <f t="shared" si="6"/>
        <v>4.0051718680944055E-3</v>
      </c>
      <c r="D6">
        <f t="shared" si="7"/>
        <v>569.57934278488256</v>
      </c>
      <c r="F6">
        <f t="shared" si="8"/>
        <v>0.99926200488575889</v>
      </c>
      <c r="G6">
        <f t="shared" si="0"/>
        <v>270962.88400908309</v>
      </c>
      <c r="H6">
        <f t="shared" si="9"/>
        <v>10868881.092958804</v>
      </c>
      <c r="P6">
        <f t="shared" si="10"/>
        <v>1.3567918887571064</v>
      </c>
      <c r="Q6">
        <f t="shared" si="1"/>
        <v>478.15</v>
      </c>
      <c r="R6">
        <f t="shared" si="11"/>
        <v>0.70847676146400307</v>
      </c>
      <c r="S6">
        <f t="shared" si="2"/>
        <v>213.83679931143126</v>
      </c>
      <c r="U6">
        <f t="shared" si="3"/>
        <v>2.2360510517351306</v>
      </c>
      <c r="V6">
        <f t="shared" si="4"/>
        <v>12.442573091195305</v>
      </c>
    </row>
    <row r="7" spans="1:22">
      <c r="A7">
        <v>50</v>
      </c>
      <c r="B7">
        <f t="shared" si="5"/>
        <v>2864.6031320625752</v>
      </c>
      <c r="C7">
        <f t="shared" si="6"/>
        <v>4.0056242616867176E-3</v>
      </c>
      <c r="D7">
        <f t="shared" si="7"/>
        <v>569.26961702623146</v>
      </c>
      <c r="F7">
        <f t="shared" si="8"/>
        <v>0.99871862636180952</v>
      </c>
      <c r="G7">
        <f t="shared" si="0"/>
        <v>270045.04019168211</v>
      </c>
      <c r="H7">
        <f t="shared" si="9"/>
        <v>13569331.494875625</v>
      </c>
      <c r="P7">
        <f t="shared" si="10"/>
        <v>1.3562072621958718</v>
      </c>
      <c r="Q7">
        <f t="shared" si="1"/>
        <v>478.15</v>
      </c>
      <c r="R7">
        <f t="shared" si="11"/>
        <v>0.70809150609052296</v>
      </c>
      <c r="S7">
        <f t="shared" si="2"/>
        <v>213.78784790079033</v>
      </c>
      <c r="U7">
        <f t="shared" si="3"/>
        <v>2.2365630446024634</v>
      </c>
      <c r="V7">
        <f t="shared" si="4"/>
        <v>12.435807070904964</v>
      </c>
    </row>
    <row r="8" spans="1:22">
      <c r="A8">
        <v>60</v>
      </c>
      <c r="B8">
        <f t="shared" si="5"/>
        <v>2864.2806644149987</v>
      </c>
      <c r="C8">
        <f t="shared" si="6"/>
        <v>4.0060752245580549E-3</v>
      </c>
      <c r="D8">
        <f t="shared" si="7"/>
        <v>568.85853925146648</v>
      </c>
      <c r="F8">
        <f t="shared" si="8"/>
        <v>0.9979974372832745</v>
      </c>
      <c r="G8">
        <f t="shared" si="0"/>
        <v>268837.19916821166</v>
      </c>
      <c r="H8">
        <f t="shared" si="9"/>
        <v>16257703.486557741</v>
      </c>
      <c r="P8">
        <f t="shared" si="10"/>
        <v>1.3553805002727737</v>
      </c>
      <c r="Q8">
        <f t="shared" si="1"/>
        <v>478.15</v>
      </c>
      <c r="R8">
        <f t="shared" si="11"/>
        <v>0.70758018303384163</v>
      </c>
      <c r="S8">
        <f t="shared" si="2"/>
        <v>213.72285984784165</v>
      </c>
      <c r="U8">
        <f t="shared" si="3"/>
        <v>2.237243130381164</v>
      </c>
      <c r="V8">
        <f t="shared" si="4"/>
        <v>12.42682699583119</v>
      </c>
    </row>
    <row r="9" spans="1:22">
      <c r="A9">
        <v>70</v>
      </c>
      <c r="B9">
        <f t="shared" si="5"/>
        <v>2863.9596390810957</v>
      </c>
      <c r="C9">
        <f t="shared" si="6"/>
        <v>4.0065242712621551E-3</v>
      </c>
      <c r="D9">
        <f t="shared" si="7"/>
        <v>568.33517580934677</v>
      </c>
      <c r="F9">
        <f t="shared" si="8"/>
        <v>0.99707925580587153</v>
      </c>
      <c r="G9">
        <f t="shared" si="0"/>
        <v>267308.1764245074</v>
      </c>
      <c r="H9">
        <f t="shared" si="9"/>
        <v>18930785.250802815</v>
      </c>
      <c r="P9">
        <f t="shared" si="10"/>
        <v>1.3542853046056722</v>
      </c>
      <c r="Q9">
        <f t="shared" si="1"/>
        <v>478.15</v>
      </c>
      <c r="R9">
        <f t="shared" si="11"/>
        <v>0.70692919236636287</v>
      </c>
      <c r="S9">
        <f t="shared" si="2"/>
        <v>213.64009030486994</v>
      </c>
      <c r="U9">
        <f t="shared" si="3"/>
        <v>2.2381098946254308</v>
      </c>
      <c r="V9">
        <f t="shared" si="4"/>
        <v>12.415394018205992</v>
      </c>
    </row>
    <row r="10" spans="1:22">
      <c r="A10">
        <v>80</v>
      </c>
      <c r="B10">
        <f t="shared" si="5"/>
        <v>2863.640439592119</v>
      </c>
      <c r="C10">
        <f t="shared" si="6"/>
        <v>4.0069708638169593E-3</v>
      </c>
      <c r="D10">
        <f t="shared" si="7"/>
        <v>567.68820888128221</v>
      </c>
      <c r="F10">
        <f t="shared" si="8"/>
        <v>0.99594422610751265</v>
      </c>
      <c r="G10">
        <f t="shared" si="0"/>
        <v>265425.70322580112</v>
      </c>
      <c r="H10">
        <f t="shared" si="9"/>
        <v>21585042.283060826</v>
      </c>
      <c r="P10">
        <f t="shared" si="10"/>
        <v>1.3528944331489212</v>
      </c>
      <c r="Q10">
        <f t="shared" si="1"/>
        <v>478.15</v>
      </c>
      <c r="R10">
        <f t="shared" si="11"/>
        <v>0.70612445631022647</v>
      </c>
      <c r="S10">
        <f t="shared" si="2"/>
        <v>213.53772645402782</v>
      </c>
      <c r="U10">
        <f t="shared" si="3"/>
        <v>2.2391827802050712</v>
      </c>
      <c r="V10">
        <f t="shared" si="4"/>
        <v>12.401260898049861</v>
      </c>
    </row>
    <row r="11" spans="1:22">
      <c r="A11">
        <v>90</v>
      </c>
      <c r="B11">
        <f t="shared" si="5"/>
        <v>2863.3234880122477</v>
      </c>
      <c r="C11">
        <f t="shared" si="6"/>
        <v>4.0074144098399996E-3</v>
      </c>
      <c r="D11">
        <f t="shared" si="7"/>
        <v>566.90625188487434</v>
      </c>
      <c r="F11">
        <f t="shared" si="8"/>
        <v>0.99457237172784974</v>
      </c>
      <c r="G11">
        <f t="shared" si="0"/>
        <v>263157.32971713057</v>
      </c>
      <c r="H11">
        <f t="shared" si="9"/>
        <v>24216615.580232132</v>
      </c>
      <c r="P11">
        <f t="shared" si="10"/>
        <v>1.3511804514020491</v>
      </c>
      <c r="Q11">
        <f t="shared" si="1"/>
        <v>478.15</v>
      </c>
      <c r="R11">
        <f t="shared" si="11"/>
        <v>0.70515181155504547</v>
      </c>
      <c r="S11">
        <f t="shared" si="2"/>
        <v>213.41393568766716</v>
      </c>
      <c r="U11">
        <f t="shared" si="3"/>
        <v>2.2404816183127609</v>
      </c>
      <c r="V11">
        <f t="shared" si="4"/>
        <v>12.384178893224325</v>
      </c>
    </row>
    <row r="12" spans="1:22">
      <c r="A12">
        <v>100</v>
      </c>
      <c r="B12">
        <f t="shared" si="5"/>
        <v>2863.0092451548471</v>
      </c>
      <c r="C12">
        <f t="shared" si="6"/>
        <v>4.0078542621936261E-3</v>
      </c>
      <c r="D12">
        <f t="shared" si="7"/>
        <v>565.97828087006997</v>
      </c>
      <c r="F12">
        <f t="shared" si="8"/>
        <v>0.99294435240363155</v>
      </c>
      <c r="G12">
        <f t="shared" si="0"/>
        <v>260471.65923930469</v>
      </c>
      <c r="H12">
        <f t="shared" si="9"/>
        <v>26821332.17262518</v>
      </c>
      <c r="P12">
        <f t="shared" si="10"/>
        <v>1.3491167612621293</v>
      </c>
      <c r="Q12">
        <f t="shared" si="1"/>
        <v>478.15</v>
      </c>
      <c r="R12">
        <f t="shared" si="11"/>
        <v>0.70399754585417473</v>
      </c>
      <c r="S12">
        <f t="shared" si="2"/>
        <v>213.2669321356928</v>
      </c>
      <c r="U12">
        <f t="shared" si="3"/>
        <v>2.2420259681691919</v>
      </c>
      <c r="V12">
        <f t="shared" si="4"/>
        <v>12.363907183366029</v>
      </c>
    </row>
    <row r="13" spans="1:22">
      <c r="A13">
        <v>110</v>
      </c>
      <c r="B13">
        <f t="shared" si="5"/>
        <v>2862.6982093248412</v>
      </c>
      <c r="C13">
        <f t="shared" si="6"/>
        <v>4.0082897206967002E-3</v>
      </c>
      <c r="D13">
        <f t="shared" si="7"/>
        <v>564.8941930776848</v>
      </c>
      <c r="F13">
        <f t="shared" si="8"/>
        <v>0.99104244399593822</v>
      </c>
      <c r="G13">
        <f t="shared" si="0"/>
        <v>257339.94555218983</v>
      </c>
      <c r="H13">
        <f t="shared" si="9"/>
        <v>29394731.628147081</v>
      </c>
      <c r="P13">
        <f t="shared" si="10"/>
        <v>1.3466789345423622</v>
      </c>
      <c r="Q13">
        <f t="shared" si="1"/>
        <v>478.15</v>
      </c>
      <c r="R13">
        <f t="shared" si="11"/>
        <v>0.70264909279312016</v>
      </c>
      <c r="S13">
        <f t="shared" si="2"/>
        <v>213.09506352914002</v>
      </c>
      <c r="U13">
        <f t="shared" si="3"/>
        <v>2.2438342403676312</v>
      </c>
      <c r="V13">
        <f t="shared" si="4"/>
        <v>12.340225071707849</v>
      </c>
    </row>
    <row r="14" spans="1:22">
      <c r="A14">
        <v>120</v>
      </c>
      <c r="B14">
        <f t="shared" si="5"/>
        <v>2862.3909131537634</v>
      </c>
      <c r="C14">
        <f t="shared" si="6"/>
        <v>4.0087200365134809E-3</v>
      </c>
      <c r="D14">
        <f t="shared" si="7"/>
        <v>563.64549381575239</v>
      </c>
      <c r="F14">
        <f t="shared" si="8"/>
        <v>0.9888517435364077</v>
      </c>
      <c r="G14">
        <f t="shared" si="0"/>
        <v>253738.05599023777</v>
      </c>
      <c r="H14">
        <f t="shared" si="9"/>
        <v>31932112.188049458</v>
      </c>
      <c r="P14">
        <f t="shared" si="10"/>
        <v>1.3438463543203822</v>
      </c>
      <c r="Q14">
        <f t="shared" si="1"/>
        <v>478.15</v>
      </c>
      <c r="R14">
        <f t="shared" si="11"/>
        <v>0.701095886167313</v>
      </c>
      <c r="S14">
        <f t="shared" si="2"/>
        <v>212.89691890291951</v>
      </c>
      <c r="U14">
        <f t="shared" si="3"/>
        <v>2.2459225923228847</v>
      </c>
      <c r="V14">
        <f t="shared" si="4"/>
        <v>12.31294699002822</v>
      </c>
    </row>
    <row r="15" spans="1:22">
      <c r="A15">
        <v>130</v>
      </c>
      <c r="B15">
        <f t="shared" si="5"/>
        <v>2862.0879180905781</v>
      </c>
      <c r="C15">
        <f t="shared" si="6"/>
        <v>4.009144419836257E-3</v>
      </c>
      <c r="D15">
        <f t="shared" si="7"/>
        <v>562.22609708972118</v>
      </c>
      <c r="F15">
        <f t="shared" si="8"/>
        <v>0.98636157384161616</v>
      </c>
      <c r="G15">
        <f t="shared" si="0"/>
        <v>249648.75862268673</v>
      </c>
      <c r="H15">
        <f t="shared" si="9"/>
        <v>34428599.774276324</v>
      </c>
      <c r="P15">
        <f t="shared" si="10"/>
        <v>1.3406041297677551</v>
      </c>
      <c r="Q15">
        <f t="shared" si="1"/>
        <v>478.15</v>
      </c>
      <c r="R15">
        <f t="shared" si="11"/>
        <v>0.69933035585370584</v>
      </c>
      <c r="S15">
        <f t="shared" si="2"/>
        <v>212.67145524723099</v>
      </c>
      <c r="U15">
        <f t="shared" si="3"/>
        <v>2.2483036072901728</v>
      </c>
      <c r="V15">
        <f t="shared" si="4"/>
        <v>12.281939988575715</v>
      </c>
    </row>
    <row r="16" spans="1:22">
      <c r="A16">
        <v>140</v>
      </c>
      <c r="B16">
        <f t="shared" si="5"/>
        <v>2861.7898061613369</v>
      </c>
      <c r="C16">
        <f t="shared" si="6"/>
        <v>4.009562051408999E-3</v>
      </c>
      <c r="D16">
        <f t="shared" si="7"/>
        <v>560.63320380250127</v>
      </c>
      <c r="F16">
        <f t="shared" si="8"/>
        <v>0.98356702421491449</v>
      </c>
      <c r="G16">
        <f t="shared" si="0"/>
        <v>245064.22971093436</v>
      </c>
      <c r="H16">
        <f t="shared" si="9"/>
        <v>36879242.071385667</v>
      </c>
      <c r="P16">
        <f t="shared" si="10"/>
        <v>1.3369451984586009</v>
      </c>
      <c r="Q16">
        <f t="shared" si="1"/>
        <v>478.15</v>
      </c>
      <c r="R16">
        <f t="shared" si="11"/>
        <v>0.6973490201683743</v>
      </c>
      <c r="S16">
        <f t="shared" si="2"/>
        <v>212.4181378564503</v>
      </c>
      <c r="U16">
        <f t="shared" si="3"/>
        <v>2.2509848020752736</v>
      </c>
      <c r="V16">
        <f t="shared" si="4"/>
        <v>12.247142920522295</v>
      </c>
    </row>
    <row r="17" spans="1:22">
      <c r="A17">
        <v>150</v>
      </c>
      <c r="B17">
        <f t="shared" si="5"/>
        <v>2861.4971687346183</v>
      </c>
      <c r="C17">
        <f t="shared" si="6"/>
        <v>4.0099720982662221E-3</v>
      </c>
      <c r="D17">
        <f t="shared" si="7"/>
        <v>558.8681950693956</v>
      </c>
      <c r="F17">
        <f t="shared" si="8"/>
        <v>0.98047051766560633</v>
      </c>
      <c r="G17">
        <f t="shared" si="0"/>
        <v>239988.60273795816</v>
      </c>
      <c r="H17">
        <f t="shared" si="9"/>
        <v>39279128.098765247</v>
      </c>
      <c r="P17">
        <f t="shared" si="10"/>
        <v>1.3328724673208905</v>
      </c>
      <c r="Q17">
        <f t="shared" si="1"/>
        <v>478.15</v>
      </c>
      <c r="R17">
        <f t="shared" si="11"/>
        <v>0.69515359702491486</v>
      </c>
      <c r="S17">
        <f t="shared" si="2"/>
        <v>212.13708495343678</v>
      </c>
      <c r="U17">
        <f t="shared" si="3"/>
        <v>2.2539670520359603</v>
      </c>
      <c r="V17">
        <f t="shared" si="4"/>
        <v>12.208585956604171</v>
      </c>
    </row>
    <row r="18" spans="1:22">
      <c r="A18">
        <v>160</v>
      </c>
      <c r="B18">
        <f t="shared" si="5"/>
        <v>2861.2105922431001</v>
      </c>
      <c r="C18">
        <f t="shared" si="6"/>
        <v>4.010373733762093E-3</v>
      </c>
      <c r="D18">
        <f t="shared" si="7"/>
        <v>556.93745061888376</v>
      </c>
      <c r="F18">
        <f t="shared" si="8"/>
        <v>0.97708324669979607</v>
      </c>
      <c r="G18">
        <f t="shared" si="0"/>
        <v>234440.30161214617</v>
      </c>
      <c r="H18">
        <f t="shared" si="9"/>
        <v>41623531.114886709</v>
      </c>
      <c r="P18">
        <f t="shared" si="10"/>
        <v>1.3284007773543269</v>
      </c>
      <c r="Q18">
        <f t="shared" si="1"/>
        <v>478.15</v>
      </c>
      <c r="R18">
        <f t="shared" si="11"/>
        <v>0.69275202191015539</v>
      </c>
      <c r="S18">
        <f t="shared" si="2"/>
        <v>211.82920267086533</v>
      </c>
      <c r="U18">
        <f t="shared" si="3"/>
        <v>2.2572430711686948</v>
      </c>
      <c r="V18">
        <f t="shared" si="4"/>
        <v>12.166408463248366</v>
      </c>
    </row>
    <row r="19" spans="1:22">
      <c r="A19">
        <v>170</v>
      </c>
      <c r="B19">
        <f t="shared" si="5"/>
        <v>2860.930641119005</v>
      </c>
      <c r="C19">
        <f t="shared" si="6"/>
        <v>4.0107661615332076E-3</v>
      </c>
      <c r="D19">
        <f t="shared" si="7"/>
        <v>554.85297914413388</v>
      </c>
      <c r="F19">
        <f t="shared" si="8"/>
        <v>0.97342627920023483</v>
      </c>
      <c r="G19">
        <f t="shared" si="0"/>
        <v>228453.8348180895</v>
      </c>
      <c r="H19">
        <f t="shared" si="9"/>
        <v>43908069.463067606</v>
      </c>
      <c r="P19">
        <f t="shared" si="10"/>
        <v>1.3235584217693108</v>
      </c>
      <c r="Q19">
        <f t="shared" si="1"/>
        <v>478.15</v>
      </c>
      <c r="R19">
        <f t="shared" si="11"/>
        <v>0.69015923195296647</v>
      </c>
      <c r="S19">
        <f t="shared" si="2"/>
        <v>211.4962925286174</v>
      </c>
      <c r="U19">
        <f t="shared" si="3"/>
        <v>2.2607961316168312</v>
      </c>
      <c r="V19">
        <f t="shared" si="4"/>
        <v>12.120872772725821</v>
      </c>
    </row>
    <row r="20" spans="1:22">
      <c r="A20">
        <v>180</v>
      </c>
      <c r="B20">
        <f t="shared" si="5"/>
        <v>2860.6578385870966</v>
      </c>
      <c r="C20">
        <f t="shared" si="6"/>
        <v>4.0111486424958031E-3</v>
      </c>
      <c r="D20">
        <f t="shared" si="7"/>
        <v>552.63273658882633</v>
      </c>
      <c r="F20">
        <f t="shared" si="8"/>
        <v>0.96953111682250237</v>
      </c>
      <c r="G20">
        <f t="shared" si="0"/>
        <v>222080.69645379335</v>
      </c>
      <c r="H20">
        <f t="shared" si="9"/>
        <v>46128876.42760554</v>
      </c>
      <c r="P20">
        <f t="shared" si="10"/>
        <v>1.3183879208430869</v>
      </c>
      <c r="Q20">
        <f t="shared" si="1"/>
        <v>478.15</v>
      </c>
      <c r="R20">
        <f t="shared" si="11"/>
        <v>0.68739756182715417</v>
      </c>
      <c r="S20">
        <f t="shared" si="2"/>
        <v>211.1411113850825</v>
      </c>
      <c r="U20">
        <f t="shared" si="3"/>
        <v>2.2645992382219795</v>
      </c>
      <c r="V20">
        <f t="shared" si="4"/>
        <v>12.072371136167998</v>
      </c>
    </row>
    <row r="21" spans="1:22">
      <c r="A21">
        <v>190</v>
      </c>
      <c r="B21">
        <f t="shared" si="5"/>
        <v>2860.3926463817279</v>
      </c>
      <c r="C21">
        <f t="shared" si="6"/>
        <v>4.0115205233828242E-3</v>
      </c>
      <c r="D21">
        <f t="shared" si="7"/>
        <v>550.30051785147691</v>
      </c>
      <c r="F21">
        <f t="shared" si="8"/>
        <v>0.96543950500259113</v>
      </c>
      <c r="G21">
        <f t="shared" si="0"/>
        <v>215389.04753110057</v>
      </c>
      <c r="H21">
        <f t="shared" si="9"/>
        <v>48282766.902916543</v>
      </c>
      <c r="P21">
        <f t="shared" si="10"/>
        <v>1.3129457790690882</v>
      </c>
      <c r="Q21">
        <f t="shared" si="1"/>
        <v>478.15</v>
      </c>
      <c r="R21">
        <f t="shared" si="11"/>
        <v>0.68449660904683707</v>
      </c>
      <c r="S21">
        <f t="shared" si="2"/>
        <v>210.76736480875951</v>
      </c>
      <c r="U21">
        <f t="shared" si="3"/>
        <v>2.2686149747796631</v>
      </c>
      <c r="V21">
        <f t="shared" si="4"/>
        <v>12.021423357826455</v>
      </c>
    </row>
    <row r="22" spans="1:22">
      <c r="A22">
        <v>200</v>
      </c>
      <c r="B22">
        <f t="shared" si="5"/>
        <v>2860.1354448444517</v>
      </c>
      <c r="C22">
        <f t="shared" si="6"/>
        <v>4.0118812647761343E-3</v>
      </c>
      <c r="D22">
        <f t="shared" si="7"/>
        <v>547.88534306260544</v>
      </c>
      <c r="F22">
        <f t="shared" si="8"/>
        <v>0.96120235625018502</v>
      </c>
      <c r="G22">
        <f t="shared" si="0"/>
        <v>208461.95310300551</v>
      </c>
      <c r="H22">
        <f t="shared" si="9"/>
        <v>50367386.433946595</v>
      </c>
      <c r="P22">
        <f t="shared" si="10"/>
        <v>1.307301034993366</v>
      </c>
      <c r="Q22">
        <f t="shared" si="1"/>
        <v>478.15</v>
      </c>
      <c r="R22">
        <f t="shared" si="11"/>
        <v>0.68149247058138118</v>
      </c>
      <c r="S22">
        <f t="shared" si="2"/>
        <v>210.37961995544032</v>
      </c>
      <c r="U22">
        <f t="shared" si="3"/>
        <v>2.2727961962345735</v>
      </c>
      <c r="V22">
        <f t="shared" si="4"/>
        <v>11.968663388176546</v>
      </c>
    </row>
    <row r="23" spans="1:22">
      <c r="A23">
        <v>210</v>
      </c>
      <c r="B23">
        <f t="shared" si="5"/>
        <v>2859.8865151267328</v>
      </c>
      <c r="C23">
        <f t="shared" si="6"/>
        <v>4.0122304662096459E-3</v>
      </c>
      <c r="D23">
        <f t="shared" si="7"/>
        <v>545.42032152758713</v>
      </c>
      <c r="F23">
        <f t="shared" si="8"/>
        <v>0.95687775706594236</v>
      </c>
      <c r="G23">
        <f t="shared" si="0"/>
        <v>201394.12792763521</v>
      </c>
      <c r="H23">
        <f t="shared" si="9"/>
        <v>52381327.713222943</v>
      </c>
      <c r="P23">
        <f t="shared" si="10"/>
        <v>1.3015325618198585</v>
      </c>
      <c r="Q23">
        <f t="shared" si="1"/>
        <v>478.15</v>
      </c>
      <c r="R23">
        <f t="shared" si="11"/>
        <v>0.67842632975975314</v>
      </c>
      <c r="S23">
        <f t="shared" si="2"/>
        <v>209.98313353398459</v>
      </c>
      <c r="U23">
        <f t="shared" si="3"/>
        <v>2.2770876496259835</v>
      </c>
      <c r="V23">
        <f t="shared" si="4"/>
        <v>11.914814506524918</v>
      </c>
    </row>
    <row r="24" spans="1:22">
      <c r="A24">
        <v>220</v>
      </c>
      <c r="B24">
        <f t="shared" si="5"/>
        <v>2859.6460252787351</v>
      </c>
      <c r="C24">
        <f t="shared" si="6"/>
        <v>4.0125678858365585E-3</v>
      </c>
      <c r="D24">
        <f t="shared" si="7"/>
        <v>542.94105656293789</v>
      </c>
      <c r="F24">
        <f t="shared" si="8"/>
        <v>0.95252816940866292</v>
      </c>
      <c r="G24">
        <f t="shared" si="0"/>
        <v>194287.37235344306</v>
      </c>
      <c r="H24">
        <f t="shared" si="9"/>
        <v>54324201.436757371</v>
      </c>
      <c r="P24">
        <f t="shared" si="10"/>
        <v>1.2957252682362446</v>
      </c>
      <c r="Q24">
        <f t="shared" si="1"/>
        <v>478.15</v>
      </c>
      <c r="R24">
        <f t="shared" si="11"/>
        <v>0.67534247211074194</v>
      </c>
      <c r="S24">
        <f t="shared" si="2"/>
        <v>209.58360318882404</v>
      </c>
      <c r="U24">
        <f t="shared" si="3"/>
        <v>2.2814284740071553</v>
      </c>
      <c r="V24">
        <f t="shared" si="4"/>
        <v>11.860654474343521</v>
      </c>
    </row>
    <row r="25" spans="1:22">
      <c r="A25">
        <v>230</v>
      </c>
      <c r="B25">
        <f t="shared" si="5"/>
        <v>2859.414021788235</v>
      </c>
      <c r="C25">
        <f t="shared" si="6"/>
        <v>4.0128934524555539E-3</v>
      </c>
      <c r="D25">
        <f t="shared" si="7"/>
        <v>540.48373660701566</v>
      </c>
      <c r="F25">
        <f t="shared" si="8"/>
        <v>0.94821708176669417</v>
      </c>
      <c r="G25">
        <f t="shared" si="0"/>
        <v>187245.11465318812</v>
      </c>
      <c r="H25">
        <f t="shared" si="9"/>
        <v>56196652.583289251</v>
      </c>
      <c r="P25">
        <f t="shared" si="10"/>
        <v>1.2899655453774597</v>
      </c>
      <c r="Q25">
        <f t="shared" si="1"/>
        <v>478.15</v>
      </c>
      <c r="R25">
        <f t="shared" si="11"/>
        <v>0.67228591097258616</v>
      </c>
      <c r="S25">
        <f t="shared" si="2"/>
        <v>209.18686414141314</v>
      </c>
      <c r="U25">
        <f t="shared" si="3"/>
        <v>2.2857553793471665</v>
      </c>
      <c r="V25">
        <f t="shared" si="4"/>
        <v>11.806973835206362</v>
      </c>
    </row>
    <row r="26" spans="1:22">
      <c r="A26">
        <v>240</v>
      </c>
      <c r="B26">
        <f t="shared" si="5"/>
        <v>2859.1904276366836</v>
      </c>
      <c r="C26">
        <f t="shared" si="6"/>
        <v>4.0132072683868383E-3</v>
      </c>
      <c r="D26">
        <f t="shared" si="7"/>
        <v>538.0831215426947</v>
      </c>
      <c r="F26">
        <f t="shared" si="8"/>
        <v>0.94400547639069243</v>
      </c>
      <c r="G26">
        <f t="shared" si="0"/>
        <v>180366.65726031415</v>
      </c>
      <c r="H26">
        <f t="shared" si="9"/>
        <v>58000319.155892394</v>
      </c>
      <c r="P26">
        <f t="shared" si="10"/>
        <v>1.284336458154745</v>
      </c>
      <c r="Q26">
        <f t="shared" si="1"/>
        <v>478.15</v>
      </c>
      <c r="R26">
        <f t="shared" si="11"/>
        <v>0.66929988276100094</v>
      </c>
      <c r="S26">
        <f t="shared" si="2"/>
        <v>208.79856388745506</v>
      </c>
      <c r="U26">
        <f t="shared" si="3"/>
        <v>2.2900061719664344</v>
      </c>
      <c r="V26">
        <f t="shared" si="4"/>
        <v>11.754531925611127</v>
      </c>
    </row>
    <row r="27" spans="1:22">
      <c r="A27">
        <v>250</v>
      </c>
      <c r="B27">
        <f t="shared" si="5"/>
        <v>2858.9750472259684</v>
      </c>
      <c r="C27">
        <f t="shared" si="6"/>
        <v>4.0135096026903813E-3</v>
      </c>
      <c r="D27">
        <f t="shared" si="7"/>
        <v>535.77065972820537</v>
      </c>
      <c r="F27">
        <f t="shared" si="8"/>
        <v>0.93994852583895683</v>
      </c>
      <c r="G27">
        <f t="shared" si="0"/>
        <v>173741.79976639923</v>
      </c>
      <c r="H27">
        <f t="shared" si="9"/>
        <v>59737737.153556384</v>
      </c>
      <c r="P27">
        <f t="shared" si="10"/>
        <v>1.2789132432969228</v>
      </c>
      <c r="Q27">
        <f t="shared" si="1"/>
        <v>478.15</v>
      </c>
      <c r="R27">
        <f t="shared" si="11"/>
        <v>0.66642350481982038</v>
      </c>
      <c r="S27">
        <f t="shared" si="2"/>
        <v>208.42385300875264</v>
      </c>
      <c r="U27">
        <f t="shared" si="3"/>
        <v>2.2941232162132628</v>
      </c>
      <c r="V27">
        <f t="shared" si="4"/>
        <v>11.704015741146467</v>
      </c>
    </row>
    <row r="28" spans="1:22">
      <c r="A28">
        <v>260</v>
      </c>
      <c r="B28">
        <f t="shared" si="5"/>
        <v>2858.7675777260047</v>
      </c>
      <c r="C28">
        <f t="shared" si="6"/>
        <v>4.0138008753481721E-3</v>
      </c>
      <c r="D28">
        <f t="shared" si="7"/>
        <v>533.5729516764178</v>
      </c>
      <c r="F28">
        <f t="shared" si="8"/>
        <v>0.93609289767792592</v>
      </c>
      <c r="G28">
        <f t="shared" si="0"/>
        <v>167446.45518425523</v>
      </c>
      <c r="H28">
        <f t="shared" si="9"/>
        <v>61412201.70539894</v>
      </c>
      <c r="P28">
        <f t="shared" si="10"/>
        <v>1.2737596304602175</v>
      </c>
      <c r="Q28">
        <f t="shared" si="1"/>
        <v>478.15</v>
      </c>
      <c r="R28">
        <f t="shared" si="11"/>
        <v>0.66368986445364941</v>
      </c>
      <c r="S28">
        <f t="shared" si="2"/>
        <v>208.06712797806736</v>
      </c>
      <c r="U28">
        <f t="shared" si="3"/>
        <v>2.2980564236480565</v>
      </c>
      <c r="V28">
        <f t="shared" si="4"/>
        <v>11.65600637526291</v>
      </c>
    </row>
    <row r="29" spans="1:22">
      <c r="A29">
        <v>270</v>
      </c>
      <c r="B29">
        <f t="shared" si="5"/>
        <v>2858.5676256570459</v>
      </c>
      <c r="C29">
        <f t="shared" si="6"/>
        <v>4.0140816340688019E-3</v>
      </c>
      <c r="D29">
        <f t="shared" si="7"/>
        <v>531.51071489372487</v>
      </c>
      <c r="F29">
        <f t="shared" si="8"/>
        <v>0.93247493841004359</v>
      </c>
      <c r="G29">
        <f t="shared" si="0"/>
        <v>161539.70009793734</v>
      </c>
      <c r="H29">
        <f t="shared" si="9"/>
        <v>63027598.706378311</v>
      </c>
      <c r="P29">
        <f t="shared" si="10"/>
        <v>1.2689253566381815</v>
      </c>
      <c r="Q29">
        <f t="shared" si="1"/>
        <v>478.15</v>
      </c>
      <c r="R29">
        <f t="shared" si="11"/>
        <v>0.66112473133272087</v>
      </c>
      <c r="S29">
        <f t="shared" si="2"/>
        <v>207.7318526112112</v>
      </c>
      <c r="U29">
        <f t="shared" si="3"/>
        <v>2.3017654441993574</v>
      </c>
      <c r="V29">
        <f t="shared" si="4"/>
        <v>11.610956405974084</v>
      </c>
    </row>
    <row r="30" spans="1:22">
      <c r="A30">
        <v>280</v>
      </c>
      <c r="B30">
        <f t="shared" si="5"/>
        <v>2858.3747269944988</v>
      </c>
      <c r="C30">
        <f t="shared" si="6"/>
        <v>4.0143525261149898E-3</v>
      </c>
      <c r="D30">
        <f t="shared" si="7"/>
        <v>529.59831748066131</v>
      </c>
      <c r="F30">
        <f t="shared" si="8"/>
        <v>0.92911985522923035</v>
      </c>
      <c r="G30">
        <f t="shared" si="0"/>
        <v>156062.45082314423</v>
      </c>
      <c r="H30">
        <f t="shared" si="9"/>
        <v>64588223.214609757</v>
      </c>
      <c r="P30">
        <f t="shared" si="10"/>
        <v>1.2644450368798843</v>
      </c>
      <c r="Q30">
        <f t="shared" si="1"/>
        <v>478.15</v>
      </c>
      <c r="R30">
        <f t="shared" si="11"/>
        <v>0.65874597735752427</v>
      </c>
      <c r="S30">
        <f t="shared" si="2"/>
        <v>207.42047102105084</v>
      </c>
      <c r="U30">
        <f t="shared" si="3"/>
        <v>2.3052208764460529</v>
      </c>
      <c r="V30">
        <f t="shared" si="4"/>
        <v>11.569179707270242</v>
      </c>
    </row>
    <row r="31" spans="1:22">
      <c r="A31">
        <v>290</v>
      </c>
      <c r="B31">
        <f t="shared" si="5"/>
        <v>2858.1883688545518</v>
      </c>
      <c r="C31">
        <f t="shared" si="6"/>
        <v>4.0146142678805117E-3</v>
      </c>
      <c r="D31">
        <f t="shared" si="7"/>
        <v>527.84385817337102</v>
      </c>
      <c r="F31">
        <f t="shared" si="8"/>
        <v>0.92604185644451054</v>
      </c>
      <c r="G31">
        <f t="shared" si="0"/>
        <v>151037.70079652857</v>
      </c>
      <c r="H31">
        <f t="shared" si="9"/>
        <v>66098600.222575046</v>
      </c>
      <c r="P31">
        <f t="shared" si="10"/>
        <v>1.2603383396134817</v>
      </c>
      <c r="Q31">
        <f t="shared" si="1"/>
        <v>478.15</v>
      </c>
      <c r="R31">
        <f t="shared" si="11"/>
        <v>0.6565636762191579</v>
      </c>
      <c r="S31">
        <f t="shared" si="2"/>
        <v>207.13441017203417</v>
      </c>
      <c r="U31">
        <f t="shared" si="3"/>
        <v>2.3084044780530455</v>
      </c>
      <c r="V31">
        <f t="shared" si="4"/>
        <v>11.530853197639903</v>
      </c>
    </row>
    <row r="32" spans="1:22">
      <c r="A32">
        <v>300</v>
      </c>
      <c r="B32">
        <f t="shared" si="5"/>
        <v>2858.0080108963507</v>
      </c>
      <c r="C32">
        <f t="shared" si="6"/>
        <v>4.014867614837399E-3</v>
      </c>
      <c r="D32">
        <f t="shared" si="7"/>
        <v>526.24969811102756</v>
      </c>
      <c r="F32">
        <f t="shared" si="8"/>
        <v>0.9232450844053115</v>
      </c>
      <c r="G32">
        <f t="shared" si="0"/>
        <v>146472.04775733632</v>
      </c>
      <c r="H32">
        <f t="shared" si="9"/>
        <v>67563320.700148404</v>
      </c>
      <c r="P32">
        <f t="shared" si="10"/>
        <v>1.2566112417692372</v>
      </c>
      <c r="Q32">
        <f t="shared" si="1"/>
        <v>478.15</v>
      </c>
      <c r="R32">
        <f t="shared" si="11"/>
        <v>0.6545807648433658</v>
      </c>
      <c r="S32">
        <f t="shared" si="2"/>
        <v>206.87415788098284</v>
      </c>
      <c r="U32">
        <f t="shared" si="3"/>
        <v>2.311308502220395</v>
      </c>
      <c r="V32">
        <f t="shared" si="4"/>
        <v>11.49602845663404</v>
      </c>
    </row>
    <row r="33" spans="1:22">
      <c r="A33">
        <v>310</v>
      </c>
      <c r="B33">
        <f t="shared" si="5"/>
        <v>2857.8331049005128</v>
      </c>
      <c r="C33">
        <f t="shared" si="6"/>
        <v>4.0151133340213243E-3</v>
      </c>
      <c r="D33">
        <f t="shared" si="7"/>
        <v>524.81330715950435</v>
      </c>
      <c r="F33">
        <f t="shared" si="8"/>
        <v>0.92072510027983223</v>
      </c>
      <c r="G33">
        <f t="shared" si="0"/>
        <v>142358.11826500925</v>
      </c>
      <c r="H33">
        <f t="shared" si="9"/>
        <v>68986901.882798493</v>
      </c>
      <c r="P33">
        <f t="shared" si="10"/>
        <v>1.2532580371277442</v>
      </c>
      <c r="Q33">
        <f t="shared" si="1"/>
        <v>478.15</v>
      </c>
      <c r="R33">
        <f t="shared" si="11"/>
        <v>0.652794096098401</v>
      </c>
      <c r="S33">
        <f t="shared" si="2"/>
        <v>206.63939457837003</v>
      </c>
      <c r="U33">
        <f t="shared" si="3"/>
        <v>2.3139343830135783</v>
      </c>
      <c r="V33">
        <f t="shared" si="4"/>
        <v>11.464650212973597</v>
      </c>
    </row>
    <row r="34" spans="1:22">
      <c r="A34">
        <v>320</v>
      </c>
      <c r="B34">
        <f t="shared" si="5"/>
        <v>2857.6631114524653</v>
      </c>
      <c r="C34">
        <f t="shared" si="6"/>
        <v>4.0153521805659769E-3</v>
      </c>
      <c r="D34">
        <f t="shared" si="7"/>
        <v>523.52827726839575</v>
      </c>
      <c r="F34">
        <f t="shared" si="8"/>
        <v>0.91847066187437854</v>
      </c>
      <c r="G34">
        <f t="shared" si="0"/>
        <v>138677.46781223174</v>
      </c>
      <c r="H34">
        <f t="shared" si="9"/>
        <v>70373676.560920805</v>
      </c>
      <c r="P34">
        <f t="shared" si="10"/>
        <v>1.2502637461563326</v>
      </c>
      <c r="Q34">
        <f t="shared" si="1"/>
        <v>478.15</v>
      </c>
      <c r="R34">
        <f t="shared" si="11"/>
        <v>0.65119569926893439</v>
      </c>
      <c r="S34">
        <f t="shared" si="2"/>
        <v>206.42915487776531</v>
      </c>
      <c r="U34">
        <f t="shared" si="3"/>
        <v>2.31629103109554</v>
      </c>
      <c r="V34">
        <f t="shared" si="4"/>
        <v>11.436578481533491</v>
      </c>
    </row>
    <row r="35" spans="1:22">
      <c r="A35">
        <v>330</v>
      </c>
      <c r="B35">
        <f t="shared" si="5"/>
        <v>2857.4975131626925</v>
      </c>
      <c r="C35">
        <f t="shared" si="6"/>
        <v>4.0155848790900785E-3</v>
      </c>
      <c r="D35">
        <f t="shared" si="7"/>
        <v>522.38537092047136</v>
      </c>
      <c r="F35">
        <f t="shared" si="8"/>
        <v>0.91646556301837079</v>
      </c>
      <c r="G35">
        <f t="shared" si="0"/>
        <v>135403.57956553868</v>
      </c>
      <c r="H35">
        <f t="shared" si="9"/>
        <v>71727712.356576189</v>
      </c>
      <c r="P35">
        <f t="shared" si="10"/>
        <v>1.2476066124044585</v>
      </c>
      <c r="Q35">
        <f t="shared" si="1"/>
        <v>478.15</v>
      </c>
      <c r="R35">
        <f t="shared" si="11"/>
        <v>0.6497740841800248</v>
      </c>
      <c r="S35">
        <f t="shared" si="2"/>
        <v>206.24199711946056</v>
      </c>
      <c r="U35">
        <f t="shared" si="3"/>
        <v>2.3183929882285006</v>
      </c>
      <c r="V35">
        <f t="shared" si="4"/>
        <v>11.411611466927747</v>
      </c>
    </row>
    <row r="36" spans="1:22">
      <c r="A36">
        <v>340</v>
      </c>
      <c r="B36">
        <f t="shared" si="5"/>
        <v>2857.3358243061048</v>
      </c>
      <c r="C36">
        <f t="shared" si="6"/>
        <v>4.015812110107906E-3</v>
      </c>
      <c r="D36">
        <f t="shared" si="7"/>
        <v>521.37350387118283</v>
      </c>
      <c r="F36">
        <f t="shared" si="8"/>
        <v>0.91469035766874185</v>
      </c>
      <c r="G36">
        <f t="shared" si="0"/>
        <v>132504.67390972853</v>
      </c>
      <c r="H36">
        <f t="shared" si="9"/>
        <v>73052759.095673472</v>
      </c>
      <c r="P36">
        <f t="shared" si="10"/>
        <v>1.245260444579102</v>
      </c>
      <c r="Q36">
        <f t="shared" si="1"/>
        <v>478.15</v>
      </c>
      <c r="R36">
        <f t="shared" si="11"/>
        <v>0.64851546358713796</v>
      </c>
      <c r="S36">
        <f t="shared" si="2"/>
        <v>206.07616390701028</v>
      </c>
      <c r="U36">
        <f t="shared" si="3"/>
        <v>2.3202586409545169</v>
      </c>
      <c r="V36">
        <f t="shared" si="4"/>
        <v>11.389507031647868</v>
      </c>
    </row>
    <row r="37" spans="1:22">
      <c r="A37">
        <v>350</v>
      </c>
      <c r="B37">
        <f t="shared" si="5"/>
        <v>2857.1775971064562</v>
      </c>
      <c r="C37">
        <f t="shared" si="6"/>
        <v>4.0160345011504301E-3</v>
      </c>
      <c r="D37">
        <f t="shared" si="7"/>
        <v>520.48059759165619</v>
      </c>
      <c r="F37">
        <f t="shared" si="8"/>
        <v>0.91312385542395824</v>
      </c>
      <c r="G37">
        <f t="shared" si="0"/>
        <v>129946.14454189393</v>
      </c>
      <c r="H37">
        <f t="shared" si="9"/>
        <v>74352220.541092411</v>
      </c>
      <c r="P37">
        <f t="shared" si="10"/>
        <v>1.2431966497087732</v>
      </c>
      <c r="Q37">
        <f t="shared" si="1"/>
        <v>478.15</v>
      </c>
      <c r="R37">
        <f t="shared" si="11"/>
        <v>0.64740481349558632</v>
      </c>
      <c r="S37">
        <f t="shared" si="2"/>
        <v>205.92972251001197</v>
      </c>
      <c r="U37">
        <f t="shared" si="3"/>
        <v>2.3219086306337013</v>
      </c>
      <c r="V37">
        <f t="shared" si="4"/>
        <v>11.370001317848143</v>
      </c>
    </row>
    <row r="38" spans="1:22">
      <c r="A38">
        <v>360</v>
      </c>
      <c r="B38">
        <f t="shared" si="5"/>
        <v>2857.0224251117679</v>
      </c>
      <c r="C38">
        <f t="shared" si="6"/>
        <v>4.016252621973985E-3</v>
      </c>
      <c r="D38">
        <f t="shared" si="7"/>
        <v>519.69427021717809</v>
      </c>
      <c r="F38">
        <f t="shared" si="8"/>
        <v>0.91174433371434749</v>
      </c>
      <c r="G38">
        <f t="shared" si="0"/>
        <v>127692.5322844828</v>
      </c>
      <c r="H38">
        <f t="shared" si="9"/>
        <v>75629145.863937244</v>
      </c>
      <c r="P38">
        <f t="shared" si="10"/>
        <v>1.2413858824451824</v>
      </c>
      <c r="Q38">
        <f t="shared" si="1"/>
        <v>478.15</v>
      </c>
      <c r="R38">
        <f t="shared" si="11"/>
        <v>0.64642673260347239</v>
      </c>
      <c r="S38">
        <f t="shared" si="2"/>
        <v>205.8006795174278</v>
      </c>
      <c r="U38">
        <f t="shared" si="3"/>
        <v>2.3233645346613585</v>
      </c>
      <c r="V38">
        <f t="shared" si="4"/>
        <v>11.352823841251617</v>
      </c>
    </row>
    <row r="39" spans="1:22">
      <c r="A39">
        <v>370</v>
      </c>
      <c r="B39">
        <f t="shared" si="5"/>
        <v>2856.8699442127686</v>
      </c>
      <c r="C39">
        <f t="shared" si="6"/>
        <v>4.0164669830832986E-3</v>
      </c>
      <c r="D39">
        <f t="shared" si="7"/>
        <v>519.00236094717434</v>
      </c>
      <c r="F39">
        <f t="shared" si="8"/>
        <v>0.91053045780206021</v>
      </c>
      <c r="G39">
        <f t="shared" si="0"/>
        <v>125709.02246438406</v>
      </c>
      <c r="H39">
        <f t="shared" si="9"/>
        <v>76886236.088581085</v>
      </c>
      <c r="P39">
        <f t="shared" si="10"/>
        <v>1.2397992979725232</v>
      </c>
      <c r="Q39">
        <f t="shared" si="1"/>
        <v>478.15</v>
      </c>
      <c r="R39">
        <f t="shared" si="11"/>
        <v>0.6455660945816607</v>
      </c>
      <c r="S39">
        <f t="shared" si="2"/>
        <v>205.68706851262371</v>
      </c>
      <c r="U39">
        <f t="shared" si="3"/>
        <v>2.3246478422665366</v>
      </c>
      <c r="V39">
        <f t="shared" si="4"/>
        <v>11.337708946771063</v>
      </c>
    </row>
    <row r="40" spans="1:22">
      <c r="A40">
        <v>380</v>
      </c>
      <c r="B40">
        <f t="shared" si="5"/>
        <v>2856.7198318732694</v>
      </c>
      <c r="C40">
        <f t="shared" si="6"/>
        <v>4.0166780367710368E-3</v>
      </c>
      <c r="D40">
        <f t="shared" si="7"/>
        <v>518.39330041115466</v>
      </c>
      <c r="F40">
        <f t="shared" si="8"/>
        <v>0.90946193054588531</v>
      </c>
      <c r="G40">
        <f t="shared" si="0"/>
        <v>123962.50185498</v>
      </c>
      <c r="H40">
        <f t="shared" si="9"/>
        <v>78125861.107130885</v>
      </c>
      <c r="P40">
        <f t="shared" si="10"/>
        <v>1.2384094379891972</v>
      </c>
      <c r="Q40">
        <f t="shared" si="1"/>
        <v>478.15</v>
      </c>
      <c r="R40">
        <f t="shared" si="11"/>
        <v>0.64480850875703266</v>
      </c>
      <c r="S40">
        <f t="shared" si="2"/>
        <v>205.58701254043501</v>
      </c>
      <c r="U40">
        <f t="shared" si="3"/>
        <v>2.3257792118845888</v>
      </c>
      <c r="V40">
        <f t="shared" si="4"/>
        <v>11.324403899226089</v>
      </c>
    </row>
    <row r="41" spans="1:22">
      <c r="A41">
        <v>390</v>
      </c>
      <c r="B41">
        <f t="shared" si="5"/>
        <v>2856.571805098431</v>
      </c>
      <c r="C41">
        <f t="shared" si="6"/>
        <v>4.0168861799356114E-3</v>
      </c>
      <c r="D41">
        <f t="shared" si="7"/>
        <v>517.85634925027807</v>
      </c>
      <c r="F41">
        <f t="shared" si="8"/>
        <v>0.90851991096540008</v>
      </c>
      <c r="G41">
        <f t="shared" si="0"/>
        <v>122422.23893779563</v>
      </c>
      <c r="H41">
        <f t="shared" si="9"/>
        <v>79350083.496508837</v>
      </c>
      <c r="P41">
        <f t="shared" si="10"/>
        <v>1.2371908025429459</v>
      </c>
      <c r="Q41">
        <f t="shared" si="1"/>
        <v>478.15</v>
      </c>
      <c r="R41">
        <f t="shared" si="11"/>
        <v>0.64414061687446866</v>
      </c>
      <c r="S41">
        <f t="shared" si="2"/>
        <v>205.49876484108552</v>
      </c>
      <c r="U41">
        <f t="shared" si="3"/>
        <v>2.3267779753798457</v>
      </c>
      <c r="V41">
        <f t="shared" si="4"/>
        <v>11.312674095204505</v>
      </c>
    </row>
    <row r="42" spans="1:22">
      <c r="A42">
        <v>400</v>
      </c>
      <c r="B42">
        <f t="shared" si="5"/>
        <v>2856.425617590698</v>
      </c>
      <c r="C42">
        <f t="shared" si="6"/>
        <v>4.0170917580454966E-3</v>
      </c>
      <c r="D42">
        <f t="shared" si="7"/>
        <v>517.38173082525248</v>
      </c>
      <c r="F42">
        <f t="shared" si="8"/>
        <v>0.90768724706184645</v>
      </c>
      <c r="G42">
        <f t="shared" si="0"/>
        <v>121060.26164708452</v>
      </c>
      <c r="H42">
        <f t="shared" si="9"/>
        <v>80560686.11297968</v>
      </c>
      <c r="P42">
        <f t="shared" si="10"/>
        <v>1.2361201693198141</v>
      </c>
      <c r="Q42">
        <f t="shared" si="1"/>
        <v>478.15</v>
      </c>
      <c r="R42">
        <f t="shared" si="11"/>
        <v>0.64355025816684908</v>
      </c>
      <c r="S42">
        <f t="shared" si="2"/>
        <v>205.42073201095471</v>
      </c>
      <c r="U42">
        <f t="shared" si="3"/>
        <v>2.3276618446403994</v>
      </c>
      <c r="V42">
        <f t="shared" si="4"/>
        <v>11.302305962092559</v>
      </c>
    </row>
    <row r="43" spans="1:22">
      <c r="A43">
        <v>410</v>
      </c>
      <c r="B43">
        <f t="shared" si="5"/>
        <v>2856.2810564546717</v>
      </c>
      <c r="C43">
        <f t="shared" si="6"/>
        <v>4.0172950697422759E-3</v>
      </c>
      <c r="D43">
        <f t="shared" si="7"/>
        <v>516.96068352825671</v>
      </c>
      <c r="F43">
        <f t="shared" si="8"/>
        <v>0.90694856759343279</v>
      </c>
      <c r="G43">
        <f t="shared" si="0"/>
        <v>119851.50547764922</v>
      </c>
      <c r="H43">
        <f t="shared" si="9"/>
        <v>81759201.16775617</v>
      </c>
      <c r="P43">
        <f t="shared" si="10"/>
        <v>1.2351767210263713</v>
      </c>
      <c r="Q43">
        <f t="shared" si="1"/>
        <v>478.15</v>
      </c>
      <c r="R43">
        <f t="shared" si="11"/>
        <v>0.6430265344237438</v>
      </c>
      <c r="S43">
        <f t="shared" si="2"/>
        <v>205.35148373814374</v>
      </c>
      <c r="U43">
        <f t="shared" si="3"/>
        <v>2.3284467747489876</v>
      </c>
      <c r="V43">
        <f t="shared" si="4"/>
        <v>11.29310810083919</v>
      </c>
    </row>
    <row r="44" spans="1:22">
      <c r="A44">
        <v>420</v>
      </c>
      <c r="B44">
        <f t="shared" si="5"/>
        <v>2856.1379387251172</v>
      </c>
      <c r="C44">
        <f t="shared" si="6"/>
        <v>4.0174963716967564E-3</v>
      </c>
      <c r="D44">
        <f t="shared" si="7"/>
        <v>516.58545538703561</v>
      </c>
      <c r="F44">
        <f t="shared" si="8"/>
        <v>0.90629027260883444</v>
      </c>
      <c r="G44">
        <f t="shared" si="0"/>
        <v>118773.7968300732</v>
      </c>
      <c r="H44">
        <f t="shared" si="9"/>
        <v>82946939.1360569</v>
      </c>
      <c r="P44">
        <f t="shared" si="10"/>
        <v>1.2343420349061707</v>
      </c>
      <c r="Q44">
        <f t="shared" si="1"/>
        <v>478.15</v>
      </c>
      <c r="R44">
        <f t="shared" si="11"/>
        <v>0.64255980327966356</v>
      </c>
      <c r="S44">
        <f t="shared" si="2"/>
        <v>205.2897528397676</v>
      </c>
      <c r="U44">
        <f t="shared" si="3"/>
        <v>2.3291469417531268</v>
      </c>
      <c r="V44">
        <f t="shared" si="4"/>
        <v>11.284911168081431</v>
      </c>
    </row>
    <row r="45" spans="1:22">
      <c r="A45">
        <v>430</v>
      </c>
      <c r="B45">
        <f t="shared" si="5"/>
        <v>2855.9961079148552</v>
      </c>
      <c r="C45">
        <f t="shared" si="6"/>
        <v>4.017695883441203E-3</v>
      </c>
      <c r="D45">
        <f t="shared" si="7"/>
        <v>516.24925981085642</v>
      </c>
      <c r="F45">
        <f t="shared" si="8"/>
        <v>0.90570045580851999</v>
      </c>
      <c r="G45">
        <f t="shared" si="0"/>
        <v>117807.72547417457</v>
      </c>
      <c r="H45">
        <f t="shared" si="9"/>
        <v>84125016.390798643</v>
      </c>
      <c r="P45">
        <f t="shared" si="10"/>
        <v>1.233599979315644</v>
      </c>
      <c r="Q45">
        <f t="shared" si="1"/>
        <v>478.15</v>
      </c>
      <c r="R45">
        <f t="shared" si="11"/>
        <v>0.64214162316824064</v>
      </c>
      <c r="S45">
        <f t="shared" si="2"/>
        <v>205.23442871779434</v>
      </c>
      <c r="U45">
        <f t="shared" si="3"/>
        <v>2.3297747994196216</v>
      </c>
      <c r="V45">
        <f t="shared" si="4"/>
        <v>11.277566909406083</v>
      </c>
    </row>
    <row r="46" spans="1:22">
      <c r="A46">
        <v>440</v>
      </c>
      <c r="B46">
        <f t="shared" si="5"/>
        <v>2855.8554307149593</v>
      </c>
      <c r="C46">
        <f t="shared" si="6"/>
        <v>4.0178937919910672E-3</v>
      </c>
      <c r="D46">
        <f t="shared" si="7"/>
        <v>515.94620730679912</v>
      </c>
      <c r="F46">
        <f t="shared" si="8"/>
        <v>0.90516878474877038</v>
      </c>
      <c r="G46">
        <f t="shared" si="0"/>
        <v>116936.44850430283</v>
      </c>
      <c r="H46">
        <f t="shared" si="9"/>
        <v>85294380.875841677</v>
      </c>
      <c r="P46">
        <f t="shared" si="10"/>
        <v>1.2329365527202221</v>
      </c>
      <c r="Q46">
        <f t="shared" si="1"/>
        <v>478.15</v>
      </c>
      <c r="R46">
        <f t="shared" si="11"/>
        <v>0.64176466838687818</v>
      </c>
      <c r="S46">
        <f t="shared" si="2"/>
        <v>205.18454669860293</v>
      </c>
      <c r="U46">
        <f t="shared" si="3"/>
        <v>2.3303411864752075</v>
      </c>
      <c r="V46">
        <f t="shared" si="4"/>
        <v>11.270946667678626</v>
      </c>
    </row>
    <row r="47" spans="1:22">
      <c r="A47">
        <v>450</v>
      </c>
      <c r="B47">
        <f t="shared" si="5"/>
        <v>2855.7157939290428</v>
      </c>
      <c r="C47">
        <f t="shared" si="6"/>
        <v>4.0180902561407772E-3</v>
      </c>
      <c r="D47">
        <f t="shared" si="7"/>
        <v>515.67122429128563</v>
      </c>
      <c r="F47">
        <f t="shared" si="8"/>
        <v>0.90468635840576428</v>
      </c>
      <c r="G47">
        <f t="shared" si="0"/>
        <v>116145.45756705489</v>
      </c>
      <c r="H47">
        <f t="shared" si="9"/>
        <v>86455835.451512232</v>
      </c>
      <c r="P47">
        <f t="shared" si="10"/>
        <v>1.232339691654831</v>
      </c>
      <c r="Q47">
        <f t="shared" si="1"/>
        <v>478.15</v>
      </c>
      <c r="R47">
        <f t="shared" si="11"/>
        <v>0.64142262810968687</v>
      </c>
      <c r="S47">
        <f t="shared" si="2"/>
        <v>205.13927511481546</v>
      </c>
      <c r="U47">
        <f t="shared" si="3"/>
        <v>2.3308554626235356</v>
      </c>
      <c r="V47">
        <f t="shared" si="4"/>
        <v>11.26493960946504</v>
      </c>
    </row>
    <row r="48" spans="1:22">
      <c r="A48">
        <v>460</v>
      </c>
      <c r="B48">
        <f t="shared" si="5"/>
        <v>2855.5771016855128</v>
      </c>
      <c r="C48">
        <f t="shared" si="6"/>
        <v>4.0182854103714234E-3</v>
      </c>
      <c r="D48">
        <f t="shared" si="7"/>
        <v>515.41996697174261</v>
      </c>
      <c r="F48">
        <f t="shared" si="8"/>
        <v>0.9042455560907765</v>
      </c>
      <c r="G48">
        <f t="shared" si="0"/>
        <v>115422.33213539292</v>
      </c>
      <c r="H48">
        <f t="shared" si="9"/>
        <v>87610058.77286616</v>
      </c>
      <c r="P48">
        <f t="shared" si="10"/>
        <v>1.2317990666894159</v>
      </c>
      <c r="Q48">
        <f t="shared" si="1"/>
        <v>478.15</v>
      </c>
      <c r="R48">
        <f t="shared" si="11"/>
        <v>0.64111009926836049</v>
      </c>
      <c r="S48">
        <f t="shared" si="2"/>
        <v>205.09790146835019</v>
      </c>
      <c r="U48">
        <f t="shared" si="3"/>
        <v>2.331325657536218</v>
      </c>
      <c r="V48">
        <f t="shared" si="4"/>
        <v>11.259450843759764</v>
      </c>
    </row>
    <row r="49" spans="1:22">
      <c r="A49">
        <v>470</v>
      </c>
      <c r="B49">
        <f t="shared" si="5"/>
        <v>2855.4392729444444</v>
      </c>
      <c r="C49">
        <f t="shared" si="6"/>
        <v>4.0184793683465106E-3</v>
      </c>
      <c r="D49">
        <f t="shared" si="7"/>
        <v>515.18873574212989</v>
      </c>
      <c r="F49">
        <f t="shared" si="8"/>
        <v>0.90383988726689457</v>
      </c>
      <c r="G49">
        <f t="shared" si="0"/>
        <v>114756.49436806378</v>
      </c>
      <c r="H49">
        <f t="shared" si="9"/>
        <v>88757623.716546804</v>
      </c>
      <c r="P49">
        <f t="shared" si="10"/>
        <v>1.2313058794077456</v>
      </c>
      <c r="Q49">
        <f t="shared" si="1"/>
        <v>478.15</v>
      </c>
      <c r="R49">
        <f t="shared" si="11"/>
        <v>0.6408224800722282</v>
      </c>
      <c r="S49">
        <f t="shared" si="2"/>
        <v>205.05981859389237</v>
      </c>
      <c r="U49">
        <f t="shared" si="3"/>
        <v>2.3317586218436337</v>
      </c>
      <c r="V49">
        <f t="shared" si="4"/>
        <v>11.254399551939109</v>
      </c>
    </row>
    <row r="50" spans="1:22">
      <c r="A50">
        <v>480</v>
      </c>
      <c r="B50">
        <f t="shared" si="5"/>
        <v>2855.3022392971807</v>
      </c>
      <c r="C50">
        <f t="shared" si="6"/>
        <v>4.0186722259980476E-3</v>
      </c>
      <c r="D50">
        <f t="shared" si="7"/>
        <v>514.97439359156317</v>
      </c>
      <c r="F50">
        <f t="shared" si="8"/>
        <v>0.90346384840625116</v>
      </c>
      <c r="G50">
        <f t="shared" si="0"/>
        <v>114138.9755365372</v>
      </c>
      <c r="H50">
        <f t="shared" si="9"/>
        <v>89899013.471912175</v>
      </c>
      <c r="P50">
        <f t="shared" si="10"/>
        <v>1.230852668771333</v>
      </c>
      <c r="Q50">
        <f t="shared" si="1"/>
        <v>478.15</v>
      </c>
      <c r="R50">
        <f t="shared" si="11"/>
        <v>0.64055586852003199</v>
      </c>
      <c r="S50">
        <f t="shared" si="2"/>
        <v>205.02451141811241</v>
      </c>
      <c r="U50">
        <f t="shared" si="3"/>
        <v>2.3321601729116908</v>
      </c>
      <c r="V50">
        <f t="shared" si="4"/>
        <v>11.249717205381542</v>
      </c>
    </row>
    <row r="51" spans="1:22">
      <c r="A51">
        <v>490</v>
      </c>
      <c r="B51">
        <f t="shared" si="5"/>
        <v>2855.1659430448526</v>
      </c>
      <c r="C51">
        <f t="shared" si="6"/>
        <v>4.0188640642220474E-3</v>
      </c>
      <c r="D51">
        <f t="shared" si="7"/>
        <v>514.7742905884038</v>
      </c>
      <c r="F51">
        <f t="shared" si="8"/>
        <v>0.9031127905059716</v>
      </c>
      <c r="G51">
        <f t="shared" si="0"/>
        <v>113562.19989677994</v>
      </c>
      <c r="H51">
        <f t="shared" si="9"/>
        <v>91034635.470879972</v>
      </c>
      <c r="P51">
        <f t="shared" si="10"/>
        <v>1.2304331318126658</v>
      </c>
      <c r="Q51">
        <f t="shared" si="1"/>
        <v>478.15</v>
      </c>
      <c r="R51">
        <f t="shared" si="11"/>
        <v>0.64030696846873381</v>
      </c>
      <c r="S51">
        <f t="shared" si="2"/>
        <v>204.99154466969497</v>
      </c>
      <c r="U51">
        <f t="shared" si="3"/>
        <v>2.3325352310040302</v>
      </c>
      <c r="V51">
        <f t="shared" si="4"/>
        <v>11.245345915807723</v>
      </c>
    </row>
    <row r="52" spans="1:22">
      <c r="A52">
        <v>500</v>
      </c>
      <c r="B52">
        <f t="shared" si="5"/>
        <v>2855.0303355349779</v>
      </c>
      <c r="C52">
        <f t="shared" si="6"/>
        <v>4.0190549512124554E-3</v>
      </c>
      <c r="D52">
        <f t="shared" si="7"/>
        <v>514.58619547891089</v>
      </c>
      <c r="F52">
        <f t="shared" si="8"/>
        <v>0.90278279908580861</v>
      </c>
      <c r="G52">
        <f t="shared" si="0"/>
        <v>113019.7889607082</v>
      </c>
      <c r="H52">
        <f t="shared" si="9"/>
        <v>92164833.360487059</v>
      </c>
      <c r="P52">
        <f t="shared" si="10"/>
        <v>1.2300419611595956</v>
      </c>
      <c r="Q52">
        <f t="shared" si="1"/>
        <v>478.15</v>
      </c>
      <c r="R52">
        <f t="shared" si="11"/>
        <v>0.64007300455183824</v>
      </c>
      <c r="S52">
        <f t="shared" si="2"/>
        <v>204.96055172345808</v>
      </c>
      <c r="U52">
        <f t="shared" si="3"/>
        <v>2.3328879434572429</v>
      </c>
      <c r="V52">
        <f t="shared" si="4"/>
        <v>11.241236941039574</v>
      </c>
    </row>
    <row r="53" spans="1:22">
      <c r="A53">
        <v>510</v>
      </c>
      <c r="B53">
        <f t="shared" si="5"/>
        <v>2854.8953757317918</v>
      </c>
      <c r="C53">
        <f t="shared" si="6"/>
        <v>4.0192449444674868E-3</v>
      </c>
      <c r="D53">
        <f t="shared" si="7"/>
        <v>514.40823473849571</v>
      </c>
      <c r="F53">
        <f t="shared" si="8"/>
        <v>0.90247058726051876</v>
      </c>
      <c r="G53">
        <f t="shared" si="0"/>
        <v>112506.38712068435</v>
      </c>
      <c r="H53">
        <f t="shared" si="9"/>
        <v>93289897.231693909</v>
      </c>
      <c r="P53">
        <f t="shared" si="10"/>
        <v>1.2296747002183239</v>
      </c>
      <c r="Q53">
        <f t="shared" si="1"/>
        <v>478.15</v>
      </c>
      <c r="R53">
        <f t="shared" si="11"/>
        <v>0.63985164636770775</v>
      </c>
      <c r="S53">
        <f t="shared" si="2"/>
        <v>204.93122464363003</v>
      </c>
      <c r="U53">
        <f t="shared" si="3"/>
        <v>2.3332217959048953</v>
      </c>
      <c r="V53">
        <f t="shared" si="4"/>
        <v>11.237349353562907</v>
      </c>
    </row>
    <row r="54" spans="1:22">
      <c r="A54">
        <v>520</v>
      </c>
      <c r="B54">
        <f t="shared" si="5"/>
        <v>2854.7610289947943</v>
      </c>
      <c r="C54">
        <f t="shared" si="6"/>
        <v>4.0194340925040475E-3</v>
      </c>
      <c r="D54">
        <f t="shared" si="7"/>
        <v>514.23883895478014</v>
      </c>
      <c r="F54">
        <f t="shared" si="8"/>
        <v>0.90217340167505289</v>
      </c>
      <c r="G54">
        <f t="shared" si="0"/>
        <v>112017.50827110915</v>
      </c>
      <c r="H54">
        <f t="shared" si="9"/>
        <v>94410072.314404994</v>
      </c>
      <c r="P54">
        <f t="shared" si="10"/>
        <v>1.2293276157455504</v>
      </c>
      <c r="Q54">
        <f t="shared" si="1"/>
        <v>478.15</v>
      </c>
      <c r="R54">
        <f t="shared" si="11"/>
        <v>0.63964094178761244</v>
      </c>
      <c r="S54">
        <f t="shared" si="2"/>
        <v>204.90330541355493</v>
      </c>
      <c r="U54">
        <f t="shared" si="3"/>
        <v>2.3335397105232301</v>
      </c>
      <c r="V54">
        <f t="shared" si="4"/>
        <v>11.233648869254758</v>
      </c>
    </row>
    <row r="55" spans="1:22">
      <c r="A55">
        <v>530</v>
      </c>
      <c r="B55">
        <f t="shared" si="5"/>
        <v>2854.6272660404593</v>
      </c>
      <c r="C55">
        <f t="shared" si="6"/>
        <v>4.0196224363152917E-3</v>
      </c>
      <c r="D55">
        <f t="shared" si="7"/>
        <v>514.07669613924259</v>
      </c>
      <c r="F55">
        <f t="shared" si="8"/>
        <v>0.90188894059516245</v>
      </c>
      <c r="G55">
        <f t="shared" si="0"/>
        <v>111549.40226585983</v>
      </c>
      <c r="H55">
        <f t="shared" si="9"/>
        <v>95525566.337063596</v>
      </c>
      <c r="P55">
        <f t="shared" si="10"/>
        <v>1.2289975868642546</v>
      </c>
      <c r="Q55">
        <f t="shared" si="1"/>
        <v>478.15</v>
      </c>
      <c r="R55">
        <f t="shared" si="11"/>
        <v>0.63943925888197017</v>
      </c>
      <c r="S55">
        <f t="shared" si="2"/>
        <v>204.87657829082409</v>
      </c>
      <c r="U55">
        <f t="shared" si="3"/>
        <v>2.3338441318619734</v>
      </c>
      <c r="V55">
        <f t="shared" si="4"/>
        <v>11.230106827467086</v>
      </c>
    </row>
    <row r="56" spans="1:22">
      <c r="A56">
        <v>540</v>
      </c>
      <c r="B56">
        <f t="shared" si="5"/>
        <v>2854.4940620634056</v>
      </c>
      <c r="C56">
        <f t="shared" si="6"/>
        <v>4.0198100106045107E-3</v>
      </c>
      <c r="D56">
        <f t="shared" si="7"/>
        <v>513.9207114065515</v>
      </c>
      <c r="F56">
        <f t="shared" si="8"/>
        <v>0.90161528316938866</v>
      </c>
      <c r="G56">
        <f t="shared" si="0"/>
        <v>111098.93960128473</v>
      </c>
      <c r="H56">
        <f t="shared" si="9"/>
        <v>96636555.733076438</v>
      </c>
      <c r="P56">
        <f t="shared" si="10"/>
        <v>1.2286820091991735</v>
      </c>
      <c r="Q56">
        <f t="shared" si="1"/>
        <v>478.15</v>
      </c>
      <c r="R56">
        <f t="shared" si="11"/>
        <v>0.63924523576709658</v>
      </c>
      <c r="S56">
        <f t="shared" si="2"/>
        <v>204.85086319950688</v>
      </c>
      <c r="U56">
        <f t="shared" si="3"/>
        <v>2.3341371011667329</v>
      </c>
      <c r="V56">
        <f t="shared" si="4"/>
        <v>11.226699310213863</v>
      </c>
    </row>
    <row r="57" spans="1:22">
      <c r="A57">
        <v>550</v>
      </c>
      <c r="B57">
        <f t="shared" si="5"/>
        <v>2854.3613959952713</v>
      </c>
      <c r="C57">
        <f t="shared" si="6"/>
        <v>4.0199968448258192E-3</v>
      </c>
      <c r="D57">
        <f t="shared" si="7"/>
        <v>513.76997238849174</v>
      </c>
      <c r="F57">
        <f t="shared" si="8"/>
        <v>0.90135082875173989</v>
      </c>
      <c r="G57">
        <f t="shared" si="0"/>
        <v>110663.5125095134</v>
      </c>
      <c r="H57">
        <f t="shared" si="9"/>
        <v>97743190.858171567</v>
      </c>
      <c r="P57">
        <f t="shared" si="10"/>
        <v>1.2283787126337296</v>
      </c>
      <c r="Q57">
        <f t="shared" si="1"/>
        <v>478.15</v>
      </c>
      <c r="R57">
        <f t="shared" si="11"/>
        <v>0.63905773758498352</v>
      </c>
      <c r="S57">
        <f t="shared" si="2"/>
        <v>204.82601005822818</v>
      </c>
      <c r="U57">
        <f t="shared" si="3"/>
        <v>2.3344203202711946</v>
      </c>
      <c r="V57">
        <f t="shared" si="4"/>
        <v>11.223406386631464</v>
      </c>
    </row>
    <row r="58" spans="1:22">
      <c r="A58">
        <v>560</v>
      </c>
      <c r="B58">
        <f t="shared" si="5"/>
        <v>2854.2292498816964</v>
      </c>
      <c r="C58">
        <f t="shared" si="6"/>
        <v>4.0201829640591109E-3</v>
      </c>
      <c r="D58">
        <f t="shared" si="7"/>
        <v>513.62371973368784</v>
      </c>
      <c r="F58">
        <f t="shared" si="8"/>
        <v>0.90109424514682079</v>
      </c>
      <c r="G58">
        <f t="shared" si="0"/>
        <v>110240.9506031247</v>
      </c>
      <c r="H58">
        <f t="shared" si="9"/>
        <v>98845600.364202812</v>
      </c>
      <c r="P58">
        <f t="shared" si="10"/>
        <v>1.228085891150855</v>
      </c>
      <c r="Q58">
        <f t="shared" si="1"/>
        <v>478.15</v>
      </c>
      <c r="R58">
        <f t="shared" si="11"/>
        <v>0.63887581980909591</v>
      </c>
      <c r="S58">
        <f t="shared" si="2"/>
        <v>204.80189393947853</v>
      </c>
      <c r="U58">
        <f t="shared" si="3"/>
        <v>2.3346952061942314</v>
      </c>
      <c r="V58">
        <f t="shared" si="4"/>
        <v>11.220211468539313</v>
      </c>
    </row>
    <row r="59" spans="1:22">
      <c r="A59">
        <v>570</v>
      </c>
      <c r="B59">
        <f t="shared" si="5"/>
        <v>2854.0976083600372</v>
      </c>
      <c r="C59">
        <f t="shared" si="6"/>
        <v>4.0203683897436383E-3</v>
      </c>
      <c r="D59">
        <f t="shared" si="7"/>
        <v>513.48132206430785</v>
      </c>
      <c r="F59">
        <f t="shared" si="8"/>
        <v>0.90084442467422432</v>
      </c>
      <c r="G59">
        <f t="shared" si="0"/>
        <v>109829.44927027336</v>
      </c>
      <c r="H59">
        <f t="shared" si="9"/>
        <v>99943894.85690555</v>
      </c>
      <c r="P59">
        <f t="shared" si="10"/>
        <v>1.2278020432661858</v>
      </c>
      <c r="Q59">
        <f t="shared" si="1"/>
        <v>478.15</v>
      </c>
      <c r="R59">
        <f t="shared" si="11"/>
        <v>0.63869869709402505</v>
      </c>
      <c r="S59">
        <f t="shared" si="2"/>
        <v>204.77841095825147</v>
      </c>
      <c r="U59">
        <f t="shared" si="3"/>
        <v>2.3349629375602552</v>
      </c>
      <c r="V59">
        <f t="shared" si="4"/>
        <v>11.217100763364133</v>
      </c>
    </row>
    <row r="60" spans="1:22">
      <c r="A60">
        <v>580</v>
      </c>
      <c r="B60">
        <f t="shared" si="5"/>
        <v>2853.9664582225796</v>
      </c>
      <c r="C60">
        <f t="shared" si="6"/>
        <v>4.0205531402915731E-3</v>
      </c>
      <c r="D60">
        <f t="shared" si="7"/>
        <v>513.34225480191139</v>
      </c>
      <c r="F60">
        <f t="shared" si="8"/>
        <v>0.90060044702089714</v>
      </c>
      <c r="G60">
        <f t="shared" si="0"/>
        <v>109427.50913727876</v>
      </c>
      <c r="H60">
        <f t="shared" si="9"/>
        <v>101038169.94827834</v>
      </c>
      <c r="P60">
        <f t="shared" si="10"/>
        <v>1.2275259216584575</v>
      </c>
      <c r="Q60">
        <f t="shared" si="1"/>
        <v>478.15</v>
      </c>
      <c r="R60">
        <f t="shared" si="11"/>
        <v>0.63852571693781601</v>
      </c>
      <c r="S60">
        <f t="shared" si="2"/>
        <v>204.75547479442088</v>
      </c>
      <c r="U60">
        <f t="shared" si="3"/>
        <v>2.335224493899728</v>
      </c>
      <c r="V60">
        <f t="shared" si="4"/>
        <v>11.214062811586423</v>
      </c>
    </row>
    <row r="61" spans="1:22">
      <c r="A61">
        <v>590</v>
      </c>
      <c r="B61">
        <f t="shared" si="5"/>
        <v>2853.8357880520534</v>
      </c>
      <c r="C61">
        <f t="shared" si="6"/>
        <v>4.020737231600068E-3</v>
      </c>
      <c r="D61">
        <f t="shared" si="7"/>
        <v>513.20608232657503</v>
      </c>
      <c r="F61">
        <f t="shared" si="8"/>
        <v>0.9003615479413597</v>
      </c>
      <c r="G61">
        <f t="shared" si="0"/>
        <v>109033.88506484288</v>
      </c>
      <c r="H61">
        <f t="shared" si="9"/>
        <v>102128508.79892677</v>
      </c>
      <c r="P61">
        <f t="shared" si="10"/>
        <v>1.2272564907247017</v>
      </c>
      <c r="Q61">
        <f t="shared" si="1"/>
        <v>478.15</v>
      </c>
      <c r="R61">
        <f t="shared" si="11"/>
        <v>0.63835633749042398</v>
      </c>
      <c r="S61">
        <f t="shared" si="2"/>
        <v>204.73301376151147</v>
      </c>
      <c r="U61">
        <f t="shared" si="3"/>
        <v>2.3354806888008075</v>
      </c>
      <c r="V61">
        <f t="shared" si="4"/>
        <v>11.21108809700303</v>
      </c>
    </row>
    <row r="62" spans="1:22">
      <c r="A62">
        <v>600</v>
      </c>
      <c r="B62">
        <f t="shared" si="5"/>
        <v>2853.705587918038</v>
      </c>
      <c r="C62">
        <f t="shared" si="6"/>
        <v>4.0209206774778107E-3</v>
      </c>
      <c r="D62">
        <f t="shared" si="7"/>
        <v>513.07244298970443</v>
      </c>
      <c r="F62">
        <f t="shared" si="8"/>
        <v>0.90012709296439375</v>
      </c>
      <c r="G62">
        <f t="shared" si="0"/>
        <v>108647.54330541045</v>
      </c>
      <c r="H62">
        <f t="shared" si="9"/>
        <v>103214984.23198088</v>
      </c>
      <c r="P62">
        <f t="shared" si="10"/>
        <v>1.2269928909210726</v>
      </c>
      <c r="Q62">
        <f t="shared" si="1"/>
        <v>478.15</v>
      </c>
      <c r="R62">
        <f t="shared" si="11"/>
        <v>0.63819010891175509</v>
      </c>
      <c r="S62">
        <f t="shared" si="2"/>
        <v>204.71096834354663</v>
      </c>
      <c r="U62">
        <f t="shared" si="3"/>
        <v>2.3357321977861347</v>
      </c>
      <c r="V62">
        <f t="shared" si="4"/>
        <v>11.208168719329077</v>
      </c>
    </row>
    <row r="63" spans="1:22">
      <c r="A63">
        <v>610</v>
      </c>
      <c r="B63">
        <f t="shared" si="5"/>
        <v>2853.5758491245401</v>
      </c>
      <c r="C63">
        <f t="shared" si="6"/>
        <v>4.0211034899997229E-3</v>
      </c>
      <c r="D63">
        <f t="shared" si="7"/>
        <v>512.94103655724439</v>
      </c>
      <c r="F63">
        <f t="shared" si="8"/>
        <v>0.89989655536358659</v>
      </c>
      <c r="G63">
        <f t="shared" si="0"/>
        <v>108267.62561050388</v>
      </c>
      <c r="H63">
        <f t="shared" si="9"/>
        <v>104297660.48808591</v>
      </c>
      <c r="P63">
        <f t="shared" si="10"/>
        <v>1.226734408883589</v>
      </c>
      <c r="Q63">
        <f t="shared" si="1"/>
        <v>478.15</v>
      </c>
      <c r="R63">
        <f t="shared" si="11"/>
        <v>0.63802665775278289</v>
      </c>
      <c r="S63">
        <f t="shared" si="2"/>
        <v>204.68928913075862</v>
      </c>
      <c r="U63">
        <f t="shared" si="3"/>
        <v>2.3359795816895454</v>
      </c>
      <c r="V63">
        <f t="shared" si="4"/>
        <v>11.205298119892406</v>
      </c>
    </row>
    <row r="64" spans="1:22">
      <c r="A64">
        <v>620</v>
      </c>
      <c r="B64">
        <f t="shared" si="5"/>
        <v>2853.4465640004196</v>
      </c>
      <c r="C64">
        <f t="shared" si="6"/>
        <v>4.021285679801475E-3</v>
      </c>
      <c r="D64">
        <f t="shared" si="7"/>
        <v>512.81161371371638</v>
      </c>
      <c r="F64">
        <f t="shared" si="8"/>
        <v>0.89966949774336202</v>
      </c>
      <c r="G64">
        <f t="shared" si="0"/>
        <v>107893.41923071515</v>
      </c>
      <c r="H64">
        <f t="shared" si="9"/>
        <v>105376594.68039306</v>
      </c>
      <c r="P64">
        <f t="shared" si="10"/>
        <v>1.2264804524505002</v>
      </c>
      <c r="Q64">
        <f t="shared" si="1"/>
        <v>478.15</v>
      </c>
      <c r="R64">
        <f t="shared" si="11"/>
        <v>0.63786567390004367</v>
      </c>
      <c r="S64">
        <f t="shared" si="2"/>
        <v>204.66793509366173</v>
      </c>
      <c r="U64">
        <f t="shared" si="3"/>
        <v>2.3362233062115241</v>
      </c>
      <c r="V64">
        <f t="shared" si="4"/>
        <v>11.202470852347213</v>
      </c>
    </row>
    <row r="65" spans="1:22">
      <c r="A65">
        <v>630</v>
      </c>
      <c r="B65">
        <f t="shared" si="5"/>
        <v>2853.3177257256502</v>
      </c>
      <c r="C65">
        <f t="shared" si="6"/>
        <v>4.0214672563236653E-3</v>
      </c>
      <c r="D65">
        <f t="shared" si="7"/>
        <v>512.683967307172</v>
      </c>
      <c r="F65">
        <f t="shared" si="8"/>
        <v>0.89944555667924908</v>
      </c>
      <c r="G65">
        <f t="shared" si="0"/>
        <v>107524.33189321976</v>
      </c>
      <c r="H65">
        <f t="shared" si="9"/>
        <v>106451837.99932525</v>
      </c>
      <c r="P65">
        <f t="shared" si="10"/>
        <v>1.2262305298258531</v>
      </c>
      <c r="Q65">
        <f t="shared" si="1"/>
        <v>478.15</v>
      </c>
      <c r="R65">
        <f t="shared" si="11"/>
        <v>0.63770689968558758</v>
      </c>
      <c r="S65">
        <f t="shared" si="2"/>
        <v>204.64687214307602</v>
      </c>
      <c r="U65">
        <f t="shared" si="3"/>
        <v>2.3364637582425791</v>
      </c>
      <c r="V65">
        <f t="shared" si="4"/>
        <v>11.199682391418326</v>
      </c>
    </row>
    <row r="66" spans="1:22">
      <c r="A66">
        <v>640</v>
      </c>
      <c r="B66">
        <f t="shared" si="5"/>
        <v>2853.1893281874545</v>
      </c>
      <c r="C66">
        <f t="shared" si="6"/>
        <v>4.0216482280140279E-3</v>
      </c>
      <c r="D66">
        <f t="shared" si="7"/>
        <v>512.55792506007333</v>
      </c>
      <c r="F66">
        <f t="shared" si="8"/>
        <v>0.89922442992995322</v>
      </c>
      <c r="G66">
        <f t="shared" si="0"/>
        <v>107159.87097026539</v>
      </c>
      <c r="H66">
        <f t="shared" si="9"/>
        <v>107523436.7090279</v>
      </c>
      <c r="P66">
        <f t="shared" si="10"/>
        <v>1.225984232230505</v>
      </c>
      <c r="Q66">
        <f t="shared" si="1"/>
        <v>478.15</v>
      </c>
      <c r="R66">
        <f t="shared" si="11"/>
        <v>0.6375501208203368</v>
      </c>
      <c r="S66">
        <f t="shared" si="2"/>
        <v>204.62607193101411</v>
      </c>
      <c r="U66">
        <f t="shared" si="3"/>
        <v>2.3367012594621834</v>
      </c>
      <c r="V66">
        <f t="shared" si="4"/>
        <v>11.196928973668948</v>
      </c>
    </row>
    <row r="67" spans="1:22">
      <c r="A67">
        <v>650</v>
      </c>
      <c r="B67">
        <f t="shared" si="5"/>
        <v>2853.0613658613106</v>
      </c>
      <c r="C67">
        <f t="shared" si="6"/>
        <v>4.021828602494699E-3</v>
      </c>
      <c r="D67">
        <f t="shared" si="7"/>
        <v>512.43334351106023</v>
      </c>
      <c r="F67">
        <f t="shared" si="8"/>
        <v>0.89900586580887765</v>
      </c>
      <c r="G67">
        <f t="shared" si="0"/>
        <v>106799.62616642112</v>
      </c>
      <c r="H67">
        <f t="shared" si="9"/>
        <v>108591432.97069211</v>
      </c>
      <c r="P67">
        <f t="shared" si="10"/>
        <v>1.2257412194817194</v>
      </c>
      <c r="Q67">
        <f t="shared" si="1"/>
        <v>478.15</v>
      </c>
      <c r="R67">
        <f t="shared" si="11"/>
        <v>0.63739515885849418</v>
      </c>
      <c r="S67">
        <f t="shared" si="2"/>
        <v>204.60551085387306</v>
      </c>
      <c r="U67">
        <f t="shared" si="3"/>
        <v>2.3369360776479247</v>
      </c>
      <c r="V67">
        <f t="shared" si="4"/>
        <v>11.194207465157366</v>
      </c>
    </row>
    <row r="68" spans="1:22">
      <c r="A68">
        <v>660</v>
      </c>
      <c r="B68">
        <f t="shared" si="5"/>
        <v>2852.9338337126455</v>
      </c>
      <c r="C68">
        <f t="shared" si="6"/>
        <v>4.0220083867004092E-3</v>
      </c>
      <c r="D68">
        <f t="shared" si="7"/>
        <v>512.31010298768319</v>
      </c>
      <c r="F68">
        <f t="shared" si="8"/>
        <v>0.89878965436435643</v>
      </c>
      <c r="G68">
        <f t="shared" ref="G68:G102" si="12">$B68*((D68)-(E$3))</f>
        <v>106443.25515286464</v>
      </c>
      <c r="H68">
        <f t="shared" si="9"/>
        <v>109655865.52222076</v>
      </c>
      <c r="P68">
        <f t="shared" si="10"/>
        <v>1.2255012080259082</v>
      </c>
      <c r="Q68">
        <f t="shared" ref="Q68:Q102" si="13">205+273.15</f>
        <v>478.15</v>
      </c>
      <c r="R68">
        <f t="shared" si="11"/>
        <v>0.63724186494432866</v>
      </c>
      <c r="S68">
        <f t="shared" ref="S68:S102" si="14">103.9+183.3*R68-39.7*R68^2</f>
        <v>204.58516922511774</v>
      </c>
      <c r="U68">
        <f t="shared" ref="U68:U102" si="15">Q68/S68</f>
        <v>2.3371684360651868</v>
      </c>
      <c r="V68">
        <f t="shared" ref="V68:V102" si="16">D68/T$3</f>
        <v>11.19151525161532</v>
      </c>
    </row>
    <row r="69" spans="1:22">
      <c r="A69">
        <v>670</v>
      </c>
      <c r="B69">
        <f t="shared" ref="B69:B102" si="17">B$3*C$3/C69</f>
        <v>2852.8067271156679</v>
      </c>
      <c r="C69">
        <f t="shared" ref="C69:C102" si="18">1.01325/D69*Q68/288.15*P69</f>
        <v>4.0221875869925951E-3</v>
      </c>
      <c r="D69">
        <f t="shared" ref="D69:D102" si="19">P69*(D$3/P$3)*(1-H68/I$3)</f>
        <v>512.18810344073086</v>
      </c>
      <c r="F69">
        <f t="shared" ref="F69:F102" si="20">D69/D$3</f>
        <v>0.89857562007145764</v>
      </c>
      <c r="G69">
        <f t="shared" si="12"/>
        <v>106090.47166439029</v>
      </c>
      <c r="H69">
        <f t="shared" ref="H69:H102" si="21">H68+G69*(A69-A68)</f>
        <v>110716770.23886466</v>
      </c>
      <c r="P69">
        <f t="shared" ref="P69:P102" si="22">1-((3.52*V68)/(10^(0.9813*U68)))+((0.274*V68^2)/(10^(0.8157*U68)))</f>
        <v>1.2252639610217029</v>
      </c>
      <c r="Q69">
        <f t="shared" si="13"/>
        <v>478.15</v>
      </c>
      <c r="R69">
        <f t="shared" ref="R69:R102" si="23">0.709*F69</f>
        <v>0.63709011463066345</v>
      </c>
      <c r="S69">
        <f t="shared" si="14"/>
        <v>204.56503058964415</v>
      </c>
      <c r="U69">
        <f t="shared" si="15"/>
        <v>2.3373985212514894</v>
      </c>
      <c r="V69">
        <f t="shared" si="16"/>
        <v>11.188850147448049</v>
      </c>
    </row>
    <row r="70" spans="1:22">
      <c r="A70">
        <v>680</v>
      </c>
      <c r="B70">
        <f t="shared" si="17"/>
        <v>2852.6800417864224</v>
      </c>
      <c r="C70">
        <f t="shared" si="18"/>
        <v>4.022366209253515E-3</v>
      </c>
      <c r="D70">
        <f t="shared" si="19"/>
        <v>512.06726099716025</v>
      </c>
      <c r="F70">
        <f t="shared" si="20"/>
        <v>0.89836361578449164</v>
      </c>
      <c r="G70">
        <f t="shared" si="12"/>
        <v>105741.03565028732</v>
      </c>
      <c r="H70">
        <f t="shared" si="21"/>
        <v>111774180.59536754</v>
      </c>
      <c r="P70">
        <f t="shared" si="22"/>
        <v>1.225029280133223</v>
      </c>
      <c r="Q70">
        <f t="shared" si="13"/>
        <v>478.15</v>
      </c>
      <c r="R70">
        <f t="shared" si="23"/>
        <v>0.6369398035912045</v>
      </c>
      <c r="S70">
        <f t="shared" si="14"/>
        <v>204.54508115633536</v>
      </c>
      <c r="U70">
        <f t="shared" si="15"/>
        <v>2.3376264894610022</v>
      </c>
      <c r="V70">
        <f t="shared" si="16"/>
        <v>11.186210320432387</v>
      </c>
    </row>
    <row r="71" spans="1:22">
      <c r="A71">
        <v>690</v>
      </c>
      <c r="B71">
        <f t="shared" si="17"/>
        <v>2852.5537737276045</v>
      </c>
      <c r="C71">
        <f t="shared" si="18"/>
        <v>4.0225442589638394E-3</v>
      </c>
      <c r="D71">
        <f t="shared" si="19"/>
        <v>511.9475051112766</v>
      </c>
      <c r="F71">
        <f t="shared" si="20"/>
        <v>0.8981535177390817</v>
      </c>
      <c r="G71">
        <f t="shared" si="12"/>
        <v>105394.74513499202</v>
      </c>
      <c r="H71">
        <f t="shared" si="21"/>
        <v>112828128.04671745</v>
      </c>
      <c r="P71">
        <f t="shared" si="22"/>
        <v>1.2247969987472322</v>
      </c>
      <c r="Q71">
        <f t="shared" si="13"/>
        <v>478.15</v>
      </c>
      <c r="R71">
        <f t="shared" si="23"/>
        <v>0.63679084407700892</v>
      </c>
      <c r="S71">
        <f t="shared" si="14"/>
        <v>204.52530932903346</v>
      </c>
      <c r="U71">
        <f t="shared" si="15"/>
        <v>2.3378524719929321</v>
      </c>
      <c r="V71">
        <f t="shared" si="16"/>
        <v>11.183594229483719</v>
      </c>
    </row>
    <row r="72" spans="1:22">
      <c r="A72">
        <v>700</v>
      </c>
      <c r="B72">
        <f t="shared" si="17"/>
        <v>2852.4279191830938</v>
      </c>
      <c r="C72">
        <f t="shared" si="18"/>
        <v>4.0227217412665758E-3</v>
      </c>
      <c r="D72">
        <f t="shared" si="19"/>
        <v>511.82877621312991</v>
      </c>
      <c r="F72">
        <f t="shared" si="20"/>
        <v>0.89794522142654376</v>
      </c>
      <c r="G72">
        <f t="shared" si="12"/>
        <v>105051.42949967798</v>
      </c>
      <c r="H72">
        <f t="shared" si="21"/>
        <v>113878642.34171423</v>
      </c>
      <c r="P72">
        <f t="shared" si="22"/>
        <v>1.2245669763738123</v>
      </c>
      <c r="Q72">
        <f t="shared" si="13"/>
        <v>478.15</v>
      </c>
      <c r="R72">
        <f t="shared" si="23"/>
        <v>0.63664316199141946</v>
      </c>
      <c r="S72">
        <f t="shared" si="14"/>
        <v>204.50570531932303</v>
      </c>
      <c r="U72">
        <f t="shared" si="15"/>
        <v>2.3380765795917444</v>
      </c>
      <c r="V72">
        <f t="shared" si="16"/>
        <v>11.181000573284734</v>
      </c>
    </row>
    <row r="73" spans="1:22">
      <c r="A73">
        <v>710</v>
      </c>
      <c r="B73">
        <f t="shared" si="17"/>
        <v>2852.3024746005112</v>
      </c>
      <c r="C73">
        <f t="shared" si="18"/>
        <v>4.0228986610197134E-3</v>
      </c>
      <c r="D73">
        <f t="shared" si="19"/>
        <v>511.71102376950824</v>
      </c>
      <c r="F73">
        <f t="shared" si="20"/>
        <v>0.89773863819211974</v>
      </c>
      <c r="G73">
        <f t="shared" si="12"/>
        <v>104710.94394288656</v>
      </c>
      <c r="H73">
        <f t="shared" si="21"/>
        <v>114925751.7811431</v>
      </c>
      <c r="P73">
        <f t="shared" si="22"/>
        <v>1.2243390940292107</v>
      </c>
      <c r="Q73">
        <f t="shared" si="13"/>
        <v>478.15</v>
      </c>
      <c r="R73">
        <f t="shared" si="23"/>
        <v>0.63649669447821289</v>
      </c>
      <c r="S73">
        <f t="shared" si="14"/>
        <v>204.4862608272133</v>
      </c>
      <c r="U73">
        <f t="shared" si="15"/>
        <v>2.3382989060767603</v>
      </c>
      <c r="V73">
        <f t="shared" si="16"/>
        <v>11.178428247927453</v>
      </c>
    </row>
    <row r="74" spans="1:22">
      <c r="A74">
        <v>720</v>
      </c>
      <c r="B74">
        <f t="shared" si="17"/>
        <v>2852.1774366003883</v>
      </c>
      <c r="C74">
        <f t="shared" si="18"/>
        <v>4.0230750228395689E-3</v>
      </c>
      <c r="D74">
        <f t="shared" si="19"/>
        <v>511.5942046868177</v>
      </c>
      <c r="F74">
        <f t="shared" si="20"/>
        <v>0.89753369243301351</v>
      </c>
      <c r="G74">
        <f t="shared" si="12"/>
        <v>104373.16491807763</v>
      </c>
      <c r="H74">
        <f t="shared" si="21"/>
        <v>115969483.43032387</v>
      </c>
      <c r="P74">
        <f t="shared" si="22"/>
        <v>1.2241132504326018</v>
      </c>
      <c r="Q74">
        <f t="shared" si="13"/>
        <v>478.15</v>
      </c>
      <c r="R74">
        <f t="shared" si="23"/>
        <v>0.63635138793500656</v>
      </c>
      <c r="S74">
        <f t="shared" si="14"/>
        <v>204.46696877809239</v>
      </c>
      <c r="U74">
        <f t="shared" si="15"/>
        <v>2.3385195313328837</v>
      </c>
      <c r="V74">
        <f t="shared" si="16"/>
        <v>11.175876312023815</v>
      </c>
    </row>
    <row r="75" spans="1:22">
      <c r="A75">
        <v>730</v>
      </c>
      <c r="B75">
        <f t="shared" si="17"/>
        <v>2852.052801950786</v>
      </c>
      <c r="C75">
        <f t="shared" si="18"/>
        <v>4.0232508311364747E-3</v>
      </c>
      <c r="D75">
        <f t="shared" si="19"/>
        <v>511.47828199686091</v>
      </c>
      <c r="F75">
        <f t="shared" si="20"/>
        <v>0.89733031929273843</v>
      </c>
      <c r="G75">
        <f t="shared" si="12"/>
        <v>104037.98637949809</v>
      </c>
      <c r="H75">
        <f t="shared" si="21"/>
        <v>117009863.29411885</v>
      </c>
      <c r="P75">
        <f t="shared" si="22"/>
        <v>1.2238893588763797</v>
      </c>
      <c r="Q75">
        <f t="shared" si="13"/>
        <v>478.15</v>
      </c>
      <c r="R75">
        <f t="shared" si="23"/>
        <v>0.6362071963785515</v>
      </c>
      <c r="S75">
        <f t="shared" si="14"/>
        <v>204.44782310625138</v>
      </c>
      <c r="U75">
        <f t="shared" si="15"/>
        <v>2.3387385237724239</v>
      </c>
      <c r="V75">
        <f t="shared" si="16"/>
        <v>11.173343957996256</v>
      </c>
    </row>
    <row r="76" spans="1:22">
      <c r="A76">
        <v>740</v>
      </c>
      <c r="B76">
        <f t="shared" si="17"/>
        <v>2851.9285675463975</v>
      </c>
      <c r="C76">
        <f t="shared" si="18"/>
        <v>4.0234260901441509E-3</v>
      </c>
      <c r="D76">
        <f t="shared" si="19"/>
        <v>511.36322377640556</v>
      </c>
      <c r="F76">
        <f t="shared" si="20"/>
        <v>0.89712846276562375</v>
      </c>
      <c r="G76">
        <f t="shared" si="12"/>
        <v>103705.31669601341</v>
      </c>
      <c r="H76">
        <f t="shared" si="21"/>
        <v>118046916.46107899</v>
      </c>
      <c r="P76">
        <f t="shared" si="22"/>
        <v>1.2236673446531035</v>
      </c>
      <c r="Q76">
        <f t="shared" si="13"/>
        <v>478.15</v>
      </c>
      <c r="R76">
        <f t="shared" si="23"/>
        <v>0.63606408010082716</v>
      </c>
      <c r="S76">
        <f t="shared" si="14"/>
        <v>204.42881857689952</v>
      </c>
      <c r="U76">
        <f t="shared" si="15"/>
        <v>2.3389559423596404</v>
      </c>
      <c r="V76">
        <f t="shared" si="16"/>
        <v>11.17083048847547</v>
      </c>
    </row>
    <row r="77" spans="1:22">
      <c r="A77">
        <v>750</v>
      </c>
      <c r="B77">
        <f t="shared" si="17"/>
        <v>2851.804730391334</v>
      </c>
      <c r="C77">
        <f t="shared" si="18"/>
        <v>4.0236008039439075E-3</v>
      </c>
      <c r="D77">
        <f t="shared" si="19"/>
        <v>511.24900225971385</v>
      </c>
      <c r="F77">
        <f t="shared" si="20"/>
        <v>0.89692807413984887</v>
      </c>
      <c r="G77">
        <f t="shared" si="12"/>
        <v>103375.0761162181</v>
      </c>
      <c r="H77">
        <f t="shared" si="21"/>
        <v>119080667.22224116</v>
      </c>
      <c r="P77">
        <f t="shared" si="22"/>
        <v>1.2234471429419136</v>
      </c>
      <c r="Q77">
        <f t="shared" si="13"/>
        <v>478.15</v>
      </c>
      <c r="R77">
        <f t="shared" si="23"/>
        <v>0.6359220045651528</v>
      </c>
      <c r="S77">
        <f t="shared" si="14"/>
        <v>204.40995063995311</v>
      </c>
      <c r="U77">
        <f t="shared" si="15"/>
        <v>2.3391718382742117</v>
      </c>
      <c r="V77">
        <f t="shared" si="16"/>
        <v>11.16833529691344</v>
      </c>
    </row>
    <row r="78" spans="1:22">
      <c r="A78">
        <v>760</v>
      </c>
      <c r="B78">
        <f t="shared" si="17"/>
        <v>2851.6812875849446</v>
      </c>
      <c r="C78">
        <f t="shared" si="18"/>
        <v>4.0237749764845746E-3</v>
      </c>
      <c r="D78">
        <f t="shared" si="19"/>
        <v>511.13559311015308</v>
      </c>
      <c r="F78">
        <f t="shared" si="20"/>
        <v>0.89672911071956685</v>
      </c>
      <c r="G78">
        <f t="shared" si="12"/>
        <v>103047.19468800699</v>
      </c>
      <c r="H78">
        <f t="shared" si="21"/>
        <v>120111139.16912124</v>
      </c>
      <c r="P78">
        <f t="shared" si="22"/>
        <v>1.2232286970737714</v>
      </c>
      <c r="Q78">
        <f t="shared" si="13"/>
        <v>478.15</v>
      </c>
      <c r="R78">
        <f t="shared" si="23"/>
        <v>0.63578093950017289</v>
      </c>
      <c r="S78">
        <f t="shared" si="14"/>
        <v>204.39121531002232</v>
      </c>
      <c r="U78">
        <f t="shared" si="15"/>
        <v>2.3393862562769052</v>
      </c>
      <c r="V78">
        <f t="shared" si="16"/>
        <v>11.165857851671623</v>
      </c>
    </row>
    <row r="79" spans="1:22">
      <c r="A79">
        <v>770</v>
      </c>
      <c r="B79">
        <f t="shared" si="17"/>
        <v>2851.5582363101016</v>
      </c>
      <c r="C79">
        <f t="shared" si="18"/>
        <v>4.0239486115989593E-3</v>
      </c>
      <c r="D79">
        <f t="shared" si="19"/>
        <v>511.02297482279948</v>
      </c>
      <c r="F79">
        <f t="shared" si="20"/>
        <v>0.89653153477684122</v>
      </c>
      <c r="G79">
        <f t="shared" si="12"/>
        <v>102721.61055234529</v>
      </c>
      <c r="H79">
        <f t="shared" si="21"/>
        <v>121138355.27464469</v>
      </c>
      <c r="P79">
        <f t="shared" si="22"/>
        <v>1.2230119571086566</v>
      </c>
      <c r="Q79">
        <f t="shared" si="13"/>
        <v>478.15</v>
      </c>
      <c r="R79">
        <f t="shared" si="23"/>
        <v>0.6356408581567804</v>
      </c>
      <c r="S79">
        <f t="shared" si="14"/>
        <v>204.37260906797383</v>
      </c>
      <c r="U79">
        <f t="shared" si="15"/>
        <v>2.3395992358299269</v>
      </c>
      <c r="V79">
        <f t="shared" si="16"/>
        <v>11.163397682970716</v>
      </c>
    </row>
    <row r="80" spans="1:22">
      <c r="A80">
        <v>780</v>
      </c>
      <c r="B80">
        <f t="shared" si="17"/>
        <v>2851.4355738235536</v>
      </c>
      <c r="C80">
        <f t="shared" si="18"/>
        <v>4.0241217130174067E-3</v>
      </c>
      <c r="D80">
        <f t="shared" si="19"/>
        <v>510.91112823479835</v>
      </c>
      <c r="F80">
        <f t="shared" si="20"/>
        <v>0.89633531269262867</v>
      </c>
      <c r="G80">
        <f t="shared" si="12"/>
        <v>102398.26854484346</v>
      </c>
      <c r="H80">
        <f t="shared" si="21"/>
        <v>122162337.96009313</v>
      </c>
      <c r="P80">
        <f t="shared" si="22"/>
        <v>1.222796878669399</v>
      </c>
      <c r="Q80">
        <f t="shared" si="13"/>
        <v>478.15</v>
      </c>
      <c r="R80">
        <f t="shared" si="23"/>
        <v>0.63550173669907373</v>
      </c>
      <c r="S80">
        <f t="shared" si="14"/>
        <v>204.35412878024295</v>
      </c>
      <c r="U80">
        <f t="shared" si="15"/>
        <v>2.3398108120154006</v>
      </c>
      <c r="V80">
        <f t="shared" si="16"/>
        <v>11.16095437219438</v>
      </c>
    </row>
    <row r="81" spans="1:22">
      <c r="A81">
        <v>790</v>
      </c>
      <c r="B81">
        <f t="shared" si="17"/>
        <v>2851.3132974479154</v>
      </c>
      <c r="C81">
        <f t="shared" si="18"/>
        <v>4.0242942843790441E-3</v>
      </c>
      <c r="D81">
        <f t="shared" si="19"/>
        <v>510.80003612426447</v>
      </c>
      <c r="F81">
        <f t="shared" si="20"/>
        <v>0.89614041425309554</v>
      </c>
      <c r="G81">
        <f t="shared" si="12"/>
        <v>102077.11905023101</v>
      </c>
      <c r="H81">
        <f t="shared" si="21"/>
        <v>123183109.15059544</v>
      </c>
      <c r="P81">
        <f t="shared" si="22"/>
        <v>1.2225834219863922</v>
      </c>
      <c r="Q81">
        <f t="shared" si="13"/>
        <v>478.15</v>
      </c>
      <c r="R81">
        <f t="shared" si="23"/>
        <v>0.63536355370544473</v>
      </c>
      <c r="S81">
        <f t="shared" si="14"/>
        <v>204.33577163273276</v>
      </c>
      <c r="U81">
        <f t="shared" si="15"/>
        <v>2.3400210162879023</v>
      </c>
      <c r="V81">
        <f t="shared" si="16"/>
        <v>11.158527543127134</v>
      </c>
    </row>
    <row r="82" spans="1:22">
      <c r="A82">
        <v>800</v>
      </c>
      <c r="B82">
        <f t="shared" si="17"/>
        <v>2851.1914045650537</v>
      </c>
      <c r="C82">
        <f t="shared" si="18"/>
        <v>4.0244663292410693E-3</v>
      </c>
      <c r="D82">
        <f t="shared" si="19"/>
        <v>510.68968288186585</v>
      </c>
      <c r="F82">
        <f t="shared" si="20"/>
        <v>0.89594681207344884</v>
      </c>
      <c r="G82">
        <f t="shared" si="12"/>
        <v>101758.11706442844</v>
      </c>
      <c r="H82">
        <f t="shared" si="21"/>
        <v>124200690.32123972</v>
      </c>
      <c r="P82">
        <f t="shared" si="22"/>
        <v>1.2223715511154325</v>
      </c>
      <c r="Q82">
        <f t="shared" si="13"/>
        <v>478.15</v>
      </c>
      <c r="R82">
        <f t="shared" si="23"/>
        <v>0.63522628976007522</v>
      </c>
      <c r="S82">
        <f t="shared" si="14"/>
        <v>204.31753507668844</v>
      </c>
      <c r="U82">
        <f t="shared" si="15"/>
        <v>2.3402298770907324</v>
      </c>
      <c r="V82">
        <f t="shared" si="16"/>
        <v>11.156116854780043</v>
      </c>
    </row>
    <row r="83" spans="1:22">
      <c r="A83">
        <v>810</v>
      </c>
      <c r="B83">
        <f t="shared" si="17"/>
        <v>2851.0698926105738</v>
      </c>
      <c r="C83">
        <f t="shared" si="18"/>
        <v>4.0246378510864905E-3</v>
      </c>
      <c r="D83">
        <f t="shared" si="19"/>
        <v>510.58005424201377</v>
      </c>
      <c r="F83">
        <f t="shared" si="20"/>
        <v>0.89575448112633993</v>
      </c>
      <c r="G83">
        <f t="shared" si="12"/>
        <v>101441.2214268566</v>
      </c>
      <c r="H83">
        <f t="shared" si="21"/>
        <v>125215102.53550829</v>
      </c>
      <c r="P83">
        <f t="shared" si="22"/>
        <v>1.2221612332975424</v>
      </c>
      <c r="Q83">
        <f t="shared" si="13"/>
        <v>478.15</v>
      </c>
      <c r="R83">
        <f t="shared" si="23"/>
        <v>0.63508992711857493</v>
      </c>
      <c r="S83">
        <f t="shared" si="14"/>
        <v>204.29941678439397</v>
      </c>
      <c r="U83">
        <f t="shared" si="15"/>
        <v>2.3404374203603937</v>
      </c>
      <c r="V83">
        <f t="shared" si="16"/>
        <v>11.153721995518508</v>
      </c>
    </row>
    <row r="84" spans="1:22">
      <c r="A84">
        <v>820</v>
      </c>
      <c r="B84">
        <f t="shared" si="17"/>
        <v>2850.9487590692288</v>
      </c>
      <c r="C84">
        <f t="shared" si="18"/>
        <v>4.024808853330562E-3</v>
      </c>
      <c r="D84">
        <f t="shared" si="19"/>
        <v>510.47113706288923</v>
      </c>
      <c r="F84">
        <f t="shared" si="20"/>
        <v>0.89556339835594601</v>
      </c>
      <c r="G84">
        <f t="shared" si="12"/>
        <v>101126.39419221858</v>
      </c>
      <c r="H84">
        <f t="shared" si="21"/>
        <v>126226366.47743048</v>
      </c>
      <c r="P84">
        <f t="shared" si="22"/>
        <v>1.2219524384351312</v>
      </c>
      <c r="Q84">
        <f t="shared" si="13"/>
        <v>478.15</v>
      </c>
      <c r="R84">
        <f t="shared" si="23"/>
        <v>0.63495444943436563</v>
      </c>
      <c r="S84">
        <f t="shared" si="14"/>
        <v>204.28141461291625</v>
      </c>
      <c r="U84">
        <f t="shared" si="15"/>
        <v>2.3406436699394564</v>
      </c>
      <c r="V84">
        <f t="shared" si="16"/>
        <v>11.151342678256899</v>
      </c>
    </row>
    <row r="85" spans="1:22">
      <c r="A85">
        <v>830</v>
      </c>
      <c r="B85">
        <f t="shared" si="17"/>
        <v>2850.8280014710899</v>
      </c>
      <c r="C85">
        <f t="shared" si="18"/>
        <v>4.0249793393261554E-3</v>
      </c>
      <c r="D85">
        <f t="shared" si="19"/>
        <v>510.36291914644846</v>
      </c>
      <c r="F85">
        <f t="shared" si="20"/>
        <v>0.89537354236219024</v>
      </c>
      <c r="G85">
        <f t="shared" si="12"/>
        <v>100813.60011645341</v>
      </c>
      <c r="H85">
        <f t="shared" si="21"/>
        <v>127234502.47859502</v>
      </c>
      <c r="P85">
        <f t="shared" si="22"/>
        <v>1.2217451386633924</v>
      </c>
      <c r="Q85">
        <f t="shared" si="13"/>
        <v>478.15</v>
      </c>
      <c r="R85">
        <f t="shared" si="23"/>
        <v>0.63481984153479287</v>
      </c>
      <c r="S85">
        <f t="shared" si="14"/>
        <v>204.26352657443906</v>
      </c>
      <c r="U85">
        <f t="shared" si="15"/>
        <v>2.3408486479143864</v>
      </c>
      <c r="V85">
        <f t="shared" si="16"/>
        <v>11.148978636526545</v>
      </c>
    </row>
    <row r="86" spans="1:22">
      <c r="A86">
        <v>840</v>
      </c>
      <c r="B86">
        <f t="shared" si="17"/>
        <v>2850.7076173883079</v>
      </c>
      <c r="C86">
        <f t="shared" si="18"/>
        <v>4.0251493123682957E-3</v>
      </c>
      <c r="D86">
        <f t="shared" si="19"/>
        <v>510.25538909112657</v>
      </c>
      <c r="F86">
        <f t="shared" si="20"/>
        <v>0.8951848931423273</v>
      </c>
      <c r="G86">
        <f t="shared" si="12"/>
        <v>100502.80623606317</v>
      </c>
      <c r="H86">
        <f t="shared" si="21"/>
        <v>128239530.54095565</v>
      </c>
      <c r="P86">
        <f t="shared" si="22"/>
        <v>1.2215393079996046</v>
      </c>
      <c r="Q86">
        <f t="shared" si="13"/>
        <v>478.15</v>
      </c>
      <c r="R86">
        <f t="shared" si="23"/>
        <v>0.63468608923791003</v>
      </c>
      <c r="S86">
        <f t="shared" si="14"/>
        <v>204.24575081198606</v>
      </c>
      <c r="U86">
        <f t="shared" si="15"/>
        <v>2.3410523748920018</v>
      </c>
      <c r="V86">
        <f t="shared" si="16"/>
        <v>11.146629621258011</v>
      </c>
    </row>
    <row r="87" spans="1:22">
      <c r="A87">
        <v>850</v>
      </c>
      <c r="B87">
        <f t="shared" si="17"/>
        <v>2850.5876044323995</v>
      </c>
      <c r="C87">
        <f t="shared" si="18"/>
        <v>4.0253187756979615E-3</v>
      </c>
      <c r="D87">
        <f t="shared" si="19"/>
        <v>510.14853617126442</v>
      </c>
      <c r="F87">
        <f t="shared" si="20"/>
        <v>0.89499743187941128</v>
      </c>
      <c r="G87">
        <f t="shared" si="12"/>
        <v>100193.9815237502</v>
      </c>
      <c r="H87">
        <f t="shared" si="21"/>
        <v>129241470.35619316</v>
      </c>
      <c r="P87">
        <f t="shared" si="22"/>
        <v>1.2213349220560974</v>
      </c>
      <c r="Q87">
        <f t="shared" si="13"/>
        <v>478.15</v>
      </c>
      <c r="R87">
        <f t="shared" si="23"/>
        <v>0.63455317920250254</v>
      </c>
      <c r="S87">
        <f t="shared" si="14"/>
        <v>204.22808557954937</v>
      </c>
      <c r="U87">
        <f t="shared" si="15"/>
        <v>2.3412548702257441</v>
      </c>
      <c r="V87">
        <f t="shared" si="16"/>
        <v>11.144295398147159</v>
      </c>
    </row>
    <row r="88" spans="1:22">
      <c r="A88">
        <v>860</v>
      </c>
      <c r="B88">
        <f t="shared" si="17"/>
        <v>2850.4679602519318</v>
      </c>
      <c r="C88">
        <f t="shared" si="18"/>
        <v>4.0254877325053189E-3</v>
      </c>
      <c r="D88">
        <f t="shared" si="19"/>
        <v>510.04235023835884</v>
      </c>
      <c r="F88">
        <f t="shared" si="20"/>
        <v>0.89481114076905055</v>
      </c>
      <c r="G88">
        <f t="shared" si="12"/>
        <v>99887.096606368505</v>
      </c>
      <c r="H88">
        <f t="shared" si="21"/>
        <v>130240341.32225683</v>
      </c>
      <c r="P88">
        <f t="shared" si="22"/>
        <v>1.221131957805212</v>
      </c>
      <c r="Q88">
        <f t="shared" si="13"/>
        <v>478.15</v>
      </c>
      <c r="R88">
        <f t="shared" si="23"/>
        <v>0.63442109880525677</v>
      </c>
      <c r="S88">
        <f t="shared" si="14"/>
        <v>204.21052922581558</v>
      </c>
      <c r="U88">
        <f t="shared" si="15"/>
        <v>2.3414561522009607</v>
      </c>
      <c r="V88">
        <f t="shared" si="16"/>
        <v>11.141975745497934</v>
      </c>
    </row>
    <row r="89" spans="1:22">
      <c r="A89">
        <v>870</v>
      </c>
      <c r="B89">
        <f t="shared" si="17"/>
        <v>2850.3486825305445</v>
      </c>
      <c r="C89">
        <f t="shared" si="18"/>
        <v>4.0256561859324906E-3</v>
      </c>
      <c r="D89">
        <f t="shared" si="19"/>
        <v>509.93682164012307</v>
      </c>
      <c r="F89">
        <f t="shared" si="20"/>
        <v>0.8946260028774089</v>
      </c>
      <c r="G89">
        <f t="shared" si="12"/>
        <v>99582.123533729406</v>
      </c>
      <c r="H89">
        <f t="shared" si="21"/>
        <v>131236162.55759412</v>
      </c>
      <c r="P89">
        <f t="shared" si="22"/>
        <v>1.220930393386698</v>
      </c>
      <c r="Q89">
        <f t="shared" si="13"/>
        <v>478.15</v>
      </c>
      <c r="R89">
        <f t="shared" si="23"/>
        <v>0.63428983604008282</v>
      </c>
      <c r="S89">
        <f t="shared" si="14"/>
        <v>204.1930801808281</v>
      </c>
      <c r="U89">
        <f t="shared" si="15"/>
        <v>2.3416562381867334</v>
      </c>
      <c r="V89">
        <f t="shared" si="16"/>
        <v>11.139670452454229</v>
      </c>
    </row>
    <row r="90" spans="1:22">
      <c r="A90">
        <v>880</v>
      </c>
      <c r="B90">
        <f t="shared" si="17"/>
        <v>2850.2297689852567</v>
      </c>
      <c r="C90">
        <f t="shared" si="18"/>
        <v>4.0258241390759139E-3</v>
      </c>
      <c r="D90">
        <f t="shared" si="19"/>
        <v>509.83194115407196</v>
      </c>
      <c r="F90">
        <f t="shared" si="20"/>
        <v>0.8944420020246876</v>
      </c>
      <c r="G90">
        <f t="shared" si="12"/>
        <v>99279.035588878571</v>
      </c>
      <c r="H90">
        <f t="shared" si="21"/>
        <v>132228952.9134829</v>
      </c>
      <c r="P90">
        <f t="shared" si="22"/>
        <v>1.2207302079497142</v>
      </c>
      <c r="Q90">
        <f t="shared" si="13"/>
        <v>478.15</v>
      </c>
      <c r="R90">
        <f t="shared" si="23"/>
        <v>0.63415937943550349</v>
      </c>
      <c r="S90">
        <f t="shared" si="14"/>
        <v>204.17573694504472</v>
      </c>
      <c r="U90">
        <f t="shared" si="15"/>
        <v>2.3418551447604044</v>
      </c>
      <c r="V90">
        <f t="shared" si="16"/>
        <v>11.137379317549037</v>
      </c>
    </row>
    <row r="91" spans="1:22">
      <c r="A91">
        <v>890</v>
      </c>
      <c r="B91">
        <f t="shared" si="17"/>
        <v>2850.1112173649885</v>
      </c>
      <c r="C91">
        <f t="shared" si="18"/>
        <v>4.0259915949884036E-3</v>
      </c>
      <c r="D91">
        <f t="shared" si="19"/>
        <v>509.72769993294889</v>
      </c>
      <c r="F91">
        <f t="shared" si="20"/>
        <v>0.89425912268938401</v>
      </c>
      <c r="G91">
        <f t="shared" si="12"/>
        <v>98977.807132183007</v>
      </c>
      <c r="H91">
        <f t="shared" si="21"/>
        <v>133218730.98480473</v>
      </c>
      <c r="P91">
        <f t="shared" si="22"/>
        <v>1.2205313815230481</v>
      </c>
      <c r="Q91">
        <f t="shared" si="13"/>
        <v>478.15</v>
      </c>
      <c r="R91">
        <f t="shared" si="23"/>
        <v>0.63402971798677321</v>
      </c>
      <c r="S91">
        <f t="shared" si="14"/>
        <v>204.15849808034716</v>
      </c>
      <c r="U91">
        <f t="shared" si="15"/>
        <v>2.3420528878098557</v>
      </c>
      <c r="V91">
        <f t="shared" si="16"/>
        <v>11.135102147512292</v>
      </c>
    </row>
    <row r="92" spans="1:22">
      <c r="A92">
        <v>900</v>
      </c>
      <c r="B92">
        <f t="shared" si="17"/>
        <v>2849.9930254492792</v>
      </c>
      <c r="C92">
        <f t="shared" si="18"/>
        <v>4.0261585566809385E-3</v>
      </c>
      <c r="D92">
        <f t="shared" si="19"/>
        <v>509.62408945979695</v>
      </c>
      <c r="F92">
        <f t="shared" si="20"/>
        <v>0.8940773499294683</v>
      </c>
      <c r="G92">
        <f t="shared" si="12"/>
        <v>98678.413472953209</v>
      </c>
      <c r="H92">
        <f t="shared" si="21"/>
        <v>134205515.11953427</v>
      </c>
      <c r="P92">
        <f t="shared" si="22"/>
        <v>1.2203338949083111</v>
      </c>
      <c r="Q92">
        <f t="shared" si="13"/>
        <v>478.15</v>
      </c>
      <c r="R92">
        <f t="shared" si="23"/>
        <v>0.63390084109999301</v>
      </c>
      <c r="S92">
        <f t="shared" si="14"/>
        <v>204.14136220264177</v>
      </c>
      <c r="U92">
        <f t="shared" si="15"/>
        <v>2.3422494826176501</v>
      </c>
      <c r="V92">
        <f t="shared" si="16"/>
        <v>11.132838756289388</v>
      </c>
    </row>
    <row r="93" spans="1:22">
      <c r="A93">
        <v>910</v>
      </c>
      <c r="B93">
        <f t="shared" si="17"/>
        <v>2849.8751910471497</v>
      </c>
      <c r="C93">
        <f t="shared" si="18"/>
        <v>4.0263250271242394E-3</v>
      </c>
      <c r="D93">
        <f t="shared" si="19"/>
        <v>509.52110151088903</v>
      </c>
      <c r="F93">
        <f t="shared" si="20"/>
        <v>0.89389666931734912</v>
      </c>
      <c r="G93">
        <f t="shared" si="12"/>
        <v>98380.830763502905</v>
      </c>
      <c r="H93">
        <f t="shared" si="21"/>
        <v>135189323.42716929</v>
      </c>
      <c r="P93">
        <f t="shared" si="22"/>
        <v>1.2201377295918601</v>
      </c>
      <c r="Q93">
        <f t="shared" si="13"/>
        <v>478.15</v>
      </c>
      <c r="R93">
        <f t="shared" si="23"/>
        <v>0.63377273854600047</v>
      </c>
      <c r="S93">
        <f t="shared" si="14"/>
        <v>204.12432797575522</v>
      </c>
      <c r="U93">
        <f t="shared" si="15"/>
        <v>2.3424449439304071</v>
      </c>
      <c r="V93">
        <f t="shared" si="16"/>
        <v>11.130588964231386</v>
      </c>
    </row>
    <row r="94" spans="1:22">
      <c r="A94">
        <v>920</v>
      </c>
      <c r="B94">
        <f t="shared" si="17"/>
        <v>2849.757711996097</v>
      </c>
      <c r="C94">
        <f t="shared" si="18"/>
        <v>4.0264910092501667E-3</v>
      </c>
      <c r="D94">
        <f t="shared" si="19"/>
        <v>509.41872812505341</v>
      </c>
      <c r="F94">
        <f t="shared" si="20"/>
        <v>0.89371706688605856</v>
      </c>
      <c r="G94">
        <f t="shared" si="12"/>
        <v>98085.035911467901</v>
      </c>
      <c r="H94">
        <f t="shared" si="21"/>
        <v>136170173.78628397</v>
      </c>
      <c r="P94">
        <f t="shared" si="22"/>
        <v>1.2199428676719555</v>
      </c>
      <c r="Q94">
        <f t="shared" si="13"/>
        <v>478.15</v>
      </c>
      <c r="R94">
        <f t="shared" si="23"/>
        <v>0.63364540042221551</v>
      </c>
      <c r="S94">
        <f t="shared" si="14"/>
        <v>204.10739410638578</v>
      </c>
      <c r="U94">
        <f t="shared" si="15"/>
        <v>2.3426392860161473</v>
      </c>
      <c r="V94">
        <f t="shared" si="16"/>
        <v>11.12835259742492</v>
      </c>
    </row>
    <row r="95" spans="1:22">
      <c r="A95">
        <v>930</v>
      </c>
      <c r="B95">
        <f t="shared" si="17"/>
        <v>2849.6405861611988</v>
      </c>
      <c r="C95">
        <f t="shared" si="18"/>
        <v>4.0266565059529644E-3</v>
      </c>
      <c r="D95">
        <f t="shared" si="19"/>
        <v>509.31696157821074</v>
      </c>
      <c r="F95">
        <f t="shared" si="20"/>
        <v>0.8935385290845802</v>
      </c>
      <c r="G95">
        <f t="shared" si="12"/>
        <v>97791.006507003782</v>
      </c>
      <c r="H95">
        <f t="shared" si="21"/>
        <v>137148083.851354</v>
      </c>
      <c r="P95">
        <f t="shared" si="22"/>
        <v>1.2197492917983348</v>
      </c>
      <c r="Q95">
        <f t="shared" si="13"/>
        <v>478.15</v>
      </c>
      <c r="R95">
        <f t="shared" si="23"/>
        <v>0.63351881712096736</v>
      </c>
      <c r="S95">
        <f t="shared" si="14"/>
        <v>204.09055933991326</v>
      </c>
      <c r="U95">
        <f t="shared" si="15"/>
        <v>2.3428325227118427</v>
      </c>
      <c r="V95">
        <f t="shared" si="16"/>
        <v>11.126129487135954</v>
      </c>
    </row>
    <row r="96" spans="1:22">
      <c r="A96">
        <v>940</v>
      </c>
      <c r="B96">
        <f t="shared" si="17"/>
        <v>2849.523811434286</v>
      </c>
      <c r="C96">
        <f t="shared" si="18"/>
        <v>4.0268215200904029E-3</v>
      </c>
      <c r="D96">
        <f t="shared" si="19"/>
        <v>509.21579436214688</v>
      </c>
      <c r="F96">
        <f t="shared" si="20"/>
        <v>0.89336104274060857</v>
      </c>
      <c r="G96">
        <f t="shared" si="12"/>
        <v>97498.72076207654</v>
      </c>
      <c r="H96">
        <f t="shared" si="21"/>
        <v>138123071.05897477</v>
      </c>
      <c r="P96">
        <f t="shared" si="22"/>
        <v>1.2195569851218786</v>
      </c>
      <c r="Q96">
        <f t="shared" si="13"/>
        <v>478.15</v>
      </c>
      <c r="R96">
        <f t="shared" si="23"/>
        <v>0.63339297930309146</v>
      </c>
      <c r="S96">
        <f t="shared" si="14"/>
        <v>204.07382245690798</v>
      </c>
      <c r="U96">
        <f t="shared" si="15"/>
        <v>2.3430246674629993</v>
      </c>
      <c r="V96">
        <f t="shared" si="16"/>
        <v>11.123919469346065</v>
      </c>
    </row>
    <row r="97" spans="1:22">
      <c r="A97">
        <v>950</v>
      </c>
      <c r="B97">
        <f t="shared" si="17"/>
        <v>2849.4073857332132</v>
      </c>
      <c r="C97">
        <f t="shared" si="18"/>
        <v>4.0269860544847897E-3</v>
      </c>
      <c r="D97">
        <f t="shared" si="19"/>
        <v>509.11521916674269</v>
      </c>
      <c r="F97">
        <f t="shared" si="20"/>
        <v>0.8931845950293732</v>
      </c>
      <c r="G97">
        <f t="shared" si="12"/>
        <v>97208.157459623893</v>
      </c>
      <c r="H97">
        <f t="shared" si="21"/>
        <v>139095152.633571</v>
      </c>
      <c r="P97">
        <f t="shared" si="22"/>
        <v>1.2193659312525091</v>
      </c>
      <c r="Q97">
        <f t="shared" si="13"/>
        <v>478.15</v>
      </c>
      <c r="R97">
        <f t="shared" si="23"/>
        <v>0.63326787787582561</v>
      </c>
      <c r="S97">
        <f t="shared" si="14"/>
        <v>204.05718227020958</v>
      </c>
      <c r="U97">
        <f t="shared" si="15"/>
        <v>2.3432157333567445</v>
      </c>
      <c r="V97">
        <f t="shared" si="16"/>
        <v>11.121722384364261</v>
      </c>
    </row>
    <row r="98" spans="1:22">
      <c r="A98">
        <v>960</v>
      </c>
      <c r="B98">
        <f t="shared" si="17"/>
        <v>2849.291307001165</v>
      </c>
      <c r="C98">
        <f t="shared" si="18"/>
        <v>4.027150111923926E-3</v>
      </c>
      <c r="D98">
        <f t="shared" si="19"/>
        <v>509.01522886501516</v>
      </c>
      <c r="F98">
        <f t="shared" si="20"/>
        <v>0.89300917344739505</v>
      </c>
      <c r="G98">
        <f t="shared" si="12"/>
        <v>96919.295910742803</v>
      </c>
      <c r="H98">
        <f t="shared" si="21"/>
        <v>140064345.59267843</v>
      </c>
      <c r="P98">
        <f t="shared" si="22"/>
        <v>1.2191761142237849</v>
      </c>
      <c r="Q98">
        <f t="shared" si="13"/>
        <v>478.15</v>
      </c>
      <c r="R98">
        <f t="shared" si="23"/>
        <v>0.63314350397420305</v>
      </c>
      <c r="S98">
        <f t="shared" si="14"/>
        <v>204.04063762246957</v>
      </c>
      <c r="U98">
        <f t="shared" si="15"/>
        <v>2.3434057331496234</v>
      </c>
      <c r="V98">
        <f t="shared" si="16"/>
        <v>11.119538076500195</v>
      </c>
    </row>
    <row r="99" spans="1:22">
      <c r="A99">
        <v>970</v>
      </c>
      <c r="B99">
        <f t="shared" si="17"/>
        <v>2849.1755732060365</v>
      </c>
      <c r="C99">
        <f t="shared" si="18"/>
        <v>4.0273136951619647E-3</v>
      </c>
      <c r="D99">
        <f t="shared" si="19"/>
        <v>508.91581650045242</v>
      </c>
      <c r="F99">
        <f t="shared" si="20"/>
        <v>0.89283476579026744</v>
      </c>
      <c r="G99">
        <f t="shared" si="12"/>
        <v>96632.115918427284</v>
      </c>
      <c r="H99">
        <f t="shared" si="21"/>
        <v>141030666.7518627</v>
      </c>
      <c r="P99">
        <f t="shared" si="22"/>
        <v>1.2189875184629582</v>
      </c>
      <c r="Q99">
        <f t="shared" si="13"/>
        <v>478.15</v>
      </c>
      <c r="R99">
        <f t="shared" si="23"/>
        <v>0.63301984894529961</v>
      </c>
      <c r="S99">
        <f t="shared" si="14"/>
        <v>204.02418738407184</v>
      </c>
      <c r="U99">
        <f t="shared" si="15"/>
        <v>2.3435946792910944</v>
      </c>
      <c r="V99">
        <f t="shared" si="16"/>
        <v>11.117366393787488</v>
      </c>
    </row>
    <row r="100" spans="1:22">
      <c r="A100">
        <v>980</v>
      </c>
      <c r="B100">
        <f t="shared" si="17"/>
        <v>2849.060182339837</v>
      </c>
      <c r="C100">
        <f t="shared" si="18"/>
        <v>4.0274768069202289E-3</v>
      </c>
      <c r="D100">
        <f t="shared" si="19"/>
        <v>508.81697527621992</v>
      </c>
      <c r="F100">
        <f t="shared" si="20"/>
        <v>0.89266136013371911</v>
      </c>
      <c r="G100">
        <f t="shared" si="12"/>
        <v>96346.597746648884</v>
      </c>
      <c r="H100">
        <f t="shared" si="21"/>
        <v>141994132.7293292</v>
      </c>
      <c r="P100">
        <f t="shared" si="22"/>
        <v>1.2188001287654879</v>
      </c>
      <c r="Q100">
        <f t="shared" si="13"/>
        <v>478.15</v>
      </c>
      <c r="R100">
        <f t="shared" si="23"/>
        <v>0.63289690433480683</v>
      </c>
      <c r="S100">
        <f t="shared" si="14"/>
        <v>204.00783045136183</v>
      </c>
      <c r="U100">
        <f t="shared" si="15"/>
        <v>2.3437825839434985</v>
      </c>
      <c r="V100">
        <f t="shared" si="16"/>
        <v>11.115207187747952</v>
      </c>
    </row>
    <row r="101" spans="1:22">
      <c r="A101">
        <v>990</v>
      </c>
      <c r="B101">
        <f t="shared" si="17"/>
        <v>2848.945132418145</v>
      </c>
      <c r="C101">
        <f t="shared" si="18"/>
        <v>4.0276394498879641E-3</v>
      </c>
      <c r="D101">
        <f t="shared" si="19"/>
        <v>508.71869854589477</v>
      </c>
      <c r="F101">
        <f t="shared" si="20"/>
        <v>0.89248894481735919</v>
      </c>
      <c r="G101">
        <f t="shared" si="12"/>
        <v>96062.722093801684</v>
      </c>
      <c r="H101">
        <f t="shared" si="21"/>
        <v>142954759.95026723</v>
      </c>
      <c r="P101">
        <f t="shared" si="22"/>
        <v>1.2186139302731893</v>
      </c>
      <c r="Q101">
        <f t="shared" si="13"/>
        <v>478.15</v>
      </c>
      <c r="R101">
        <f t="shared" si="23"/>
        <v>0.63277466187550768</v>
      </c>
      <c r="S101">
        <f t="shared" si="14"/>
        <v>203.99156574512753</v>
      </c>
      <c r="U101">
        <f t="shared" si="15"/>
        <v>2.3439694589991689</v>
      </c>
      <c r="V101">
        <f t="shared" si="16"/>
        <v>11.113060313189166</v>
      </c>
    </row>
    <row r="102" spans="1:22">
      <c r="A102">
        <v>1000</v>
      </c>
      <c r="B102">
        <f t="shared" si="17"/>
        <v>2848.8304214795862</v>
      </c>
      <c r="C102">
        <f t="shared" si="18"/>
        <v>4.0278016267230573E-3</v>
      </c>
      <c r="D102">
        <f t="shared" si="19"/>
        <v>508.62097980545133</v>
      </c>
      <c r="F102">
        <f t="shared" si="20"/>
        <v>0.89231750843061641</v>
      </c>
      <c r="G102">
        <f t="shared" si="12"/>
        <v>95780.470069720555</v>
      </c>
      <c r="H102">
        <f t="shared" si="21"/>
        <v>143912564.65096444</v>
      </c>
      <c r="P102">
        <f t="shared" si="22"/>
        <v>1.2184289084553601</v>
      </c>
      <c r="Q102">
        <f t="shared" si="13"/>
        <v>478.15</v>
      </c>
      <c r="R102">
        <f t="shared" si="23"/>
        <v>0.63265311347730702</v>
      </c>
      <c r="S102">
        <f t="shared" si="14"/>
        <v>203.97539220928695</v>
      </c>
      <c r="U102">
        <f t="shared" si="15"/>
        <v>2.3441553160951831</v>
      </c>
      <c r="V102">
        <f t="shared" si="16"/>
        <v>11.11092562802941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0" sqref="E100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munkalap'!M31</f>
        <v>2920.204982787649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277419.47336482664</v>
      </c>
      <c r="H3">
        <f>G3*A3</f>
        <v>2774194.7336482666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2919.867432067465</v>
      </c>
      <c r="C4">
        <f>1.01325/D4*Q3/288.15*P4</f>
        <v>4.0042730941669919E-3</v>
      </c>
      <c r="D4">
        <f>P4*(D$3/P$3)*(1-H3/I$3)</f>
        <v>569.93411287507581</v>
      </c>
      <c r="F4">
        <f>D4/D$3</f>
        <v>0.99988440855276461</v>
      </c>
      <c r="G4">
        <f t="shared" ref="G4:G67" si="0">$B4*((D4)-(E$3))</f>
        <v>277195.02437615045</v>
      </c>
      <c r="H4">
        <f>H3+G4*(A4-A3)</f>
        <v>5546144.9774097707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0.70891804566391003</v>
      </c>
      <c r="S4">
        <f t="shared" ref="S4:S67" si="2">103.9+183.3*R4-39.7*R4^2</f>
        <v>213.8928553901176</v>
      </c>
      <c r="U4">
        <f t="shared" ref="U4:U67" si="3">Q4/S4</f>
        <v>2.2354650375203309</v>
      </c>
      <c r="V4">
        <f t="shared" ref="V4:V67" si="4">D4/T$3</f>
        <v>12.450323113793065</v>
      </c>
    </row>
    <row r="5" spans="1:22">
      <c r="A5">
        <v>30</v>
      </c>
      <c r="B5">
        <f t="shared" ref="B5:B68" si="5">B$3*C$3/C5</f>
        <v>2919.5301544460549</v>
      </c>
      <c r="C5">
        <f t="shared" ref="C5:C68" si="6">1.01325/D5*Q4/288.15*P5</f>
        <v>4.0047356863079295E-3</v>
      </c>
      <c r="D5">
        <f t="shared" ref="D5:D68" si="7">P5*(D$3/P$3)*(1-H4/I$3)</f>
        <v>569.79422508867913</v>
      </c>
      <c r="F5">
        <f t="shared" ref="F5:F68" si="8">D5/D$3</f>
        <v>0.99963899138364765</v>
      </c>
      <c r="G5">
        <f t="shared" si="0"/>
        <v>276754.59861374547</v>
      </c>
      <c r="H5">
        <f t="shared" ref="H5:H68" si="9">H4+G5*(A5-A4)</f>
        <v>8313690.963547226</v>
      </c>
      <c r="P5">
        <f t="shared" ref="P5:P68" si="10">1-((3.52*V4)/(10^(0.9813*U4)))+((0.274*V4^2)/(10^(0.8157*U4)))</f>
        <v>1.3571559420646713</v>
      </c>
      <c r="Q5">
        <f t="shared" si="1"/>
        <v>478.15</v>
      </c>
      <c r="R5">
        <f t="shared" ref="R5:R68" si="11">0.709*F5</f>
        <v>0.70874404489100618</v>
      </c>
      <c r="S5">
        <f t="shared" si="2"/>
        <v>213.8707540181334</v>
      </c>
      <c r="U5">
        <f t="shared" si="3"/>
        <v>2.2356960501455903</v>
      </c>
      <c r="V5">
        <f t="shared" si="4"/>
        <v>12.447267237506724</v>
      </c>
    </row>
    <row r="6" spans="1:22">
      <c r="A6">
        <v>40</v>
      </c>
      <c r="B6">
        <f t="shared" si="5"/>
        <v>2919.1934127136033</v>
      </c>
      <c r="C6">
        <f t="shared" si="6"/>
        <v>4.0051976500911938E-3</v>
      </c>
      <c r="D6">
        <f t="shared" si="7"/>
        <v>569.57138155553525</v>
      </c>
      <c r="F6">
        <f t="shared" si="8"/>
        <v>0.99924803781672855</v>
      </c>
      <c r="G6">
        <f t="shared" si="0"/>
        <v>276072.15406814328</v>
      </c>
      <c r="H6">
        <f t="shared" si="9"/>
        <v>11074412.504228659</v>
      </c>
      <c r="P6">
        <f t="shared" si="10"/>
        <v>1.3567816581417973</v>
      </c>
      <c r="Q6">
        <f t="shared" si="1"/>
        <v>478.15</v>
      </c>
      <c r="R6">
        <f t="shared" si="11"/>
        <v>0.70846685881206051</v>
      </c>
      <c r="S6">
        <f t="shared" si="2"/>
        <v>213.8355412058601</v>
      </c>
      <c r="U6">
        <f t="shared" si="3"/>
        <v>2.236064207585041</v>
      </c>
      <c r="V6">
        <f t="shared" si="4"/>
        <v>12.442399176569882</v>
      </c>
    </row>
    <row r="7" spans="1:22">
      <c r="A7">
        <v>50</v>
      </c>
      <c r="B7">
        <f t="shared" si="5"/>
        <v>2918.8575013469704</v>
      </c>
      <c r="C7">
        <f t="shared" si="6"/>
        <v>4.0056585809230879E-3</v>
      </c>
      <c r="D7">
        <f t="shared" si="7"/>
        <v>569.25581238315749</v>
      </c>
      <c r="F7">
        <f t="shared" si="8"/>
        <v>0.99869440768974993</v>
      </c>
      <c r="G7">
        <f t="shared" si="0"/>
        <v>275119.28502013191</v>
      </c>
      <c r="H7">
        <f t="shared" si="9"/>
        <v>13825605.354429979</v>
      </c>
      <c r="P7">
        <f t="shared" si="10"/>
        <v>1.356185993895159</v>
      </c>
      <c r="Q7">
        <f t="shared" si="1"/>
        <v>478.15</v>
      </c>
      <c r="R7">
        <f t="shared" si="11"/>
        <v>0.70807433505203266</v>
      </c>
      <c r="S7">
        <f t="shared" si="2"/>
        <v>213.7856658358503</v>
      </c>
      <c r="U7">
        <f t="shared" si="3"/>
        <v>2.2365858727270091</v>
      </c>
      <c r="V7">
        <f t="shared" si="4"/>
        <v>12.435505505754083</v>
      </c>
    </row>
    <row r="8" spans="1:22">
      <c r="A8">
        <v>60</v>
      </c>
      <c r="B8">
        <f t="shared" si="5"/>
        <v>2918.5227493857292</v>
      </c>
      <c r="C8">
        <f t="shared" si="6"/>
        <v>4.0061180263964219E-3</v>
      </c>
      <c r="D8">
        <f t="shared" si="7"/>
        <v>568.83700924665197</v>
      </c>
      <c r="F8">
        <f t="shared" si="8"/>
        <v>0.99795966534500347</v>
      </c>
      <c r="G8">
        <f t="shared" si="0"/>
        <v>273865.44622067281</v>
      </c>
      <c r="H8">
        <f t="shared" si="9"/>
        <v>16564259.816636708</v>
      </c>
      <c r="P8">
        <f t="shared" si="10"/>
        <v>1.3553436828486269</v>
      </c>
      <c r="Q8">
        <f t="shared" si="1"/>
        <v>478.15</v>
      </c>
      <c r="R8">
        <f t="shared" si="11"/>
        <v>0.70755340272960743</v>
      </c>
      <c r="S8">
        <f t="shared" si="2"/>
        <v>213.71945555708149</v>
      </c>
      <c r="U8">
        <f t="shared" si="3"/>
        <v>2.2372787669407699</v>
      </c>
      <c r="V8">
        <f t="shared" si="4"/>
        <v>12.426356668629278</v>
      </c>
    </row>
    <row r="9" spans="1:22">
      <c r="A9">
        <v>70</v>
      </c>
      <c r="B9">
        <f t="shared" si="5"/>
        <v>2918.1895230354526</v>
      </c>
      <c r="C9">
        <f t="shared" si="6"/>
        <v>4.0065754826644866E-3</v>
      </c>
      <c r="D9">
        <f t="shared" si="7"/>
        <v>568.30386787585223</v>
      </c>
      <c r="F9">
        <f t="shared" si="8"/>
        <v>0.99702432960675835</v>
      </c>
      <c r="G9">
        <f t="shared" si="0"/>
        <v>272278.36969399609</v>
      </c>
      <c r="H9">
        <f t="shared" si="9"/>
        <v>19287043.513576668</v>
      </c>
      <c r="P9">
        <f t="shared" si="10"/>
        <v>1.354228010487474</v>
      </c>
      <c r="Q9">
        <f t="shared" si="1"/>
        <v>478.15</v>
      </c>
      <c r="R9">
        <f t="shared" si="11"/>
        <v>0.70689024969119163</v>
      </c>
      <c r="S9">
        <f t="shared" si="2"/>
        <v>213.63513791158897</v>
      </c>
      <c r="U9">
        <f t="shared" si="3"/>
        <v>2.2381617774781888</v>
      </c>
      <c r="V9">
        <f t="shared" si="4"/>
        <v>12.414710090223394</v>
      </c>
    </row>
    <row r="10" spans="1:22">
      <c r="A10">
        <v>80</v>
      </c>
      <c r="B10">
        <f t="shared" si="5"/>
        <v>2917.8582277638334</v>
      </c>
      <c r="C10">
        <f t="shared" si="6"/>
        <v>4.0070303915082962E-3</v>
      </c>
      <c r="D10">
        <f t="shared" si="7"/>
        <v>567.6449149335175</v>
      </c>
      <c r="F10">
        <f t="shared" si="8"/>
        <v>0.9958682718131886</v>
      </c>
      <c r="G10">
        <f t="shared" si="0"/>
        <v>270324.72729924449</v>
      </c>
      <c r="H10">
        <f t="shared" si="9"/>
        <v>21990290.786569111</v>
      </c>
      <c r="P10">
        <f t="shared" si="10"/>
        <v>1.3528113536575179</v>
      </c>
      <c r="Q10">
        <f t="shared" si="1"/>
        <v>478.15</v>
      </c>
      <c r="R10">
        <f t="shared" si="11"/>
        <v>0.70607060471555072</v>
      </c>
      <c r="S10">
        <f t="shared" si="2"/>
        <v>213.53087460027814</v>
      </c>
      <c r="U10">
        <f t="shared" si="3"/>
        <v>2.239254631889084</v>
      </c>
      <c r="V10">
        <f t="shared" si="4"/>
        <v>12.400315133221321</v>
      </c>
    </row>
    <row r="11" spans="1:22">
      <c r="A11">
        <v>90</v>
      </c>
      <c r="B11">
        <f t="shared" si="5"/>
        <v>2917.5293095906545</v>
      </c>
      <c r="C11">
        <f t="shared" si="6"/>
        <v>4.0074821385094024E-3</v>
      </c>
      <c r="D11">
        <f t="shared" si="7"/>
        <v>566.84863793629654</v>
      </c>
      <c r="F11">
        <f t="shared" si="8"/>
        <v>0.99447129462508166</v>
      </c>
      <c r="G11">
        <f t="shared" si="0"/>
        <v>267971.09322512522</v>
      </c>
      <c r="H11">
        <f t="shared" si="9"/>
        <v>24670001.718820363</v>
      </c>
      <c r="P11">
        <f t="shared" si="10"/>
        <v>1.3510659664454359</v>
      </c>
      <c r="Q11">
        <f t="shared" si="1"/>
        <v>478.15</v>
      </c>
      <c r="R11">
        <f t="shared" si="11"/>
        <v>0.70508014788918283</v>
      </c>
      <c r="S11">
        <f t="shared" si="2"/>
        <v>213.40481191467416</v>
      </c>
      <c r="U11">
        <f t="shared" si="3"/>
        <v>2.2405774064325183</v>
      </c>
      <c r="V11">
        <f t="shared" si="4"/>
        <v>12.382920305153441</v>
      </c>
    </row>
    <row r="12" spans="1:22">
      <c r="A12">
        <v>100</v>
      </c>
      <c r="B12">
        <f t="shared" si="5"/>
        <v>2917.2032552066207</v>
      </c>
      <c r="C12">
        <f t="shared" si="6"/>
        <v>4.0079300528320901E-3</v>
      </c>
      <c r="D12">
        <f t="shared" si="7"/>
        <v>565.90393479029103</v>
      </c>
      <c r="F12">
        <f t="shared" si="8"/>
        <v>0.99281392068472107</v>
      </c>
      <c r="G12">
        <f t="shared" si="0"/>
        <v>265185.25448132737</v>
      </c>
      <c r="H12">
        <f t="shared" si="9"/>
        <v>27321854.263633639</v>
      </c>
      <c r="P12">
        <f t="shared" si="10"/>
        <v>1.3489650524145527</v>
      </c>
      <c r="Q12">
        <f t="shared" si="1"/>
        <v>478.15</v>
      </c>
      <c r="R12">
        <f t="shared" si="11"/>
        <v>0.70390506976546718</v>
      </c>
      <c r="S12">
        <f t="shared" si="2"/>
        <v>213.25515010252153</v>
      </c>
      <c r="U12">
        <f t="shared" si="3"/>
        <v>2.2421498368040882</v>
      </c>
      <c r="V12">
        <f t="shared" si="4"/>
        <v>12.362283078588685</v>
      </c>
    </row>
    <row r="13" spans="1:22">
      <c r="A13">
        <v>110</v>
      </c>
      <c r="B13">
        <f t="shared" si="5"/>
        <v>2916.8805904976634</v>
      </c>
      <c r="C13">
        <f t="shared" si="6"/>
        <v>4.0083734091999274E-3</v>
      </c>
      <c r="D13">
        <f t="shared" si="7"/>
        <v>564.80069374083769</v>
      </c>
      <c r="F13">
        <f t="shared" si="8"/>
        <v>0.99087841007164501</v>
      </c>
      <c r="G13">
        <f t="shared" si="0"/>
        <v>261937.90058587445</v>
      </c>
      <c r="H13">
        <f t="shared" si="9"/>
        <v>29941233.269492384</v>
      </c>
      <c r="P13">
        <f t="shared" si="10"/>
        <v>1.3464841493552799</v>
      </c>
      <c r="Q13">
        <f t="shared" si="1"/>
        <v>478.15</v>
      </c>
      <c r="R13">
        <f t="shared" si="11"/>
        <v>0.70253279274079627</v>
      </c>
      <c r="S13">
        <f t="shared" si="2"/>
        <v>213.08023361180352</v>
      </c>
      <c r="U13">
        <f t="shared" si="3"/>
        <v>2.2439904063138449</v>
      </c>
      <c r="V13">
        <f t="shared" si="4"/>
        <v>12.338182560251919</v>
      </c>
    </row>
    <row r="14" spans="1:22">
      <c r="A14">
        <v>120</v>
      </c>
      <c r="B14">
        <f t="shared" si="5"/>
        <v>2916.5618770133005</v>
      </c>
      <c r="C14">
        <f t="shared" si="6"/>
        <v>4.008811432704912E-3</v>
      </c>
      <c r="D14">
        <f t="shared" si="7"/>
        <v>563.53050379433409</v>
      </c>
      <c r="F14">
        <f t="shared" si="8"/>
        <v>0.98865000665672653</v>
      </c>
      <c r="G14">
        <f t="shared" si="0"/>
        <v>258204.69231933617</v>
      </c>
      <c r="H14">
        <f t="shared" si="9"/>
        <v>32523280.192685746</v>
      </c>
      <c r="P14">
        <f t="shared" si="10"/>
        <v>1.3436028271127207</v>
      </c>
      <c r="Q14">
        <f t="shared" si="1"/>
        <v>478.15</v>
      </c>
      <c r="R14">
        <f t="shared" si="11"/>
        <v>0.7009528547196191</v>
      </c>
      <c r="S14">
        <f t="shared" si="2"/>
        <v>212.87866255988473</v>
      </c>
      <c r="U14">
        <f t="shared" si="3"/>
        <v>2.2461152012616199</v>
      </c>
      <c r="V14">
        <f t="shared" si="4"/>
        <v>12.310435010328851</v>
      </c>
    </row>
    <row r="15" spans="1:22">
      <c r="A15">
        <v>130</v>
      </c>
      <c r="B15">
        <f t="shared" si="5"/>
        <v>2916.2477059178464</v>
      </c>
      <c r="C15">
        <f t="shared" si="6"/>
        <v>4.0092433070881223E-3</v>
      </c>
      <c r="D15">
        <f t="shared" si="7"/>
        <v>562.08747899430068</v>
      </c>
      <c r="F15">
        <f t="shared" si="8"/>
        <v>0.98611838420052755</v>
      </c>
      <c r="G15">
        <f t="shared" si="0"/>
        <v>253968.66083129801</v>
      </c>
      <c r="H15">
        <f t="shared" si="9"/>
        <v>35062966.800998725</v>
      </c>
      <c r="P15">
        <f t="shared" si="10"/>
        <v>1.3403066592544381</v>
      </c>
      <c r="Q15">
        <f t="shared" si="1"/>
        <v>478.15</v>
      </c>
      <c r="R15">
        <f t="shared" si="11"/>
        <v>0.69915793439817397</v>
      </c>
      <c r="S15">
        <f t="shared" si="2"/>
        <v>212.64942323107803</v>
      </c>
      <c r="U15">
        <f t="shared" si="3"/>
        <v>2.2485365477827446</v>
      </c>
      <c r="V15">
        <f t="shared" si="4"/>
        <v>12.278911848939192</v>
      </c>
    </row>
    <row r="16" spans="1:22">
      <c r="A16">
        <v>140</v>
      </c>
      <c r="B16">
        <f t="shared" si="5"/>
        <v>2915.9386890224996</v>
      </c>
      <c r="C16">
        <f t="shared" si="6"/>
        <v>4.0096681870501428E-3</v>
      </c>
      <c r="D16">
        <f t="shared" si="7"/>
        <v>560.46915722263782</v>
      </c>
      <c r="F16">
        <f t="shared" si="8"/>
        <v>0.98327922319761019</v>
      </c>
      <c r="G16">
        <f t="shared" si="0"/>
        <v>249222.82226363642</v>
      </c>
      <c r="H16">
        <f t="shared" si="9"/>
        <v>37555195.023635089</v>
      </c>
      <c r="P16">
        <f t="shared" si="10"/>
        <v>1.336589375072859</v>
      </c>
      <c r="Q16">
        <f t="shared" si="1"/>
        <v>478.15</v>
      </c>
      <c r="R16">
        <f t="shared" si="11"/>
        <v>0.69714496924710556</v>
      </c>
      <c r="S16">
        <f t="shared" si="2"/>
        <v>212.3920318695765</v>
      </c>
      <c r="U16">
        <f t="shared" si="3"/>
        <v>2.2512614799674657</v>
      </c>
      <c r="V16">
        <f t="shared" si="4"/>
        <v>12.243559290627413</v>
      </c>
    </row>
    <row r="17" spans="1:22">
      <c r="A17">
        <v>150</v>
      </c>
      <c r="B17">
        <f t="shared" si="5"/>
        <v>2915.6354466360835</v>
      </c>
      <c r="C17">
        <f t="shared" si="6"/>
        <v>4.0100852149577921E-3</v>
      </c>
      <c r="D17">
        <f t="shared" si="7"/>
        <v>558.6774069089023</v>
      </c>
      <c r="F17">
        <f t="shared" si="8"/>
        <v>0.98013580159456548</v>
      </c>
      <c r="G17">
        <f t="shared" si="0"/>
        <v>243972.81366618664</v>
      </c>
      <c r="H17">
        <f t="shared" si="9"/>
        <v>39994923.160296954</v>
      </c>
      <c r="P17">
        <f t="shared" si="10"/>
        <v>1.3324550331382103</v>
      </c>
      <c r="Q17">
        <f t="shared" si="1"/>
        <v>478.15</v>
      </c>
      <c r="R17">
        <f t="shared" si="11"/>
        <v>0.69491628333054689</v>
      </c>
      <c r="S17">
        <f t="shared" si="2"/>
        <v>212.10668169322298</v>
      </c>
      <c r="U17">
        <f t="shared" si="3"/>
        <v>2.2542901344879103</v>
      </c>
      <c r="V17">
        <f t="shared" si="4"/>
        <v>12.204418151605722</v>
      </c>
    </row>
    <row r="18" spans="1:22">
      <c r="A18">
        <v>160</v>
      </c>
      <c r="B18">
        <f t="shared" si="5"/>
        <v>2915.3385922085286</v>
      </c>
      <c r="C18">
        <f t="shared" si="6"/>
        <v>4.010493541988523E-3</v>
      </c>
      <c r="D18">
        <f t="shared" si="7"/>
        <v>556.71924684849341</v>
      </c>
      <c r="F18">
        <f t="shared" si="8"/>
        <v>0.97670043306753229</v>
      </c>
      <c r="G18">
        <f t="shared" si="0"/>
        <v>238239.27406362802</v>
      </c>
      <c r="H18">
        <f t="shared" si="9"/>
        <v>42377315.900933236</v>
      </c>
      <c r="P18">
        <f t="shared" si="10"/>
        <v>1.3279199901057264</v>
      </c>
      <c r="Q18">
        <f t="shared" si="1"/>
        <v>478.15</v>
      </c>
      <c r="R18">
        <f t="shared" si="11"/>
        <v>0.69248060704488035</v>
      </c>
      <c r="S18">
        <f t="shared" si="2"/>
        <v>211.79437844333671</v>
      </c>
      <c r="U18">
        <f t="shared" si="3"/>
        <v>2.2576142176876703</v>
      </c>
      <c r="V18">
        <f t="shared" si="4"/>
        <v>12.161641758844057</v>
      </c>
    </row>
    <row r="19" spans="1:22">
      <c r="A19">
        <v>170</v>
      </c>
      <c r="B19">
        <f t="shared" si="5"/>
        <v>2915.0487140771884</v>
      </c>
      <c r="C19">
        <f t="shared" si="6"/>
        <v>4.0108923532907459E-3</v>
      </c>
      <c r="D19">
        <f t="shared" si="7"/>
        <v>554.60746144690336</v>
      </c>
      <c r="F19">
        <f t="shared" si="8"/>
        <v>0.97299554639807606</v>
      </c>
      <c r="G19">
        <f t="shared" si="0"/>
        <v>232059.62812174499</v>
      </c>
      <c r="H19">
        <f t="shared" si="9"/>
        <v>44697912.182150684</v>
      </c>
      <c r="P19">
        <f t="shared" si="10"/>
        <v>1.3230143835179331</v>
      </c>
      <c r="Q19">
        <f t="shared" si="1"/>
        <v>478.15</v>
      </c>
      <c r="R19">
        <f t="shared" si="11"/>
        <v>0.68985384239623593</v>
      </c>
      <c r="S19">
        <f t="shared" si="2"/>
        <v>211.45704585363669</v>
      </c>
      <c r="U19">
        <f t="shared" si="3"/>
        <v>2.2612157380225533</v>
      </c>
      <c r="V19">
        <f t="shared" si="4"/>
        <v>12.115509390202087</v>
      </c>
    </row>
    <row r="20" spans="1:22">
      <c r="A20">
        <v>180</v>
      </c>
      <c r="B20">
        <f t="shared" si="5"/>
        <v>2914.7663550428779</v>
      </c>
      <c r="C20">
        <f t="shared" si="6"/>
        <v>4.0112808961630204E-3</v>
      </c>
      <c r="D20">
        <f t="shared" si="7"/>
        <v>552.36088426908839</v>
      </c>
      <c r="F20">
        <f t="shared" si="8"/>
        <v>0.96905418292822521</v>
      </c>
      <c r="G20">
        <f t="shared" si="0"/>
        <v>225488.90266390468</v>
      </c>
      <c r="H20">
        <f t="shared" si="9"/>
        <v>46952801.208789729</v>
      </c>
      <c r="P20">
        <f t="shared" si="10"/>
        <v>1.3177828244071912</v>
      </c>
      <c r="Q20">
        <f t="shared" si="1"/>
        <v>478.15</v>
      </c>
      <c r="R20">
        <f t="shared" si="11"/>
        <v>0.68705941569611162</v>
      </c>
      <c r="S20">
        <f t="shared" si="2"/>
        <v>211.09758046143898</v>
      </c>
      <c r="U20">
        <f t="shared" si="3"/>
        <v>2.2650662265043975</v>
      </c>
      <c r="V20">
        <f t="shared" si="4"/>
        <v>12.066432468621151</v>
      </c>
    </row>
    <row r="21" spans="1:22">
      <c r="A21">
        <v>190</v>
      </c>
      <c r="B21">
        <f t="shared" si="5"/>
        <v>2914.4919909524106</v>
      </c>
      <c r="C21">
        <f t="shared" si="6"/>
        <v>4.0116585096332587E-3</v>
      </c>
      <c r="D21">
        <f t="shared" si="7"/>
        <v>550.00423510849157</v>
      </c>
      <c r="F21">
        <f t="shared" si="8"/>
        <v>0.96491971071665184</v>
      </c>
      <c r="G21">
        <f t="shared" si="0"/>
        <v>218599.24251121029</v>
      </c>
      <c r="H21">
        <f t="shared" si="9"/>
        <v>49138793.633901834</v>
      </c>
      <c r="P21">
        <f t="shared" si="10"/>
        <v>1.3122840245373129</v>
      </c>
      <c r="Q21">
        <f t="shared" si="1"/>
        <v>478.15</v>
      </c>
      <c r="R21">
        <f t="shared" si="11"/>
        <v>0.68412807489810612</v>
      </c>
      <c r="S21">
        <f t="shared" si="2"/>
        <v>210.71983658113047</v>
      </c>
      <c r="U21">
        <f t="shared" si="3"/>
        <v>2.2691266648543773</v>
      </c>
      <c r="V21">
        <f t="shared" si="4"/>
        <v>12.014951002864933</v>
      </c>
    </row>
    <row r="22" spans="1:22">
      <c r="A22">
        <v>200</v>
      </c>
      <c r="B22">
        <f t="shared" si="5"/>
        <v>2914.2260098702377</v>
      </c>
      <c r="C22">
        <f t="shared" si="6"/>
        <v>4.0120246532570156E-3</v>
      </c>
      <c r="D22">
        <f t="shared" si="7"/>
        <v>547.56743542940649</v>
      </c>
      <c r="F22">
        <f t="shared" si="8"/>
        <v>0.96064462356036229</v>
      </c>
      <c r="G22">
        <f t="shared" si="0"/>
        <v>211477.90779795538</v>
      </c>
      <c r="H22">
        <f t="shared" si="9"/>
        <v>51253572.711881392</v>
      </c>
      <c r="P22">
        <f t="shared" si="10"/>
        <v>1.3065891774176763</v>
      </c>
      <c r="Q22">
        <f t="shared" si="1"/>
        <v>478.15</v>
      </c>
      <c r="R22">
        <f t="shared" si="11"/>
        <v>0.68109703810429678</v>
      </c>
      <c r="S22">
        <f t="shared" si="2"/>
        <v>210.32852802453408</v>
      </c>
      <c r="U22">
        <f t="shared" si="3"/>
        <v>2.2733482922688713</v>
      </c>
      <c r="V22">
        <f t="shared" si="4"/>
        <v>11.961718633222853</v>
      </c>
    </row>
    <row r="23" spans="1:22">
      <c r="A23">
        <v>210</v>
      </c>
      <c r="B23">
        <f t="shared" si="5"/>
        <v>2913.9686936868616</v>
      </c>
      <c r="C23">
        <f t="shared" si="6"/>
        <v>4.0123789325852812E-3</v>
      </c>
      <c r="D23">
        <f t="shared" si="7"/>
        <v>545.08439327429619</v>
      </c>
      <c r="F23">
        <f t="shared" si="8"/>
        <v>0.95628840925315117</v>
      </c>
      <c r="G23">
        <f t="shared" si="0"/>
        <v>204223.72791733712</v>
      </c>
      <c r="H23">
        <f t="shared" si="9"/>
        <v>53295809.991054766</v>
      </c>
      <c r="P23">
        <f t="shared" si="10"/>
        <v>1.3007790701970103</v>
      </c>
      <c r="Q23">
        <f t="shared" si="1"/>
        <v>478.15</v>
      </c>
      <c r="R23">
        <f t="shared" si="11"/>
        <v>0.67800848216048415</v>
      </c>
      <c r="S23">
        <f t="shared" si="2"/>
        <v>209.92904335531867</v>
      </c>
      <c r="U23">
        <f t="shared" si="3"/>
        <v>2.2776743625259122</v>
      </c>
      <c r="V23">
        <f t="shared" si="4"/>
        <v>11.907476087570794</v>
      </c>
    </row>
    <row r="24" spans="1:22">
      <c r="A24">
        <v>220</v>
      </c>
      <c r="B24">
        <f t="shared" si="5"/>
        <v>2913.7202040419165</v>
      </c>
      <c r="C24">
        <f t="shared" si="6"/>
        <v>4.0127211187069821E-3</v>
      </c>
      <c r="D24">
        <f t="shared" si="7"/>
        <v>542.59133224501966</v>
      </c>
      <c r="F24">
        <f t="shared" si="8"/>
        <v>0.95191461797371868</v>
      </c>
      <c r="G24">
        <f t="shared" si="0"/>
        <v>196942.23038042366</v>
      </c>
      <c r="H24">
        <f t="shared" si="9"/>
        <v>55265232.294859</v>
      </c>
      <c r="P24">
        <f t="shared" si="10"/>
        <v>1.2949401030304748</v>
      </c>
      <c r="Q24">
        <f t="shared" si="1"/>
        <v>478.15</v>
      </c>
      <c r="R24">
        <f t="shared" si="11"/>
        <v>0.67490746414336655</v>
      </c>
      <c r="S24">
        <f t="shared" si="2"/>
        <v>209.52718479676884</v>
      </c>
      <c r="U24">
        <f t="shared" si="3"/>
        <v>2.282042783440164</v>
      </c>
      <c r="V24">
        <f t="shared" si="4"/>
        <v>11.853014677636375</v>
      </c>
    </row>
    <row r="25" spans="1:22">
      <c r="A25">
        <v>230</v>
      </c>
      <c r="B25">
        <f t="shared" si="5"/>
        <v>2913.4805741742184</v>
      </c>
      <c r="C25">
        <f t="shared" si="6"/>
        <v>4.0130511596344247E-3</v>
      </c>
      <c r="D25">
        <f t="shared" si="7"/>
        <v>540.12482247559763</v>
      </c>
      <c r="F25">
        <f t="shared" si="8"/>
        <v>0.94758740785192563</v>
      </c>
      <c r="G25">
        <f t="shared" si="0"/>
        <v>189739.90517919822</v>
      </c>
      <c r="H25">
        <f t="shared" si="9"/>
        <v>57162631.34665098</v>
      </c>
      <c r="P25">
        <f t="shared" si="10"/>
        <v>1.2891595917916769</v>
      </c>
      <c r="Q25">
        <f t="shared" si="1"/>
        <v>478.15</v>
      </c>
      <c r="R25">
        <f t="shared" si="11"/>
        <v>0.67183947216701523</v>
      </c>
      <c r="S25">
        <f t="shared" si="2"/>
        <v>209.12885467665626</v>
      </c>
      <c r="U25">
        <f t="shared" si="3"/>
        <v>2.2863894164164464</v>
      </c>
      <c r="V25">
        <f t="shared" si="4"/>
        <v>11.799133285210647</v>
      </c>
    </row>
    <row r="26" spans="1:22">
      <c r="A26">
        <v>240</v>
      </c>
      <c r="B26">
        <f t="shared" si="5"/>
        <v>2913.24970775066</v>
      </c>
      <c r="C26">
        <f t="shared" si="6"/>
        <v>4.0133691820704405E-3</v>
      </c>
      <c r="D26">
        <f t="shared" si="7"/>
        <v>537.7197331884804</v>
      </c>
      <c r="F26">
        <f t="shared" si="8"/>
        <v>0.94336795296224629</v>
      </c>
      <c r="G26">
        <f t="shared" si="0"/>
        <v>182718.2443815399</v>
      </c>
      <c r="H26">
        <f t="shared" si="9"/>
        <v>58989813.790466383</v>
      </c>
      <c r="P26">
        <f t="shared" si="10"/>
        <v>1.283520877872661</v>
      </c>
      <c r="Q26">
        <f t="shared" si="1"/>
        <v>478.15</v>
      </c>
      <c r="R26">
        <f t="shared" si="11"/>
        <v>0.66884787865023254</v>
      </c>
      <c r="S26">
        <f t="shared" si="2"/>
        <v>208.73972401102347</v>
      </c>
      <c r="U26">
        <f t="shared" si="3"/>
        <v>2.2906516824500018</v>
      </c>
      <c r="V26">
        <f t="shared" si="4"/>
        <v>11.746593635335898</v>
      </c>
    </row>
    <row r="27" spans="1:22">
      <c r="A27">
        <v>250</v>
      </c>
      <c r="B27">
        <f t="shared" si="5"/>
        <v>2913.0273849474561</v>
      </c>
      <c r="C27">
        <f t="shared" si="6"/>
        <v>4.0136754831685559E-3</v>
      </c>
      <c r="D27">
        <f t="shared" si="7"/>
        <v>535.40734823049297</v>
      </c>
      <c r="F27">
        <f t="shared" si="8"/>
        <v>0.93931113724647886</v>
      </c>
      <c r="G27">
        <f t="shared" si="0"/>
        <v>175968.25964748327</v>
      </c>
      <c r="H27">
        <f t="shared" si="9"/>
        <v>60749496.386941217</v>
      </c>
      <c r="P27">
        <f t="shared" si="10"/>
        <v>1.2780988216229254</v>
      </c>
      <c r="Q27">
        <f t="shared" si="1"/>
        <v>478.15</v>
      </c>
      <c r="R27">
        <f t="shared" si="11"/>
        <v>0.66597159630775349</v>
      </c>
      <c r="S27">
        <f t="shared" si="2"/>
        <v>208.36492236978995</v>
      </c>
      <c r="U27">
        <f t="shared" si="3"/>
        <v>2.2947720497378938</v>
      </c>
      <c r="V27">
        <f t="shared" si="4"/>
        <v>11.696079129816681</v>
      </c>
    </row>
    <row r="28" spans="1:22">
      <c r="A28">
        <v>260</v>
      </c>
      <c r="B28">
        <f t="shared" si="5"/>
        <v>2912.8132752021916</v>
      </c>
      <c r="C28">
        <f t="shared" si="6"/>
        <v>4.0139705130774733E-3</v>
      </c>
      <c r="D28">
        <f t="shared" si="7"/>
        <v>533.21386003546604</v>
      </c>
      <c r="F28">
        <f t="shared" si="8"/>
        <v>0.93546291234292289</v>
      </c>
      <c r="G28">
        <f t="shared" si="0"/>
        <v>169566.10431206779</v>
      </c>
      <c r="H28">
        <f t="shared" si="9"/>
        <v>62445157.430061892</v>
      </c>
      <c r="P28">
        <f t="shared" si="10"/>
        <v>1.2729561947395109</v>
      </c>
      <c r="Q28">
        <f t="shared" si="1"/>
        <v>478.15</v>
      </c>
      <c r="R28">
        <f t="shared" si="11"/>
        <v>0.66324320485113231</v>
      </c>
      <c r="S28">
        <f t="shared" si="2"/>
        <v>208.0087849625989</v>
      </c>
      <c r="U28">
        <f t="shared" si="3"/>
        <v>2.2987009903739111</v>
      </c>
      <c r="V28">
        <f t="shared" si="4"/>
        <v>11.648161947536417</v>
      </c>
    </row>
    <row r="29" spans="1:22">
      <c r="A29">
        <v>270</v>
      </c>
      <c r="B29">
        <f t="shared" si="5"/>
        <v>2912.6069552927229</v>
      </c>
      <c r="C29">
        <f t="shared" si="6"/>
        <v>4.0142548501149039E-3</v>
      </c>
      <c r="D29">
        <f t="shared" si="7"/>
        <v>531.15938987915331</v>
      </c>
      <c r="F29">
        <f t="shared" si="8"/>
        <v>0.93185857873535671</v>
      </c>
      <c r="G29">
        <f t="shared" si="0"/>
        <v>163570.22956701767</v>
      </c>
      <c r="H29">
        <f t="shared" si="9"/>
        <v>64080859.725732066</v>
      </c>
      <c r="P29">
        <f t="shared" si="10"/>
        <v>1.2681413260937207</v>
      </c>
      <c r="Q29">
        <f t="shared" si="1"/>
        <v>478.15</v>
      </c>
      <c r="R29">
        <f t="shared" si="11"/>
        <v>0.66068773232336786</v>
      </c>
      <c r="S29">
        <f t="shared" si="2"/>
        <v>207.67468263306236</v>
      </c>
      <c r="U29">
        <f t="shared" si="3"/>
        <v>2.3023990885053469</v>
      </c>
      <c r="V29">
        <f t="shared" si="4"/>
        <v>11.603281641732814</v>
      </c>
    </row>
    <row r="30" spans="1:22">
      <c r="A30">
        <v>280</v>
      </c>
      <c r="B30">
        <f t="shared" si="5"/>
        <v>2912.4079308762994</v>
      </c>
      <c r="C30">
        <f t="shared" si="6"/>
        <v>4.0145291711399392E-3</v>
      </c>
      <c r="D30">
        <f t="shared" si="7"/>
        <v>529.2575912397549</v>
      </c>
      <c r="F30">
        <f t="shared" si="8"/>
        <v>0.92852208989430685</v>
      </c>
      <c r="G30">
        <f t="shared" si="0"/>
        <v>158020.2390369066</v>
      </c>
      <c r="H30">
        <f t="shared" si="9"/>
        <v>65661062.116101131</v>
      </c>
      <c r="P30">
        <f t="shared" si="10"/>
        <v>1.2636871383287553</v>
      </c>
      <c r="Q30">
        <f t="shared" si="1"/>
        <v>478.15</v>
      </c>
      <c r="R30">
        <f t="shared" si="11"/>
        <v>0.65832216173506353</v>
      </c>
      <c r="S30">
        <f t="shared" si="2"/>
        <v>207.36494592136555</v>
      </c>
      <c r="U30">
        <f t="shared" si="3"/>
        <v>2.3058381341912932</v>
      </c>
      <c r="V30">
        <f t="shared" si="4"/>
        <v>11.561736475330269</v>
      </c>
    </row>
    <row r="31" spans="1:22">
      <c r="A31">
        <v>290</v>
      </c>
      <c r="B31">
        <f t="shared" si="5"/>
        <v>2912.2156594223761</v>
      </c>
      <c r="C31">
        <f t="shared" si="6"/>
        <v>4.0147942199724512E-3</v>
      </c>
      <c r="D31">
        <f t="shared" si="7"/>
        <v>527.5158019780763</v>
      </c>
      <c r="F31">
        <f t="shared" si="8"/>
        <v>0.92546631925978295</v>
      </c>
      <c r="G31">
        <f t="shared" si="0"/>
        <v>152937.34088767838</v>
      </c>
      <c r="H31">
        <f t="shared" si="9"/>
        <v>67190435.524977908</v>
      </c>
      <c r="P31">
        <f t="shared" si="10"/>
        <v>1.2596114949963577</v>
      </c>
      <c r="Q31">
        <f t="shared" si="1"/>
        <v>478.15</v>
      </c>
      <c r="R31">
        <f t="shared" si="11"/>
        <v>0.65615562035518604</v>
      </c>
      <c r="S31">
        <f t="shared" si="2"/>
        <v>207.08087934559478</v>
      </c>
      <c r="U31">
        <f t="shared" si="3"/>
        <v>2.3090012052827977</v>
      </c>
      <c r="V31">
        <f t="shared" si="4"/>
        <v>11.523686745345449</v>
      </c>
    </row>
    <row r="32" spans="1:22">
      <c r="A32">
        <v>300</v>
      </c>
      <c r="B32">
        <f t="shared" si="5"/>
        <v>2912.0295725953283</v>
      </c>
      <c r="C32">
        <f t="shared" si="6"/>
        <v>4.015050776542026E-3</v>
      </c>
      <c r="D32">
        <f t="shared" si="7"/>
        <v>525.93564031613414</v>
      </c>
      <c r="F32">
        <f t="shared" si="8"/>
        <v>0.92269410581777922</v>
      </c>
      <c r="G32">
        <f t="shared" si="0"/>
        <v>148326.09089966147</v>
      </c>
      <c r="H32">
        <f t="shared" si="9"/>
        <v>68673696.433974519</v>
      </c>
      <c r="P32">
        <f t="shared" si="10"/>
        <v>1.2559186088131007</v>
      </c>
      <c r="Q32">
        <f t="shared" si="1"/>
        <v>478.15</v>
      </c>
      <c r="R32">
        <f t="shared" si="11"/>
        <v>0.65419012102480545</v>
      </c>
      <c r="S32">
        <f t="shared" si="2"/>
        <v>206.82285002032282</v>
      </c>
      <c r="U32">
        <f t="shared" si="3"/>
        <v>2.3118818832300976</v>
      </c>
      <c r="V32">
        <f t="shared" si="4"/>
        <v>11.489167802157501</v>
      </c>
    </row>
    <row r="33" spans="1:22">
      <c r="A33">
        <v>310</v>
      </c>
      <c r="B33">
        <f t="shared" si="5"/>
        <v>2911.8490965162769</v>
      </c>
      <c r="C33">
        <f t="shared" si="6"/>
        <v>4.0152996289369554E-3</v>
      </c>
      <c r="D33">
        <f t="shared" si="7"/>
        <v>524.51390064023644</v>
      </c>
      <c r="F33">
        <f t="shared" si="8"/>
        <v>0.92019982568462533</v>
      </c>
      <c r="G33">
        <f t="shared" si="0"/>
        <v>144177.0068442692</v>
      </c>
      <c r="H33">
        <f t="shared" si="9"/>
        <v>70115466.502417207</v>
      </c>
      <c r="P33">
        <f t="shared" si="10"/>
        <v>1.2526011681766644</v>
      </c>
      <c r="Q33">
        <f t="shared" si="1"/>
        <v>478.15</v>
      </c>
      <c r="R33">
        <f t="shared" si="11"/>
        <v>0.65242167641039928</v>
      </c>
      <c r="S33">
        <f t="shared" si="2"/>
        <v>206.59042774517502</v>
      </c>
      <c r="U33">
        <f t="shared" si="3"/>
        <v>2.3144828403656148</v>
      </c>
      <c r="V33">
        <f t="shared" si="4"/>
        <v>11.458109618503025</v>
      </c>
    </row>
    <row r="34" spans="1:22">
      <c r="A34">
        <v>320</v>
      </c>
      <c r="B34">
        <f t="shared" si="5"/>
        <v>2911.6736688438646</v>
      </c>
      <c r="C34">
        <f t="shared" si="6"/>
        <v>4.0155415498209753E-3</v>
      </c>
      <c r="D34">
        <f t="shared" si="7"/>
        <v>523.24359883396187</v>
      </c>
      <c r="F34">
        <f t="shared" si="8"/>
        <v>0.91797122602449455</v>
      </c>
      <c r="G34">
        <f t="shared" si="0"/>
        <v>140469.61641511333</v>
      </c>
      <c r="H34">
        <f t="shared" si="9"/>
        <v>71520162.666568339</v>
      </c>
      <c r="P34">
        <f t="shared" si="10"/>
        <v>1.2496428235302122</v>
      </c>
      <c r="Q34">
        <f t="shared" si="1"/>
        <v>478.15</v>
      </c>
      <c r="R34">
        <f t="shared" si="11"/>
        <v>0.65084159925136664</v>
      </c>
      <c r="S34">
        <f t="shared" si="2"/>
        <v>206.38255208632728</v>
      </c>
      <c r="U34">
        <f t="shared" si="3"/>
        <v>2.3168140676930662</v>
      </c>
      <c r="V34">
        <f t="shared" si="4"/>
        <v>11.430359624981195</v>
      </c>
    </row>
    <row r="35" spans="1:22">
      <c r="A35">
        <v>330</v>
      </c>
      <c r="B35">
        <f t="shared" si="5"/>
        <v>2911.502752146454</v>
      </c>
      <c r="C35">
        <f t="shared" si="6"/>
        <v>4.0157772779512348E-3</v>
      </c>
      <c r="D35">
        <f t="shared" si="7"/>
        <v>522.11503588700089</v>
      </c>
      <c r="F35">
        <f t="shared" si="8"/>
        <v>0.91599129102982613</v>
      </c>
      <c r="G35">
        <f t="shared" si="0"/>
        <v>137175.55665248202</v>
      </c>
      <c r="H35">
        <f t="shared" si="9"/>
        <v>72891918.233093157</v>
      </c>
      <c r="P35">
        <f t="shared" si="10"/>
        <v>1.2470207202254984</v>
      </c>
      <c r="Q35">
        <f t="shared" si="1"/>
        <v>478.15</v>
      </c>
      <c r="R35">
        <f t="shared" si="11"/>
        <v>0.64943782534014671</v>
      </c>
      <c r="S35">
        <f t="shared" si="2"/>
        <v>206.19770467224208</v>
      </c>
      <c r="U35">
        <f t="shared" si="3"/>
        <v>2.3188909923126197</v>
      </c>
      <c r="V35">
        <f t="shared" si="4"/>
        <v>11.405705944798695</v>
      </c>
    </row>
    <row r="36" spans="1:22">
      <c r="A36">
        <v>340</v>
      </c>
      <c r="B36">
        <f t="shared" si="5"/>
        <v>2911.3358435030977</v>
      </c>
      <c r="C36">
        <f t="shared" si="6"/>
        <v>4.0160075048894907E-3</v>
      </c>
      <c r="D36">
        <f t="shared" si="7"/>
        <v>521.11678194407546</v>
      </c>
      <c r="F36">
        <f t="shared" si="8"/>
        <v>0.91423996832293941</v>
      </c>
      <c r="G36">
        <f t="shared" si="0"/>
        <v>134261.44026080336</v>
      </c>
      <c r="H36">
        <f t="shared" si="9"/>
        <v>74234532.635701194</v>
      </c>
      <c r="P36">
        <f t="shared" si="10"/>
        <v>1.244707844036147</v>
      </c>
      <c r="Q36">
        <f t="shared" si="1"/>
        <v>478.15</v>
      </c>
      <c r="R36">
        <f t="shared" si="11"/>
        <v>0.64819613754096406</v>
      </c>
      <c r="S36">
        <f t="shared" si="2"/>
        <v>206.03407017215466</v>
      </c>
      <c r="U36">
        <f t="shared" si="3"/>
        <v>2.3207326807671906</v>
      </c>
      <c r="V36">
        <f t="shared" si="4"/>
        <v>11.383898890512468</v>
      </c>
    </row>
    <row r="37" spans="1:22">
      <c r="A37">
        <v>350</v>
      </c>
      <c r="B37">
        <f t="shared" si="5"/>
        <v>2911.1724806169118</v>
      </c>
      <c r="C37">
        <f t="shared" si="6"/>
        <v>4.0162328665200057E-3</v>
      </c>
      <c r="D37">
        <f t="shared" si="7"/>
        <v>520.23652018288965</v>
      </c>
      <c r="F37">
        <f t="shared" si="8"/>
        <v>0.9126956494436661</v>
      </c>
      <c r="G37">
        <f t="shared" si="0"/>
        <v>131691.31267529985</v>
      </c>
      <c r="H37">
        <f t="shared" si="9"/>
        <v>75551445.762454197</v>
      </c>
      <c r="P37">
        <f t="shared" si="10"/>
        <v>1.242675034181894</v>
      </c>
      <c r="Q37">
        <f t="shared" si="1"/>
        <v>478.15</v>
      </c>
      <c r="R37">
        <f t="shared" si="11"/>
        <v>0.64710121545555921</v>
      </c>
      <c r="S37">
        <f t="shared" si="2"/>
        <v>205.88967546615476</v>
      </c>
      <c r="U37">
        <f t="shared" si="3"/>
        <v>2.3223602588008392</v>
      </c>
      <c r="V37">
        <f t="shared" si="4"/>
        <v>11.364669398709998</v>
      </c>
    </row>
    <row r="38" spans="1:22">
      <c r="A38">
        <v>360</v>
      </c>
      <c r="B38">
        <f t="shared" si="5"/>
        <v>2911.0122449388027</v>
      </c>
      <c r="C38">
        <f t="shared" si="6"/>
        <v>4.0164539386910109E-3</v>
      </c>
      <c r="D38">
        <f t="shared" si="7"/>
        <v>519.46172329137414</v>
      </c>
      <c r="F38">
        <f t="shared" si="8"/>
        <v>0.91133635665153356</v>
      </c>
      <c r="G38">
        <f t="shared" si="0"/>
        <v>129428.62093227089</v>
      </c>
      <c r="H38">
        <f t="shared" si="9"/>
        <v>76845731.971776903</v>
      </c>
      <c r="P38">
        <f t="shared" si="10"/>
        <v>1.2408925983616395</v>
      </c>
      <c r="Q38">
        <f t="shared" si="1"/>
        <v>478.15</v>
      </c>
      <c r="R38">
        <f t="shared" si="11"/>
        <v>0.64613747686593725</v>
      </c>
      <c r="S38">
        <f t="shared" si="2"/>
        <v>205.76250204080233</v>
      </c>
      <c r="U38">
        <f t="shared" si="3"/>
        <v>2.3237956151271124</v>
      </c>
      <c r="V38">
        <f t="shared" si="4"/>
        <v>11.347743807788147</v>
      </c>
    </row>
    <row r="39" spans="1:22">
      <c r="A39">
        <v>370</v>
      </c>
      <c r="B39">
        <f t="shared" si="5"/>
        <v>2910.8547623955683</v>
      </c>
      <c r="C39">
        <f t="shared" si="6"/>
        <v>4.0166712361629497E-3</v>
      </c>
      <c r="D39">
        <f t="shared" si="7"/>
        <v>518.78016082589704</v>
      </c>
      <c r="F39">
        <f t="shared" si="8"/>
        <v>0.9101406330278895</v>
      </c>
      <c r="G39">
        <f t="shared" si="0"/>
        <v>127437.6896385063</v>
      </c>
      <c r="H39">
        <f t="shared" si="9"/>
        <v>78120108.868161961</v>
      </c>
      <c r="P39">
        <f t="shared" si="10"/>
        <v>1.2393315252158437</v>
      </c>
      <c r="Q39">
        <f t="shared" si="1"/>
        <v>478.15</v>
      </c>
      <c r="R39">
        <f t="shared" si="11"/>
        <v>0.64528970881677361</v>
      </c>
      <c r="S39">
        <f t="shared" si="2"/>
        <v>205.65057093641261</v>
      </c>
      <c r="U39">
        <f t="shared" si="3"/>
        <v>2.3250604062161564</v>
      </c>
      <c r="V39">
        <f t="shared" si="4"/>
        <v>11.332854941293357</v>
      </c>
    </row>
    <row r="40" spans="1:22">
      <c r="A40">
        <v>380</v>
      </c>
      <c r="B40">
        <f t="shared" si="5"/>
        <v>2910.6997023221197</v>
      </c>
      <c r="C40">
        <f t="shared" si="6"/>
        <v>4.016885214037892E-3</v>
      </c>
      <c r="D40">
        <f t="shared" si="7"/>
        <v>518.18025240929046</v>
      </c>
      <c r="F40">
        <f t="shared" si="8"/>
        <v>0.90908816212156218</v>
      </c>
      <c r="G40">
        <f t="shared" si="0"/>
        <v>125684.74783391574</v>
      </c>
      <c r="H40">
        <f t="shared" si="9"/>
        <v>79376956.346501112</v>
      </c>
      <c r="P40">
        <f t="shared" si="10"/>
        <v>1.2379643295148139</v>
      </c>
      <c r="Q40">
        <f t="shared" si="1"/>
        <v>478.15</v>
      </c>
      <c r="R40">
        <f t="shared" si="11"/>
        <v>0.64454350694418761</v>
      </c>
      <c r="S40">
        <f t="shared" si="2"/>
        <v>205.55200242881628</v>
      </c>
      <c r="U40">
        <f t="shared" si="3"/>
        <v>2.3261753441958599</v>
      </c>
      <c r="V40">
        <f t="shared" si="4"/>
        <v>11.319749823602196</v>
      </c>
    </row>
    <row r="41" spans="1:22">
      <c r="A41">
        <v>390</v>
      </c>
      <c r="B41">
        <f t="shared" si="5"/>
        <v>2910.5467751442507</v>
      </c>
      <c r="C41">
        <f t="shared" si="6"/>
        <v>4.0170962709172569E-3</v>
      </c>
      <c r="D41">
        <f t="shared" si="7"/>
        <v>517.65129057505624</v>
      </c>
      <c r="F41">
        <f t="shared" si="8"/>
        <v>0.90816015890360746</v>
      </c>
      <c r="G41">
        <f t="shared" si="0"/>
        <v>124138.5762389703</v>
      </c>
      <c r="H41">
        <f t="shared" si="9"/>
        <v>80618342.108890817</v>
      </c>
      <c r="P41">
        <f t="shared" si="10"/>
        <v>1.2367655865722189</v>
      </c>
      <c r="Q41">
        <f t="shared" si="1"/>
        <v>478.15</v>
      </c>
      <c r="R41">
        <f t="shared" si="11"/>
        <v>0.64388555266265768</v>
      </c>
      <c r="S41">
        <f t="shared" si="2"/>
        <v>205.46505418743564</v>
      </c>
      <c r="U41">
        <f t="shared" si="3"/>
        <v>2.3271597298672857</v>
      </c>
      <c r="V41">
        <f t="shared" si="4"/>
        <v>11.308194547996989</v>
      </c>
    </row>
    <row r="42" spans="1:22">
      <c r="A42">
        <v>400</v>
      </c>
      <c r="B42">
        <f t="shared" si="5"/>
        <v>2910.3957292738801</v>
      </c>
      <c r="C42">
        <f t="shared" si="6"/>
        <v>4.0173047531509611E-3</v>
      </c>
      <c r="D42">
        <f t="shared" si="7"/>
        <v>517.18355998579796</v>
      </c>
      <c r="F42">
        <f t="shared" si="8"/>
        <v>0.90733957892245254</v>
      </c>
      <c r="G42">
        <f t="shared" si="0"/>
        <v>122770.85282823491</v>
      </c>
      <c r="H42">
        <f t="shared" si="9"/>
        <v>81846050.637173161</v>
      </c>
      <c r="P42">
        <f t="shared" si="10"/>
        <v>1.2357122194406742</v>
      </c>
      <c r="Q42">
        <f t="shared" si="1"/>
        <v>478.15</v>
      </c>
      <c r="R42">
        <f t="shared" si="11"/>
        <v>0.64330376145601886</v>
      </c>
      <c r="S42">
        <f t="shared" si="2"/>
        <v>205.38814221360082</v>
      </c>
      <c r="U42">
        <f t="shared" si="3"/>
        <v>2.3280311845010537</v>
      </c>
      <c r="V42">
        <f t="shared" si="4"/>
        <v>11.297976881015988</v>
      </c>
    </row>
    <row r="43" spans="1:22">
      <c r="A43">
        <v>410</v>
      </c>
      <c r="B43">
        <f t="shared" si="5"/>
        <v>2910.2463475838099</v>
      </c>
      <c r="C43">
        <f t="shared" si="6"/>
        <v>4.0175109596716054E-3</v>
      </c>
      <c r="D43">
        <f t="shared" si="7"/>
        <v>516.76837878059894</v>
      </c>
      <c r="F43">
        <f t="shared" si="8"/>
        <v>0.906611190843156</v>
      </c>
      <c r="G43">
        <f t="shared" si="0"/>
        <v>121556.27179073516</v>
      </c>
      <c r="H43">
        <f t="shared" si="9"/>
        <v>83061613.355080515</v>
      </c>
      <c r="P43">
        <f t="shared" si="10"/>
        <v>1.2347836001966648</v>
      </c>
      <c r="Q43">
        <f t="shared" si="1"/>
        <v>478.15</v>
      </c>
      <c r="R43">
        <f t="shared" si="11"/>
        <v>0.64278733430779755</v>
      </c>
      <c r="S43">
        <f t="shared" si="2"/>
        <v>205.31984875990227</v>
      </c>
      <c r="U43">
        <f t="shared" si="3"/>
        <v>2.3288055338436418</v>
      </c>
      <c r="V43">
        <f t="shared" si="4"/>
        <v>11.28890716569499</v>
      </c>
    </row>
    <row r="44" spans="1:22">
      <c r="A44">
        <v>420</v>
      </c>
      <c r="B44">
        <f t="shared" si="5"/>
        <v>2910.0984437377383</v>
      </c>
      <c r="C44">
        <f t="shared" si="6"/>
        <v>4.0177151470329811E-3</v>
      </c>
      <c r="D44">
        <f t="shared" si="7"/>
        <v>516.39808466713328</v>
      </c>
      <c r="F44">
        <f t="shared" si="8"/>
        <v>0.9059615520476022</v>
      </c>
      <c r="G44">
        <f t="shared" si="0"/>
        <v>120472.50176354767</v>
      </c>
      <c r="H44">
        <f t="shared" si="9"/>
        <v>84266338.372715995</v>
      </c>
      <c r="P44">
        <f t="shared" si="10"/>
        <v>1.2339615191895645</v>
      </c>
      <c r="Q44">
        <f t="shared" si="1"/>
        <v>478.15</v>
      </c>
      <c r="R44">
        <f t="shared" si="11"/>
        <v>0.64232674040174997</v>
      </c>
      <c r="S44">
        <f t="shared" si="2"/>
        <v>205.25892095066584</v>
      </c>
      <c r="U44">
        <f t="shared" si="3"/>
        <v>2.3294968023091367</v>
      </c>
      <c r="V44">
        <f t="shared" si="4"/>
        <v>11.280818017746771</v>
      </c>
    </row>
    <row r="45" spans="1:22">
      <c r="A45">
        <v>430</v>
      </c>
      <c r="B45">
        <f t="shared" si="5"/>
        <v>2909.9518585710966</v>
      </c>
      <c r="C45">
        <f t="shared" si="6"/>
        <v>4.017917534382659E-3</v>
      </c>
      <c r="D45">
        <f t="shared" si="7"/>
        <v>516.06598434092984</v>
      </c>
      <c r="F45">
        <f t="shared" si="8"/>
        <v>0.9053789198963681</v>
      </c>
      <c r="G45">
        <f t="shared" si="0"/>
        <v>119500.03745694035</v>
      </c>
      <c r="H45">
        <f t="shared" si="9"/>
        <v>85461338.747285396</v>
      </c>
      <c r="P45">
        <f t="shared" si="10"/>
        <v>1.2332300665478355</v>
      </c>
      <c r="Q45">
        <f t="shared" si="1"/>
        <v>478.15</v>
      </c>
      <c r="R45">
        <f t="shared" si="11"/>
        <v>0.64191365420652491</v>
      </c>
      <c r="S45">
        <f t="shared" si="2"/>
        <v>205.2042631796221</v>
      </c>
      <c r="U45">
        <f t="shared" si="3"/>
        <v>2.33011728212225</v>
      </c>
      <c r="V45">
        <f t="shared" si="4"/>
        <v>11.273563220614923</v>
      </c>
    </row>
    <row r="46" spans="1:22">
      <c r="A46">
        <v>440</v>
      </c>
      <c r="B46">
        <f t="shared" si="5"/>
        <v>2909.806456652419</v>
      </c>
      <c r="C46">
        <f t="shared" si="6"/>
        <v>4.0181183081891957E-3</v>
      </c>
      <c r="D46">
        <f t="shared" si="7"/>
        <v>515.76628070889706</v>
      </c>
      <c r="F46">
        <f t="shared" si="8"/>
        <v>0.90485312405069662</v>
      </c>
      <c r="G46">
        <f t="shared" si="0"/>
        <v>118621.9868204536</v>
      </c>
      <c r="H46">
        <f t="shared" si="9"/>
        <v>86647558.61548993</v>
      </c>
      <c r="P46">
        <f t="shared" si="10"/>
        <v>1.232575460469397</v>
      </c>
      <c r="Q46">
        <f t="shared" si="1"/>
        <v>478.15</v>
      </c>
      <c r="R46">
        <f t="shared" si="11"/>
        <v>0.64154086495194385</v>
      </c>
      <c r="S46">
        <f t="shared" si="2"/>
        <v>205.15492569398077</v>
      </c>
      <c r="U46">
        <f t="shared" si="3"/>
        <v>2.3306776495010029</v>
      </c>
      <c r="V46">
        <f t="shared" si="4"/>
        <v>11.267016135657396</v>
      </c>
    </row>
    <row r="47" spans="1:22">
      <c r="A47">
        <v>450</v>
      </c>
      <c r="B47">
        <f t="shared" si="5"/>
        <v>2909.662123103677</v>
      </c>
      <c r="C47">
        <f t="shared" si="6"/>
        <v>4.0183176266152358E-3</v>
      </c>
      <c r="D47">
        <f t="shared" si="7"/>
        <v>515.49398867787897</v>
      </c>
      <c r="F47">
        <f t="shared" si="8"/>
        <v>0.90437541873312099</v>
      </c>
      <c r="G47">
        <f t="shared" si="0"/>
        <v>117823.82506941359</v>
      </c>
      <c r="H47">
        <f t="shared" si="9"/>
        <v>87825796.866184071</v>
      </c>
      <c r="P47">
        <f t="shared" si="10"/>
        <v>1.2319858479750652</v>
      </c>
      <c r="Q47">
        <f t="shared" si="1"/>
        <v>478.15</v>
      </c>
      <c r="R47">
        <f t="shared" si="11"/>
        <v>0.64120217188178275</v>
      </c>
      <c r="S47">
        <f t="shared" si="2"/>
        <v>205.11009116446198</v>
      </c>
      <c r="U47">
        <f t="shared" si="3"/>
        <v>2.331187106813815</v>
      </c>
      <c r="V47">
        <f t="shared" si="4"/>
        <v>11.261067862530904</v>
      </c>
    </row>
    <row r="48" spans="1:22">
      <c r="A48">
        <v>460</v>
      </c>
      <c r="B48">
        <f t="shared" si="5"/>
        <v>2909.5187607199023</v>
      </c>
      <c r="C48">
        <f t="shared" si="6"/>
        <v>4.0185156234803857E-3</v>
      </c>
      <c r="D48">
        <f t="shared" si="7"/>
        <v>515.24484714683558</v>
      </c>
      <c r="F48">
        <f t="shared" si="8"/>
        <v>0.90393832832778176</v>
      </c>
      <c r="G48">
        <f t="shared" si="0"/>
        <v>117093.13779602296</v>
      </c>
      <c r="H48">
        <f t="shared" si="9"/>
        <v>88996728.244144306</v>
      </c>
      <c r="P48">
        <f t="shared" si="10"/>
        <v>1.2314510963660088</v>
      </c>
      <c r="Q48">
        <f t="shared" si="1"/>
        <v>478.15</v>
      </c>
      <c r="R48">
        <f t="shared" si="11"/>
        <v>0.64089227478439725</v>
      </c>
      <c r="S48">
        <f t="shared" si="2"/>
        <v>205.06906052521072</v>
      </c>
      <c r="U48">
        <f t="shared" si="3"/>
        <v>2.3316535355230603</v>
      </c>
      <c r="V48">
        <f t="shared" si="4"/>
        <v>11.255625316642735</v>
      </c>
    </row>
    <row r="49" spans="1:22">
      <c r="A49">
        <v>470</v>
      </c>
      <c r="B49">
        <f t="shared" si="5"/>
        <v>2909.3762874013846</v>
      </c>
      <c r="C49">
        <f t="shared" si="6"/>
        <v>4.0187124117950735E-3</v>
      </c>
      <c r="D49">
        <f t="shared" si="7"/>
        <v>515.01523235705656</v>
      </c>
      <c r="F49">
        <f t="shared" si="8"/>
        <v>0.90353549536325717</v>
      </c>
      <c r="G49">
        <f t="shared" si="0"/>
        <v>116419.36815447698</v>
      </c>
      <c r="H49">
        <f t="shared" si="9"/>
        <v>90160921.925689071</v>
      </c>
      <c r="P49">
        <f t="shared" si="10"/>
        <v>1.2309625877051409</v>
      </c>
      <c r="Q49">
        <f t="shared" si="1"/>
        <v>478.15</v>
      </c>
      <c r="R49">
        <f t="shared" si="11"/>
        <v>0.64060666621254925</v>
      </c>
      <c r="S49">
        <f t="shared" si="2"/>
        <v>205.03123895516083</v>
      </c>
      <c r="U49">
        <f t="shared" si="3"/>
        <v>2.3320836494802077</v>
      </c>
      <c r="V49">
        <f t="shared" si="4"/>
        <v>11.250609336269086</v>
      </c>
    </row>
    <row r="50" spans="1:22">
      <c r="A50">
        <v>480</v>
      </c>
      <c r="B50">
        <f t="shared" si="5"/>
        <v>2909.2346338934776</v>
      </c>
      <c r="C50">
        <f t="shared" si="6"/>
        <v>4.0189080868718681E-3</v>
      </c>
      <c r="D50">
        <f t="shared" si="7"/>
        <v>514.80207586279403</v>
      </c>
      <c r="F50">
        <f t="shared" si="8"/>
        <v>0.90316153660139298</v>
      </c>
      <c r="G50">
        <f t="shared" si="0"/>
        <v>115793.57760089601</v>
      </c>
      <c r="H50">
        <f t="shared" si="9"/>
        <v>91318857.701698035</v>
      </c>
      <c r="P50">
        <f t="shared" si="10"/>
        <v>1.2305130241306041</v>
      </c>
      <c r="Q50">
        <f t="shared" si="1"/>
        <v>478.15</v>
      </c>
      <c r="R50">
        <f t="shared" si="11"/>
        <v>0.64034152945038758</v>
      </c>
      <c r="S50">
        <f t="shared" si="2"/>
        <v>204.99612255700325</v>
      </c>
      <c r="U50">
        <f t="shared" si="3"/>
        <v>2.3324831418069425</v>
      </c>
      <c r="V50">
        <f t="shared" si="4"/>
        <v>11.24595289060735</v>
      </c>
    </row>
    <row r="51" spans="1:22">
      <c r="A51">
        <v>490</v>
      </c>
      <c r="B51">
        <f t="shared" si="5"/>
        <v>2909.0937418175249</v>
      </c>
      <c r="C51">
        <f t="shared" si="6"/>
        <v>4.0191027290366367E-3</v>
      </c>
      <c r="D51">
        <f t="shared" si="7"/>
        <v>514.60278899806224</v>
      </c>
      <c r="F51">
        <f t="shared" si="8"/>
        <v>0.90281191052291621</v>
      </c>
      <c r="G51">
        <f t="shared" si="0"/>
        <v>115208.22563278278</v>
      </c>
      <c r="H51">
        <f t="shared" si="9"/>
        <v>92470939.958025858</v>
      </c>
      <c r="P51">
        <f t="shared" si="10"/>
        <v>1.2300962485012596</v>
      </c>
      <c r="Q51">
        <f t="shared" si="1"/>
        <v>478.15</v>
      </c>
      <c r="R51">
        <f t="shared" si="11"/>
        <v>0.64009364456074758</v>
      </c>
      <c r="S51">
        <f t="shared" si="2"/>
        <v>204.96328605784475</v>
      </c>
      <c r="U51">
        <f t="shared" si="3"/>
        <v>2.3328568213189969</v>
      </c>
      <c r="V51">
        <f t="shared" si="4"/>
        <v>11.241599429738464</v>
      </c>
    </row>
    <row r="52" spans="1:22">
      <c r="A52">
        <v>500</v>
      </c>
      <c r="B52">
        <f t="shared" si="5"/>
        <v>2908.9535619697958</v>
      </c>
      <c r="C52">
        <f t="shared" si="6"/>
        <v>4.0192964059711641E-3</v>
      </c>
      <c r="D52">
        <f t="shared" si="7"/>
        <v>514.41519473618973</v>
      </c>
      <c r="F52">
        <f t="shared" si="8"/>
        <v>0.90248279778278906</v>
      </c>
      <c r="G52">
        <f t="shared" si="0"/>
        <v>114656.97112357226</v>
      </c>
      <c r="H52">
        <f t="shared" si="9"/>
        <v>93617509.669261575</v>
      </c>
      <c r="P52">
        <f t="shared" si="10"/>
        <v>1.2297070825366727</v>
      </c>
      <c r="Q52">
        <f t="shared" si="1"/>
        <v>478.15</v>
      </c>
      <c r="R52">
        <f t="shared" si="11"/>
        <v>0.6398603036279974</v>
      </c>
      <c r="S52">
        <f t="shared" si="2"/>
        <v>204.9323716911031</v>
      </c>
      <c r="U52">
        <f t="shared" si="3"/>
        <v>2.3332087363958336</v>
      </c>
      <c r="V52">
        <f t="shared" si="4"/>
        <v>11.237501396085374</v>
      </c>
    </row>
    <row r="53" spans="1:22">
      <c r="A53">
        <v>510</v>
      </c>
      <c r="B53">
        <f t="shared" si="5"/>
        <v>2908.8140528621348</v>
      </c>
      <c r="C53">
        <f t="shared" si="6"/>
        <v>4.0194891747232508E-3</v>
      </c>
      <c r="D53">
        <f t="shared" si="7"/>
        <v>514.23746717434324</v>
      </c>
      <c r="F53">
        <f t="shared" si="8"/>
        <v>0.90217099504270748</v>
      </c>
      <c r="G53">
        <f t="shared" si="0"/>
        <v>114134.49591544633</v>
      </c>
      <c r="H53">
        <f t="shared" si="9"/>
        <v>94758854.628416032</v>
      </c>
      <c r="P53">
        <f t="shared" si="10"/>
        <v>1.229341183026998</v>
      </c>
      <c r="Q53">
        <f t="shared" si="1"/>
        <v>478.15</v>
      </c>
      <c r="R53">
        <f t="shared" si="11"/>
        <v>0.63963923548527957</v>
      </c>
      <c r="S53">
        <f t="shared" si="2"/>
        <v>204.90307930703568</v>
      </c>
      <c r="U53">
        <f t="shared" si="3"/>
        <v>2.3335422855384191</v>
      </c>
      <c r="V53">
        <f t="shared" si="4"/>
        <v>11.233618902440533</v>
      </c>
    </row>
    <row r="54" spans="1:22">
      <c r="A54">
        <v>520</v>
      </c>
      <c r="B54">
        <f t="shared" si="5"/>
        <v>2908.6751794772686</v>
      </c>
      <c r="C54">
        <f t="shared" si="6"/>
        <v>4.0196810834214327E-3</v>
      </c>
      <c r="D54">
        <f t="shared" si="7"/>
        <v>514.06807844572961</v>
      </c>
      <c r="F54">
        <f t="shared" si="8"/>
        <v>0.9018738218346134</v>
      </c>
      <c r="G54">
        <f t="shared" si="0"/>
        <v>113636.35008496458</v>
      </c>
      <c r="H54">
        <f t="shared" si="9"/>
        <v>95895218.129265681</v>
      </c>
      <c r="P54">
        <f t="shared" si="10"/>
        <v>1.2289949156610804</v>
      </c>
      <c r="Q54">
        <f t="shared" si="1"/>
        <v>478.15</v>
      </c>
      <c r="R54">
        <f t="shared" si="11"/>
        <v>0.63942853968074087</v>
      </c>
      <c r="S54">
        <f t="shared" si="2"/>
        <v>204.87515768635751</v>
      </c>
      <c r="U54">
        <f t="shared" si="3"/>
        <v>2.3338603147385868</v>
      </c>
      <c r="V54">
        <f t="shared" si="4"/>
        <v>11.229918572252478</v>
      </c>
    </row>
    <row r="55" spans="1:22">
      <c r="A55">
        <v>530</v>
      </c>
      <c r="B55">
        <f t="shared" si="5"/>
        <v>2908.5369122123752</v>
      </c>
      <c r="C55">
        <f t="shared" si="6"/>
        <v>4.0198721727305676E-3</v>
      </c>
      <c r="D55">
        <f t="shared" si="7"/>
        <v>513.90575260249216</v>
      </c>
      <c r="F55">
        <f t="shared" si="8"/>
        <v>0.90158903965349502</v>
      </c>
      <c r="G55">
        <f t="shared" si="0"/>
        <v>113158.81754175112</v>
      </c>
      <c r="H55">
        <f t="shared" si="9"/>
        <v>97026806.304683194</v>
      </c>
      <c r="P55">
        <f t="shared" si="10"/>
        <v>1.2286652453991294</v>
      </c>
      <c r="Q55">
        <f t="shared" si="1"/>
        <v>478.15</v>
      </c>
      <c r="R55">
        <f t="shared" si="11"/>
        <v>0.63922662911432793</v>
      </c>
      <c r="S55">
        <f t="shared" si="2"/>
        <v>204.84839698691232</v>
      </c>
      <c r="U55">
        <f t="shared" si="3"/>
        <v>2.3341652023303303</v>
      </c>
      <c r="V55">
        <f t="shared" si="4"/>
        <v>11.2263725321886</v>
      </c>
    </row>
    <row r="56" spans="1:22">
      <c r="A56">
        <v>540</v>
      </c>
      <c r="B56">
        <f t="shared" si="5"/>
        <v>2908.3992259861952</v>
      </c>
      <c r="C56">
        <f t="shared" si="6"/>
        <v>4.0200624770822682E-3</v>
      </c>
      <c r="D56">
        <f t="shared" si="7"/>
        <v>513.74942587182443</v>
      </c>
      <c r="F56">
        <f t="shared" si="8"/>
        <v>0.90131478223127093</v>
      </c>
      <c r="G56">
        <f t="shared" si="0"/>
        <v>112698.80021302361</v>
      </c>
      <c r="H56">
        <f t="shared" si="9"/>
        <v>98153794.306813434</v>
      </c>
      <c r="P56">
        <f t="shared" si="10"/>
        <v>1.2283496419788236</v>
      </c>
      <c r="Q56">
        <f t="shared" si="1"/>
        <v>478.15</v>
      </c>
      <c r="R56">
        <f t="shared" si="11"/>
        <v>0.63903218060197109</v>
      </c>
      <c r="S56">
        <f t="shared" si="2"/>
        <v>204.82262222889835</v>
      </c>
      <c r="U56">
        <f t="shared" si="3"/>
        <v>2.3344589323031233</v>
      </c>
      <c r="V56">
        <f t="shared" si="4"/>
        <v>11.222957543922119</v>
      </c>
    </row>
    <row r="57" spans="1:22">
      <c r="A57">
        <v>550</v>
      </c>
      <c r="B57">
        <f t="shared" si="5"/>
        <v>2908.2620994870554</v>
      </c>
      <c r="C57">
        <f t="shared" si="6"/>
        <v>4.0202520257112944E-3</v>
      </c>
      <c r="D57">
        <f t="shared" si="7"/>
        <v>513.59821262832111</v>
      </c>
      <c r="F57">
        <f t="shared" si="8"/>
        <v>0.90104949583915983</v>
      </c>
      <c r="G57">
        <f t="shared" si="0"/>
        <v>112253.71889488892</v>
      </c>
      <c r="H57">
        <f t="shared" si="9"/>
        <v>99276331.495762318</v>
      </c>
      <c r="P57">
        <f t="shared" si="10"/>
        <v>1.2280459989996544</v>
      </c>
      <c r="Q57">
        <f t="shared" si="1"/>
        <v>478.15</v>
      </c>
      <c r="R57">
        <f t="shared" si="11"/>
        <v>0.63884409254996433</v>
      </c>
      <c r="S57">
        <f t="shared" si="2"/>
        <v>204.79768771334477</v>
      </c>
      <c r="U57">
        <f t="shared" si="3"/>
        <v>2.3347431572043251</v>
      </c>
      <c r="V57">
        <f t="shared" si="4"/>
        <v>11.219654260791366</v>
      </c>
    </row>
    <row r="58" spans="1:22">
      <c r="A58">
        <v>560</v>
      </c>
      <c r="B58">
        <f t="shared" si="5"/>
        <v>2908.1255145415325</v>
      </c>
      <c r="C58">
        <f t="shared" si="6"/>
        <v>4.0204408435257849E-3</v>
      </c>
      <c r="D58">
        <f t="shared" si="7"/>
        <v>513.45137641909537</v>
      </c>
      <c r="F58">
        <f t="shared" si="8"/>
        <v>0.90079188845455327</v>
      </c>
      <c r="G58">
        <f t="shared" si="0"/>
        <v>111821.42883361186</v>
      </c>
      <c r="H58">
        <f t="shared" si="9"/>
        <v>100394545.78409843</v>
      </c>
      <c r="P58">
        <f t="shared" si="10"/>
        <v>1.2277525650129169</v>
      </c>
      <c r="Q58">
        <f t="shared" si="1"/>
        <v>478.15</v>
      </c>
      <c r="R58">
        <f t="shared" si="11"/>
        <v>0.63866144891427823</v>
      </c>
      <c r="S58">
        <f t="shared" si="2"/>
        <v>204.77347226671458</v>
      </c>
      <c r="U58">
        <f t="shared" si="3"/>
        <v>2.3350192517965231</v>
      </c>
      <c r="V58">
        <f t="shared" si="4"/>
        <v>11.216446594837764</v>
      </c>
    </row>
    <row r="59" spans="1:22">
      <c r="A59">
        <v>570</v>
      </c>
      <c r="B59">
        <f t="shared" si="5"/>
        <v>2907.9894555858396</v>
      </c>
      <c r="C59">
        <f t="shared" si="6"/>
        <v>4.0206289518359938E-3</v>
      </c>
      <c r="D59">
        <f t="shared" si="7"/>
        <v>513.30830540466957</v>
      </c>
      <c r="F59">
        <f t="shared" si="8"/>
        <v>0.90054088667485888</v>
      </c>
      <c r="G59">
        <f t="shared" si="0"/>
        <v>111400.14817814113</v>
      </c>
      <c r="H59">
        <f t="shared" si="9"/>
        <v>101508547.26587984</v>
      </c>
      <c r="P59">
        <f t="shared" si="10"/>
        <v>1.2274678851063017</v>
      </c>
      <c r="Q59">
        <f t="shared" si="1"/>
        <v>478.15</v>
      </c>
      <c r="R59">
        <f t="shared" si="11"/>
        <v>0.63848348865247495</v>
      </c>
      <c r="S59">
        <f t="shared" si="2"/>
        <v>204.74987520830985</v>
      </c>
      <c r="U59">
        <f t="shared" si="3"/>
        <v>2.3352883586060136</v>
      </c>
      <c r="V59">
        <f t="shared" si="4"/>
        <v>11.213321180307243</v>
      </c>
    </row>
    <row r="60" spans="1:22">
      <c r="A60">
        <v>580</v>
      </c>
      <c r="B60">
        <f t="shared" si="5"/>
        <v>2907.85390922426</v>
      </c>
      <c r="C60">
        <f t="shared" si="6"/>
        <v>4.0208163689630901E-3</v>
      </c>
      <c r="D60">
        <f t="shared" si="7"/>
        <v>513.16849162415315</v>
      </c>
      <c r="F60">
        <f t="shared" si="8"/>
        <v>0.90029559934061953</v>
      </c>
      <c r="G60">
        <f t="shared" si="0"/>
        <v>110988.39757848716</v>
      </c>
      <c r="H60">
        <f t="shared" si="9"/>
        <v>102618431.24166471</v>
      </c>
      <c r="P60">
        <f t="shared" si="10"/>
        <v>1.2271907515791582</v>
      </c>
      <c r="Q60">
        <f t="shared" si="1"/>
        <v>478.15</v>
      </c>
      <c r="R60">
        <f t="shared" si="11"/>
        <v>0.63830957993249926</v>
      </c>
      <c r="S60">
        <f t="shared" si="2"/>
        <v>204.72681294423307</v>
      </c>
      <c r="U60">
        <f t="shared" si="3"/>
        <v>2.3355514264281863</v>
      </c>
      <c r="V60">
        <f t="shared" si="4"/>
        <v>11.210266920693954</v>
      </c>
    </row>
    <row r="61" spans="1:22">
      <c r="A61">
        <v>590</v>
      </c>
      <c r="B61">
        <f t="shared" si="5"/>
        <v>2907.7188638610769</v>
      </c>
      <c r="C61">
        <f t="shared" si="6"/>
        <v>4.0210031107466883E-3</v>
      </c>
      <c r="D61">
        <f t="shared" si="7"/>
        <v>513.03151354820443</v>
      </c>
      <c r="F61">
        <f t="shared" si="8"/>
        <v>0.90005528692667447</v>
      </c>
      <c r="G61">
        <f t="shared" si="0"/>
        <v>110584.94936530213</v>
      </c>
      <c r="H61">
        <f t="shared" si="9"/>
        <v>103724280.73531772</v>
      </c>
      <c r="P61">
        <f t="shared" si="10"/>
        <v>1.2269201624344752</v>
      </c>
      <c r="Q61">
        <f t="shared" si="1"/>
        <v>478.15</v>
      </c>
      <c r="R61">
        <f t="shared" si="11"/>
        <v>0.63813919843101219</v>
      </c>
      <c r="S61">
        <f t="shared" si="2"/>
        <v>204.70421610040981</v>
      </c>
      <c r="U61">
        <f t="shared" si="3"/>
        <v>2.3358092427635286</v>
      </c>
      <c r="V61">
        <f t="shared" si="4"/>
        <v>11.207274607606282</v>
      </c>
    </row>
    <row r="62" spans="1:22">
      <c r="A62">
        <v>600</v>
      </c>
      <c r="B62">
        <f t="shared" si="5"/>
        <v>2907.5843093943436</v>
      </c>
      <c r="C62">
        <f t="shared" si="6"/>
        <v>4.0211891909671489E-3</v>
      </c>
      <c r="D62">
        <f t="shared" si="7"/>
        <v>512.89702144153205</v>
      </c>
      <c r="F62">
        <f t="shared" si="8"/>
        <v>0.89981933586233698</v>
      </c>
      <c r="G62">
        <f t="shared" si="0"/>
        <v>110188.78491617959</v>
      </c>
      <c r="H62">
        <f t="shared" si="9"/>
        <v>104826168.58447951</v>
      </c>
      <c r="P62">
        <f t="shared" si="10"/>
        <v>1.226655286551563</v>
      </c>
      <c r="Q62">
        <f t="shared" si="1"/>
        <v>478.15</v>
      </c>
      <c r="R62">
        <f t="shared" si="11"/>
        <v>0.6379719091263969</v>
      </c>
      <c r="S62">
        <f t="shared" si="2"/>
        <v>204.68202711654371</v>
      </c>
      <c r="U62">
        <f t="shared" si="3"/>
        <v>2.3360624610569576</v>
      </c>
      <c r="V62">
        <f t="shared" si="4"/>
        <v>11.204336601007801</v>
      </c>
    </row>
    <row r="63" spans="1:22">
      <c r="A63">
        <v>610</v>
      </c>
      <c r="B63">
        <f t="shared" si="5"/>
        <v>2907.4502369615275</v>
      </c>
      <c r="C63">
        <f t="shared" si="6"/>
        <v>4.0213746216963813E-3</v>
      </c>
      <c r="D63">
        <f t="shared" si="7"/>
        <v>512.76472511417887</v>
      </c>
      <c r="F63">
        <f t="shared" si="8"/>
        <v>0.89958723704241905</v>
      </c>
      <c r="G63">
        <f t="shared" si="0"/>
        <v>109799.05898200632</v>
      </c>
      <c r="H63">
        <f t="shared" si="9"/>
        <v>105924159.17429957</v>
      </c>
      <c r="P63">
        <f t="shared" si="10"/>
        <v>1.2263954345397228</v>
      </c>
      <c r="Q63">
        <f t="shared" si="1"/>
        <v>478.15</v>
      </c>
      <c r="R63">
        <f t="shared" si="11"/>
        <v>0.63780735106307507</v>
      </c>
      <c r="S63">
        <f t="shared" si="2"/>
        <v>204.66019823217883</v>
      </c>
      <c r="U63">
        <f t="shared" si="3"/>
        <v>2.3363116235114649</v>
      </c>
      <c r="V63">
        <f t="shared" si="4"/>
        <v>11.201446561641662</v>
      </c>
    </row>
    <row r="64" spans="1:22">
      <c r="A64">
        <v>620</v>
      </c>
      <c r="B64">
        <f t="shared" si="5"/>
        <v>2907.3166387285496</v>
      </c>
      <c r="C64">
        <f t="shared" si="6"/>
        <v>4.0215594135888239E-3</v>
      </c>
      <c r="D64">
        <f t="shared" si="7"/>
        <v>512.63438369522112</v>
      </c>
      <c r="F64">
        <f t="shared" si="8"/>
        <v>0.89935856788635282</v>
      </c>
      <c r="G64">
        <f t="shared" si="0"/>
        <v>109415.0699054108</v>
      </c>
      <c r="H64">
        <f t="shared" si="9"/>
        <v>107018309.87335368</v>
      </c>
      <c r="P64">
        <f t="shared" si="10"/>
        <v>1.2261400344022118</v>
      </c>
      <c r="Q64">
        <f t="shared" si="1"/>
        <v>478.15</v>
      </c>
      <c r="R64">
        <f t="shared" si="11"/>
        <v>0.63764522463142415</v>
      </c>
      <c r="S64">
        <f t="shared" si="2"/>
        <v>204.63868980487825</v>
      </c>
      <c r="U64">
        <f t="shared" si="3"/>
        <v>2.3365571801496241</v>
      </c>
      <c r="V64">
        <f t="shared" si="4"/>
        <v>11.19859922763502</v>
      </c>
    </row>
    <row r="65" spans="1:22">
      <c r="A65">
        <v>630</v>
      </c>
      <c r="B65">
        <f t="shared" si="5"/>
        <v>2907.183507715079</v>
      </c>
      <c r="C65">
        <f t="shared" si="6"/>
        <v>4.0217435761224383E-3</v>
      </c>
      <c r="D65">
        <f t="shared" si="7"/>
        <v>512.5057971124902</v>
      </c>
      <c r="F65">
        <f t="shared" si="8"/>
        <v>0.89913297739033371</v>
      </c>
      <c r="G65">
        <f t="shared" si="0"/>
        <v>109036.23480913934</v>
      </c>
      <c r="H65">
        <f t="shared" si="9"/>
        <v>108108672.22144507</v>
      </c>
      <c r="P65">
        <f t="shared" si="10"/>
        <v>1.225888611258428</v>
      </c>
      <c r="Q65">
        <f t="shared" si="1"/>
        <v>478.15</v>
      </c>
      <c r="R65">
        <f t="shared" si="11"/>
        <v>0.63748528096974655</v>
      </c>
      <c r="S65">
        <f t="shared" si="2"/>
        <v>204.61746890866741</v>
      </c>
      <c r="U65">
        <f t="shared" si="3"/>
        <v>2.3367995047061498</v>
      </c>
      <c r="V65">
        <f t="shared" si="4"/>
        <v>11.195790228371891</v>
      </c>
    </row>
    <row r="66" spans="1:22">
      <c r="A66">
        <v>640</v>
      </c>
      <c r="B66">
        <f t="shared" si="5"/>
        <v>2907.0508376499984</v>
      </c>
      <c r="C66">
        <f t="shared" si="6"/>
        <v>4.0219271177981018E-3</v>
      </c>
      <c r="D66">
        <f t="shared" si="7"/>
        <v>512.37879900688802</v>
      </c>
      <c r="F66">
        <f t="shared" si="8"/>
        <v>0.89891017369629478</v>
      </c>
      <c r="G66">
        <f t="shared" si="0"/>
        <v>108662.06896332474</v>
      </c>
      <c r="H66">
        <f t="shared" si="9"/>
        <v>109195292.91107832</v>
      </c>
      <c r="P66">
        <f t="shared" si="10"/>
        <v>1.2256407704790266</v>
      </c>
      <c r="Q66">
        <f t="shared" si="1"/>
        <v>478.15</v>
      </c>
      <c r="R66">
        <f t="shared" si="11"/>
        <v>0.63732731315067292</v>
      </c>
      <c r="S66">
        <f t="shared" si="2"/>
        <v>204.59650816823049</v>
      </c>
      <c r="U66">
        <f t="shared" si="3"/>
        <v>2.3370389078529081</v>
      </c>
      <c r="V66">
        <f t="shared" si="4"/>
        <v>11.193015929704961</v>
      </c>
    </row>
    <row r="67" spans="1:22">
      <c r="A67">
        <v>650</v>
      </c>
      <c r="B67">
        <f t="shared" si="5"/>
        <v>2906.9186228519866</v>
      </c>
      <c r="C67">
        <f t="shared" si="6"/>
        <v>4.022110046304362E-3</v>
      </c>
      <c r="D67">
        <f t="shared" si="7"/>
        <v>512.25325084973372</v>
      </c>
      <c r="F67">
        <f t="shared" si="8"/>
        <v>0.89868991377146268</v>
      </c>
      <c r="G67">
        <f t="shared" si="0"/>
        <v>108292.16865686754</v>
      </c>
      <c r="H67">
        <f t="shared" si="9"/>
        <v>110278214.597647</v>
      </c>
      <c r="P67">
        <f t="shared" si="10"/>
        <v>1.2253961836833585</v>
      </c>
      <c r="Q67">
        <f t="shared" si="1"/>
        <v>478.15</v>
      </c>
      <c r="R67">
        <f t="shared" si="11"/>
        <v>0.63717114886396697</v>
      </c>
      <c r="S67">
        <f t="shared" si="2"/>
        <v>204.57578479086345</v>
      </c>
      <c r="U67">
        <f t="shared" si="3"/>
        <v>2.3372756481849</v>
      </c>
      <c r="V67">
        <f t="shared" si="4"/>
        <v>11.190273305447874</v>
      </c>
    </row>
    <row r="68" spans="1:22">
      <c r="A68">
        <v>660</v>
      </c>
      <c r="B68">
        <f t="shared" si="5"/>
        <v>2906.7868581309417</v>
      </c>
      <c r="C68">
        <f t="shared" si="6"/>
        <v>4.0222923686534465E-3</v>
      </c>
      <c r="D68">
        <f t="shared" si="7"/>
        <v>512.12903706649774</v>
      </c>
      <c r="F68">
        <f t="shared" si="8"/>
        <v>0.89847199485350482</v>
      </c>
      <c r="G68">
        <f t="shared" ref="G68:G102" si="12">$B68*((D68)-(E$3))</f>
        <v>107926.19699995226</v>
      </c>
      <c r="H68">
        <f t="shared" si="9"/>
        <v>111357476.56764652</v>
      </c>
      <c r="P68">
        <f t="shared" si="10"/>
        <v>1.2251545771315933</v>
      </c>
      <c r="Q68">
        <f t="shared" ref="Q68:Q102" si="13">205+273.15</f>
        <v>478.15</v>
      </c>
      <c r="R68">
        <f t="shared" si="11"/>
        <v>0.63701664435113492</v>
      </c>
      <c r="S68">
        <f t="shared" ref="S68:S102" si="14">103.9+183.3*R68-39.7*R68^2</f>
        <v>204.55527976390195</v>
      </c>
      <c r="U68">
        <f t="shared" ref="U68:U102" si="15">Q68/S68</f>
        <v>2.3375099413316613</v>
      </c>
      <c r="V68">
        <f t="shared" ref="V68:V102" si="16">D68/T$3</f>
        <v>11.187559830852235</v>
      </c>
    </row>
    <row r="69" spans="1:22">
      <c r="A69">
        <v>670</v>
      </c>
      <c r="B69">
        <f t="shared" ref="B69:B102" si="17">B$3*C$3/C69</f>
        <v>2906.6555387066701</v>
      </c>
      <c r="C69">
        <f t="shared" ref="C69:C102" si="18">1.01325/D69*Q68/288.15*P69</f>
        <v>4.0224740912934605E-3</v>
      </c>
      <c r="D69">
        <f t="shared" ref="D69:D102" si="19">P69*(D$3/P$3)*(1-H68/I$3)</f>
        <v>512.00606100057962</v>
      </c>
      <c r="F69">
        <f t="shared" ref="F69:F102" si="20">D69/D$3</f>
        <v>0.89825624736943788</v>
      </c>
      <c r="G69">
        <f t="shared" si="12"/>
        <v>107563.87217305166</v>
      </c>
      <c r="H69">
        <f t="shared" ref="H69:H102" si="21">H68+G69*(A69-A68)</f>
        <v>112433115.28937703</v>
      </c>
      <c r="P69">
        <f t="shared" ref="P69:P102" si="22">1-((3.52*V68)/(10^(0.9813*U68)))+((0.274*V68^2)/(10^(0.8157*U68)))</f>
        <v>1.2249157221159046</v>
      </c>
      <c r="Q69">
        <f t="shared" si="13"/>
        <v>478.15</v>
      </c>
      <c r="R69">
        <f t="shared" ref="R69:R102" si="23">0.709*F69</f>
        <v>0.63686367938493138</v>
      </c>
      <c r="S69">
        <f t="shared" si="14"/>
        <v>204.53497719030537</v>
      </c>
      <c r="U69">
        <f t="shared" si="15"/>
        <v>2.3377419675027764</v>
      </c>
      <c r="V69">
        <f t="shared" si="16"/>
        <v>11.184873394435542</v>
      </c>
    </row>
    <row r="70" spans="1:22">
      <c r="A70">
        <v>680</v>
      </c>
      <c r="B70">
        <f t="shared" si="17"/>
        <v>2906.5246601418835</v>
      </c>
      <c r="C70">
        <f t="shared" si="18"/>
        <v>4.0226552202008384E-3</v>
      </c>
      <c r="D70">
        <f t="shared" si="19"/>
        <v>511.88424157690201</v>
      </c>
      <c r="F70">
        <f t="shared" si="20"/>
        <v>0.89804252908228421</v>
      </c>
      <c r="G70">
        <f t="shared" si="12"/>
        <v>107204.95771389625</v>
      </c>
      <c r="H70">
        <f t="shared" si="21"/>
        <v>113505164.86651599</v>
      </c>
      <c r="P70">
        <f t="shared" si="22"/>
        <v>1.2246794270171504</v>
      </c>
      <c r="Q70">
        <f t="shared" si="13"/>
        <v>478.15</v>
      </c>
      <c r="R70">
        <f t="shared" si="23"/>
        <v>0.63671215311933949</v>
      </c>
      <c r="S70">
        <f t="shared" si="14"/>
        <v>204.51486373935927</v>
      </c>
      <c r="U70">
        <f t="shared" si="15"/>
        <v>2.3379718777280201</v>
      </c>
      <c r="V70">
        <f t="shared" si="16"/>
        <v>11.182212225096736</v>
      </c>
    </row>
    <row r="71" spans="1:22">
      <c r="A71">
        <v>690</v>
      </c>
      <c r="B71">
        <f t="shared" si="17"/>
        <v>2906.394218287011</v>
      </c>
      <c r="C71">
        <f t="shared" si="18"/>
        <v>4.0228357609565059E-3</v>
      </c>
      <c r="D71">
        <f t="shared" si="19"/>
        <v>511.76351054744248</v>
      </c>
      <c r="F71">
        <f t="shared" si="20"/>
        <v>0.89783072025867106</v>
      </c>
      <c r="G71">
        <f t="shared" si="12"/>
        <v>106849.25449902036</v>
      </c>
      <c r="H71">
        <f t="shared" si="21"/>
        <v>114573657.41150619</v>
      </c>
      <c r="P71">
        <f t="shared" si="22"/>
        <v>1.2244455307466373</v>
      </c>
      <c r="Q71">
        <f t="shared" si="13"/>
        <v>478.15</v>
      </c>
      <c r="R71">
        <f t="shared" si="23"/>
        <v>0.63656198066339775</v>
      </c>
      <c r="S71">
        <f t="shared" si="14"/>
        <v>204.49492819312434</v>
      </c>
      <c r="U71">
        <f t="shared" si="15"/>
        <v>2.3381997990113312</v>
      </c>
      <c r="V71">
        <f t="shared" si="16"/>
        <v>11.179574831944308</v>
      </c>
    </row>
    <row r="72" spans="1:22">
      <c r="A72">
        <v>700</v>
      </c>
      <c r="B72">
        <f t="shared" si="17"/>
        <v>2906.2642092347628</v>
      </c>
      <c r="C72">
        <f t="shared" si="18"/>
        <v>4.0230157188085721E-3</v>
      </c>
      <c r="D72">
        <f t="shared" si="19"/>
        <v>511.64381021988373</v>
      </c>
      <c r="F72">
        <f t="shared" si="20"/>
        <v>0.89762071968400658</v>
      </c>
      <c r="G72">
        <f t="shared" si="12"/>
        <v>106496.59413203911</v>
      </c>
      <c r="H72">
        <f t="shared" si="21"/>
        <v>115638623.35282658</v>
      </c>
      <c r="P72">
        <f t="shared" si="22"/>
        <v>1.224213897337852</v>
      </c>
      <c r="Q72">
        <f t="shared" si="13"/>
        <v>478.15</v>
      </c>
      <c r="R72">
        <f t="shared" si="23"/>
        <v>0.6364130902559606</v>
      </c>
      <c r="S72">
        <f t="shared" si="14"/>
        <v>204.47516107238664</v>
      </c>
      <c r="U72">
        <f t="shared" si="15"/>
        <v>2.3384258385825611</v>
      </c>
      <c r="V72">
        <f t="shared" si="16"/>
        <v>11.176959954678205</v>
      </c>
    </row>
    <row r="73" spans="1:22">
      <c r="A73">
        <v>710</v>
      </c>
      <c r="B73">
        <f t="shared" si="17"/>
        <v>2906.1346292827475</v>
      </c>
      <c r="C73">
        <f t="shared" si="18"/>
        <v>4.0231950987239234E-3</v>
      </c>
      <c r="D73">
        <f t="shared" si="19"/>
        <v>511.52509158671461</v>
      </c>
      <c r="F73">
        <f t="shared" si="20"/>
        <v>0.89741244138020104</v>
      </c>
      <c r="G73">
        <f t="shared" si="12"/>
        <v>106146.83349787525</v>
      </c>
      <c r="H73">
        <f t="shared" si="21"/>
        <v>116700091.68780534</v>
      </c>
      <c r="P73">
        <f t="shared" si="22"/>
        <v>1.2239844114914649</v>
      </c>
      <c r="Q73">
        <f t="shared" si="13"/>
        <v>478.15</v>
      </c>
      <c r="R73">
        <f t="shared" si="23"/>
        <v>0.63626542093856253</v>
      </c>
      <c r="S73">
        <f t="shared" si="14"/>
        <v>204.45555432851813</v>
      </c>
      <c r="U73">
        <f t="shared" si="15"/>
        <v>2.3386500874009566</v>
      </c>
      <c r="V73">
        <f t="shared" si="16"/>
        <v>11.174366522719682</v>
      </c>
    </row>
    <row r="74" spans="1:22">
      <c r="A74">
        <v>720</v>
      </c>
      <c r="B74">
        <f t="shared" si="17"/>
        <v>2906.0054749027117</v>
      </c>
      <c r="C74">
        <f t="shared" si="18"/>
        <v>4.0233739054306647E-3</v>
      </c>
      <c r="D74">
        <f t="shared" si="19"/>
        <v>511.40731278578687</v>
      </c>
      <c r="F74">
        <f t="shared" si="20"/>
        <v>0.89720581190488924</v>
      </c>
      <c r="G74">
        <f t="shared" si="12"/>
        <v>105799.85028199214</v>
      </c>
      <c r="H74">
        <f t="shared" si="21"/>
        <v>117758090.19062527</v>
      </c>
      <c r="P74">
        <f t="shared" si="22"/>
        <v>1.223756974909423</v>
      </c>
      <c r="Q74">
        <f t="shared" si="13"/>
        <v>478.15</v>
      </c>
      <c r="R74">
        <f t="shared" si="23"/>
        <v>0.63611892064056641</v>
      </c>
      <c r="S74">
        <f t="shared" si="14"/>
        <v>204.43610108989813</v>
      </c>
      <c r="U74">
        <f t="shared" si="15"/>
        <v>2.3388726230390184</v>
      </c>
      <c r="V74">
        <f t="shared" si="16"/>
        <v>11.17179362158185</v>
      </c>
    </row>
    <row r="75" spans="1:22">
      <c r="A75">
        <v>730</v>
      </c>
      <c r="B75">
        <f t="shared" si="17"/>
        <v>2905.8767427152238</v>
      </c>
      <c r="C75">
        <f t="shared" si="18"/>
        <v>4.0235521434530538E-3</v>
      </c>
      <c r="D75">
        <f t="shared" si="19"/>
        <v>511.29043783483746</v>
      </c>
      <c r="F75">
        <f t="shared" si="20"/>
        <v>0.89700076813129381</v>
      </c>
      <c r="G75">
        <f t="shared" si="12"/>
        <v>105455.5392872068</v>
      </c>
      <c r="H75">
        <f t="shared" si="21"/>
        <v>118812645.58349733</v>
      </c>
      <c r="P75">
        <f t="shared" si="22"/>
        <v>1.2235315032813152</v>
      </c>
      <c r="Q75">
        <f t="shared" si="13"/>
        <v>478.15</v>
      </c>
      <c r="R75">
        <f t="shared" si="23"/>
        <v>0.63597354460508726</v>
      </c>
      <c r="S75">
        <f t="shared" si="14"/>
        <v>204.41679545344141</v>
      </c>
      <c r="U75">
        <f t="shared" si="15"/>
        <v>2.3390935120539296</v>
      </c>
      <c r="V75">
        <f t="shared" si="16"/>
        <v>11.169240465225077</v>
      </c>
    </row>
    <row r="76" spans="1:22">
      <c r="A76">
        <v>740</v>
      </c>
      <c r="B76">
        <f t="shared" si="17"/>
        <v>2905.7484294688538</v>
      </c>
      <c r="C76">
        <f t="shared" si="18"/>
        <v>4.0237298171402281E-3</v>
      </c>
      <c r="D76">
        <f t="shared" si="19"/>
        <v>511.17443559217315</v>
      </c>
      <c r="F76">
        <f t="shared" si="20"/>
        <v>0.89679725542486521</v>
      </c>
      <c r="G76">
        <f t="shared" si="12"/>
        <v>105113.80940887934</v>
      </c>
      <c r="H76">
        <f t="shared" si="21"/>
        <v>119863783.67758612</v>
      </c>
      <c r="P76">
        <f t="shared" si="22"/>
        <v>1.2233079238092339</v>
      </c>
      <c r="Q76">
        <f t="shared" si="13"/>
        <v>478.15</v>
      </c>
      <c r="R76">
        <f t="shared" si="23"/>
        <v>0.63582925409622937</v>
      </c>
      <c r="S76">
        <f t="shared" si="14"/>
        <v>204.39763231336553</v>
      </c>
      <c r="U76">
        <f t="shared" si="15"/>
        <v>2.3393128119358053</v>
      </c>
      <c r="V76">
        <f t="shared" si="16"/>
        <v>11.16670637335293</v>
      </c>
    </row>
    <row r="77" spans="1:22">
      <c r="A77">
        <v>750</v>
      </c>
      <c r="B77">
        <f t="shared" si="17"/>
        <v>2905.620532023022</v>
      </c>
      <c r="C77">
        <f t="shared" si="18"/>
        <v>4.023906930689867E-3</v>
      </c>
      <c r="D77">
        <f t="shared" si="19"/>
        <v>511.05927890381645</v>
      </c>
      <c r="F77">
        <f t="shared" si="20"/>
        <v>0.89659522614704645</v>
      </c>
      <c r="G77">
        <f t="shared" si="12"/>
        <v>104774.58115287368</v>
      </c>
      <c r="H77">
        <f t="shared" si="21"/>
        <v>120911529.48911487</v>
      </c>
      <c r="P77">
        <f t="shared" si="22"/>
        <v>1.2230861731766378</v>
      </c>
      <c r="Q77">
        <f t="shared" si="13"/>
        <v>478.15</v>
      </c>
      <c r="R77">
        <f t="shared" si="23"/>
        <v>0.63568601533825586</v>
      </c>
      <c r="S77">
        <f t="shared" si="14"/>
        <v>204.37860722066614</v>
      </c>
      <c r="U77">
        <f t="shared" si="15"/>
        <v>2.3395305727068822</v>
      </c>
      <c r="V77">
        <f t="shared" si="16"/>
        <v>11.164190752781417</v>
      </c>
    </row>
    <row r="78" spans="1:22">
      <c r="A78">
        <v>760</v>
      </c>
      <c r="B78">
        <f t="shared" si="17"/>
        <v>2905.4930473338754</v>
      </c>
      <c r="C78">
        <f t="shared" si="18"/>
        <v>4.0240834881676707E-3</v>
      </c>
      <c r="D78">
        <f t="shared" si="19"/>
        <v>510.94494390420505</v>
      </c>
      <c r="F78">
        <f t="shared" si="20"/>
        <v>0.89639463842842992</v>
      </c>
      <c r="G78">
        <f t="shared" si="12"/>
        <v>104437.78460047393</v>
      </c>
      <c r="H78">
        <f t="shared" si="21"/>
        <v>121955907.33511961</v>
      </c>
      <c r="P78">
        <f t="shared" si="22"/>
        <v>1.2228661958828801</v>
      </c>
      <c r="Q78">
        <f t="shared" si="13"/>
        <v>478.15</v>
      </c>
      <c r="R78">
        <f t="shared" si="23"/>
        <v>0.63554379864575683</v>
      </c>
      <c r="S78">
        <f t="shared" si="14"/>
        <v>204.35971626788324</v>
      </c>
      <c r="U78">
        <f t="shared" si="15"/>
        <v>2.339746838233133</v>
      </c>
      <c r="V78">
        <f t="shared" si="16"/>
        <v>11.161693082162623</v>
      </c>
    </row>
    <row r="79" spans="1:22">
      <c r="A79">
        <v>770</v>
      </c>
      <c r="B79">
        <f t="shared" si="17"/>
        <v>2905.3659724426325</v>
      </c>
      <c r="C79">
        <f t="shared" si="18"/>
        <v>4.024259493523437E-3</v>
      </c>
      <c r="D79">
        <f t="shared" si="19"/>
        <v>510.83140944320053</v>
      </c>
      <c r="F79">
        <f t="shared" si="20"/>
        <v>0.89619545516350974</v>
      </c>
      <c r="G79">
        <f t="shared" si="12"/>
        <v>104103.35774093443</v>
      </c>
      <c r="H79">
        <f t="shared" si="21"/>
        <v>122996940.91252895</v>
      </c>
      <c r="P79">
        <f t="shared" si="22"/>
        <v>1.2226479428785417</v>
      </c>
      <c r="Q79">
        <f t="shared" si="13"/>
        <v>478.15</v>
      </c>
      <c r="R79">
        <f t="shared" si="23"/>
        <v>0.63540257771092834</v>
      </c>
      <c r="S79">
        <f t="shared" si="14"/>
        <v>204.34095599467398</v>
      </c>
      <c r="U79">
        <f t="shared" si="15"/>
        <v>2.3399616472992455</v>
      </c>
      <c r="V79">
        <f t="shared" si="16"/>
        <v>11.159212899467599</v>
      </c>
    </row>
    <row r="80" spans="1:22">
      <c r="A80">
        <v>780</v>
      </c>
      <c r="B80">
        <f t="shared" si="17"/>
        <v>2905.2393044659657</v>
      </c>
      <c r="C80">
        <f t="shared" si="18"/>
        <v>4.0244349506043196E-3</v>
      </c>
      <c r="D80">
        <f t="shared" si="19"/>
        <v>510.71865661688162</v>
      </c>
      <c r="F80">
        <f t="shared" si="20"/>
        <v>0.89599764318751163</v>
      </c>
      <c r="G80">
        <f t="shared" si="12"/>
        <v>103771.24510608781</v>
      </c>
      <c r="H80">
        <f t="shared" si="21"/>
        <v>124034653.36358982</v>
      </c>
      <c r="P80">
        <f t="shared" si="22"/>
        <v>1.2224313704479446</v>
      </c>
      <c r="Q80">
        <f t="shared" si="13"/>
        <v>478.15</v>
      </c>
      <c r="R80">
        <f t="shared" si="23"/>
        <v>0.63526232901994573</v>
      </c>
      <c r="S80">
        <f t="shared" si="14"/>
        <v>204.3223233104838</v>
      </c>
      <c r="U80">
        <f t="shared" si="15"/>
        <v>2.3401750344890782</v>
      </c>
      <c r="V80">
        <f t="shared" si="16"/>
        <v>11.156749791736457</v>
      </c>
    </row>
    <row r="81" spans="1:22">
      <c r="A81">
        <v>790</v>
      </c>
      <c r="B81">
        <f t="shared" si="17"/>
        <v>2905.1130405880367</v>
      </c>
      <c r="C81">
        <f t="shared" si="18"/>
        <v>4.0246098631658055E-3</v>
      </c>
      <c r="D81">
        <f t="shared" si="19"/>
        <v>510.60666838352705</v>
      </c>
      <c r="F81">
        <f t="shared" si="20"/>
        <v>0.895801172602679</v>
      </c>
      <c r="G81">
        <f t="shared" si="12"/>
        <v>103441.39665287819</v>
      </c>
      <c r="H81">
        <f t="shared" si="21"/>
        <v>125069067.33011861</v>
      </c>
      <c r="P81">
        <f t="shared" si="22"/>
        <v>1.2222164392945694</v>
      </c>
      <c r="Q81">
        <f t="shared" si="13"/>
        <v>478.15</v>
      </c>
      <c r="R81">
        <f t="shared" si="23"/>
        <v>0.63512303137529935</v>
      </c>
      <c r="S81">
        <f t="shared" si="14"/>
        <v>204.30381543125341</v>
      </c>
      <c r="U81">
        <f t="shared" si="15"/>
        <v>2.3403870309063981</v>
      </c>
      <c r="V81">
        <f t="shared" si="16"/>
        <v>11.154303386689437</v>
      </c>
    </row>
    <row r="82" spans="1:22">
      <c r="A82">
        <v>800</v>
      </c>
      <c r="B82">
        <f t="shared" si="17"/>
        <v>2904.9871780538988</v>
      </c>
      <c r="C82">
        <f t="shared" si="18"/>
        <v>4.0247842348808075E-3</v>
      </c>
      <c r="D82">
        <f t="shared" si="19"/>
        <v>510.49542924945143</v>
      </c>
      <c r="F82">
        <f t="shared" si="20"/>
        <v>0.89560601622710778</v>
      </c>
      <c r="G82">
        <f t="shared" si="12"/>
        <v>103113.76684917574</v>
      </c>
      <c r="H82">
        <f t="shared" si="21"/>
        <v>126100204.99861036</v>
      </c>
      <c r="P82">
        <f t="shared" si="22"/>
        <v>1.2220031137928589</v>
      </c>
      <c r="Q82">
        <f t="shared" si="13"/>
        <v>478.15</v>
      </c>
      <c r="R82">
        <f t="shared" si="23"/>
        <v>0.63498466550501942</v>
      </c>
      <c r="S82">
        <f t="shared" si="14"/>
        <v>204.28542982763716</v>
      </c>
      <c r="U82">
        <f t="shared" si="15"/>
        <v>2.3405976647645996</v>
      </c>
      <c r="V82">
        <f t="shared" si="16"/>
        <v>11.151873345863921</v>
      </c>
    </row>
    <row r="83" spans="1:22">
      <c r="A83">
        <v>810</v>
      </c>
      <c r="B83">
        <f t="shared" si="17"/>
        <v>2904.8617141640034</v>
      </c>
      <c r="C83">
        <f t="shared" si="18"/>
        <v>4.0249580693472245E-3</v>
      </c>
      <c r="D83">
        <f t="shared" si="19"/>
        <v>510.38492501206832</v>
      </c>
      <c r="F83">
        <f t="shared" si="20"/>
        <v>0.89541214914397949</v>
      </c>
      <c r="G83">
        <f t="shared" si="12"/>
        <v>102788.31392612151</v>
      </c>
      <c r="H83">
        <f t="shared" si="21"/>
        <v>127128088.13787158</v>
      </c>
      <c r="P83">
        <f t="shared" si="22"/>
        <v>1.2217913613763398</v>
      </c>
      <c r="Q83">
        <f t="shared" si="13"/>
        <v>478.15</v>
      </c>
      <c r="R83">
        <f t="shared" si="23"/>
        <v>0.6348472137430814</v>
      </c>
      <c r="S83">
        <f t="shared" si="14"/>
        <v>204.26716418265187</v>
      </c>
      <c r="U83">
        <f t="shared" si="15"/>
        <v>2.3408069618690512</v>
      </c>
      <c r="V83">
        <f t="shared" si="16"/>
        <v>11.149459359001611</v>
      </c>
    </row>
    <row r="84" spans="1:22">
      <c r="A84">
        <v>820</v>
      </c>
      <c r="B84">
        <f t="shared" si="17"/>
        <v>2904.7366462696291</v>
      </c>
      <c r="C84">
        <f t="shared" si="18"/>
        <v>4.0251313700942386E-3</v>
      </c>
      <c r="D84">
        <f t="shared" si="19"/>
        <v>510.27514254978888</v>
      </c>
      <c r="F84">
        <f t="shared" si="20"/>
        <v>0.89521954833296291</v>
      </c>
      <c r="G84">
        <f t="shared" si="12"/>
        <v>102464.99926675684</v>
      </c>
      <c r="H84">
        <f t="shared" si="21"/>
        <v>128152738.13053915</v>
      </c>
      <c r="P84">
        <f t="shared" si="22"/>
        <v>1.2215811520373152</v>
      </c>
      <c r="Q84">
        <f t="shared" si="13"/>
        <v>478.15</v>
      </c>
      <c r="R84">
        <f t="shared" si="23"/>
        <v>0.63471065976807062</v>
      </c>
      <c r="S84">
        <f t="shared" si="14"/>
        <v>204.24901635704555</v>
      </c>
      <c r="U84">
        <f t="shared" si="15"/>
        <v>2.3410149460115441</v>
      </c>
      <c r="V84">
        <f t="shared" si="16"/>
        <v>11.147061139458808</v>
      </c>
    </row>
    <row r="85" spans="1:22">
      <c r="A85">
        <v>830</v>
      </c>
      <c r="B85">
        <f t="shared" si="17"/>
        <v>2904.6119717690376</v>
      </c>
      <c r="C85">
        <f t="shared" si="18"/>
        <v>4.0253041405875984E-3</v>
      </c>
      <c r="D85">
        <f t="shared" si="19"/>
        <v>510.16606965021958</v>
      </c>
      <c r="F85">
        <f t="shared" si="20"/>
        <v>0.89502819236880626</v>
      </c>
      <c r="G85">
        <f t="shared" si="12"/>
        <v>102143.78690609161</v>
      </c>
      <c r="H85">
        <f t="shared" si="21"/>
        <v>129174175.99960007</v>
      </c>
      <c r="P85">
        <f t="shared" si="22"/>
        <v>1.221372457917798</v>
      </c>
      <c r="Q85">
        <f t="shared" si="13"/>
        <v>478.15</v>
      </c>
      <c r="R85">
        <f t="shared" si="23"/>
        <v>0.63457498838948356</v>
      </c>
      <c r="S85">
        <f t="shared" si="14"/>
        <v>204.23098436097868</v>
      </c>
      <c r="U85">
        <f t="shared" si="15"/>
        <v>2.3412216392928356</v>
      </c>
      <c r="V85">
        <f t="shared" si="16"/>
        <v>11.144678420453367</v>
      </c>
    </row>
    <row r="86" spans="1:22">
      <c r="A86">
        <v>840</v>
      </c>
      <c r="B86">
        <f t="shared" si="17"/>
        <v>2904.4876881042524</v>
      </c>
      <c r="C86">
        <f t="shared" si="18"/>
        <v>4.0254763842340483E-3</v>
      </c>
      <c r="D86">
        <f t="shared" si="19"/>
        <v>510.05769486965164</v>
      </c>
      <c r="F86">
        <f t="shared" si="20"/>
        <v>0.89483806117482745</v>
      </c>
      <c r="G86">
        <f t="shared" si="12"/>
        <v>101824.6431222188</v>
      </c>
      <c r="H86">
        <f t="shared" si="21"/>
        <v>130192422.43082225</v>
      </c>
      <c r="P86">
        <f t="shared" si="22"/>
        <v>1.2211652529749926</v>
      </c>
      <c r="Q86">
        <f t="shared" si="13"/>
        <v>478.15</v>
      </c>
      <c r="R86">
        <f t="shared" si="23"/>
        <v>0.63444018537295266</v>
      </c>
      <c r="S86">
        <f t="shared" si="14"/>
        <v>204.21306633086442</v>
      </c>
      <c r="U86">
        <f t="shared" si="15"/>
        <v>2.3414270623864248</v>
      </c>
      <c r="V86">
        <f t="shared" si="16"/>
        <v>11.142310951995215</v>
      </c>
    </row>
    <row r="87" spans="1:22">
      <c r="A87">
        <v>850</v>
      </c>
      <c r="B87">
        <f t="shared" si="17"/>
        <v>2904.3637927583295</v>
      </c>
      <c r="C87">
        <f t="shared" si="18"/>
        <v>4.025648104385075E-3</v>
      </c>
      <c r="D87">
        <f t="shared" si="19"/>
        <v>509.95000741809929</v>
      </c>
      <c r="F87">
        <f t="shared" si="20"/>
        <v>0.89464913582122685</v>
      </c>
      <c r="G87">
        <f t="shared" si="12"/>
        <v>101507.5361017626</v>
      </c>
      <c r="H87">
        <f t="shared" si="21"/>
        <v>131207497.79183988</v>
      </c>
      <c r="P87">
        <f t="shared" si="22"/>
        <v>1.2209595127076456</v>
      </c>
      <c r="Q87">
        <f t="shared" si="13"/>
        <v>478.15</v>
      </c>
      <c r="R87">
        <f t="shared" si="23"/>
        <v>0.63430623729724978</v>
      </c>
      <c r="S87">
        <f t="shared" si="14"/>
        <v>204.19526051042035</v>
      </c>
      <c r="U87">
        <f t="shared" si="15"/>
        <v>2.3416312347543413</v>
      </c>
      <c r="V87">
        <f t="shared" si="16"/>
        <v>11.13995849837498</v>
      </c>
    </row>
    <row r="88" spans="1:22">
      <c r="A88">
        <v>860</v>
      </c>
      <c r="B88">
        <f t="shared" si="17"/>
        <v>2904.2402832530315</v>
      </c>
      <c r="C88">
        <f t="shared" si="18"/>
        <v>4.0258193043401008E-3</v>
      </c>
      <c r="D88">
        <f t="shared" si="19"/>
        <v>509.84299706517817</v>
      </c>
      <c r="F88">
        <f t="shared" si="20"/>
        <v>0.89446139835996175</v>
      </c>
      <c r="G88">
        <f t="shared" si="12"/>
        <v>101192.43566595759</v>
      </c>
      <c r="H88">
        <f t="shared" si="21"/>
        <v>132219422.14849946</v>
      </c>
      <c r="P88">
        <f t="shared" si="22"/>
        <v>1.2207552139320501</v>
      </c>
      <c r="Q88">
        <f t="shared" si="13"/>
        <v>478.15</v>
      </c>
      <c r="R88">
        <f t="shared" si="23"/>
        <v>0.63417313143721288</v>
      </c>
      <c r="S88">
        <f t="shared" si="14"/>
        <v>204.17756523515698</v>
      </c>
      <c r="U88">
        <f t="shared" si="15"/>
        <v>2.3418341748237683</v>
      </c>
      <c r="V88">
        <f t="shared" si="16"/>
        <v>11.137620836107903</v>
      </c>
    </row>
    <row r="89" spans="1:22">
      <c r="A89">
        <v>870</v>
      </c>
      <c r="B89">
        <f t="shared" si="17"/>
        <v>2904.1171571468435</v>
      </c>
      <c r="C89">
        <f t="shared" si="18"/>
        <v>4.0259899873492004E-3</v>
      </c>
      <c r="D89">
        <f t="shared" si="19"/>
        <v>509.73665406297749</v>
      </c>
      <c r="F89">
        <f t="shared" si="20"/>
        <v>0.89427483168943422</v>
      </c>
      <c r="G89">
        <f t="shared" si="12"/>
        <v>100879.31304616755</v>
      </c>
      <c r="H89">
        <f t="shared" si="21"/>
        <v>133228215.27896114</v>
      </c>
      <c r="P89">
        <f t="shared" si="22"/>
        <v>1.2205523345985392</v>
      </c>
      <c r="Q89">
        <f t="shared" si="13"/>
        <v>478.15</v>
      </c>
      <c r="R89">
        <f t="shared" si="23"/>
        <v>0.63404085566780888</v>
      </c>
      <c r="S89">
        <f t="shared" si="14"/>
        <v>204.15997891966748</v>
      </c>
      <c r="U89">
        <f t="shared" si="15"/>
        <v>2.3420359001317377</v>
      </c>
      <c r="V89">
        <f t="shared" si="16"/>
        <v>11.135297752248945</v>
      </c>
    </row>
    <row r="90" spans="1:22">
      <c r="A90">
        <v>880</v>
      </c>
      <c r="B90">
        <f t="shared" si="17"/>
        <v>2903.9944120332525</v>
      </c>
      <c r="C90">
        <f t="shared" si="18"/>
        <v>4.0261601566154584E-3</v>
      </c>
      <c r="D90">
        <f t="shared" si="19"/>
        <v>509.63096908277402</v>
      </c>
      <c r="F90">
        <f t="shared" si="20"/>
        <v>0.89408941944346321</v>
      </c>
      <c r="G90">
        <f t="shared" si="12"/>
        <v>100568.14069967208</v>
      </c>
      <c r="H90">
        <f t="shared" si="21"/>
        <v>134233896.68595785</v>
      </c>
      <c r="P90">
        <f t="shared" si="22"/>
        <v>1.2203508536409584</v>
      </c>
      <c r="Q90">
        <f t="shared" si="13"/>
        <v>478.15</v>
      </c>
      <c r="R90">
        <f t="shared" si="23"/>
        <v>0.63390939838541538</v>
      </c>
      <c r="S90">
        <f t="shared" si="14"/>
        <v>204.14250004720068</v>
      </c>
      <c r="U90">
        <f t="shared" si="15"/>
        <v>2.3422364274437943</v>
      </c>
      <c r="V90">
        <f t="shared" si="16"/>
        <v>11.13298904301031</v>
      </c>
    </row>
    <row r="91" spans="1:22">
      <c r="A91">
        <v>890</v>
      </c>
      <c r="B91">
        <f t="shared" si="17"/>
        <v>2903.8720455392599</v>
      </c>
      <c r="C91">
        <f t="shared" si="18"/>
        <v>4.0263298152970022E-3</v>
      </c>
      <c r="D91">
        <f t="shared" si="19"/>
        <v>509.52593316302261</v>
      </c>
      <c r="F91">
        <f t="shared" si="20"/>
        <v>0.89390514590003967</v>
      </c>
      <c r="G91">
        <f t="shared" si="12"/>
        <v>100258.89215825826</v>
      </c>
      <c r="H91">
        <f t="shared" si="21"/>
        <v>135236485.60754043</v>
      </c>
      <c r="P91">
        <f t="shared" si="22"/>
        <v>1.2201507508530069</v>
      </c>
      <c r="Q91">
        <f t="shared" si="13"/>
        <v>478.15</v>
      </c>
      <c r="R91">
        <f t="shared" si="23"/>
        <v>0.63377874844312809</v>
      </c>
      <c r="S91">
        <f t="shared" si="14"/>
        <v>204.12512716109333</v>
      </c>
      <c r="U91">
        <f t="shared" si="15"/>
        <v>2.3424357728514686</v>
      </c>
      <c r="V91">
        <f t="shared" si="16"/>
        <v>11.130694512625276</v>
      </c>
    </row>
    <row r="92" spans="1:22">
      <c r="A92">
        <v>900</v>
      </c>
      <c r="B92">
        <f t="shared" si="17"/>
        <v>2903.7500553240734</v>
      </c>
      <c r="C92">
        <f t="shared" si="18"/>
        <v>4.0264989665087878E-3</v>
      </c>
      <c r="D92">
        <f t="shared" si="19"/>
        <v>509.42153766652331</v>
      </c>
      <c r="F92">
        <f t="shared" si="20"/>
        <v>0.89372199590618129</v>
      </c>
      <c r="G92">
        <f t="shared" si="12"/>
        <v>99951.541903506732</v>
      </c>
      <c r="H92">
        <f t="shared" si="21"/>
        <v>136236001.02657551</v>
      </c>
      <c r="P92">
        <f t="shared" si="22"/>
        <v>1.2199520067864427</v>
      </c>
      <c r="Q92">
        <f t="shared" si="13"/>
        <v>478.15</v>
      </c>
      <c r="R92">
        <f t="shared" si="23"/>
        <v>0.63364889509748246</v>
      </c>
      <c r="S92">
        <f t="shared" si="14"/>
        <v>204.1078588577156</v>
      </c>
      <c r="U92">
        <f t="shared" si="15"/>
        <v>2.3426339518524872</v>
      </c>
      <c r="V92">
        <f t="shared" si="16"/>
        <v>11.128413972412504</v>
      </c>
    </row>
    <row r="93" spans="1:22">
      <c r="A93">
        <v>910</v>
      </c>
      <c r="B93">
        <f t="shared" si="17"/>
        <v>2903.628439077947</v>
      </c>
      <c r="C93">
        <f t="shared" si="18"/>
        <v>4.0266676133241816E-3</v>
      </c>
      <c r="D93">
        <f t="shared" si="19"/>
        <v>509.31777424505628</v>
      </c>
      <c r="F93">
        <f t="shared" si="20"/>
        <v>0.89353995481588822</v>
      </c>
      <c r="G93">
        <f t="shared" si="12"/>
        <v>99646.065263802142</v>
      </c>
      <c r="H93">
        <f t="shared" si="21"/>
        <v>137232461.67921352</v>
      </c>
      <c r="P93">
        <f t="shared" si="22"/>
        <v>1.2197546026670798</v>
      </c>
      <c r="Q93">
        <f t="shared" si="13"/>
        <v>478.15</v>
      </c>
      <c r="R93">
        <f t="shared" si="23"/>
        <v>0.63351982796446471</v>
      </c>
      <c r="S93">
        <f t="shared" si="14"/>
        <v>204.09069378064862</v>
      </c>
      <c r="U93">
        <f t="shared" si="15"/>
        <v>2.3428309794169411</v>
      </c>
      <c r="V93">
        <f t="shared" si="16"/>
        <v>11.12614724000349</v>
      </c>
    </row>
    <row r="94" spans="1:22">
      <c r="A94">
        <v>920</v>
      </c>
      <c r="B94">
        <f t="shared" si="17"/>
        <v>2903.5071945211553</v>
      </c>
      <c r="C94">
        <f t="shared" si="18"/>
        <v>4.0268357587763598E-3</v>
      </c>
      <c r="D94">
        <f t="shared" si="19"/>
        <v>509.214634810093</v>
      </c>
      <c r="F94">
        <f t="shared" si="20"/>
        <v>0.89335900843875971</v>
      </c>
      <c r="G94">
        <f t="shared" si="12"/>
        <v>99342.438329018987</v>
      </c>
      <c r="H94">
        <f t="shared" si="21"/>
        <v>138225886.06250373</v>
      </c>
      <c r="P94">
        <f t="shared" si="22"/>
        <v>1.219558520325263</v>
      </c>
      <c r="Q94">
        <f t="shared" si="13"/>
        <v>478.15</v>
      </c>
      <c r="R94">
        <f t="shared" si="23"/>
        <v>0.63339153698308059</v>
      </c>
      <c r="S94">
        <f t="shared" si="14"/>
        <v>204.07363061586364</v>
      </c>
      <c r="U94">
        <f t="shared" si="15"/>
        <v>2.3430268700420283</v>
      </c>
      <c r="V94">
        <f t="shared" si="16"/>
        <v>11.123894138702729</v>
      </c>
    </row>
    <row r="95" spans="1:22">
      <c r="A95">
        <v>930</v>
      </c>
      <c r="B95">
        <f t="shared" si="17"/>
        <v>2903.3863194030673</v>
      </c>
      <c r="C95">
        <f t="shared" si="18"/>
        <v>4.0270034058595642E-3</v>
      </c>
      <c r="D95">
        <f t="shared" si="19"/>
        <v>509.11211150845105</v>
      </c>
      <c r="F95">
        <f t="shared" si="20"/>
        <v>0.89317914299728252</v>
      </c>
      <c r="G95">
        <f t="shared" si="12"/>
        <v>99040.637879588714</v>
      </c>
      <c r="H95">
        <f t="shared" si="21"/>
        <v>139216292.44129962</v>
      </c>
      <c r="P95">
        <f t="shared" si="22"/>
        <v>1.2193637421381185</v>
      </c>
      <c r="Q95">
        <f t="shared" si="13"/>
        <v>478.15</v>
      </c>
      <c r="R95">
        <f t="shared" si="23"/>
        <v>0.63326401238507324</v>
      </c>
      <c r="S95">
        <f t="shared" si="14"/>
        <v>204.05666808771687</v>
      </c>
      <c r="U95">
        <f t="shared" si="15"/>
        <v>2.3432216377974959</v>
      </c>
      <c r="V95">
        <f t="shared" si="16"/>
        <v>11.121654496955903</v>
      </c>
    </row>
    <row r="96" spans="1:22">
      <c r="A96">
        <v>940</v>
      </c>
      <c r="B96">
        <f t="shared" si="17"/>
        <v>2903.2658115013028</v>
      </c>
      <c r="C96">
        <f t="shared" si="18"/>
        <v>4.0271705575302503E-3</v>
      </c>
      <c r="D96">
        <f t="shared" si="19"/>
        <v>509.01019670197024</v>
      </c>
      <c r="F96">
        <f t="shared" si="20"/>
        <v>0.89300034509117587</v>
      </c>
      <c r="G96">
        <f t="shared" si="12"/>
        <v>98740.641327264573</v>
      </c>
      <c r="H96">
        <f t="shared" si="21"/>
        <v>140203698.85457227</v>
      </c>
      <c r="P96">
        <f t="shared" si="22"/>
        <v>1.2191702509813827</v>
      </c>
      <c r="Q96">
        <f t="shared" si="13"/>
        <v>478.15</v>
      </c>
      <c r="R96">
        <f t="shared" si="23"/>
        <v>0.63313724466964361</v>
      </c>
      <c r="S96">
        <f t="shared" si="14"/>
        <v>204.03980495560731</v>
      </c>
      <c r="U96">
        <f t="shared" si="15"/>
        <v>2.3434152963635233</v>
      </c>
      <c r="V96">
        <f t="shared" si="16"/>
        <v>11.119428147905897</v>
      </c>
    </row>
    <row r="97" spans="1:22">
      <c r="A97">
        <v>950</v>
      </c>
      <c r="B97">
        <f t="shared" si="17"/>
        <v>2903.1456686209667</v>
      </c>
      <c r="C97">
        <f t="shared" si="18"/>
        <v>4.027337216708126E-3</v>
      </c>
      <c r="D97">
        <f t="shared" si="19"/>
        <v>508.90888295046227</v>
      </c>
      <c r="F97">
        <f t="shared" si="20"/>
        <v>0.89282260166747762</v>
      </c>
      <c r="G97">
        <f t="shared" si="12"/>
        <v>98442.42666540989</v>
      </c>
      <c r="H97">
        <f t="shared" si="21"/>
        <v>141188123.12122637</v>
      </c>
      <c r="P97">
        <f t="shared" si="22"/>
        <v>1.2189780301890316</v>
      </c>
      <c r="Q97">
        <f t="shared" si="13"/>
        <v>478.15</v>
      </c>
      <c r="R97">
        <f t="shared" si="23"/>
        <v>0.63301122458224157</v>
      </c>
      <c r="S97">
        <f t="shared" si="14"/>
        <v>204.02304001117466</v>
      </c>
      <c r="U97">
        <f t="shared" si="15"/>
        <v>2.3436078590624421</v>
      </c>
      <c r="V97">
        <f t="shared" si="16"/>
        <v>11.117214929020328</v>
      </c>
    </row>
    <row r="98" spans="1:22">
      <c r="A98">
        <v>960</v>
      </c>
      <c r="B98">
        <f t="shared" si="17"/>
        <v>2903.0258885939397</v>
      </c>
      <c r="C98">
        <f t="shared" si="18"/>
        <v>4.0275033862771127E-3</v>
      </c>
      <c r="D98">
        <f t="shared" si="19"/>
        <v>508.80816299732595</v>
      </c>
      <c r="F98">
        <f t="shared" si="20"/>
        <v>0.89264589999530863</v>
      </c>
      <c r="G98">
        <f t="shared" si="12"/>
        <v>98145.972427040921</v>
      </c>
      <c r="H98">
        <f t="shared" si="21"/>
        <v>142169582.84549677</v>
      </c>
      <c r="P98">
        <f t="shared" si="22"/>
        <v>1.2187870635192553</v>
      </c>
      <c r="Q98">
        <f t="shared" si="13"/>
        <v>478.15</v>
      </c>
      <c r="R98">
        <f t="shared" si="23"/>
        <v>0.63288594309667379</v>
      </c>
      <c r="S98">
        <f t="shared" si="14"/>
        <v>204.0063720759365</v>
      </c>
      <c r="U98">
        <f t="shared" si="15"/>
        <v>2.3437993388854546</v>
      </c>
      <c r="V98">
        <f t="shared" si="16"/>
        <v>11.115014681777314</v>
      </c>
    </row>
    <row r="99" spans="1:22">
      <c r="A99">
        <v>970</v>
      </c>
      <c r="B99">
        <f t="shared" si="17"/>
        <v>2902.9064692782222</v>
      </c>
      <c r="C99">
        <f t="shared" si="18"/>
        <v>4.0276690690862317E-3</v>
      </c>
      <c r="D99">
        <f t="shared" si="19"/>
        <v>508.70802975733591</v>
      </c>
      <c r="F99">
        <f t="shared" si="20"/>
        <v>0.89247022764444894</v>
      </c>
      <c r="G99">
        <f t="shared" si="12"/>
        <v>97851.257649193227</v>
      </c>
      <c r="H99">
        <f t="shared" si="21"/>
        <v>143148095.4219887</v>
      </c>
      <c r="P99">
        <f t="shared" si="22"/>
        <v>1.2185973351256068</v>
      </c>
      <c r="Q99">
        <f t="shared" si="13"/>
        <v>478.15</v>
      </c>
      <c r="R99">
        <f t="shared" si="23"/>
        <v>0.63276139139991427</v>
      </c>
      <c r="S99">
        <f t="shared" si="14"/>
        <v>203.98979999928397</v>
      </c>
      <c r="U99">
        <f t="shared" si="15"/>
        <v>2.3439897485152605</v>
      </c>
      <c r="V99">
        <f t="shared" si="16"/>
        <v>11.112827251398707</v>
      </c>
    </row>
    <row r="100" spans="1:22">
      <c r="A100">
        <v>980</v>
      </c>
      <c r="B100">
        <f t="shared" si="17"/>
        <v>2902.7874085573221</v>
      </c>
      <c r="C100">
        <f t="shared" si="18"/>
        <v>4.0278342679504328E-3</v>
      </c>
      <c r="D100">
        <f t="shared" si="19"/>
        <v>508.60847630620157</v>
      </c>
      <c r="F100">
        <f t="shared" si="20"/>
        <v>0.89229557246702029</v>
      </c>
      <c r="G100">
        <f t="shared" si="12"/>
        <v>97558.261842439009</v>
      </c>
      <c r="H100">
        <f t="shared" si="21"/>
        <v>144123678.04041308</v>
      </c>
      <c r="P100">
        <f t="shared" si="22"/>
        <v>1.2184088295323678</v>
      </c>
      <c r="Q100">
        <f t="shared" si="13"/>
        <v>478.15</v>
      </c>
      <c r="R100">
        <f t="shared" si="23"/>
        <v>0.63263756087911738</v>
      </c>
      <c r="S100">
        <f t="shared" si="14"/>
        <v>203.9733226567696</v>
      </c>
      <c r="U100">
        <f t="shared" si="15"/>
        <v>2.34417910034536</v>
      </c>
      <c r="V100">
        <f t="shared" si="16"/>
        <v>11.110652486622016</v>
      </c>
    </row>
    <row r="101" spans="1:22">
      <c r="A101">
        <v>990</v>
      </c>
      <c r="B101">
        <f t="shared" si="17"/>
        <v>2902.6687043396792</v>
      </c>
      <c r="C101">
        <f t="shared" si="18"/>
        <v>4.0279989856513744E-3</v>
      </c>
      <c r="D101">
        <f t="shared" si="19"/>
        <v>508.50949587157686</v>
      </c>
      <c r="F101">
        <f t="shared" si="20"/>
        <v>0.89212192258171374</v>
      </c>
      <c r="G101">
        <f t="shared" si="12"/>
        <v>97266.964964625833</v>
      </c>
      <c r="H101">
        <f t="shared" si="21"/>
        <v>145096347.69005933</v>
      </c>
      <c r="P101">
        <f t="shared" si="22"/>
        <v>1.2182215316133655</v>
      </c>
      <c r="Q101">
        <f t="shared" si="13"/>
        <v>478.15</v>
      </c>
      <c r="R101">
        <f t="shared" si="23"/>
        <v>0.63251444311043503</v>
      </c>
      <c r="S101">
        <f t="shared" si="14"/>
        <v>203.95693894863362</v>
      </c>
      <c r="U101">
        <f t="shared" si="15"/>
        <v>2.3443674064966316</v>
      </c>
      <c r="V101">
        <f t="shared" si="16"/>
        <v>11.108490239504004</v>
      </c>
    </row>
    <row r="102" spans="1:22">
      <c r="A102">
        <v>1000</v>
      </c>
      <c r="B102">
        <f t="shared" si="17"/>
        <v>2902.5503545581159</v>
      </c>
      <c r="C102">
        <f t="shared" si="18"/>
        <v>4.0281632249381588E-3</v>
      </c>
      <c r="D102">
        <f t="shared" si="19"/>
        <v>508.41108182525358</v>
      </c>
      <c r="F102">
        <f t="shared" si="20"/>
        <v>0.89194926636009397</v>
      </c>
      <c r="G102">
        <f t="shared" si="12"/>
        <v>96977.347398059981</v>
      </c>
      <c r="H102">
        <f t="shared" si="21"/>
        <v>146066121.16403994</v>
      </c>
      <c r="P102">
        <f t="shared" si="22"/>
        <v>1.2180354265736044</v>
      </c>
      <c r="Q102">
        <f t="shared" si="13"/>
        <v>478.15</v>
      </c>
      <c r="R102">
        <f t="shared" si="23"/>
        <v>0.63239202984930665</v>
      </c>
      <c r="S102">
        <f t="shared" si="14"/>
        <v>203.94064779852596</v>
      </c>
      <c r="U102">
        <f t="shared" si="15"/>
        <v>2.3445546788316909</v>
      </c>
      <c r="V102">
        <f t="shared" si="16"/>
        <v>11.106340365250153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munkalap'!N31</f>
        <v>2971.6092110464047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282302.87504940847</v>
      </c>
      <c r="H3">
        <f>G3*A3</f>
        <v>2823028.7504940848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2971.2596719531543</v>
      </c>
      <c r="C4">
        <f>1.01325/D4*Q3/288.15*P4</f>
        <v>4.0042812428229754E-3</v>
      </c>
      <c r="D4">
        <f>P4*(D$3/P$3)*(1-H3/I$3)</f>
        <v>569.93295306717584</v>
      </c>
      <c r="F4">
        <f>D4/D$3</f>
        <v>0.99988237380206291</v>
      </c>
      <c r="G4">
        <f t="shared" ref="G4:G67" si="0">$B4*((D4)-(E$3))</f>
        <v>282070.45498792111</v>
      </c>
      <c r="H4">
        <f>H3+G4*(A4-A3)</f>
        <v>5643733.3003732953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0.70891660302566262</v>
      </c>
      <c r="S4">
        <f t="shared" ref="S4:S67" si="2">103.9+183.3*R4-39.7*R4^2</f>
        <v>213.89267215779981</v>
      </c>
      <c r="U4">
        <f t="shared" ref="U4:U67" si="3">Q4/S4</f>
        <v>2.2354669525435811</v>
      </c>
      <c r="V4">
        <f t="shared" ref="V4:V67" si="4">D4/T$3</f>
        <v>12.450297777560721</v>
      </c>
    </row>
    <row r="5" spans="1:22">
      <c r="A5">
        <v>30</v>
      </c>
      <c r="B5">
        <f t="shared" ref="B5:B68" si="5">B$3*C$3/C5</f>
        <v>2970.9104206355692</v>
      </c>
      <c r="C5">
        <f t="shared" ref="C5:C68" si="6">1.01325/D5*Q4/288.15*P5</f>
        <v>4.0047519741147454E-3</v>
      </c>
      <c r="D5">
        <f t="shared" ref="D5:D68" si="7">P5*(D$3/P$3)*(1-H4/I$3)</f>
        <v>569.79060433688676</v>
      </c>
      <c r="F5">
        <f t="shared" ref="F5:F68" si="8">D5/D$3</f>
        <v>0.99963263918752066</v>
      </c>
      <c r="G5">
        <f t="shared" si="0"/>
        <v>281614.39420280006</v>
      </c>
      <c r="H5">
        <f t="shared" ref="H5:H68" si="9">H4+G5*(A5-A4)</f>
        <v>8459877.2424012963</v>
      </c>
      <c r="P5">
        <f t="shared" ref="P5:P68" si="10">1-((3.52*V4)/(10^(0.9813*U4)))+((0.274*V4^2)/(10^(0.8157*U4)))</f>
        <v>1.3571528377340401</v>
      </c>
      <c r="Q5">
        <f t="shared" si="1"/>
        <v>478.15</v>
      </c>
      <c r="R5">
        <f t="shared" ref="R5:R68" si="11">0.709*F5</f>
        <v>0.7087395411839521</v>
      </c>
      <c r="S5">
        <f t="shared" si="2"/>
        <v>213.87018193068417</v>
      </c>
      <c r="U5">
        <f t="shared" si="3"/>
        <v>2.2357020304727171</v>
      </c>
      <c r="V5">
        <f t="shared" si="4"/>
        <v>12.447188141469635</v>
      </c>
    </row>
    <row r="6" spans="1:22">
      <c r="A6">
        <v>40</v>
      </c>
      <c r="B6">
        <f t="shared" si="5"/>
        <v>2970.561733998994</v>
      </c>
      <c r="C6">
        <f t="shared" si="6"/>
        <v>4.0052220547328954E-3</v>
      </c>
      <c r="D6">
        <f t="shared" si="7"/>
        <v>569.56384576828771</v>
      </c>
      <c r="F6">
        <f t="shared" si="8"/>
        <v>0.99923481713734685</v>
      </c>
      <c r="G6">
        <f t="shared" si="0"/>
        <v>280907.74165905814</v>
      </c>
      <c r="H6">
        <f t="shared" si="9"/>
        <v>11268954.658991877</v>
      </c>
      <c r="P6">
        <f t="shared" si="10"/>
        <v>1.3567719741586504</v>
      </c>
      <c r="Q6">
        <f t="shared" si="1"/>
        <v>478.15</v>
      </c>
      <c r="R6">
        <f t="shared" si="11"/>
        <v>0.70845748535037889</v>
      </c>
      <c r="S6">
        <f t="shared" si="2"/>
        <v>213.83435032532986</v>
      </c>
      <c r="U6">
        <f t="shared" si="3"/>
        <v>2.23607666061387</v>
      </c>
      <c r="V6">
        <f t="shared" si="4"/>
        <v>12.442234555811044</v>
      </c>
    </row>
    <row r="7" spans="1:22">
      <c r="A7">
        <v>50</v>
      </c>
      <c r="B7">
        <f t="shared" si="5"/>
        <v>2970.2139223187573</v>
      </c>
      <c r="C7">
        <f t="shared" si="6"/>
        <v>4.0056910657364836E-3</v>
      </c>
      <c r="D7">
        <f t="shared" si="7"/>
        <v>569.24274607787765</v>
      </c>
      <c r="F7">
        <f t="shared" si="8"/>
        <v>0.9986714843471538</v>
      </c>
      <c r="G7">
        <f t="shared" si="0"/>
        <v>279921.11647806369</v>
      </c>
      <c r="H7">
        <f t="shared" si="9"/>
        <v>14068165.823772514</v>
      </c>
      <c r="P7">
        <f t="shared" si="10"/>
        <v>1.3561658629883588</v>
      </c>
      <c r="Q7">
        <f t="shared" si="1"/>
        <v>478.15</v>
      </c>
      <c r="R7">
        <f t="shared" si="11"/>
        <v>0.70805808240213197</v>
      </c>
      <c r="S7">
        <f t="shared" si="2"/>
        <v>213.78360045652795</v>
      </c>
      <c r="U7">
        <f t="shared" si="3"/>
        <v>2.2366074805500804</v>
      </c>
      <c r="V7">
        <f t="shared" si="4"/>
        <v>12.43522006973795</v>
      </c>
    </row>
    <row r="8" spans="1:22">
      <c r="A8">
        <v>60</v>
      </c>
      <c r="B8">
        <f t="shared" si="5"/>
        <v>2969.8673322487198</v>
      </c>
      <c r="C8">
        <f t="shared" si="6"/>
        <v>4.006158538721538E-3</v>
      </c>
      <c r="D8">
        <f t="shared" si="7"/>
        <v>568.81663227924628</v>
      </c>
      <c r="F8">
        <f t="shared" si="8"/>
        <v>0.99792391627937949</v>
      </c>
      <c r="G8">
        <f t="shared" si="0"/>
        <v>278622.95142772427</v>
      </c>
      <c r="H8">
        <f t="shared" si="9"/>
        <v>16854395.338049758</v>
      </c>
      <c r="P8">
        <f t="shared" si="10"/>
        <v>1.3553088370938817</v>
      </c>
      <c r="Q8">
        <f t="shared" si="1"/>
        <v>478.15</v>
      </c>
      <c r="R8">
        <f t="shared" si="11"/>
        <v>0.70752805664208007</v>
      </c>
      <c r="S8">
        <f t="shared" si="2"/>
        <v>213.71623353034525</v>
      </c>
      <c r="U8">
        <f t="shared" si="3"/>
        <v>2.2373124965825686</v>
      </c>
      <c r="V8">
        <f t="shared" si="4"/>
        <v>12.425911529756997</v>
      </c>
    </row>
    <row r="9" spans="1:22">
      <c r="A9">
        <v>70</v>
      </c>
      <c r="B9">
        <f t="shared" si="5"/>
        <v>2969.5223495283562</v>
      </c>
      <c r="C9">
        <f t="shared" si="6"/>
        <v>4.0066239521140707E-3</v>
      </c>
      <c r="D9">
        <f t="shared" si="7"/>
        <v>568.27423982548328</v>
      </c>
      <c r="F9">
        <f t="shared" si="8"/>
        <v>0.99697235057102329</v>
      </c>
      <c r="G9">
        <f t="shared" si="0"/>
        <v>276979.93979704048</v>
      </c>
      <c r="H9">
        <f t="shared" si="9"/>
        <v>19624194.736020163</v>
      </c>
      <c r="P9">
        <f t="shared" si="10"/>
        <v>1.3541737908207352</v>
      </c>
      <c r="Q9">
        <f t="shared" si="1"/>
        <v>478.15</v>
      </c>
      <c r="R9">
        <f t="shared" si="11"/>
        <v>0.70685339655485546</v>
      </c>
      <c r="S9">
        <f t="shared" si="2"/>
        <v>213.63045113692593</v>
      </c>
      <c r="U9">
        <f t="shared" si="3"/>
        <v>2.2382108798409588</v>
      </c>
      <c r="V9">
        <f t="shared" si="4"/>
        <v>12.414062859619028</v>
      </c>
    </row>
    <row r="10" spans="1:22">
      <c r="A10">
        <v>80</v>
      </c>
      <c r="B10">
        <f t="shared" si="5"/>
        <v>2969.1794011365328</v>
      </c>
      <c r="C10">
        <f t="shared" si="6"/>
        <v>4.0070867282065133E-3</v>
      </c>
      <c r="D10">
        <f t="shared" si="7"/>
        <v>567.60395012612707</v>
      </c>
      <c r="F10">
        <f t="shared" si="8"/>
        <v>0.99579640373004752</v>
      </c>
      <c r="G10">
        <f t="shared" si="0"/>
        <v>274957.74117837136</v>
      </c>
      <c r="H10">
        <f t="shared" si="9"/>
        <v>22373772.147803877</v>
      </c>
      <c r="P10">
        <f t="shared" si="10"/>
        <v>1.3527327447585866</v>
      </c>
      <c r="Q10">
        <f t="shared" si="1"/>
        <v>478.15</v>
      </c>
      <c r="R10">
        <f t="shared" si="11"/>
        <v>0.70601965024460367</v>
      </c>
      <c r="S10">
        <f t="shared" si="2"/>
        <v>213.5243911525348</v>
      </c>
      <c r="U10">
        <f t="shared" si="3"/>
        <v>2.239322624544684</v>
      </c>
      <c r="V10">
        <f t="shared" si="4"/>
        <v>12.399420248923674</v>
      </c>
    </row>
    <row r="11" spans="1:22">
      <c r="A11">
        <v>90</v>
      </c>
      <c r="B11">
        <f t="shared" si="5"/>
        <v>2968.8389565713942</v>
      </c>
      <c r="C11">
        <f t="shared" si="6"/>
        <v>4.0075462313720984E-3</v>
      </c>
      <c r="D11">
        <f t="shared" si="7"/>
        <v>566.79413445646151</v>
      </c>
      <c r="F11">
        <f t="shared" si="8"/>
        <v>0.99437567448502018</v>
      </c>
      <c r="G11">
        <f t="shared" si="0"/>
        <v>272522.00235909544</v>
      </c>
      <c r="H11">
        <f t="shared" si="9"/>
        <v>25098992.171394832</v>
      </c>
      <c r="P11">
        <f t="shared" si="10"/>
        <v>1.3509576650343091</v>
      </c>
      <c r="Q11">
        <f t="shared" si="1"/>
        <v>478.15</v>
      </c>
      <c r="R11">
        <f t="shared" si="11"/>
        <v>0.70501235320987932</v>
      </c>
      <c r="S11">
        <f t="shared" si="2"/>
        <v>213.39618034168319</v>
      </c>
      <c r="U11">
        <f t="shared" si="3"/>
        <v>2.240668034612435</v>
      </c>
      <c r="V11">
        <f t="shared" si="4"/>
        <v>12.381729665885773</v>
      </c>
    </row>
    <row r="12" spans="1:22">
      <c r="A12">
        <v>100</v>
      </c>
      <c r="B12">
        <f t="shared" si="5"/>
        <v>2968.5015278662177</v>
      </c>
      <c r="C12">
        <f t="shared" si="6"/>
        <v>4.0080017679864788E-3</v>
      </c>
      <c r="D12">
        <f t="shared" si="7"/>
        <v>565.833620917654</v>
      </c>
      <c r="F12">
        <f t="shared" si="8"/>
        <v>0.99269056301342806</v>
      </c>
      <c r="G12">
        <f t="shared" si="0"/>
        <v>269639.74247567676</v>
      </c>
      <c r="H12">
        <f t="shared" si="9"/>
        <v>27795389.596151602</v>
      </c>
      <c r="P12">
        <f t="shared" si="10"/>
        <v>1.3488215772281689</v>
      </c>
      <c r="Q12">
        <f t="shared" si="1"/>
        <v>478.15</v>
      </c>
      <c r="R12">
        <f t="shared" si="11"/>
        <v>0.70381760917652048</v>
      </c>
      <c r="S12">
        <f t="shared" si="2"/>
        <v>213.24400645067416</v>
      </c>
      <c r="U12">
        <f t="shared" si="3"/>
        <v>2.2422670065083476</v>
      </c>
      <c r="V12">
        <f t="shared" si="4"/>
        <v>12.360747058171698</v>
      </c>
    </row>
    <row r="13" spans="1:22">
      <c r="A13">
        <v>110</v>
      </c>
      <c r="B13">
        <f t="shared" si="5"/>
        <v>2968.1676678902154</v>
      </c>
      <c r="C13">
        <f t="shared" si="6"/>
        <v>4.0084525886690675E-3</v>
      </c>
      <c r="D13">
        <f t="shared" si="7"/>
        <v>564.71229485319395</v>
      </c>
      <c r="F13">
        <f t="shared" si="8"/>
        <v>0.99072332430384902</v>
      </c>
      <c r="G13">
        <f t="shared" si="0"/>
        <v>266281.13299548405</v>
      </c>
      <c r="H13">
        <f t="shared" si="9"/>
        <v>30458200.926106442</v>
      </c>
      <c r="P13">
        <f t="shared" si="10"/>
        <v>1.346300000150972</v>
      </c>
      <c r="Q13">
        <f t="shared" si="1"/>
        <v>478.15</v>
      </c>
      <c r="R13">
        <f t="shared" si="11"/>
        <v>0.70242283693142893</v>
      </c>
      <c r="S13">
        <f t="shared" si="2"/>
        <v>213.06621168837191</v>
      </c>
      <c r="U13">
        <f t="shared" si="3"/>
        <v>2.2441380837020581</v>
      </c>
      <c r="V13">
        <f t="shared" si="4"/>
        <v>12.33625146911489</v>
      </c>
    </row>
    <row r="14" spans="1:22">
      <c r="A14">
        <v>120</v>
      </c>
      <c r="B14">
        <f t="shared" si="5"/>
        <v>2967.8379664454083</v>
      </c>
      <c r="C14">
        <f t="shared" si="6"/>
        <v>4.0088978935087748E-3</v>
      </c>
      <c r="D14">
        <f t="shared" si="7"/>
        <v>563.4218316728153</v>
      </c>
      <c r="F14">
        <f t="shared" si="8"/>
        <v>0.98845935381195671</v>
      </c>
      <c r="G14">
        <f t="shared" si="0"/>
        <v>262421.66910122638</v>
      </c>
      <c r="H14">
        <f t="shared" si="9"/>
        <v>33082417.617118705</v>
      </c>
      <c r="P14">
        <f t="shared" si="10"/>
        <v>1.3433726974212492</v>
      </c>
      <c r="Q14">
        <f t="shared" si="1"/>
        <v>478.15</v>
      </c>
      <c r="R14">
        <f t="shared" si="11"/>
        <v>0.70081768185267723</v>
      </c>
      <c r="S14">
        <f t="shared" si="2"/>
        <v>212.86140778266054</v>
      </c>
      <c r="U14">
        <f t="shared" si="3"/>
        <v>2.2462972738027225</v>
      </c>
      <c r="V14">
        <f t="shared" si="4"/>
        <v>12.308061046398976</v>
      </c>
    </row>
    <row r="15" spans="1:22">
      <c r="A15">
        <v>130</v>
      </c>
      <c r="B15">
        <f t="shared" si="5"/>
        <v>2967.5130436749582</v>
      </c>
      <c r="C15">
        <f t="shared" si="6"/>
        <v>4.0093368409340564E-3</v>
      </c>
      <c r="D15">
        <f t="shared" si="7"/>
        <v>561.9565434313522</v>
      </c>
      <c r="F15">
        <f t="shared" si="8"/>
        <v>0.98588867268658276</v>
      </c>
      <c r="G15">
        <f t="shared" si="0"/>
        <v>258044.67686542566</v>
      </c>
      <c r="H15">
        <f t="shared" si="9"/>
        <v>35662864.385772958</v>
      </c>
      <c r="P15">
        <f t="shared" si="10"/>
        <v>1.3400257027613689</v>
      </c>
      <c r="Q15">
        <f t="shared" si="1"/>
        <v>478.15</v>
      </c>
      <c r="R15">
        <f t="shared" si="11"/>
        <v>0.69899506893478713</v>
      </c>
      <c r="S15">
        <f t="shared" si="2"/>
        <v>212.62861011185913</v>
      </c>
      <c r="U15">
        <f t="shared" si="3"/>
        <v>2.248756645441345</v>
      </c>
      <c r="V15">
        <f t="shared" si="4"/>
        <v>12.27605153573988</v>
      </c>
    </row>
    <row r="16" spans="1:22">
      <c r="A16">
        <v>140</v>
      </c>
      <c r="B16">
        <f t="shared" si="5"/>
        <v>2967.1935403671937</v>
      </c>
      <c r="C16">
        <f t="shared" si="6"/>
        <v>4.0097685607949933E-3</v>
      </c>
      <c r="D16">
        <f t="shared" si="7"/>
        <v>560.31429675259767</v>
      </c>
      <c r="F16">
        <f t="shared" si="8"/>
        <v>0.98300753816245201</v>
      </c>
      <c r="G16">
        <f t="shared" si="0"/>
        <v>253144.03022527765</v>
      </c>
      <c r="H16">
        <f t="shared" si="9"/>
        <v>38194304.688025735</v>
      </c>
      <c r="P16">
        <f t="shared" si="10"/>
        <v>1.3362535181552961</v>
      </c>
      <c r="Q16">
        <f t="shared" si="1"/>
        <v>478.15</v>
      </c>
      <c r="R16">
        <f t="shared" si="11"/>
        <v>0.69695234455717847</v>
      </c>
      <c r="S16">
        <f t="shared" si="2"/>
        <v>212.36738470515604</v>
      </c>
      <c r="U16">
        <f t="shared" si="3"/>
        <v>2.2515227593156446</v>
      </c>
      <c r="V16">
        <f t="shared" si="4"/>
        <v>12.240176333113556</v>
      </c>
    </row>
    <row r="17" spans="1:22">
      <c r="A17">
        <v>150</v>
      </c>
      <c r="B17">
        <f t="shared" si="5"/>
        <v>2966.8801048955529</v>
      </c>
      <c r="C17">
        <f t="shared" si="6"/>
        <v>4.010192172014722E-3</v>
      </c>
      <c r="D17">
        <f t="shared" si="7"/>
        <v>558.49743144668957</v>
      </c>
      <c r="F17">
        <f t="shared" si="8"/>
        <v>0.97982005516963089</v>
      </c>
      <c r="G17">
        <f t="shared" si="0"/>
        <v>247726.86816906361</v>
      </c>
      <c r="H17">
        <f t="shared" si="9"/>
        <v>40671573.369716369</v>
      </c>
      <c r="P17">
        <f t="shared" si="10"/>
        <v>1.3320613164400936</v>
      </c>
      <c r="Q17">
        <f t="shared" si="1"/>
        <v>478.15</v>
      </c>
      <c r="R17">
        <f t="shared" si="11"/>
        <v>0.69469241911526824</v>
      </c>
      <c r="S17">
        <f t="shared" si="2"/>
        <v>212.07799740393261</v>
      </c>
      <c r="U17">
        <f t="shared" si="3"/>
        <v>2.2545950350959583</v>
      </c>
      <c r="V17">
        <f t="shared" si="4"/>
        <v>12.200486552133988</v>
      </c>
    </row>
    <row r="18" spans="1:22">
      <c r="A18">
        <v>160</v>
      </c>
      <c r="B18">
        <f t="shared" si="5"/>
        <v>2966.5733767941883</v>
      </c>
      <c r="C18">
        <f t="shared" si="6"/>
        <v>4.0106068048165432E-3</v>
      </c>
      <c r="D18">
        <f t="shared" si="7"/>
        <v>556.51358045827283</v>
      </c>
      <c r="F18">
        <f t="shared" si="8"/>
        <v>0.97633961483907516</v>
      </c>
      <c r="G18">
        <f t="shared" si="0"/>
        <v>241816.01763468317</v>
      </c>
      <c r="H18">
        <f t="shared" si="9"/>
        <v>43089733.5460632</v>
      </c>
      <c r="P18">
        <f t="shared" si="10"/>
        <v>1.3274669111062671</v>
      </c>
      <c r="Q18">
        <f t="shared" si="1"/>
        <v>478.15</v>
      </c>
      <c r="R18">
        <f t="shared" si="11"/>
        <v>0.69222478692090428</v>
      </c>
      <c r="S18">
        <f t="shared" si="2"/>
        <v>211.76154976418243</v>
      </c>
      <c r="U18">
        <f t="shared" si="3"/>
        <v>2.2579642080088078</v>
      </c>
      <c r="V18">
        <f t="shared" si="4"/>
        <v>12.157148935982523</v>
      </c>
    </row>
    <row r="19" spans="1:22">
      <c r="A19">
        <v>170</v>
      </c>
      <c r="B19">
        <f t="shared" si="5"/>
        <v>2966.2739673336118</v>
      </c>
      <c r="C19">
        <f t="shared" si="6"/>
        <v>4.0110116270390484E-3</v>
      </c>
      <c r="D19">
        <f t="shared" si="7"/>
        <v>554.3762692011444</v>
      </c>
      <c r="F19">
        <f t="shared" si="8"/>
        <v>0.97258994596691994</v>
      </c>
      <c r="G19">
        <f t="shared" si="0"/>
        <v>235451.76095541936</v>
      </c>
      <c r="H19">
        <f t="shared" si="9"/>
        <v>45444251.155617394</v>
      </c>
      <c r="P19">
        <f t="shared" si="10"/>
        <v>1.3225022018168915</v>
      </c>
      <c r="Q19">
        <f t="shared" si="1"/>
        <v>478.15</v>
      </c>
      <c r="R19">
        <f t="shared" si="11"/>
        <v>0.68956627169054618</v>
      </c>
      <c r="S19">
        <f t="shared" si="2"/>
        <v>211.4200823716651</v>
      </c>
      <c r="U19">
        <f t="shared" si="3"/>
        <v>2.2616110760918069</v>
      </c>
      <c r="V19">
        <f t="shared" si="4"/>
        <v>12.110458949991406</v>
      </c>
    </row>
    <row r="20" spans="1:22">
      <c r="A20">
        <v>180</v>
      </c>
      <c r="B20">
        <f t="shared" si="5"/>
        <v>2965.9824379079419</v>
      </c>
      <c r="C20">
        <f t="shared" si="6"/>
        <v>4.0114058734449076E-3</v>
      </c>
      <c r="D20">
        <f t="shared" si="7"/>
        <v>552.10516439522917</v>
      </c>
      <c r="F20">
        <f t="shared" si="8"/>
        <v>0.96860555157057748</v>
      </c>
      <c r="G20">
        <f t="shared" si="0"/>
        <v>228692.56346825443</v>
      </c>
      <c r="H20">
        <f t="shared" si="9"/>
        <v>47731176.790299937</v>
      </c>
      <c r="P20">
        <f t="shared" si="10"/>
        <v>1.3172137847753331</v>
      </c>
      <c r="Q20">
        <f t="shared" si="1"/>
        <v>478.15</v>
      </c>
      <c r="R20">
        <f t="shared" si="11"/>
        <v>0.68674133606353938</v>
      </c>
      <c r="S20">
        <f t="shared" si="2"/>
        <v>211.05662449291088</v>
      </c>
      <c r="U20">
        <f t="shared" si="3"/>
        <v>2.2655057672262755</v>
      </c>
      <c r="V20">
        <f t="shared" si="4"/>
        <v>12.060846217536611</v>
      </c>
    </row>
    <row r="21" spans="1:22">
      <c r="A21">
        <v>190</v>
      </c>
      <c r="B21">
        <f t="shared" si="5"/>
        <v>2965.6992775212325</v>
      </c>
      <c r="C21">
        <f t="shared" si="6"/>
        <v>4.011788876282377E-3</v>
      </c>
      <c r="D21">
        <f t="shared" si="7"/>
        <v>549.72585768569297</v>
      </c>
      <c r="F21">
        <f t="shared" si="8"/>
        <v>0.96443132927314557</v>
      </c>
      <c r="G21">
        <f t="shared" si="0"/>
        <v>221614.42215061409</v>
      </c>
      <c r="H21">
        <f t="shared" si="9"/>
        <v>49947321.011806078</v>
      </c>
      <c r="P21">
        <f t="shared" si="10"/>
        <v>1.3116624528452709</v>
      </c>
      <c r="Q21">
        <f t="shared" si="1"/>
        <v>478.15</v>
      </c>
      <c r="R21">
        <f t="shared" si="11"/>
        <v>0.68378181245466019</v>
      </c>
      <c r="S21">
        <f t="shared" si="2"/>
        <v>210.67517081130114</v>
      </c>
      <c r="U21">
        <f t="shared" si="3"/>
        <v>2.2696077480733234</v>
      </c>
      <c r="V21">
        <f t="shared" si="4"/>
        <v>12.008869793154666</v>
      </c>
    </row>
    <row r="22" spans="1:22">
      <c r="A22">
        <v>200</v>
      </c>
      <c r="B22">
        <f t="shared" si="5"/>
        <v>2965.4248810803306</v>
      </c>
      <c r="C22">
        <f t="shared" si="6"/>
        <v>4.0121600947867894E-3</v>
      </c>
      <c r="D22">
        <f t="shared" si="7"/>
        <v>547.2691128268624</v>
      </c>
      <c r="F22">
        <f t="shared" si="8"/>
        <v>0.96012125057344277</v>
      </c>
      <c r="G22">
        <f t="shared" si="0"/>
        <v>214308.62531037943</v>
      </c>
      <c r="H22">
        <f t="shared" si="9"/>
        <v>52090407.264909871</v>
      </c>
      <c r="P22">
        <f t="shared" si="10"/>
        <v>1.3059214138487714</v>
      </c>
      <c r="Q22">
        <f t="shared" si="1"/>
        <v>478.15</v>
      </c>
      <c r="R22">
        <f t="shared" si="11"/>
        <v>0.68072596665657092</v>
      </c>
      <c r="S22">
        <f t="shared" si="2"/>
        <v>210.2805723734327</v>
      </c>
      <c r="U22">
        <f t="shared" si="3"/>
        <v>2.2738667419587566</v>
      </c>
      <c r="V22">
        <f t="shared" si="4"/>
        <v>11.955201717126911</v>
      </c>
    </row>
    <row r="23" spans="1:22">
      <c r="A23">
        <v>210</v>
      </c>
      <c r="B23">
        <f t="shared" si="5"/>
        <v>2965.1595304615889</v>
      </c>
      <c r="C23">
        <f t="shared" si="6"/>
        <v>4.0125191409536836E-3</v>
      </c>
      <c r="D23">
        <f t="shared" si="7"/>
        <v>544.76957552824695</v>
      </c>
      <c r="F23">
        <f t="shared" si="8"/>
        <v>0.95573609741797705</v>
      </c>
      <c r="G23">
        <f t="shared" si="0"/>
        <v>206877.92181384109</v>
      </c>
      <c r="H23">
        <f t="shared" si="9"/>
        <v>54159186.483048283</v>
      </c>
      <c r="P23">
        <f t="shared" si="10"/>
        <v>1.3000732231977907</v>
      </c>
      <c r="Q23">
        <f t="shared" si="1"/>
        <v>478.15</v>
      </c>
      <c r="R23">
        <f t="shared" si="11"/>
        <v>0.67761689306934569</v>
      </c>
      <c r="S23">
        <f t="shared" si="2"/>
        <v>209.87833974482484</v>
      </c>
      <c r="U23">
        <f t="shared" si="3"/>
        <v>2.2782246161340245</v>
      </c>
      <c r="V23">
        <f t="shared" si="4"/>
        <v>11.900598831811358</v>
      </c>
    </row>
    <row r="24" spans="1:22">
      <c r="A24">
        <v>220</v>
      </c>
      <c r="B24">
        <f t="shared" si="5"/>
        <v>2964.9033803207462</v>
      </c>
      <c r="C24">
        <f t="shared" si="6"/>
        <v>4.0128657989088505E-3</v>
      </c>
      <c r="D24">
        <f t="shared" si="7"/>
        <v>542.26403164208102</v>
      </c>
      <c r="F24">
        <f t="shared" si="8"/>
        <v>0.95134040638961581</v>
      </c>
      <c r="G24">
        <f t="shared" si="0"/>
        <v>199431.35478960766</v>
      </c>
      <c r="H24">
        <f t="shared" si="9"/>
        <v>56153500.030944362</v>
      </c>
      <c r="P24">
        <f t="shared" si="10"/>
        <v>1.2942056338597845</v>
      </c>
      <c r="Q24">
        <f t="shared" si="1"/>
        <v>478.15</v>
      </c>
      <c r="R24">
        <f t="shared" si="11"/>
        <v>0.67450034813023763</v>
      </c>
      <c r="S24">
        <f t="shared" si="2"/>
        <v>209.47437024304844</v>
      </c>
      <c r="U24">
        <f t="shared" si="3"/>
        <v>2.2826181524986242</v>
      </c>
      <c r="V24">
        <f t="shared" si="4"/>
        <v>11.84586473140598</v>
      </c>
    </row>
    <row r="25" spans="1:22">
      <c r="A25">
        <v>230</v>
      </c>
      <c r="B25">
        <f t="shared" si="5"/>
        <v>2964.6564502995529</v>
      </c>
      <c r="C25">
        <f t="shared" si="6"/>
        <v>4.013200035625105E-3</v>
      </c>
      <c r="D25">
        <f t="shared" si="7"/>
        <v>539.7893834991994</v>
      </c>
      <c r="F25">
        <f t="shared" si="8"/>
        <v>0.94699891841964812</v>
      </c>
      <c r="G25">
        <f t="shared" si="0"/>
        <v>192078.26370183294</v>
      </c>
      <c r="H25">
        <f t="shared" si="9"/>
        <v>58074282.667962693</v>
      </c>
      <c r="P25">
        <f t="shared" si="10"/>
        <v>1.2884067679439151</v>
      </c>
      <c r="Q25">
        <f t="shared" si="1"/>
        <v>478.15</v>
      </c>
      <c r="R25">
        <f t="shared" si="11"/>
        <v>0.67142223315953053</v>
      </c>
      <c r="S25">
        <f t="shared" si="2"/>
        <v>209.07462507545898</v>
      </c>
      <c r="U25">
        <f t="shared" si="3"/>
        <v>2.2869824581889198</v>
      </c>
      <c r="V25">
        <f t="shared" si="4"/>
        <v>11.791805554606754</v>
      </c>
    </row>
    <row r="26" spans="1:22">
      <c r="A26">
        <v>240</v>
      </c>
      <c r="B26">
        <f t="shared" si="5"/>
        <v>2964.418624658862</v>
      </c>
      <c r="C26">
        <f t="shared" si="6"/>
        <v>4.0135220015788181E-3</v>
      </c>
      <c r="D26">
        <f t="shared" si="7"/>
        <v>537.38057375115113</v>
      </c>
      <c r="F26">
        <f t="shared" si="8"/>
        <v>0.94277293640552828</v>
      </c>
      <c r="G26">
        <f t="shared" si="0"/>
        <v>184922.13464481814</v>
      </c>
      <c r="H26">
        <f t="shared" si="9"/>
        <v>59923504.014410876</v>
      </c>
      <c r="P26">
        <f t="shared" si="10"/>
        <v>1.2827601570483127</v>
      </c>
      <c r="Q26">
        <f t="shared" si="1"/>
        <v>478.15</v>
      </c>
      <c r="R26">
        <f t="shared" si="11"/>
        <v>0.66842601191151951</v>
      </c>
      <c r="S26">
        <f t="shared" si="2"/>
        <v>208.68479264740395</v>
      </c>
      <c r="U26">
        <f t="shared" si="3"/>
        <v>2.2912546426317095</v>
      </c>
      <c r="V26">
        <f t="shared" si="4"/>
        <v>11.739184630529115</v>
      </c>
    </row>
    <row r="27" spans="1:22">
      <c r="A27">
        <v>250</v>
      </c>
      <c r="B27">
        <f t="shared" si="5"/>
        <v>2964.1896595260969</v>
      </c>
      <c r="C27">
        <f t="shared" si="6"/>
        <v>4.013832021079424E-3</v>
      </c>
      <c r="D27">
        <f t="shared" si="7"/>
        <v>535.06870309130602</v>
      </c>
      <c r="F27">
        <f t="shared" si="8"/>
        <v>0.9387170229672035</v>
      </c>
      <c r="G27">
        <f t="shared" si="0"/>
        <v>178055.02856439259</v>
      </c>
      <c r="H27">
        <f t="shared" si="9"/>
        <v>61704054.300054803</v>
      </c>
      <c r="P27">
        <f t="shared" si="10"/>
        <v>1.2773402399186311</v>
      </c>
      <c r="Q27">
        <f t="shared" si="1"/>
        <v>478.15</v>
      </c>
      <c r="R27">
        <f t="shared" si="11"/>
        <v>0.66555036928374722</v>
      </c>
      <c r="S27">
        <f t="shared" si="2"/>
        <v>208.30997811577771</v>
      </c>
      <c r="U27">
        <f t="shared" si="3"/>
        <v>2.2953773233764463</v>
      </c>
      <c r="V27">
        <f t="shared" si="4"/>
        <v>11.688681359954261</v>
      </c>
    </row>
    <row r="28" spans="1:22">
      <c r="A28">
        <v>260</v>
      </c>
      <c r="B28">
        <f t="shared" si="5"/>
        <v>2963.9691970415315</v>
      </c>
      <c r="C28">
        <f t="shared" si="6"/>
        <v>4.0141305732306672E-3</v>
      </c>
      <c r="D28">
        <f t="shared" si="7"/>
        <v>532.87955610554889</v>
      </c>
      <c r="F28">
        <f t="shared" si="8"/>
        <v>0.93487641422026124</v>
      </c>
      <c r="G28">
        <f t="shared" si="0"/>
        <v>171553.22143528401</v>
      </c>
      <c r="H28">
        <f t="shared" si="9"/>
        <v>63419586.514407642</v>
      </c>
      <c r="P28">
        <f t="shared" si="10"/>
        <v>1.2722088300021754</v>
      </c>
      <c r="Q28">
        <f t="shared" si="1"/>
        <v>478.15</v>
      </c>
      <c r="R28">
        <f t="shared" si="11"/>
        <v>0.66282737768216515</v>
      </c>
      <c r="S28">
        <f t="shared" si="2"/>
        <v>207.95445506472177</v>
      </c>
      <c r="U28">
        <f t="shared" si="3"/>
        <v>2.2993015458658248</v>
      </c>
      <c r="V28">
        <f t="shared" si="4"/>
        <v>11.640859012246786</v>
      </c>
    </row>
    <row r="29" spans="1:22">
      <c r="A29">
        <v>270</v>
      </c>
      <c r="B29">
        <f t="shared" si="5"/>
        <v>2963.7567849027814</v>
      </c>
      <c r="C29">
        <f t="shared" si="6"/>
        <v>4.0144182655489523E-3</v>
      </c>
      <c r="D29">
        <f t="shared" si="7"/>
        <v>530.83267619701837</v>
      </c>
      <c r="F29">
        <f t="shared" si="8"/>
        <v>0.93128539683687439</v>
      </c>
      <c r="G29">
        <f t="shared" si="0"/>
        <v>165474.47289819323</v>
      </c>
      <c r="H29">
        <f t="shared" si="9"/>
        <v>65074331.243389577</v>
      </c>
      <c r="P29">
        <f t="shared" si="10"/>
        <v>1.2674128909713684</v>
      </c>
      <c r="Q29">
        <f t="shared" si="1"/>
        <v>478.15</v>
      </c>
      <c r="R29">
        <f t="shared" si="11"/>
        <v>0.66028134635734392</v>
      </c>
      <c r="S29">
        <f t="shared" si="2"/>
        <v>207.62150397030672</v>
      </c>
      <c r="U29">
        <f t="shared" si="3"/>
        <v>2.3029888082709546</v>
      </c>
      <c r="V29">
        <f t="shared" si="4"/>
        <v>11.596144516903143</v>
      </c>
    </row>
    <row r="30" spans="1:22">
      <c r="A30">
        <v>280</v>
      </c>
      <c r="B30">
        <f t="shared" si="5"/>
        <v>2963.5518992911743</v>
      </c>
      <c r="C30">
        <f t="shared" si="6"/>
        <v>4.0146958029667317E-3</v>
      </c>
      <c r="D30">
        <f t="shared" si="7"/>
        <v>528.94103583540709</v>
      </c>
      <c r="F30">
        <f t="shared" si="8"/>
        <v>0.92796672953580195</v>
      </c>
      <c r="G30">
        <f t="shared" si="0"/>
        <v>159857.05919975397</v>
      </c>
      <c r="H30">
        <f t="shared" si="9"/>
        <v>66672901.835387118</v>
      </c>
      <c r="P30">
        <f t="shared" si="10"/>
        <v>1.2629837324075672</v>
      </c>
      <c r="Q30">
        <f t="shared" si="1"/>
        <v>478.15</v>
      </c>
      <c r="R30">
        <f t="shared" si="11"/>
        <v>0.65792841124088353</v>
      </c>
      <c r="S30">
        <f t="shared" si="2"/>
        <v>207.31334694603123</v>
      </c>
      <c r="U30">
        <f t="shared" si="3"/>
        <v>2.3064120426576982</v>
      </c>
      <c r="V30">
        <f t="shared" si="4"/>
        <v>11.554821260082552</v>
      </c>
    </row>
    <row r="31" spans="1:22">
      <c r="A31">
        <v>290</v>
      </c>
      <c r="B31">
        <f t="shared" si="5"/>
        <v>2963.3539689955201</v>
      </c>
      <c r="C31">
        <f t="shared" si="6"/>
        <v>4.0149639551805933E-3</v>
      </c>
      <c r="D31">
        <f t="shared" si="7"/>
        <v>527.21125652058481</v>
      </c>
      <c r="F31">
        <f t="shared" si="8"/>
        <v>0.92493202898348215</v>
      </c>
      <c r="G31">
        <f t="shared" si="0"/>
        <v>154720.43423651822</v>
      </c>
      <c r="H31">
        <f t="shared" si="9"/>
        <v>68220106.177752301</v>
      </c>
      <c r="P31">
        <f t="shared" si="10"/>
        <v>1.2589375184062499</v>
      </c>
      <c r="Q31">
        <f t="shared" si="1"/>
        <v>478.15</v>
      </c>
      <c r="R31">
        <f t="shared" si="11"/>
        <v>0.65577680854928877</v>
      </c>
      <c r="S31">
        <f t="shared" si="2"/>
        <v>207.03117306863038</v>
      </c>
      <c r="U31">
        <f t="shared" si="3"/>
        <v>2.3095555751958874</v>
      </c>
      <c r="V31">
        <f t="shared" si="4"/>
        <v>11.517033889755741</v>
      </c>
    </row>
    <row r="32" spans="1:22">
      <c r="A32">
        <v>300</v>
      </c>
      <c r="B32">
        <f t="shared" si="5"/>
        <v>2963.1623987173898</v>
      </c>
      <c r="C32">
        <f t="shared" si="6"/>
        <v>4.0152235250785883E-3</v>
      </c>
      <c r="D32">
        <f t="shared" si="7"/>
        <v>525.64426398436308</v>
      </c>
      <c r="F32">
        <f t="shared" si="8"/>
        <v>0.92218291927081242</v>
      </c>
      <c r="G32">
        <f t="shared" si="0"/>
        <v>150067.178749182</v>
      </c>
      <c r="H32">
        <f t="shared" si="9"/>
        <v>69720777.965244114</v>
      </c>
      <c r="P32">
        <f t="shared" si="10"/>
        <v>1.2552768170978592</v>
      </c>
      <c r="Q32">
        <f t="shared" si="1"/>
        <v>478.15</v>
      </c>
      <c r="R32">
        <f t="shared" si="11"/>
        <v>0.65382768976300598</v>
      </c>
      <c r="S32">
        <f t="shared" si="2"/>
        <v>206.77523681189606</v>
      </c>
      <c r="U32">
        <f t="shared" si="3"/>
        <v>2.3124142299252894</v>
      </c>
      <c r="V32">
        <f t="shared" si="4"/>
        <v>11.482802628716732</v>
      </c>
    </row>
    <row r="33" spans="1:22">
      <c r="A33">
        <v>310</v>
      </c>
      <c r="B33">
        <f t="shared" si="5"/>
        <v>2962.9765899629524</v>
      </c>
      <c r="C33">
        <f t="shared" si="6"/>
        <v>4.0154753204132221E-3</v>
      </c>
      <c r="D33">
        <f t="shared" si="7"/>
        <v>524.23622867931942</v>
      </c>
      <c r="F33">
        <f t="shared" si="8"/>
        <v>0.91971268189354283</v>
      </c>
      <c r="G33">
        <f t="shared" si="0"/>
        <v>145885.79295488598</v>
      </c>
      <c r="H33">
        <f t="shared" si="9"/>
        <v>71179635.894792974</v>
      </c>
      <c r="P33">
        <f t="shared" si="10"/>
        <v>1.2519928339118771</v>
      </c>
      <c r="Q33">
        <f t="shared" si="1"/>
        <v>478.15</v>
      </c>
      <c r="R33">
        <f t="shared" si="11"/>
        <v>0.65207629146252188</v>
      </c>
      <c r="S33">
        <f t="shared" si="2"/>
        <v>206.54500567654591</v>
      </c>
      <c r="U33">
        <f t="shared" si="3"/>
        <v>2.3149918267633813</v>
      </c>
      <c r="V33">
        <f t="shared" si="4"/>
        <v>11.452043819746713</v>
      </c>
    </row>
    <row r="34" spans="1:22">
      <c r="A34">
        <v>320</v>
      </c>
      <c r="B34">
        <f t="shared" si="5"/>
        <v>2962.7959584770761</v>
      </c>
      <c r="C34">
        <f t="shared" si="6"/>
        <v>4.0157201301415299E-3</v>
      </c>
      <c r="D34">
        <f t="shared" si="7"/>
        <v>522.97963911043212</v>
      </c>
      <c r="F34">
        <f t="shared" si="8"/>
        <v>0.91750813879023174</v>
      </c>
      <c r="G34">
        <f t="shared" si="0"/>
        <v>142153.88084557693</v>
      </c>
      <c r="H34">
        <f t="shared" si="9"/>
        <v>72601174.703248739</v>
      </c>
      <c r="P34">
        <f t="shared" si="10"/>
        <v>1.2490679649831204</v>
      </c>
      <c r="Q34">
        <f t="shared" si="1"/>
        <v>478.15</v>
      </c>
      <c r="R34">
        <f t="shared" si="11"/>
        <v>0.65051327040227425</v>
      </c>
      <c r="S34">
        <f t="shared" si="2"/>
        <v>206.33933212044923</v>
      </c>
      <c r="U34">
        <f t="shared" si="3"/>
        <v>2.3172993490202978</v>
      </c>
      <c r="V34">
        <f t="shared" si="4"/>
        <v>11.424593372755311</v>
      </c>
    </row>
    <row r="35" spans="1:22">
      <c r="A35">
        <v>330</v>
      </c>
      <c r="B35">
        <f t="shared" si="5"/>
        <v>2962.6199477346981</v>
      </c>
      <c r="C35">
        <f t="shared" si="6"/>
        <v>4.0159587060958398E-3</v>
      </c>
      <c r="D35">
        <f t="shared" si="7"/>
        <v>521.86437777623098</v>
      </c>
      <c r="F35">
        <f t="shared" si="8"/>
        <v>0.91555153995829996</v>
      </c>
      <c r="G35">
        <f t="shared" si="0"/>
        <v>138841.34043803657</v>
      </c>
      <c r="H35">
        <f t="shared" si="9"/>
        <v>73989588.107629105</v>
      </c>
      <c r="P35">
        <f t="shared" si="10"/>
        <v>1.2464783597305209</v>
      </c>
      <c r="Q35">
        <f t="shared" si="1"/>
        <v>478.15</v>
      </c>
      <c r="R35">
        <f t="shared" si="11"/>
        <v>0.64912604183043465</v>
      </c>
      <c r="S35">
        <f t="shared" si="2"/>
        <v>206.15662812567552</v>
      </c>
      <c r="U35">
        <f t="shared" si="3"/>
        <v>2.3193530295252698</v>
      </c>
      <c r="V35">
        <f t="shared" si="4"/>
        <v>11.40023026892726</v>
      </c>
    </row>
    <row r="36" spans="1:22">
      <c r="A36">
        <v>340</v>
      </c>
      <c r="B36">
        <f t="shared" si="5"/>
        <v>2962.4480384821481</v>
      </c>
      <c r="C36">
        <f t="shared" si="6"/>
        <v>4.0161917500009039E-3</v>
      </c>
      <c r="D36">
        <f t="shared" si="7"/>
        <v>520.87870490835485</v>
      </c>
      <c r="F36">
        <f t="shared" si="8"/>
        <v>0.91382228931290321</v>
      </c>
      <c r="G36">
        <f t="shared" si="0"/>
        <v>135913.27936385712</v>
      </c>
      <c r="H36">
        <f t="shared" si="9"/>
        <v>75348720.901267678</v>
      </c>
      <c r="P36">
        <f t="shared" si="10"/>
        <v>1.2441962659325034</v>
      </c>
      <c r="Q36">
        <f t="shared" si="1"/>
        <v>478.15</v>
      </c>
      <c r="R36">
        <f t="shared" si="11"/>
        <v>0.64790000312284834</v>
      </c>
      <c r="S36">
        <f t="shared" si="2"/>
        <v>205.99502633476862</v>
      </c>
      <c r="U36">
        <f t="shared" si="3"/>
        <v>2.3211725472582247</v>
      </c>
      <c r="V36">
        <f t="shared" si="4"/>
        <v>11.378698050707069</v>
      </c>
    </row>
    <row r="37" spans="1:22">
      <c r="A37">
        <v>350</v>
      </c>
      <c r="B37">
        <f t="shared" si="5"/>
        <v>2962.279754668456</v>
      </c>
      <c r="C37">
        <f t="shared" si="6"/>
        <v>4.0164199053812806E-3</v>
      </c>
      <c r="D37">
        <f t="shared" si="7"/>
        <v>520.0100932298742</v>
      </c>
      <c r="F37">
        <f t="shared" si="8"/>
        <v>0.91229840917521787</v>
      </c>
      <c r="G37">
        <f t="shared" si="0"/>
        <v>133332.48793059608</v>
      </c>
      <c r="H37">
        <f t="shared" si="9"/>
        <v>76682045.780573636</v>
      </c>
      <c r="P37">
        <f t="shared" si="10"/>
        <v>1.2421920212715105</v>
      </c>
      <c r="Q37">
        <f t="shared" si="1"/>
        <v>478.15</v>
      </c>
      <c r="R37">
        <f t="shared" si="11"/>
        <v>0.64681957210522945</v>
      </c>
      <c r="S37">
        <f t="shared" si="2"/>
        <v>205.8525178802104</v>
      </c>
      <c r="U37">
        <f t="shared" si="3"/>
        <v>2.3227794584385157</v>
      </c>
      <c r="V37">
        <f t="shared" si="4"/>
        <v>11.35972305725924</v>
      </c>
    </row>
    <row r="38" spans="1:22">
      <c r="A38">
        <v>360</v>
      </c>
      <c r="B38">
        <f t="shared" si="5"/>
        <v>2962.1146663145946</v>
      </c>
      <c r="C38">
        <f t="shared" si="6"/>
        <v>4.0166437536198838E-3</v>
      </c>
      <c r="D38">
        <f t="shared" si="7"/>
        <v>519.24589021803138</v>
      </c>
      <c r="F38">
        <f t="shared" si="8"/>
        <v>0.9109577021368972</v>
      </c>
      <c r="G38">
        <f t="shared" si="0"/>
        <v>131061.40033897619</v>
      </c>
      <c r="H38">
        <f t="shared" si="9"/>
        <v>77992659.783963397</v>
      </c>
      <c r="P38">
        <f t="shared" si="10"/>
        <v>1.2404356346936014</v>
      </c>
      <c r="Q38">
        <f t="shared" si="1"/>
        <v>478.15</v>
      </c>
      <c r="R38">
        <f t="shared" si="11"/>
        <v>0.6458690108150601</v>
      </c>
      <c r="S38">
        <f t="shared" si="2"/>
        <v>205.72706255089093</v>
      </c>
      <c r="U38">
        <f t="shared" si="3"/>
        <v>2.3241959228466573</v>
      </c>
      <c r="V38">
        <f t="shared" si="4"/>
        <v>11.343028891728457</v>
      </c>
    </row>
    <row r="39" spans="1:22">
      <c r="A39">
        <v>370</v>
      </c>
      <c r="B39">
        <f t="shared" si="5"/>
        <v>2961.9523899544029</v>
      </c>
      <c r="C39">
        <f t="shared" si="6"/>
        <v>4.0168638133111657E-3</v>
      </c>
      <c r="D39">
        <f t="shared" si="7"/>
        <v>518.57380920905439</v>
      </c>
      <c r="F39">
        <f t="shared" si="8"/>
        <v>0.90977861264746385</v>
      </c>
      <c r="G39">
        <f t="shared" si="0"/>
        <v>129063.54832617582</v>
      </c>
      <c r="H39">
        <f t="shared" si="9"/>
        <v>79283295.267225161</v>
      </c>
      <c r="P39">
        <f t="shared" si="10"/>
        <v>1.2388979602887109</v>
      </c>
      <c r="Q39">
        <f t="shared" si="1"/>
        <v>478.15</v>
      </c>
      <c r="R39">
        <f t="shared" si="11"/>
        <v>0.64503303636705178</v>
      </c>
      <c r="S39">
        <f t="shared" si="2"/>
        <v>205.61667113128615</v>
      </c>
      <c r="U39">
        <f t="shared" si="3"/>
        <v>2.3254437364891558</v>
      </c>
      <c r="V39">
        <f t="shared" si="4"/>
        <v>11.328347149521106</v>
      </c>
    </row>
    <row r="40" spans="1:22">
      <c r="A40">
        <v>380</v>
      </c>
      <c r="B40">
        <f t="shared" si="5"/>
        <v>2961.7925872756468</v>
      </c>
      <c r="C40">
        <f t="shared" si="6"/>
        <v>4.0170805420585882E-3</v>
      </c>
      <c r="D40">
        <f t="shared" si="7"/>
        <v>517.98226649721744</v>
      </c>
      <c r="F40">
        <f t="shared" si="8"/>
        <v>0.90874081841617094</v>
      </c>
      <c r="G40">
        <f t="shared" si="0"/>
        <v>127304.55829576499</v>
      </c>
      <c r="H40">
        <f t="shared" si="9"/>
        <v>80556340.850182816</v>
      </c>
      <c r="P40">
        <f t="shared" si="10"/>
        <v>1.2375515042218197</v>
      </c>
      <c r="Q40">
        <f t="shared" si="1"/>
        <v>478.15</v>
      </c>
      <c r="R40">
        <f t="shared" si="11"/>
        <v>0.64429724025706514</v>
      </c>
      <c r="S40">
        <f t="shared" si="2"/>
        <v>205.51946246714613</v>
      </c>
      <c r="U40">
        <f t="shared" si="3"/>
        <v>2.3265436482758219</v>
      </c>
      <c r="V40">
        <f t="shared" si="4"/>
        <v>11.315424782300749</v>
      </c>
    </row>
    <row r="41" spans="1:22">
      <c r="A41">
        <v>390</v>
      </c>
      <c r="B41">
        <f t="shared" si="5"/>
        <v>2961.6349625264629</v>
      </c>
      <c r="C41">
        <f t="shared" si="6"/>
        <v>4.0172943399509366E-3</v>
      </c>
      <c r="D41">
        <f t="shared" si="7"/>
        <v>517.46058959633513</v>
      </c>
      <c r="F41">
        <f t="shared" si="8"/>
        <v>0.90782559578304411</v>
      </c>
      <c r="G41">
        <f t="shared" si="0"/>
        <v>125752.7666779935</v>
      </c>
      <c r="H41">
        <f t="shared" si="9"/>
        <v>81813868.516962752</v>
      </c>
      <c r="P41">
        <f t="shared" si="10"/>
        <v>1.2363709244681411</v>
      </c>
      <c r="Q41">
        <f t="shared" si="1"/>
        <v>478.15</v>
      </c>
      <c r="R41">
        <f t="shared" si="11"/>
        <v>0.64364834741017829</v>
      </c>
      <c r="S41">
        <f t="shared" si="2"/>
        <v>205.43369923386871</v>
      </c>
      <c r="U41">
        <f t="shared" si="3"/>
        <v>2.3275149198168656</v>
      </c>
      <c r="V41">
        <f t="shared" si="4"/>
        <v>11.304028647501548</v>
      </c>
    </row>
    <row r="42" spans="1:22">
      <c r="A42">
        <v>400</v>
      </c>
      <c r="B42">
        <f t="shared" si="5"/>
        <v>2961.4792591598903</v>
      </c>
      <c r="C42">
        <f t="shared" si="6"/>
        <v>4.017505554076887E-3</v>
      </c>
      <c r="D42">
        <f t="shared" si="7"/>
        <v>516.99912407637066</v>
      </c>
      <c r="F42">
        <f t="shared" si="8"/>
        <v>0.90701600715152753</v>
      </c>
      <c r="G42">
        <f t="shared" si="0"/>
        <v>124379.5348550545</v>
      </c>
      <c r="H42">
        <f t="shared" si="9"/>
        <v>83057663.865513295</v>
      </c>
      <c r="P42">
        <f t="shared" si="10"/>
        <v>1.2353332885489565</v>
      </c>
      <c r="Q42">
        <f t="shared" si="1"/>
        <v>478.15</v>
      </c>
      <c r="R42">
        <f t="shared" si="11"/>
        <v>0.64307434907043304</v>
      </c>
      <c r="S42">
        <f t="shared" si="2"/>
        <v>205.35780683284565</v>
      </c>
      <c r="U42">
        <f t="shared" si="3"/>
        <v>2.3283750804233998</v>
      </c>
      <c r="V42">
        <f t="shared" si="4"/>
        <v>11.293947842195038</v>
      </c>
    </row>
    <row r="43" spans="1:22">
      <c r="A43">
        <v>410</v>
      </c>
      <c r="B43">
        <f t="shared" si="5"/>
        <v>2961.3252560884566</v>
      </c>
      <c r="C43">
        <f t="shared" si="6"/>
        <v>4.0177144835734212E-3</v>
      </c>
      <c r="D43">
        <f t="shared" si="7"/>
        <v>516.5892649293678</v>
      </c>
      <c r="F43">
        <f t="shared" si="8"/>
        <v>0.90629695601643478</v>
      </c>
      <c r="G43">
        <f t="shared" si="0"/>
        <v>123159.34061749077</v>
      </c>
      <c r="H43">
        <f t="shared" si="9"/>
        <v>84289257.271688208</v>
      </c>
      <c r="P43">
        <f t="shared" si="10"/>
        <v>1.234418151057955</v>
      </c>
      <c r="Q43">
        <f t="shared" si="1"/>
        <v>478.15</v>
      </c>
      <c r="R43">
        <f t="shared" si="11"/>
        <v>0.64256454181565226</v>
      </c>
      <c r="S43">
        <f t="shared" si="2"/>
        <v>205.29037965597831</v>
      </c>
      <c r="U43">
        <f t="shared" si="3"/>
        <v>2.3291398301336605</v>
      </c>
      <c r="V43">
        <f t="shared" si="4"/>
        <v>11.284994388285099</v>
      </c>
    </row>
    <row r="44" spans="1:22">
      <c r="A44">
        <v>420</v>
      </c>
      <c r="B44">
        <f t="shared" si="5"/>
        <v>2961.1727638255384</v>
      </c>
      <c r="C44">
        <f t="shared" si="6"/>
        <v>4.0179213848325589E-3</v>
      </c>
      <c r="D44">
        <f t="shared" si="7"/>
        <v>516.22343497308009</v>
      </c>
      <c r="F44">
        <f t="shared" si="8"/>
        <v>0.90565514907557909</v>
      </c>
      <c r="G44">
        <f t="shared" si="0"/>
        <v>122069.71287361793</v>
      </c>
      <c r="H44">
        <f t="shared" si="9"/>
        <v>85509954.400424391</v>
      </c>
      <c r="P44">
        <f t="shared" si="10"/>
        <v>1.2336075046026356</v>
      </c>
      <c r="Q44">
        <f t="shared" si="1"/>
        <v>478.15</v>
      </c>
      <c r="R44">
        <f t="shared" si="11"/>
        <v>0.6421095006945855</v>
      </c>
      <c r="S44">
        <f t="shared" si="2"/>
        <v>205.23017842529222</v>
      </c>
      <c r="U44">
        <f t="shared" si="3"/>
        <v>2.3298230487776723</v>
      </c>
      <c r="V44">
        <f t="shared" si="4"/>
        <v>11.277002760730976</v>
      </c>
    </row>
    <row r="45" spans="1:22">
      <c r="A45">
        <v>430</v>
      </c>
      <c r="B45">
        <f t="shared" si="5"/>
        <v>2961.0216207075523</v>
      </c>
      <c r="C45">
        <f t="shared" si="6"/>
        <v>4.0181264766028044E-3</v>
      </c>
      <c r="D45">
        <f t="shared" si="7"/>
        <v>515.89502860145967</v>
      </c>
      <c r="F45">
        <f t="shared" si="8"/>
        <v>0.90507899754642052</v>
      </c>
      <c r="G45">
        <f t="shared" si="0"/>
        <v>121091.06386837582</v>
      </c>
      <c r="H45">
        <f t="shared" si="9"/>
        <v>86720865.039108142</v>
      </c>
      <c r="P45">
        <f t="shared" si="10"/>
        <v>1.2328856478070793</v>
      </c>
      <c r="Q45">
        <f t="shared" si="1"/>
        <v>478.15</v>
      </c>
      <c r="R45">
        <f t="shared" si="11"/>
        <v>0.64170100926041207</v>
      </c>
      <c r="S45">
        <f t="shared" si="2"/>
        <v>205.17612164158601</v>
      </c>
      <c r="U45">
        <f t="shared" si="3"/>
        <v>2.3304368762523993</v>
      </c>
      <c r="V45">
        <f t="shared" si="4"/>
        <v>11.269828658765617</v>
      </c>
    </row>
    <row r="46" spans="1:22">
      <c r="A46">
        <v>440</v>
      </c>
      <c r="B46">
        <f t="shared" si="5"/>
        <v>2960.8716893238993</v>
      </c>
      <c r="C46">
        <f t="shared" si="6"/>
        <v>4.0183299448126909E-3</v>
      </c>
      <c r="D46">
        <f t="shared" si="7"/>
        <v>515.59833501931621</v>
      </c>
      <c r="F46">
        <f t="shared" si="8"/>
        <v>0.90455848249002846</v>
      </c>
      <c r="G46">
        <f t="shared" si="0"/>
        <v>120206.4607923804</v>
      </c>
      <c r="H46">
        <f t="shared" si="9"/>
        <v>87922929.647031948</v>
      </c>
      <c r="P46">
        <f t="shared" si="10"/>
        <v>1.2322390040965399</v>
      </c>
      <c r="Q46">
        <f t="shared" si="1"/>
        <v>478.15</v>
      </c>
      <c r="R46">
        <f t="shared" si="11"/>
        <v>0.64133196408543014</v>
      </c>
      <c r="S46">
        <f t="shared" si="2"/>
        <v>205.12727349699963</v>
      </c>
      <c r="U46">
        <f t="shared" si="3"/>
        <v>2.3309918366705822</v>
      </c>
      <c r="V46">
        <f t="shared" si="4"/>
        <v>11.263347328941649</v>
      </c>
    </row>
    <row r="47" spans="1:22">
      <c r="A47">
        <v>450</v>
      </c>
      <c r="B47">
        <f t="shared" si="5"/>
        <v>2960.722853229684</v>
      </c>
      <c r="C47">
        <f t="shared" si="6"/>
        <v>4.0185319470141473E-3</v>
      </c>
      <c r="D47">
        <f t="shared" si="7"/>
        <v>515.32845137824734</v>
      </c>
      <c r="F47">
        <f t="shared" si="8"/>
        <v>0.90408500241797773</v>
      </c>
      <c r="G47">
        <f t="shared" si="0"/>
        <v>119401.36763093904</v>
      </c>
      <c r="H47">
        <f t="shared" si="9"/>
        <v>89116943.32334134</v>
      </c>
      <c r="P47">
        <f t="shared" si="10"/>
        <v>1.2316559161260299</v>
      </c>
      <c r="Q47">
        <f t="shared" si="1"/>
        <v>478.15</v>
      </c>
      <c r="R47">
        <f t="shared" si="11"/>
        <v>0.64099626671434617</v>
      </c>
      <c r="S47">
        <f t="shared" si="2"/>
        <v>205.08282999525301</v>
      </c>
      <c r="U47">
        <f t="shared" si="3"/>
        <v>2.331496985930356</v>
      </c>
      <c r="V47">
        <f t="shared" si="4"/>
        <v>11.257451667568645</v>
      </c>
    </row>
    <row r="48" spans="1:22">
      <c r="A48">
        <v>460</v>
      </c>
      <c r="B48">
        <f t="shared" si="5"/>
        <v>2960.575013978073</v>
      </c>
      <c r="C48">
        <f t="shared" si="6"/>
        <v>4.0187326163952019E-3</v>
      </c>
      <c r="D48">
        <f t="shared" si="7"/>
        <v>515.08119313962663</v>
      </c>
      <c r="F48">
        <f t="shared" si="8"/>
        <v>0.90365121603443266</v>
      </c>
      <c r="G48">
        <f t="shared" si="0"/>
        <v>118663.37893960797</v>
      </c>
      <c r="H48">
        <f t="shared" si="9"/>
        <v>90303577.112737417</v>
      </c>
      <c r="P48">
        <f t="shared" si="10"/>
        <v>1.2311264333499623</v>
      </c>
      <c r="Q48">
        <f t="shared" si="1"/>
        <v>478.15</v>
      </c>
      <c r="R48">
        <f t="shared" si="11"/>
        <v>0.64068871216841272</v>
      </c>
      <c r="S48">
        <f t="shared" si="2"/>
        <v>205.04210451223929</v>
      </c>
      <c r="U48">
        <f t="shared" si="3"/>
        <v>2.331960068091568</v>
      </c>
      <c r="V48">
        <f t="shared" si="4"/>
        <v>11.252050262574924</v>
      </c>
    </row>
    <row r="49" spans="1:22">
      <c r="A49">
        <v>470</v>
      </c>
      <c r="B49">
        <f t="shared" si="5"/>
        <v>2960.4280884822942</v>
      </c>
      <c r="C49">
        <f t="shared" si="6"/>
        <v>4.0189320653479946E-3</v>
      </c>
      <c r="D49">
        <f t="shared" si="7"/>
        <v>514.85300655268247</v>
      </c>
      <c r="F49">
        <f t="shared" si="8"/>
        <v>0.90325088868891656</v>
      </c>
      <c r="G49">
        <f t="shared" si="0"/>
        <v>117981.96000903012</v>
      </c>
      <c r="H49">
        <f t="shared" si="9"/>
        <v>91483396.712827712</v>
      </c>
      <c r="P49">
        <f t="shared" si="10"/>
        <v>1.2306421044189906</v>
      </c>
      <c r="Q49">
        <f t="shared" si="1"/>
        <v>478.15</v>
      </c>
      <c r="R49">
        <f t="shared" si="11"/>
        <v>0.64040488008044183</v>
      </c>
      <c r="S49">
        <f t="shared" si="2"/>
        <v>205.00451362464045</v>
      </c>
      <c r="U49">
        <f t="shared" si="3"/>
        <v>2.3323876706221403</v>
      </c>
      <c r="V49">
        <f t="shared" si="4"/>
        <v>11.247065481573912</v>
      </c>
    </row>
    <row r="50" spans="1:22">
      <c r="A50">
        <v>480</v>
      </c>
      <c r="B50">
        <f t="shared" si="5"/>
        <v>2960.2820066993363</v>
      </c>
      <c r="C50">
        <f t="shared" si="6"/>
        <v>4.0191303886024567E-3</v>
      </c>
      <c r="D50">
        <f t="shared" si="7"/>
        <v>514.64088629372873</v>
      </c>
      <c r="F50">
        <f t="shared" si="8"/>
        <v>0.90287874788373457</v>
      </c>
      <c r="G50">
        <f t="shared" si="0"/>
        <v>117348.20242493949</v>
      </c>
      <c r="H50">
        <f t="shared" si="9"/>
        <v>92656878.737077102</v>
      </c>
      <c r="P50">
        <f t="shared" si="10"/>
        <v>1.2301957816973434</v>
      </c>
      <c r="Q50">
        <f t="shared" si="1"/>
        <v>478.15</v>
      </c>
      <c r="R50">
        <f t="shared" si="11"/>
        <v>0.64014103224956775</v>
      </c>
      <c r="S50">
        <f t="shared" si="2"/>
        <v>204.96956372691497</v>
      </c>
      <c r="U50">
        <f t="shared" si="3"/>
        <v>2.3327853721591989</v>
      </c>
      <c r="V50">
        <f t="shared" si="4"/>
        <v>11.242431672676892</v>
      </c>
    </row>
    <row r="51" spans="1:22">
      <c r="A51">
        <v>490</v>
      </c>
      <c r="B51">
        <f t="shared" si="5"/>
        <v>2960.1367096163253</v>
      </c>
      <c r="C51">
        <f t="shared" si="6"/>
        <v>4.0193276659511029E-3</v>
      </c>
      <c r="D51">
        <f t="shared" si="7"/>
        <v>514.4422999729685</v>
      </c>
      <c r="F51">
        <f t="shared" si="8"/>
        <v>0.90253035082976929</v>
      </c>
      <c r="G51">
        <f t="shared" si="0"/>
        <v>116754.60006168306</v>
      </c>
      <c r="H51">
        <f t="shared" si="9"/>
        <v>93824424.737693936</v>
      </c>
      <c r="P51">
        <f t="shared" si="10"/>
        <v>1.2297814419974358</v>
      </c>
      <c r="Q51">
        <f t="shared" si="1"/>
        <v>478.15</v>
      </c>
      <c r="R51">
        <f t="shared" si="11"/>
        <v>0.63989401873830642</v>
      </c>
      <c r="S51">
        <f t="shared" si="2"/>
        <v>204.93683873261429</v>
      </c>
      <c r="U51">
        <f t="shared" si="3"/>
        <v>2.333157879066599</v>
      </c>
      <c r="V51">
        <f t="shared" si="4"/>
        <v>11.238093515329243</v>
      </c>
    </row>
    <row r="52" spans="1:22">
      <c r="A52">
        <v>500</v>
      </c>
      <c r="B52">
        <f t="shared" si="5"/>
        <v>2959.9921475142523</v>
      </c>
      <c r="C52">
        <f t="shared" si="6"/>
        <v>4.0195239645989889E-3</v>
      </c>
      <c r="D52">
        <f t="shared" si="7"/>
        <v>514.25512027692207</v>
      </c>
      <c r="F52">
        <f t="shared" si="8"/>
        <v>0.90220196539810893</v>
      </c>
      <c r="G52">
        <f t="shared" si="0"/>
        <v>116194.84776941684</v>
      </c>
      <c r="H52">
        <f t="shared" si="9"/>
        <v>94986373.215388104</v>
      </c>
      <c r="P52">
        <f t="shared" si="10"/>
        <v>1.2293940253881759</v>
      </c>
      <c r="Q52">
        <f t="shared" si="1"/>
        <v>478.15</v>
      </c>
      <c r="R52">
        <f t="shared" si="11"/>
        <v>0.63966119346725925</v>
      </c>
      <c r="S52">
        <f t="shared" si="2"/>
        <v>204.90598899815868</v>
      </c>
      <c r="U52">
        <f t="shared" si="3"/>
        <v>2.3335091489409647</v>
      </c>
      <c r="V52">
        <f t="shared" si="4"/>
        <v>11.234004537948397</v>
      </c>
    </row>
    <row r="53" spans="1:22">
      <c r="A53">
        <v>510</v>
      </c>
      <c r="B53">
        <f t="shared" si="5"/>
        <v>2959.8482784809576</v>
      </c>
      <c r="C53">
        <f t="shared" si="6"/>
        <v>4.0197193411766656E-3</v>
      </c>
      <c r="D53">
        <f t="shared" si="7"/>
        <v>514.07756488381654</v>
      </c>
      <c r="F53">
        <f t="shared" si="8"/>
        <v>0.90189046470845002</v>
      </c>
      <c r="G53">
        <f t="shared" si="0"/>
        <v>115663.6631485923</v>
      </c>
      <c r="H53">
        <f t="shared" si="9"/>
        <v>96143009.846874028</v>
      </c>
      <c r="P53">
        <f t="shared" si="10"/>
        <v>1.2290292924263628</v>
      </c>
      <c r="Q53">
        <f t="shared" si="1"/>
        <v>478.15</v>
      </c>
      <c r="R53">
        <f t="shared" si="11"/>
        <v>0.63944033947829104</v>
      </c>
      <c r="S53">
        <f t="shared" si="2"/>
        <v>204.87672150061189</v>
      </c>
      <c r="U53">
        <f t="shared" si="3"/>
        <v>2.3338425004939953</v>
      </c>
      <c r="V53">
        <f t="shared" si="4"/>
        <v>11.230125805363661</v>
      </c>
    </row>
    <row r="54" spans="1:22">
      <c r="A54">
        <v>520</v>
      </c>
      <c r="B54">
        <f t="shared" si="5"/>
        <v>2959.7050671447932</v>
      </c>
      <c r="C54">
        <f t="shared" si="6"/>
        <v>4.0199138434546958E-3</v>
      </c>
      <c r="D54">
        <f t="shared" si="7"/>
        <v>513.90814388644526</v>
      </c>
      <c r="F54">
        <f t="shared" si="8"/>
        <v>0.90159323488850041</v>
      </c>
      <c r="G54">
        <f t="shared" si="0"/>
        <v>115156.63061391075</v>
      </c>
      <c r="H54">
        <f t="shared" si="9"/>
        <v>97294576.15301314</v>
      </c>
      <c r="P54">
        <f t="shared" si="10"/>
        <v>1.2286836991970187</v>
      </c>
      <c r="Q54">
        <f t="shared" si="1"/>
        <v>478.15</v>
      </c>
      <c r="R54">
        <f t="shared" si="11"/>
        <v>0.63922960353594671</v>
      </c>
      <c r="S54">
        <f t="shared" si="2"/>
        <v>204.84879123248112</v>
      </c>
      <c r="U54">
        <f t="shared" si="3"/>
        <v>2.3341607100690758</v>
      </c>
      <c r="V54">
        <f t="shared" si="4"/>
        <v>11.22642477025823</v>
      </c>
    </row>
    <row r="55" spans="1:22">
      <c r="A55">
        <v>530</v>
      </c>
      <c r="B55">
        <f t="shared" si="5"/>
        <v>2959.5624836013571</v>
      </c>
      <c r="C55">
        <f t="shared" si="6"/>
        <v>4.0201075117969869E-3</v>
      </c>
      <c r="D55">
        <f t="shared" si="7"/>
        <v>513.74561421791088</v>
      </c>
      <c r="F55">
        <f t="shared" si="8"/>
        <v>0.90130809511914189</v>
      </c>
      <c r="G55">
        <f t="shared" si="0"/>
        <v>114670.06624342038</v>
      </c>
      <c r="H55">
        <f t="shared" si="9"/>
        <v>98441276.815447345</v>
      </c>
      <c r="P55">
        <f t="shared" si="10"/>
        <v>1.2283542889755652</v>
      </c>
      <c r="Q55">
        <f t="shared" si="1"/>
        <v>478.15</v>
      </c>
      <c r="R55">
        <f t="shared" si="11"/>
        <v>0.6390274394394716</v>
      </c>
      <c r="S55">
        <f t="shared" si="2"/>
        <v>204.82199373549943</v>
      </c>
      <c r="U55">
        <f t="shared" si="3"/>
        <v>2.3344660955574312</v>
      </c>
      <c r="V55">
        <f t="shared" si="4"/>
        <v>11.222874277590538</v>
      </c>
    </row>
    <row r="56" spans="1:22">
      <c r="A56">
        <v>540</v>
      </c>
      <c r="B56">
        <f t="shared" si="5"/>
        <v>2959.420502507573</v>
      </c>
      <c r="C56">
        <f t="shared" si="6"/>
        <v>4.0203003803877032E-3</v>
      </c>
      <c r="D56">
        <f t="shared" si="7"/>
        <v>513.58894045063425</v>
      </c>
      <c r="F56">
        <f t="shared" si="8"/>
        <v>0.90103322886076187</v>
      </c>
      <c r="G56">
        <f t="shared" si="0"/>
        <v>114200.90153965083</v>
      </c>
      <c r="H56">
        <f t="shared" si="9"/>
        <v>99583285.830843851</v>
      </c>
      <c r="P56">
        <f t="shared" si="10"/>
        <v>1.228038599024083</v>
      </c>
      <c r="Q56">
        <f t="shared" si="1"/>
        <v>478.15</v>
      </c>
      <c r="R56">
        <f t="shared" si="11"/>
        <v>0.63883255926228011</v>
      </c>
      <c r="S56">
        <f t="shared" si="2"/>
        <v>204.79615867346425</v>
      </c>
      <c r="U56">
        <f t="shared" si="3"/>
        <v>2.3347605887588094</v>
      </c>
      <c r="V56">
        <f t="shared" si="4"/>
        <v>11.219451708240882</v>
      </c>
    </row>
    <row r="57" spans="1:22">
      <c r="A57">
        <v>550</v>
      </c>
      <c r="B57">
        <f t="shared" si="5"/>
        <v>2959.2791023196878</v>
      </c>
      <c r="C57">
        <f t="shared" si="6"/>
        <v>4.0204924782633973E-3</v>
      </c>
      <c r="D57">
        <f t="shared" si="7"/>
        <v>513.43726129090192</v>
      </c>
      <c r="F57">
        <f t="shared" si="8"/>
        <v>0.90076712507175771</v>
      </c>
      <c r="G57">
        <f t="shared" si="0"/>
        <v>113746.5840885675</v>
      </c>
      <c r="H57">
        <f t="shared" si="9"/>
        <v>100720751.67172952</v>
      </c>
      <c r="P57">
        <f t="shared" si="10"/>
        <v>1.2277345809169737</v>
      </c>
      <c r="Q57">
        <f t="shared" si="1"/>
        <v>478.15</v>
      </c>
      <c r="R57">
        <f t="shared" si="11"/>
        <v>0.63864389167587621</v>
      </c>
      <c r="S57">
        <f t="shared" si="2"/>
        <v>204.77114433530426</v>
      </c>
      <c r="U57">
        <f t="shared" si="3"/>
        <v>2.3350457973563365</v>
      </c>
      <c r="V57">
        <f t="shared" si="4"/>
        <v>11.216138247078206</v>
      </c>
    </row>
    <row r="58" spans="1:22">
      <c r="A58">
        <v>560</v>
      </c>
      <c r="B58">
        <f t="shared" si="5"/>
        <v>2959.1382646542702</v>
      </c>
      <c r="C58">
        <f t="shared" si="6"/>
        <v>4.0206838301786599E-3</v>
      </c>
      <c r="D58">
        <f t="shared" si="7"/>
        <v>513.28986109293044</v>
      </c>
      <c r="F58">
        <f t="shared" si="8"/>
        <v>0.90050852823321126</v>
      </c>
      <c r="G58">
        <f t="shared" si="0"/>
        <v>113304.99310838724</v>
      </c>
      <c r="H58">
        <f t="shared" si="9"/>
        <v>101853801.60281339</v>
      </c>
      <c r="P58">
        <f t="shared" si="10"/>
        <v>1.2274405327934832</v>
      </c>
      <c r="Q58">
        <f t="shared" si="1"/>
        <v>478.15</v>
      </c>
      <c r="R58">
        <f t="shared" si="11"/>
        <v>0.63846054651734674</v>
      </c>
      <c r="S58">
        <f t="shared" si="2"/>
        <v>204.7468329590983</v>
      </c>
      <c r="U58">
        <f t="shared" si="3"/>
        <v>2.3353230576978872</v>
      </c>
      <c r="V58">
        <f t="shared" si="4"/>
        <v>11.21291826067921</v>
      </c>
    </row>
    <row r="59" spans="1:22">
      <c r="A59">
        <v>570</v>
      </c>
      <c r="B59">
        <f t="shared" si="5"/>
        <v>2958.9979737537797</v>
      </c>
      <c r="C59">
        <f t="shared" si="6"/>
        <v>4.0208744573301909E-3</v>
      </c>
      <c r="D59">
        <f t="shared" si="7"/>
        <v>513.14614574868699</v>
      </c>
      <c r="F59">
        <f t="shared" si="8"/>
        <v>0.90025639605032803</v>
      </c>
      <c r="G59">
        <f t="shared" si="0"/>
        <v>112874.36797688116</v>
      </c>
      <c r="H59">
        <f t="shared" si="9"/>
        <v>102982545.28258221</v>
      </c>
      <c r="P59">
        <f t="shared" si="10"/>
        <v>1.227155042009854</v>
      </c>
      <c r="Q59">
        <f t="shared" si="1"/>
        <v>478.15</v>
      </c>
      <c r="R59">
        <f t="shared" si="11"/>
        <v>0.63828178479968256</v>
      </c>
      <c r="S59">
        <f t="shared" si="2"/>
        <v>204.72312677254121</v>
      </c>
      <c r="U59">
        <f t="shared" si="3"/>
        <v>2.3355934795351736</v>
      </c>
      <c r="V59">
        <f t="shared" si="4"/>
        <v>11.20977877063673</v>
      </c>
    </row>
    <row r="60" spans="1:22">
      <c r="A60">
        <v>580</v>
      </c>
      <c r="B60">
        <f t="shared" si="5"/>
        <v>2958.8582160406249</v>
      </c>
      <c r="C60">
        <f t="shared" si="6"/>
        <v>4.0210643779610587E-3</v>
      </c>
      <c r="D60">
        <f t="shared" si="7"/>
        <v>513.00562235918051</v>
      </c>
      <c r="F60">
        <f t="shared" si="8"/>
        <v>0.90000986378803594</v>
      </c>
      <c r="G60">
        <f t="shared" si="0"/>
        <v>112453.24797319852</v>
      </c>
      <c r="H60">
        <f t="shared" si="9"/>
        <v>104107077.7623142</v>
      </c>
      <c r="P60">
        <f t="shared" si="10"/>
        <v>1.2268769367804657</v>
      </c>
      <c r="Q60">
        <f t="shared" si="1"/>
        <v>478.15</v>
      </c>
      <c r="R60">
        <f t="shared" si="11"/>
        <v>0.63810699342571742</v>
      </c>
      <c r="S60">
        <f t="shared" si="2"/>
        <v>204.69994465309932</v>
      </c>
      <c r="U60">
        <f t="shared" si="3"/>
        <v>2.3358579837933551</v>
      </c>
      <c r="V60">
        <f t="shared" si="4"/>
        <v>11.206709009475084</v>
      </c>
    </row>
    <row r="61" spans="1:22">
      <c r="A61">
        <v>590</v>
      </c>
      <c r="B61">
        <f t="shared" si="5"/>
        <v>2958.7189797458377</v>
      </c>
      <c r="C61">
        <f t="shared" si="6"/>
        <v>4.0212536078639057E-3</v>
      </c>
      <c r="D61">
        <f t="shared" si="7"/>
        <v>512.86788215058766</v>
      </c>
      <c r="F61">
        <f t="shared" si="8"/>
        <v>0.89976821429927656</v>
      </c>
      <c r="G61">
        <f t="shared" si="0"/>
        <v>112040.42164172235</v>
      </c>
      <c r="H61">
        <f t="shared" si="9"/>
        <v>105227481.97873142</v>
      </c>
      <c r="P61">
        <f t="shared" si="10"/>
        <v>1.22660524553364</v>
      </c>
      <c r="Q61">
        <f t="shared" si="1"/>
        <v>478.15</v>
      </c>
      <c r="R61">
        <f t="shared" si="11"/>
        <v>0.63793566393818701</v>
      </c>
      <c r="S61">
        <f t="shared" si="2"/>
        <v>204.67721932029673</v>
      </c>
      <c r="U61">
        <f t="shared" si="3"/>
        <v>2.3361173343465707</v>
      </c>
      <c r="V61">
        <f t="shared" si="4"/>
        <v>11.203700047449471</v>
      </c>
    </row>
    <row r="62" spans="1:22">
      <c r="A62">
        <v>600</v>
      </c>
      <c r="B62">
        <f t="shared" si="5"/>
        <v>2958.5802546004375</v>
      </c>
      <c r="C62">
        <f t="shared" si="6"/>
        <v>4.0214421607992447E-3</v>
      </c>
      <c r="D62">
        <f t="shared" si="7"/>
        <v>512.73258615851398</v>
      </c>
      <c r="F62">
        <f t="shared" si="8"/>
        <v>0.89953085290967361</v>
      </c>
      <c r="G62">
        <f t="shared" si="0"/>
        <v>111634.88436358924</v>
      </c>
      <c r="H62">
        <f t="shared" si="9"/>
        <v>106343830.82236731</v>
      </c>
      <c r="P62">
        <f t="shared" si="10"/>
        <v>1.226339162849746</v>
      </c>
      <c r="Q62">
        <f t="shared" si="1"/>
        <v>478.15</v>
      </c>
      <c r="R62">
        <f t="shared" si="11"/>
        <v>0.63776737471295852</v>
      </c>
      <c r="S62">
        <f t="shared" si="2"/>
        <v>204.65489498222942</v>
      </c>
      <c r="U62">
        <f t="shared" si="3"/>
        <v>2.3363721646702791</v>
      </c>
      <c r="V62">
        <f t="shared" si="4"/>
        <v>11.200744479815835</v>
      </c>
    </row>
    <row r="63" spans="1:22">
      <c r="A63">
        <v>610</v>
      </c>
      <c r="B63">
        <f t="shared" si="5"/>
        <v>2958.4420315793332</v>
      </c>
      <c r="C63">
        <f t="shared" si="6"/>
        <v>4.0216300488425897E-3</v>
      </c>
      <c r="D63">
        <f t="shared" si="7"/>
        <v>512.59945326222123</v>
      </c>
      <c r="F63">
        <f t="shared" si="8"/>
        <v>0.89929728642494955</v>
      </c>
      <c r="G63">
        <f t="shared" si="0"/>
        <v>111235.80289535796</v>
      </c>
      <c r="H63">
        <f t="shared" si="9"/>
        <v>107456188.85132089</v>
      </c>
      <c r="P63">
        <f t="shared" si="10"/>
        <v>1.2260780209880131</v>
      </c>
      <c r="Q63">
        <f t="shared" si="1"/>
        <v>478.15</v>
      </c>
      <c r="R63">
        <f t="shared" si="11"/>
        <v>0.63760177607528923</v>
      </c>
      <c r="S63">
        <f t="shared" si="2"/>
        <v>204.63292536788231</v>
      </c>
      <c r="U63">
        <f t="shared" si="3"/>
        <v>2.33662300013743</v>
      </c>
      <c r="V63">
        <f t="shared" si="4"/>
        <v>11.197836165436199</v>
      </c>
    </row>
    <row r="64" spans="1:22">
      <c r="A64">
        <v>620</v>
      </c>
      <c r="B64">
        <f t="shared" si="5"/>
        <v>2958.3043026891328</v>
      </c>
      <c r="C64">
        <f t="shared" si="6"/>
        <v>4.021817282672091E-3</v>
      </c>
      <c r="D64">
        <f t="shared" si="7"/>
        <v>512.46825020558401</v>
      </c>
      <c r="F64">
        <f t="shared" si="8"/>
        <v>0.89906710562383163</v>
      </c>
      <c r="G64">
        <f t="shared" si="0"/>
        <v>110842.48579741217</v>
      </c>
      <c r="H64">
        <f t="shared" si="9"/>
        <v>108564613.70929502</v>
      </c>
      <c r="P64">
        <f t="shared" si="10"/>
        <v>1.2258212661387862</v>
      </c>
      <c r="Q64">
        <f t="shared" si="1"/>
        <v>478.15</v>
      </c>
      <c r="R64">
        <f t="shared" si="11"/>
        <v>0.63743857788729663</v>
      </c>
      <c r="S64">
        <f t="shared" si="2"/>
        <v>204.61127208575601</v>
      </c>
      <c r="U64">
        <f t="shared" si="3"/>
        <v>2.3368702766267897</v>
      </c>
      <c r="V64">
        <f t="shared" si="4"/>
        <v>11.194970008784495</v>
      </c>
    </row>
    <row r="65" spans="1:22">
      <c r="A65">
        <v>630</v>
      </c>
      <c r="B65">
        <f t="shared" si="5"/>
        <v>2958.1670607925616</v>
      </c>
      <c r="C65">
        <f t="shared" si="6"/>
        <v>4.0220038718065763E-3</v>
      </c>
      <c r="D65">
        <f t="shared" si="7"/>
        <v>512.3387832917407</v>
      </c>
      <c r="F65">
        <f t="shared" si="8"/>
        <v>0.8988399706872644</v>
      </c>
      <c r="G65">
        <f t="shared" si="0"/>
        <v>110454.35882369899</v>
      </c>
      <c r="H65">
        <f t="shared" si="9"/>
        <v>109669157.29753201</v>
      </c>
      <c r="P65">
        <f t="shared" si="10"/>
        <v>1.2255684386571315</v>
      </c>
      <c r="Q65">
        <f t="shared" si="1"/>
        <v>478.15</v>
      </c>
      <c r="R65">
        <f t="shared" si="11"/>
        <v>0.63727753921727037</v>
      </c>
      <c r="S65">
        <f t="shared" si="2"/>
        <v>204.58990325749014</v>
      </c>
      <c r="U65">
        <f t="shared" si="3"/>
        <v>2.3371143560208645</v>
      </c>
      <c r="V65">
        <f t="shared" si="4"/>
        <v>11.192141778514571</v>
      </c>
    </row>
    <row r="66" spans="1:22">
      <c r="A66">
        <v>640</v>
      </c>
      <c r="B66">
        <f t="shared" si="5"/>
        <v>2958.0302994633607</v>
      </c>
      <c r="C66">
        <f t="shared" si="6"/>
        <v>4.0221898248022775E-3</v>
      </c>
      <c r="D66">
        <f t="shared" si="7"/>
        <v>512.2108914833949</v>
      </c>
      <c r="F66">
        <f t="shared" si="8"/>
        <v>0.89861559909367528</v>
      </c>
      <c r="G66">
        <f t="shared" si="0"/>
        <v>110070.94447792524</v>
      </c>
      <c r="H66">
        <f t="shared" si="9"/>
        <v>110769866.74231125</v>
      </c>
      <c r="P66">
        <f t="shared" si="10"/>
        <v>1.2253191566405319</v>
      </c>
      <c r="Q66">
        <f t="shared" si="1"/>
        <v>478.15</v>
      </c>
      <c r="R66">
        <f t="shared" si="11"/>
        <v>0.63711845975741577</v>
      </c>
      <c r="S66">
        <f t="shared" si="2"/>
        <v>204.56879238251693</v>
      </c>
      <c r="U66">
        <f t="shared" si="3"/>
        <v>2.3373555390888847</v>
      </c>
      <c r="V66">
        <f t="shared" si="4"/>
        <v>11.189347956734927</v>
      </c>
    </row>
    <row r="67" spans="1:22">
      <c r="A67">
        <v>650</v>
      </c>
      <c r="B67">
        <f t="shared" si="5"/>
        <v>2957.8940128664949</v>
      </c>
      <c r="C67">
        <f t="shared" si="6"/>
        <v>4.0223751494152579E-3</v>
      </c>
      <c r="D67">
        <f t="shared" si="7"/>
        <v>512.0844406804714</v>
      </c>
      <c r="F67">
        <f t="shared" si="8"/>
        <v>0.89839375557977441</v>
      </c>
      <c r="G67">
        <f t="shared" si="0"/>
        <v>109691.84505926905</v>
      </c>
      <c r="H67">
        <f t="shared" si="9"/>
        <v>111866785.19290395</v>
      </c>
      <c r="P67">
        <f t="shared" si="10"/>
        <v>1.2250731023078316</v>
      </c>
      <c r="Q67">
        <f t="shared" si="1"/>
        <v>478.15</v>
      </c>
      <c r="R67">
        <f t="shared" si="11"/>
        <v>0.63696117270606001</v>
      </c>
      <c r="S67">
        <f t="shared" si="2"/>
        <v>204.54791739627817</v>
      </c>
      <c r="U67">
        <f t="shared" si="3"/>
        <v>2.337594076177576</v>
      </c>
      <c r="V67">
        <f t="shared" si="4"/>
        <v>11.186585614002968</v>
      </c>
    </row>
    <row r="68" spans="1:22">
      <c r="A68">
        <v>660</v>
      </c>
      <c r="B68">
        <f t="shared" si="5"/>
        <v>2957.7581956593476</v>
      </c>
      <c r="C68">
        <f t="shared" si="6"/>
        <v>4.0225598527353921E-3</v>
      </c>
      <c r="D68">
        <f t="shared" si="7"/>
        <v>511.95931898154106</v>
      </c>
      <c r="F68">
        <f t="shared" si="8"/>
        <v>0.89817424382726496</v>
      </c>
      <c r="G68">
        <f t="shared" ref="G68:G102" si="12">$B68*((D68)-(E$3))</f>
        <v>109316.72862364116</v>
      </c>
      <c r="H68">
        <f t="shared" si="9"/>
        <v>112959952.47914036</v>
      </c>
      <c r="P68">
        <f t="shared" si="10"/>
        <v>1.2248300107190691</v>
      </c>
      <c r="Q68">
        <f t="shared" ref="Q68:Q102" si="13">205+273.15</f>
        <v>478.15</v>
      </c>
      <c r="R68">
        <f t="shared" si="11"/>
        <v>0.63680553887353086</v>
      </c>
      <c r="S68">
        <f t="shared" ref="S68:S102" si="14">103.9+183.3*R68-39.7*R68^2</f>
        <v>204.52725989021991</v>
      </c>
      <c r="U68">
        <f t="shared" ref="U68:U102" si="15">Q68/S68</f>
        <v>2.3378301760686924</v>
      </c>
      <c r="V68">
        <f t="shared" ref="V68:V102" si="16">D68/T$3</f>
        <v>11.183852305809902</v>
      </c>
    </row>
    <row r="69" spans="1:22">
      <c r="A69">
        <v>670</v>
      </c>
      <c r="B69">
        <f t="shared" ref="B69:B102" si="17">B$3*C$3/C69</f>
        <v>2957.6228429103057</v>
      </c>
      <c r="C69">
        <f t="shared" ref="C69:C102" si="18">1.01325/D69*Q68/288.15*P69</f>
        <v>4.0227439412967711E-3</v>
      </c>
      <c r="D69">
        <f t="shared" ref="D69:D102" si="19">P69*(D$3/P$3)*(1-H68/I$3)</f>
        <v>511.83543276549852</v>
      </c>
      <c r="F69">
        <f t="shared" ref="F69:F102" si="20">D69/D$3</f>
        <v>0.89795689958859393</v>
      </c>
      <c r="G69">
        <f t="shared" si="12"/>
        <v>108945.31737572516</v>
      </c>
      <c r="H69">
        <f t="shared" ref="H69:H102" si="21">H68+G69*(A69-A68)</f>
        <v>114049405.65289761</v>
      </c>
      <c r="P69">
        <f t="shared" ref="P69:P102" si="22">1-((3.52*V68)/(10^(0.9813*U68)))+((0.274*V68^2)/(10^(0.8157*U68)))</f>
        <v>1.2245896604472795</v>
      </c>
      <c r="Q69">
        <f t="shared" si="13"/>
        <v>478.15</v>
      </c>
      <c r="R69">
        <f t="shared" ref="R69:R102" si="23">0.709*F69</f>
        <v>0.63665144180831301</v>
      </c>
      <c r="S69">
        <f t="shared" si="14"/>
        <v>204.50680446670663</v>
      </c>
      <c r="U69">
        <f t="shared" si="15"/>
        <v>2.3380640133069117</v>
      </c>
      <c r="V69">
        <f t="shared" si="16"/>
        <v>11.181145986984214</v>
      </c>
    </row>
    <row r="70" spans="1:22">
      <c r="A70">
        <v>680</v>
      </c>
      <c r="B70">
        <f t="shared" si="17"/>
        <v>2957.4879500317165</v>
      </c>
      <c r="C70">
        <f t="shared" si="18"/>
        <v>4.0229274211686207E-3</v>
      </c>
      <c r="D70">
        <f t="shared" si="19"/>
        <v>511.71270345582531</v>
      </c>
      <c r="F70">
        <f t="shared" si="20"/>
        <v>0.89774158501021983</v>
      </c>
      <c r="G70">
        <f t="shared" si="12"/>
        <v>108577.3780836911</v>
      </c>
      <c r="H70">
        <f t="shared" si="21"/>
        <v>115135179.43373452</v>
      </c>
      <c r="P70">
        <f t="shared" si="22"/>
        <v>1.2243518658748074</v>
      </c>
      <c r="Q70">
        <f t="shared" si="13"/>
        <v>478.15</v>
      </c>
      <c r="R70">
        <f t="shared" si="23"/>
        <v>0.63649878377224578</v>
      </c>
      <c r="S70">
        <f t="shared" si="14"/>
        <v>204.48653820623383</v>
      </c>
      <c r="U70">
        <f t="shared" si="15"/>
        <v>2.3382957342539794</v>
      </c>
      <c r="V70">
        <f t="shared" si="16"/>
        <v>11.178464941006363</v>
      </c>
    </row>
    <row r="71" spans="1:22">
      <c r="A71">
        <v>690</v>
      </c>
      <c r="B71">
        <f t="shared" si="17"/>
        <v>2957.3535127247064</v>
      </c>
      <c r="C71">
        <f t="shared" si="18"/>
        <v>4.023110298030136E-3</v>
      </c>
      <c r="D71">
        <f t="shared" si="19"/>
        <v>511.59106485185521</v>
      </c>
      <c r="F71">
        <f t="shared" si="20"/>
        <v>0.89752818395062317</v>
      </c>
      <c r="G71">
        <f t="shared" si="12"/>
        <v>108212.71417397154</v>
      </c>
      <c r="H71">
        <f t="shared" si="21"/>
        <v>116217306.57547423</v>
      </c>
      <c r="P71">
        <f t="shared" si="22"/>
        <v>1.2241164708391601</v>
      </c>
      <c r="Q71">
        <f t="shared" si="13"/>
        <v>478.15</v>
      </c>
      <c r="R71">
        <f t="shared" si="23"/>
        <v>0.63634748242099182</v>
      </c>
      <c r="S71">
        <f t="shared" si="14"/>
        <v>204.46645022794149</v>
      </c>
      <c r="U71">
        <f t="shared" si="15"/>
        <v>2.3385254620841365</v>
      </c>
      <c r="V71">
        <f t="shared" si="16"/>
        <v>11.175807721709734</v>
      </c>
    </row>
    <row r="72" spans="1:22">
      <c r="A72">
        <v>700</v>
      </c>
      <c r="B72">
        <f t="shared" si="17"/>
        <v>2957.2195269337931</v>
      </c>
      <c r="C72">
        <f t="shared" si="18"/>
        <v>4.023292577232036E-3</v>
      </c>
      <c r="D72">
        <f t="shared" si="19"/>
        <v>511.47046093026063</v>
      </c>
      <c r="F72">
        <f t="shared" si="20"/>
        <v>0.89731659812326425</v>
      </c>
      <c r="G72">
        <f t="shared" si="12"/>
        <v>107851.15921924272</v>
      </c>
      <c r="H72">
        <f t="shared" si="21"/>
        <v>117295818.16766666</v>
      </c>
      <c r="P72">
        <f t="shared" si="22"/>
        <v>1.2238833433981444</v>
      </c>
      <c r="Q72">
        <f t="shared" si="13"/>
        <v>478.15</v>
      </c>
      <c r="R72">
        <f t="shared" si="23"/>
        <v>0.63619746806939437</v>
      </c>
      <c r="S72">
        <f t="shared" si="14"/>
        <v>204.44653132751705</v>
      </c>
      <c r="U72">
        <f t="shared" si="15"/>
        <v>2.3387533009010477</v>
      </c>
      <c r="V72">
        <f t="shared" si="16"/>
        <v>11.173173105253687</v>
      </c>
    </row>
    <row r="73" spans="1:22">
      <c r="A73">
        <v>710</v>
      </c>
      <c r="B73">
        <f t="shared" si="17"/>
        <v>2957.0859888095601</v>
      </c>
      <c r="C73">
        <f t="shared" si="18"/>
        <v>4.0234742638471828E-3</v>
      </c>
      <c r="D73">
        <f t="shared" si="19"/>
        <v>511.35084403590042</v>
      </c>
      <c r="F73">
        <f t="shared" si="20"/>
        <v>0.89710674392263234</v>
      </c>
      <c r="G73">
        <f t="shared" si="12"/>
        <v>107492.57157996271</v>
      </c>
      <c r="H73">
        <f t="shared" si="21"/>
        <v>118370743.88346629</v>
      </c>
      <c r="P73">
        <f t="shared" si="22"/>
        <v>1.2236523715218828</v>
      </c>
      <c r="Q73">
        <f t="shared" si="13"/>
        <v>478.15</v>
      </c>
      <c r="R73">
        <f t="shared" si="23"/>
        <v>0.63604868144114635</v>
      </c>
      <c r="S73">
        <f t="shared" si="14"/>
        <v>204.42677367919018</v>
      </c>
      <c r="U73">
        <f t="shared" si="15"/>
        <v>2.3389793391269165</v>
      </c>
      <c r="V73">
        <f t="shared" si="16"/>
        <v>11.170560050602264</v>
      </c>
    </row>
    <row r="74" spans="1:22">
      <c r="A74">
        <v>720</v>
      </c>
      <c r="B74">
        <f t="shared" si="17"/>
        <v>2956.952894677966</v>
      </c>
      <c r="C74">
        <f t="shared" si="18"/>
        <v>4.0236553627122007E-3</v>
      </c>
      <c r="D74">
        <f t="shared" si="19"/>
        <v>511.23217339460336</v>
      </c>
      <c r="F74">
        <f t="shared" si="20"/>
        <v>0.89689854981509365</v>
      </c>
      <c r="G74">
        <f t="shared" si="12"/>
        <v>107136.8299996464</v>
      </c>
      <c r="H74">
        <f t="shared" si="21"/>
        <v>119442112.18346275</v>
      </c>
      <c r="P74">
        <f t="shared" si="22"/>
        <v>1.2234234595512643</v>
      </c>
      <c r="Q74">
        <f t="shared" si="13"/>
        <v>478.15</v>
      </c>
      <c r="R74">
        <f t="shared" si="23"/>
        <v>0.63590107181890132</v>
      </c>
      <c r="S74">
        <f t="shared" si="14"/>
        <v>204.40717059072966</v>
      </c>
      <c r="U74">
        <f t="shared" si="15"/>
        <v>2.3392036522895112</v>
      </c>
      <c r="V74">
        <f t="shared" si="16"/>
        <v>11.167967667035652</v>
      </c>
    </row>
    <row r="75" spans="1:22">
      <c r="A75">
        <v>730</v>
      </c>
      <c r="B75">
        <f t="shared" si="17"/>
        <v>2956.8202410151043</v>
      </c>
      <c r="C75">
        <f t="shared" si="18"/>
        <v>4.0238358784617052E-3</v>
      </c>
      <c r="D75">
        <f t="shared" si="19"/>
        <v>511.11441389178248</v>
      </c>
      <c r="F75">
        <f t="shared" si="20"/>
        <v>0.89669195419610959</v>
      </c>
      <c r="G75">
        <f t="shared" si="12"/>
        <v>106783.82998761949</v>
      </c>
      <c r="H75">
        <f t="shared" si="21"/>
        <v>120509950.48333895</v>
      </c>
      <c r="P75">
        <f t="shared" si="22"/>
        <v>1.2231965252893078</v>
      </c>
      <c r="Q75">
        <f t="shared" si="13"/>
        <v>478.15</v>
      </c>
      <c r="R75">
        <f t="shared" si="23"/>
        <v>0.63575459552504165</v>
      </c>
      <c r="S75">
        <f t="shared" si="14"/>
        <v>204.38771630221115</v>
      </c>
      <c r="U75">
        <f t="shared" si="15"/>
        <v>2.3394263053118087</v>
      </c>
      <c r="V75">
        <f t="shared" si="16"/>
        <v>11.16539518746877</v>
      </c>
    </row>
    <row r="76" spans="1:22">
      <c r="A76">
        <v>740</v>
      </c>
      <c r="B76">
        <f t="shared" si="17"/>
        <v>2956.6880244264444</v>
      </c>
      <c r="C76">
        <f t="shared" si="18"/>
        <v>4.0240158155564485E-3</v>
      </c>
      <c r="D76">
        <f t="shared" si="19"/>
        <v>510.99753507026611</v>
      </c>
      <c r="F76">
        <f t="shared" si="20"/>
        <v>0.89648690363204586</v>
      </c>
      <c r="G76">
        <f t="shared" si="12"/>
        <v>106433.48085112675</v>
      </c>
      <c r="H76">
        <f t="shared" si="21"/>
        <v>121574285.29185022</v>
      </c>
      <c r="P76">
        <f t="shared" si="22"/>
        <v>1.2229714976144896</v>
      </c>
      <c r="Q76">
        <f t="shared" si="13"/>
        <v>478.15</v>
      </c>
      <c r="R76">
        <f t="shared" si="23"/>
        <v>0.63560921467512044</v>
      </c>
      <c r="S76">
        <f t="shared" si="14"/>
        <v>204.36840582088661</v>
      </c>
      <c r="U76">
        <f t="shared" si="15"/>
        <v>2.3396473543912757</v>
      </c>
      <c r="V76">
        <f t="shared" si="16"/>
        <v>11.162841946558698</v>
      </c>
    </row>
    <row r="77" spans="1:22">
      <c r="A77">
        <v>750</v>
      </c>
      <c r="B77">
        <f t="shared" si="17"/>
        <v>2956.556241629753</v>
      </c>
      <c r="C77">
        <f t="shared" si="18"/>
        <v>4.0241951783064741E-3</v>
      </c>
      <c r="D77">
        <f t="shared" si="19"/>
        <v>510.88151030868408</v>
      </c>
      <c r="F77">
        <f t="shared" si="20"/>
        <v>0.89628335141874405</v>
      </c>
      <c r="G77">
        <f t="shared" si="12"/>
        <v>106085.70326224226</v>
      </c>
      <c r="H77">
        <f t="shared" si="21"/>
        <v>122635142.32447265</v>
      </c>
      <c r="P77">
        <f t="shared" si="22"/>
        <v>1.2227483145240128</v>
      </c>
      <c r="Q77">
        <f t="shared" si="13"/>
        <v>478.15</v>
      </c>
      <c r="R77">
        <f t="shared" si="23"/>
        <v>0.63546489615588952</v>
      </c>
      <c r="S77">
        <f t="shared" si="14"/>
        <v>204.34923478579188</v>
      </c>
      <c r="U77">
        <f t="shared" si="15"/>
        <v>2.3398668485410208</v>
      </c>
      <c r="V77">
        <f t="shared" si="16"/>
        <v>11.160307362756354</v>
      </c>
    </row>
    <row r="78" spans="1:22">
      <c r="A78">
        <v>760</v>
      </c>
      <c r="B78">
        <f t="shared" si="17"/>
        <v>2956.424889441013</v>
      </c>
      <c r="C78">
        <f t="shared" si="18"/>
        <v>4.0243739708902045E-3</v>
      </c>
      <c r="D78">
        <f t="shared" si="19"/>
        <v>510.76631614838828</v>
      </c>
      <c r="F78">
        <f t="shared" si="20"/>
        <v>0.89608125640068115</v>
      </c>
      <c r="G78">
        <f t="shared" si="12"/>
        <v>105740.42726471115</v>
      </c>
      <c r="H78">
        <f t="shared" si="21"/>
        <v>123692546.59711976</v>
      </c>
      <c r="P78">
        <f t="shared" si="22"/>
        <v>1.2225269215307959</v>
      </c>
      <c r="Q78">
        <f t="shared" si="13"/>
        <v>478.15</v>
      </c>
      <c r="R78">
        <f t="shared" si="23"/>
        <v>0.63532161078808291</v>
      </c>
      <c r="S78">
        <f t="shared" si="14"/>
        <v>204.33019935682134</v>
      </c>
      <c r="U78">
        <f t="shared" si="15"/>
        <v>2.340084830852672</v>
      </c>
      <c r="V78">
        <f t="shared" si="16"/>
        <v>11.15779092360294</v>
      </c>
    </row>
    <row r="79" spans="1:22">
      <c r="A79">
        <v>770</v>
      </c>
      <c r="B79">
        <f t="shared" si="17"/>
        <v>2956.29396476283</v>
      </c>
      <c r="C79">
        <f t="shared" si="18"/>
        <v>4.0245521973701513E-3</v>
      </c>
      <c r="D79">
        <f t="shared" si="19"/>
        <v>510.65193174243251</v>
      </c>
      <c r="F79">
        <f t="shared" si="20"/>
        <v>0.89588058200426757</v>
      </c>
      <c r="G79">
        <f t="shared" si="12"/>
        <v>105397.59064228959</v>
      </c>
      <c r="H79">
        <f t="shared" si="21"/>
        <v>124746522.50354266</v>
      </c>
      <c r="P79">
        <f t="shared" si="22"/>
        <v>1.2223072703511468</v>
      </c>
      <c r="Q79">
        <f t="shared" si="13"/>
        <v>478.15</v>
      </c>
      <c r="R79">
        <f t="shared" si="23"/>
        <v>0.63517933264102566</v>
      </c>
      <c r="S79">
        <f t="shared" si="14"/>
        <v>204.31129612391237</v>
      </c>
      <c r="U79">
        <f t="shared" si="15"/>
        <v>2.3403013395304764</v>
      </c>
      <c r="V79">
        <f t="shared" si="16"/>
        <v>11.155292173692807</v>
      </c>
    </row>
    <row r="80" spans="1:22">
      <c r="A80">
        <v>780</v>
      </c>
      <c r="B80">
        <f t="shared" si="17"/>
        <v>2956.1634645748409</v>
      </c>
      <c r="C80">
        <f t="shared" si="18"/>
        <v>4.0247298617059101E-3</v>
      </c>
      <c r="D80">
        <f t="shared" si="19"/>
        <v>510.53833840474113</v>
      </c>
      <c r="F80">
        <f t="shared" si="20"/>
        <v>0.89568129544691422</v>
      </c>
      <c r="G80">
        <f t="shared" si="12"/>
        <v>105057.13758379265</v>
      </c>
      <c r="H80">
        <f t="shared" si="21"/>
        <v>125797093.87938058</v>
      </c>
      <c r="P80">
        <f t="shared" si="22"/>
        <v>1.2220893178310583</v>
      </c>
      <c r="Q80">
        <f t="shared" si="13"/>
        <v>478.15</v>
      </c>
      <c r="R80">
        <f t="shared" si="23"/>
        <v>0.63503803847186213</v>
      </c>
      <c r="S80">
        <f t="shared" si="14"/>
        <v>204.2925220327366</v>
      </c>
      <c r="U80">
        <f t="shared" si="15"/>
        <v>2.3405164087375621</v>
      </c>
      <c r="V80">
        <f t="shared" si="16"/>
        <v>11.152810704824946</v>
      </c>
    </row>
    <row r="81" spans="1:22">
      <c r="A81">
        <v>790</v>
      </c>
      <c r="B81">
        <f t="shared" si="17"/>
        <v>2956.0333859257871</v>
      </c>
      <c r="C81">
        <f t="shared" si="18"/>
        <v>4.0249069677648977E-3</v>
      </c>
      <c r="D81">
        <f t="shared" si="19"/>
        <v>510.42551924143294</v>
      </c>
      <c r="F81">
        <f t="shared" si="20"/>
        <v>0.89548336709023324</v>
      </c>
      <c r="G81">
        <f t="shared" si="12"/>
        <v>104719.01759143213</v>
      </c>
      <c r="H81">
        <f t="shared" si="21"/>
        <v>126844284.0552949</v>
      </c>
      <c r="P81">
        <f t="shared" si="22"/>
        <v>1.2218730250681813</v>
      </c>
      <c r="Q81">
        <f t="shared" si="13"/>
        <v>478.15</v>
      </c>
      <c r="R81">
        <f t="shared" si="23"/>
        <v>0.63489770726697536</v>
      </c>
      <c r="S81">
        <f t="shared" si="14"/>
        <v>204.27387432392999</v>
      </c>
      <c r="U81">
        <f t="shared" si="15"/>
        <v>2.3407300692880937</v>
      </c>
      <c r="V81">
        <f t="shared" si="16"/>
        <v>11.150346147949188</v>
      </c>
    </row>
    <row r="82" spans="1:22">
      <c r="A82">
        <v>800</v>
      </c>
      <c r="B82">
        <f t="shared" si="17"/>
        <v>2955.9037259269344</v>
      </c>
      <c r="C82">
        <f t="shared" si="18"/>
        <v>4.0250835193312582E-3</v>
      </c>
      <c r="D82">
        <f t="shared" si="19"/>
        <v>510.3134588494442</v>
      </c>
      <c r="F82">
        <f t="shared" si="20"/>
        <v>0.89528676991130562</v>
      </c>
      <c r="G82">
        <f t="shared" si="12"/>
        <v>104383.18458843959</v>
      </c>
      <c r="H82">
        <f t="shared" si="21"/>
        <v>127888115.9011793</v>
      </c>
      <c r="P82">
        <f t="shared" si="22"/>
        <v>1.2216583566941015</v>
      </c>
      <c r="Q82">
        <f t="shared" si="13"/>
        <v>478.15</v>
      </c>
      <c r="R82">
        <f t="shared" si="23"/>
        <v>0.63475831986711562</v>
      </c>
      <c r="S82">
        <f t="shared" si="14"/>
        <v>204.25535048341351</v>
      </c>
      <c r="U82">
        <f t="shared" si="15"/>
        <v>2.3409423492131629</v>
      </c>
      <c r="V82">
        <f t="shared" si="16"/>
        <v>11.14789816658257</v>
      </c>
    </row>
    <row r="83" spans="1:22">
      <c r="A83">
        <v>810</v>
      </c>
      <c r="B83">
        <f t="shared" si="17"/>
        <v>2955.7744817466</v>
      </c>
      <c r="C83">
        <f t="shared" si="18"/>
        <v>4.0252595201132682E-3</v>
      </c>
      <c r="D83">
        <f t="shared" si="19"/>
        <v>510.20214307022735</v>
      </c>
      <c r="F83">
        <f t="shared" si="20"/>
        <v>0.89509147907057429</v>
      </c>
      <c r="G83">
        <f t="shared" si="12"/>
        <v>104049.59618977092</v>
      </c>
      <c r="H83">
        <f t="shared" si="21"/>
        <v>128928611.86307701</v>
      </c>
      <c r="P83">
        <f t="shared" si="22"/>
        <v>1.2214452802878148</v>
      </c>
      <c r="Q83">
        <f t="shared" si="13"/>
        <v>478.15</v>
      </c>
      <c r="R83">
        <f t="shared" si="23"/>
        <v>0.6346198586610371</v>
      </c>
      <c r="S83">
        <f t="shared" si="14"/>
        <v>204.23694820179202</v>
      </c>
      <c r="U83">
        <f t="shared" si="15"/>
        <v>2.3411532742233003</v>
      </c>
      <c r="V83">
        <f t="shared" si="16"/>
        <v>11.145466451428828</v>
      </c>
    </row>
    <row r="84" spans="1:22">
      <c r="A84">
        <v>820</v>
      </c>
      <c r="B84">
        <f t="shared" si="17"/>
        <v>2955.645650605582</v>
      </c>
      <c r="C84">
        <f t="shared" si="18"/>
        <v>4.0254349737495199E-3</v>
      </c>
      <c r="D84">
        <f t="shared" si="19"/>
        <v>510.09155878848014</v>
      </c>
      <c r="F84">
        <f t="shared" si="20"/>
        <v>0.89489747155873711</v>
      </c>
      <c r="G84">
        <f t="shared" si="12"/>
        <v>103718.21310614143</v>
      </c>
      <c r="H84">
        <f t="shared" si="21"/>
        <v>129965793.99413843</v>
      </c>
      <c r="P84">
        <f t="shared" si="22"/>
        <v>1.2212337658964711</v>
      </c>
      <c r="Q84">
        <f t="shared" si="13"/>
        <v>478.15</v>
      </c>
      <c r="R84">
        <f t="shared" si="23"/>
        <v>0.63448230733514455</v>
      </c>
      <c r="S84">
        <f t="shared" si="14"/>
        <v>204.21866534117524</v>
      </c>
      <c r="U84">
        <f t="shared" si="15"/>
        <v>2.3413628680864451</v>
      </c>
      <c r="V84">
        <f t="shared" si="16"/>
        <v>11.143050715981595</v>
      </c>
    </row>
    <row r="85" spans="1:22">
      <c r="A85">
        <v>830</v>
      </c>
      <c r="B85">
        <f t="shared" si="17"/>
        <v>2955.5172297733243</v>
      </c>
      <c r="C85">
        <f t="shared" si="18"/>
        <v>4.0256098838141003E-3</v>
      </c>
      <c r="D85">
        <f t="shared" si="19"/>
        <v>509.98169376766378</v>
      </c>
      <c r="F85">
        <f t="shared" si="20"/>
        <v>0.89470472590818206</v>
      </c>
      <c r="G85">
        <f t="shared" si="12"/>
        <v>103388.99865698443</v>
      </c>
      <c r="H85">
        <f t="shared" si="21"/>
        <v>130999683.98070829</v>
      </c>
      <c r="P85">
        <f t="shared" si="22"/>
        <v>1.2210237856437629</v>
      </c>
      <c r="Q85">
        <f t="shared" si="13"/>
        <v>478.15</v>
      </c>
      <c r="R85">
        <f t="shared" si="23"/>
        <v>0.63434565066890103</v>
      </c>
      <c r="S85">
        <f t="shared" si="14"/>
        <v>204.20049990806427</v>
      </c>
      <c r="U85">
        <f t="shared" si="15"/>
        <v>2.3415711529368148</v>
      </c>
      <c r="V85">
        <f t="shared" si="16"/>
        <v>11.140650692931269</v>
      </c>
    </row>
    <row r="86" spans="1:22">
      <c r="A86">
        <v>840</v>
      </c>
      <c r="B86">
        <f t="shared" si="17"/>
        <v>2955.3892165646862</v>
      </c>
      <c r="C86">
        <f t="shared" si="18"/>
        <v>4.0257842538209557E-3</v>
      </c>
      <c r="D86">
        <f t="shared" si="19"/>
        <v>509.87253651554846</v>
      </c>
      <c r="F86">
        <f t="shared" si="20"/>
        <v>0.89451322195710259</v>
      </c>
      <c r="G86">
        <f t="shared" si="12"/>
        <v>103061.91837231017</v>
      </c>
      <c r="H86">
        <f t="shared" si="21"/>
        <v>132030303.16443139</v>
      </c>
      <c r="P86">
        <f t="shared" si="22"/>
        <v>1.2208153134098512</v>
      </c>
      <c r="Q86">
        <f t="shared" si="13"/>
        <v>478.15</v>
      </c>
      <c r="R86">
        <f t="shared" si="23"/>
        <v>0.63420987436758569</v>
      </c>
      <c r="S86">
        <f t="shared" si="14"/>
        <v>204.1824500311881</v>
      </c>
      <c r="U86">
        <f t="shared" si="15"/>
        <v>2.341778149527368</v>
      </c>
      <c r="V86">
        <f t="shared" si="16"/>
        <v>11.138266131227821</v>
      </c>
    </row>
    <row r="87" spans="1:22">
      <c r="A87">
        <v>850</v>
      </c>
      <c r="B87">
        <f t="shared" si="17"/>
        <v>2955.2616083372104</v>
      </c>
      <c r="C87">
        <f t="shared" si="18"/>
        <v>4.0259580872275755E-3</v>
      </c>
      <c r="D87">
        <f t="shared" si="19"/>
        <v>509.76407617424815</v>
      </c>
      <c r="F87">
        <f t="shared" si="20"/>
        <v>0.89432294065657569</v>
      </c>
      <c r="G87">
        <f t="shared" si="12"/>
        <v>102736.93966706588</v>
      </c>
      <c r="H87">
        <f t="shared" si="21"/>
        <v>133057672.56110205</v>
      </c>
      <c r="P87">
        <f t="shared" si="22"/>
        <v>1.2206083245696364</v>
      </c>
      <c r="Q87">
        <f t="shared" si="13"/>
        <v>478.15</v>
      </c>
      <c r="R87">
        <f t="shared" si="23"/>
        <v>0.63407496492551219</v>
      </c>
      <c r="S87">
        <f t="shared" si="14"/>
        <v>204.16451394337841</v>
      </c>
      <c r="U87">
        <f t="shared" si="15"/>
        <v>2.3419838774362467</v>
      </c>
      <c r="V87">
        <f t="shared" si="16"/>
        <v>11.135896793678594</v>
      </c>
    </row>
    <row r="88" spans="1:22">
      <c r="A88">
        <v>860</v>
      </c>
      <c r="B88">
        <f t="shared" si="17"/>
        <v>2955.1344024887808</v>
      </c>
      <c r="C88">
        <f t="shared" si="18"/>
        <v>4.0261313874381498E-3</v>
      </c>
      <c r="D88">
        <f t="shared" si="19"/>
        <v>509.65630243021712</v>
      </c>
      <c r="F88">
        <f t="shared" si="20"/>
        <v>0.89413386391266159</v>
      </c>
      <c r="G88">
        <f t="shared" si="12"/>
        <v>102414.03157459016</v>
      </c>
      <c r="H88">
        <f t="shared" si="21"/>
        <v>134081812.87684795</v>
      </c>
      <c r="P88">
        <f t="shared" si="22"/>
        <v>1.220402795778591</v>
      </c>
      <c r="Q88">
        <f t="shared" si="13"/>
        <v>478.15</v>
      </c>
      <c r="R88">
        <f t="shared" si="23"/>
        <v>0.633940909514077</v>
      </c>
      <c r="S88">
        <f t="shared" si="14"/>
        <v>204.14668996673558</v>
      </c>
      <c r="U88">
        <f t="shared" si="15"/>
        <v>2.3421883552356961</v>
      </c>
      <c r="V88">
        <f t="shared" si="16"/>
        <v>11.133542454982141</v>
      </c>
    </row>
    <row r="89" spans="1:22">
      <c r="A89">
        <v>870</v>
      </c>
      <c r="B89">
        <f t="shared" si="17"/>
        <v>2955.0075964556281</v>
      </c>
      <c r="C89">
        <f t="shared" si="18"/>
        <v>4.0263041578062547E-3</v>
      </c>
      <c r="D89">
        <f t="shared" si="19"/>
        <v>509.549205440506</v>
      </c>
      <c r="F89">
        <f t="shared" si="20"/>
        <v>0.89394597445702806</v>
      </c>
      <c r="G89">
        <f t="shared" si="12"/>
        <v>102093.16452820135</v>
      </c>
      <c r="H89">
        <f t="shared" si="21"/>
        <v>135102744.52212995</v>
      </c>
      <c r="P89">
        <f t="shared" si="22"/>
        <v>1.2201987047973275</v>
      </c>
      <c r="Q89">
        <f t="shared" si="13"/>
        <v>478.15</v>
      </c>
      <c r="R89">
        <f t="shared" si="23"/>
        <v>0.63380769589003283</v>
      </c>
      <c r="S89">
        <f t="shared" si="14"/>
        <v>204.12897650047657</v>
      </c>
      <c r="U89">
        <f t="shared" si="15"/>
        <v>2.3423916006304166</v>
      </c>
      <c r="V89">
        <f t="shared" si="16"/>
        <v>11.131202900117296</v>
      </c>
    </row>
    <row r="90" spans="1:22">
      <c r="A90">
        <v>880</v>
      </c>
      <c r="B90">
        <f t="shared" si="17"/>
        <v>2954.8811877105877</v>
      </c>
      <c r="C90">
        <f t="shared" si="18"/>
        <v>4.0264764016371933E-3</v>
      </c>
      <c r="D90">
        <f t="shared" si="19"/>
        <v>509.44277577225029</v>
      </c>
      <c r="F90">
        <f t="shared" si="20"/>
        <v>0.89375925574078996</v>
      </c>
      <c r="G90">
        <f t="shared" si="12"/>
        <v>101774.31018195637</v>
      </c>
      <c r="H90">
        <f t="shared" si="21"/>
        <v>136120487.62394953</v>
      </c>
      <c r="P90">
        <f t="shared" si="22"/>
        <v>1.2199960303477011</v>
      </c>
      <c r="Q90">
        <f t="shared" si="13"/>
        <v>478.15</v>
      </c>
      <c r="R90">
        <f t="shared" si="23"/>
        <v>0.63367531232022001</v>
      </c>
      <c r="S90">
        <f t="shared" si="14"/>
        <v>204.11137201096443</v>
      </c>
      <c r="U90">
        <f t="shared" si="15"/>
        <v>2.3425936305710335</v>
      </c>
      <c r="V90">
        <f t="shared" si="16"/>
        <v>11.128877923021273</v>
      </c>
    </row>
    <row r="91" spans="1:22">
      <c r="A91">
        <v>890</v>
      </c>
      <c r="B91">
        <f t="shared" si="17"/>
        <v>2954.7551737615941</v>
      </c>
      <c r="C91">
        <f t="shared" si="18"/>
        <v>4.0266481221900184E-3</v>
      </c>
      <c r="D91">
        <f t="shared" si="19"/>
        <v>509.33700435292991</v>
      </c>
      <c r="F91">
        <f t="shared" si="20"/>
        <v>0.89357369184724544</v>
      </c>
      <c r="G91">
        <f t="shared" si="12"/>
        <v>101457.44126329402</v>
      </c>
      <c r="H91">
        <f t="shared" si="21"/>
        <v>137135062.03658247</v>
      </c>
      <c r="P91">
        <f t="shared" si="22"/>
        <v>1.219794751994568</v>
      </c>
      <c r="Q91">
        <f t="shared" si="13"/>
        <v>478.15</v>
      </c>
      <c r="R91">
        <f t="shared" si="23"/>
        <v>0.633543747519697</v>
      </c>
      <c r="S91">
        <f t="shared" si="14"/>
        <v>204.09387502351478</v>
      </c>
      <c r="U91">
        <f t="shared" si="15"/>
        <v>2.3427944613473075</v>
      </c>
      <c r="V91">
        <f t="shared" si="16"/>
        <v>11.126567325503078</v>
      </c>
    </row>
    <row r="92" spans="1:22">
      <c r="A92">
        <v>900</v>
      </c>
      <c r="B92">
        <f t="shared" si="17"/>
        <v>2954.6295521503498</v>
      </c>
      <c r="C92">
        <f t="shared" si="18"/>
        <v>4.0268193226793165E-3</v>
      </c>
      <c r="D92">
        <f t="shared" si="19"/>
        <v>509.23188242938528</v>
      </c>
      <c r="F92">
        <f t="shared" si="20"/>
        <v>0.89338926741997415</v>
      </c>
      <c r="G92">
        <f t="shared" si="12"/>
        <v>101142.53145159806</v>
      </c>
      <c r="H92">
        <f t="shared" si="21"/>
        <v>138146487.35109845</v>
      </c>
      <c r="P92">
        <f t="shared" si="22"/>
        <v>1.2195948500484128</v>
      </c>
      <c r="Q92">
        <f t="shared" si="13"/>
        <v>478.15</v>
      </c>
      <c r="R92">
        <f t="shared" si="23"/>
        <v>0.63341299060076162</v>
      </c>
      <c r="S92">
        <f t="shared" si="14"/>
        <v>204.07648411564614</v>
      </c>
      <c r="U92">
        <f t="shared" si="15"/>
        <v>2.3429941086648758</v>
      </c>
      <c r="V92">
        <f t="shared" si="16"/>
        <v>11.124270916348218</v>
      </c>
    </row>
    <row r="93" spans="1:22">
      <c r="A93">
        <v>910</v>
      </c>
      <c r="B93">
        <f t="shared" si="17"/>
        <v>2954.5043204511444</v>
      </c>
      <c r="C93">
        <f t="shared" si="18"/>
        <v>4.0269900062767918E-3</v>
      </c>
      <c r="D93">
        <f t="shared" si="19"/>
        <v>509.12740153395617</v>
      </c>
      <c r="F93">
        <f t="shared" si="20"/>
        <v>0.89320596760343185</v>
      </c>
      <c r="G93">
        <f t="shared" si="12"/>
        <v>100829.55527784453</v>
      </c>
      <c r="H93">
        <f t="shared" si="21"/>
        <v>139154782.9038769</v>
      </c>
      <c r="P93">
        <f t="shared" si="22"/>
        <v>1.2193963054849433</v>
      </c>
      <c r="Q93">
        <f t="shared" si="13"/>
        <v>478.15</v>
      </c>
      <c r="R93">
        <f t="shared" si="23"/>
        <v>0.63328303103083317</v>
      </c>
      <c r="S93">
        <f t="shared" si="14"/>
        <v>204.05919791150524</v>
      </c>
      <c r="U93">
        <f t="shared" si="15"/>
        <v>2.3431925877085935</v>
      </c>
      <c r="V93">
        <f t="shared" si="16"/>
        <v>11.121988510578982</v>
      </c>
    </row>
    <row r="94" spans="1:22">
      <c r="A94">
        <v>920</v>
      </c>
      <c r="B94">
        <f t="shared" si="17"/>
        <v>2954.379476269808</v>
      </c>
      <c r="C94">
        <f t="shared" si="18"/>
        <v>4.0271601761126654E-3</v>
      </c>
      <c r="D94">
        <f t="shared" si="19"/>
        <v>509.02355345641001</v>
      </c>
      <c r="F94">
        <f t="shared" si="20"/>
        <v>0.89302377799370181</v>
      </c>
      <c r="G94">
        <f t="shared" si="12"/>
        <v>100518.48804138643</v>
      </c>
      <c r="H94">
        <f t="shared" si="21"/>
        <v>140159967.78429076</v>
      </c>
      <c r="P94">
        <f t="shared" si="22"/>
        <v>1.2191990998784759</v>
      </c>
      <c r="Q94">
        <f t="shared" si="13"/>
        <v>478.15</v>
      </c>
      <c r="R94">
        <f t="shared" si="23"/>
        <v>0.63315385859753459</v>
      </c>
      <c r="S94">
        <f t="shared" si="14"/>
        <v>204.0420150772473</v>
      </c>
      <c r="U94">
        <f t="shared" si="15"/>
        <v>2.3433899131949829</v>
      </c>
      <c r="V94">
        <f t="shared" si="16"/>
        <v>11.119719928841219</v>
      </c>
    </row>
    <row r="95" spans="1:22">
      <c r="A95">
        <v>930</v>
      </c>
      <c r="B95">
        <f t="shared" si="17"/>
        <v>2954.2550172427477</v>
      </c>
      <c r="C95">
        <f t="shared" si="18"/>
        <v>4.0273298352769583E-3</v>
      </c>
      <c r="D95">
        <f t="shared" si="19"/>
        <v>508.92033022057819</v>
      </c>
      <c r="F95">
        <f t="shared" si="20"/>
        <v>0.8928426845975056</v>
      </c>
      <c r="G95">
        <f t="shared" si="12"/>
        <v>100209.30574067392</v>
      </c>
      <c r="H95">
        <f t="shared" si="21"/>
        <v>141162060.84169751</v>
      </c>
      <c r="P95">
        <f t="shared" si="22"/>
        <v>1.2190032153465409</v>
      </c>
      <c r="Q95">
        <f t="shared" si="13"/>
        <v>478.15</v>
      </c>
      <c r="R95">
        <f t="shared" si="23"/>
        <v>0.63302546337963139</v>
      </c>
      <c r="S95">
        <f t="shared" si="14"/>
        <v>204.02493431719265</v>
      </c>
      <c r="U95">
        <f t="shared" si="15"/>
        <v>2.3435860994158277</v>
      </c>
      <c r="V95">
        <f t="shared" si="16"/>
        <v>11.117464996893956</v>
      </c>
    </row>
    <row r="96" spans="1:22">
      <c r="A96">
        <v>940</v>
      </c>
      <c r="B96">
        <f t="shared" si="17"/>
        <v>2954.1309410360932</v>
      </c>
      <c r="C96">
        <f t="shared" si="18"/>
        <v>4.0274989868206382E-3</v>
      </c>
      <c r="D96">
        <f t="shared" si="19"/>
        <v>508.81772406481957</v>
      </c>
      <c r="F96">
        <f t="shared" si="20"/>
        <v>0.89266267379792907</v>
      </c>
      <c r="G96">
        <f t="shared" si="12"/>
        <v>99901.985015304381</v>
      </c>
      <c r="H96">
        <f t="shared" si="21"/>
        <v>142161080.69185054</v>
      </c>
      <c r="P96">
        <f t="shared" si="22"/>
        <v>1.2188086345036</v>
      </c>
      <c r="Q96">
        <f t="shared" si="13"/>
        <v>478.15</v>
      </c>
      <c r="R96">
        <f t="shared" si="23"/>
        <v>0.63289783572273173</v>
      </c>
      <c r="S96">
        <f t="shared" si="14"/>
        <v>204.00795437061478</v>
      </c>
      <c r="U96">
        <f t="shared" si="15"/>
        <v>2.3437811602745646</v>
      </c>
      <c r="V96">
        <f t="shared" si="16"/>
        <v>11.115223545182609</v>
      </c>
    </row>
    <row r="97" spans="1:22">
      <c r="A97">
        <v>950</v>
      </c>
      <c r="B97">
        <f t="shared" si="17"/>
        <v>2954.0072453448965</v>
      </c>
      <c r="C97">
        <f t="shared" si="18"/>
        <v>4.0276676337566786E-3</v>
      </c>
      <c r="D97">
        <f t="shared" si="19"/>
        <v>508.71572742559835</v>
      </c>
      <c r="F97">
        <f t="shared" si="20"/>
        <v>0.89248373232561118</v>
      </c>
      <c r="G97">
        <f t="shared" si="12"/>
        <v>99596.503097291148</v>
      </c>
      <c r="H97">
        <f t="shared" si="21"/>
        <v>143157045.72282344</v>
      </c>
      <c r="P97">
        <f t="shared" si="22"/>
        <v>1.2186153404221827</v>
      </c>
      <c r="Q97">
        <f t="shared" si="13"/>
        <v>478.15</v>
      </c>
      <c r="R97">
        <f t="shared" si="23"/>
        <v>0.63277096621885831</v>
      </c>
      <c r="S97">
        <f t="shared" si="14"/>
        <v>203.99107400904171</v>
      </c>
      <c r="U97">
        <f t="shared" si="15"/>
        <v>2.3439751093168244</v>
      </c>
      <c r="V97">
        <f t="shared" si="16"/>
        <v>11.112995408480245</v>
      </c>
    </row>
    <row r="98" spans="1:22">
      <c r="A98">
        <v>960</v>
      </c>
      <c r="B98">
        <f t="shared" si="17"/>
        <v>2953.8839278923997</v>
      </c>
      <c r="C98">
        <f t="shared" si="18"/>
        <v>4.0278357790610383E-3</v>
      </c>
      <c r="D98">
        <f t="shared" si="19"/>
        <v>508.61433292359737</v>
      </c>
      <c r="F98">
        <f t="shared" si="20"/>
        <v>0.89230584723438133</v>
      </c>
      <c r="G98">
        <f t="shared" si="12"/>
        <v>99292.837769838618</v>
      </c>
      <c r="H98">
        <f t="shared" si="21"/>
        <v>144149974.10052183</v>
      </c>
      <c r="P98">
        <f t="shared" si="22"/>
        <v>1.2184233166000609</v>
      </c>
      <c r="Q98">
        <f t="shared" si="13"/>
        <v>478.15</v>
      </c>
      <c r="R98">
        <f t="shared" si="23"/>
        <v>0.63264484568917634</v>
      </c>
      <c r="S98">
        <f t="shared" si="14"/>
        <v>203.97429203397587</v>
      </c>
      <c r="U98">
        <f t="shared" si="15"/>
        <v>2.3441679597561973</v>
      </c>
      <c r="V98">
        <f t="shared" si="16"/>
        <v>11.110780425584229</v>
      </c>
    </row>
    <row r="99" spans="1:22">
      <c r="A99">
        <v>970</v>
      </c>
      <c r="B99">
        <f t="shared" si="17"/>
        <v>2953.760986429354</v>
      </c>
      <c r="C99">
        <f t="shared" si="18"/>
        <v>4.0280034256735637E-3</v>
      </c>
      <c r="D99">
        <f t="shared" si="19"/>
        <v>508.51353335189771</v>
      </c>
      <c r="F99">
        <f t="shared" si="20"/>
        <v>0.89212900588052224</v>
      </c>
      <c r="G99">
        <f t="shared" si="12"/>
        <v>98990.967332234432</v>
      </c>
      <c r="H99">
        <f t="shared" si="21"/>
        <v>145139883.77384418</v>
      </c>
      <c r="P99">
        <f t="shared" si="22"/>
        <v>1.2182325469323396</v>
      </c>
      <c r="Q99">
        <f t="shared" si="13"/>
        <v>478.15</v>
      </c>
      <c r="R99">
        <f t="shared" si="23"/>
        <v>0.63251946516929025</v>
      </c>
      <c r="S99">
        <f t="shared" si="14"/>
        <v>203.95760727495451</v>
      </c>
      <c r="U99">
        <f t="shared" si="15"/>
        <v>2.344359724496119</v>
      </c>
      <c r="V99">
        <f t="shared" si="16"/>
        <v>11.108578439057995</v>
      </c>
    </row>
    <row r="100" spans="1:22">
      <c r="A100">
        <v>980</v>
      </c>
      <c r="B100">
        <f t="shared" si="17"/>
        <v>2953.6384187333824</v>
      </c>
      <c r="C100">
        <f t="shared" si="18"/>
        <v>4.0281705764988376E-3</v>
      </c>
      <c r="D100">
        <f t="shared" si="19"/>
        <v>508.4133216658422</v>
      </c>
      <c r="F100">
        <f t="shared" si="20"/>
        <v>0.89195319590498634</v>
      </c>
      <c r="G100">
        <f t="shared" si="12"/>
        <v>98690.870569728038</v>
      </c>
      <c r="H100">
        <f t="shared" si="21"/>
        <v>146126792.47954145</v>
      </c>
      <c r="P100">
        <f t="shared" si="22"/>
        <v>1.2180430156875608</v>
      </c>
      <c r="Q100">
        <f t="shared" si="13"/>
        <v>478.15</v>
      </c>
      <c r="R100">
        <f t="shared" si="23"/>
        <v>0.63239481589663527</v>
      </c>
      <c r="S100">
        <f t="shared" si="14"/>
        <v>203.94101858788758</v>
      </c>
      <c r="U100">
        <f t="shared" si="15"/>
        <v>2.3445504161485942</v>
      </c>
      <c r="V100">
        <f t="shared" si="16"/>
        <v>11.106389295009615</v>
      </c>
    </row>
    <row r="101" spans="1:22">
      <c r="A101">
        <v>990</v>
      </c>
      <c r="B101">
        <f t="shared" si="17"/>
        <v>2953.5162226083685</v>
      </c>
      <c r="C101">
        <f t="shared" si="18"/>
        <v>4.0283372344069859E-3</v>
      </c>
      <c r="D101">
        <f t="shared" si="19"/>
        <v>508.31369097427728</v>
      </c>
      <c r="F101">
        <f t="shared" si="20"/>
        <v>0.89177840521803031</v>
      </c>
      <c r="G101">
        <f t="shared" si="12"/>
        <v>98392.526727489923</v>
      </c>
      <c r="H101">
        <f t="shared" si="21"/>
        <v>147110717.74681634</v>
      </c>
      <c r="P101">
        <f t="shared" si="22"/>
        <v>1.2178547074870814</v>
      </c>
      <c r="Q101">
        <f t="shared" si="13"/>
        <v>478.15</v>
      </c>
      <c r="R101">
        <f t="shared" si="23"/>
        <v>0.63227088929958342</v>
      </c>
      <c r="S101">
        <f t="shared" si="14"/>
        <v>203.92452485362293</v>
      </c>
      <c r="U101">
        <f t="shared" si="15"/>
        <v>2.3447400470503297</v>
      </c>
      <c r="V101">
        <f t="shared" si="16"/>
        <v>11.104212842900482</v>
      </c>
    </row>
    <row r="102" spans="1:22">
      <c r="A102">
        <v>1000</v>
      </c>
      <c r="B102">
        <f t="shared" si="17"/>
        <v>2953.3943958839009</v>
      </c>
      <c r="C102">
        <f t="shared" si="18"/>
        <v>4.0285034022344195E-3</v>
      </c>
      <c r="D102">
        <f t="shared" si="19"/>
        <v>508.21463453192263</v>
      </c>
      <c r="F102">
        <f t="shared" si="20"/>
        <v>0.89160462198582913</v>
      </c>
      <c r="G102">
        <f t="shared" si="12"/>
        <v>98095.915487912178</v>
      </c>
      <c r="H102">
        <f t="shared" si="21"/>
        <v>148091676.90169546</v>
      </c>
      <c r="P102">
        <f t="shared" si="22"/>
        <v>1.2176676072871373</v>
      </c>
      <c r="Q102">
        <f t="shared" si="13"/>
        <v>478.15</v>
      </c>
      <c r="R102">
        <f t="shared" si="23"/>
        <v>0.63214767698795282</v>
      </c>
      <c r="S102">
        <f t="shared" si="14"/>
        <v>203.90812497669754</v>
      </c>
      <c r="U102">
        <f t="shared" si="15"/>
        <v>2.3449286292767519</v>
      </c>
      <c r="V102">
        <f t="shared" si="16"/>
        <v>11.102048935378615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munkalap'!O31</f>
        <v>3020.5209482105047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286949.49007999792</v>
      </c>
      <c r="H3">
        <f>G3*A3</f>
        <v>2869494.9007999795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3020.1598078163952</v>
      </c>
      <c r="C4">
        <f>1.01325/D4*Q3/288.15*P4</f>
        <v>4.0042889963972641E-3</v>
      </c>
      <c r="D4">
        <f>P4*(D$3/P$3)*(1-H3/I$3)</f>
        <v>569.931849496106</v>
      </c>
      <c r="F4">
        <f>D4/D$3</f>
        <v>0.99988043771246671</v>
      </c>
      <c r="G4">
        <f t="shared" ref="G4:G67" si="0">$B4*((D4)-(E$3))</f>
        <v>286709.35632981441</v>
      </c>
      <c r="H4">
        <f>H3+G4*(A4-A3)</f>
        <v>5736588.4640981238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0.70891523033813886</v>
      </c>
      <c r="S4">
        <f t="shared" ref="S4:S67" si="2">103.9+183.3*R4-39.7*R4^2</f>
        <v>213.89249780990744</v>
      </c>
      <c r="U4">
        <f t="shared" ref="U4:U67" si="3">Q4/S4</f>
        <v>2.2354687747157262</v>
      </c>
      <c r="V4">
        <f t="shared" ref="V4:V67" si="4">D4/T$3</f>
        <v>12.450273669833024</v>
      </c>
    </row>
    <row r="5" spans="1:22">
      <c r="A5">
        <v>30</v>
      </c>
      <c r="B5">
        <f t="shared" ref="B5:B68" si="5">B$3*C$3/C5</f>
        <v>3019.7989696427103</v>
      </c>
      <c r="C5">
        <f t="shared" ref="C5:C68" si="6">1.01325/D5*Q4/288.15*P5</f>
        <v>4.0047674720649793E-3</v>
      </c>
      <c r="D5">
        <f t="shared" ref="D5:D68" si="7">P5*(D$3/P$3)*(1-H4/I$3)</f>
        <v>569.78715919629281</v>
      </c>
      <c r="F5">
        <f t="shared" ref="F5:F68" si="8">D5/D$3</f>
        <v>0.99962659508121543</v>
      </c>
      <c r="G5">
        <f t="shared" si="0"/>
        <v>286238.16567632457</v>
      </c>
      <c r="H5">
        <f t="shared" ref="H5:H68" si="9">H4+G5*(A5-A4)</f>
        <v>8598970.1208613701</v>
      </c>
      <c r="P5">
        <f t="shared" ref="P5:P68" si="10">1-((3.52*V4)/(10^(0.9813*U4)))+((0.274*V4^2)/(10^(0.8157*U4)))</f>
        <v>1.3571498839441791</v>
      </c>
      <c r="Q5">
        <f t="shared" si="1"/>
        <v>478.15</v>
      </c>
      <c r="R5">
        <f t="shared" ref="R5:R68" si="11">0.709*F5</f>
        <v>0.70873525591258169</v>
      </c>
      <c r="S5">
        <f t="shared" si="2"/>
        <v>213.86963758872938</v>
      </c>
      <c r="U5">
        <f t="shared" si="3"/>
        <v>2.2357077207914893</v>
      </c>
      <c r="V5">
        <f t="shared" si="4"/>
        <v>12.447112881693815</v>
      </c>
    </row>
    <row r="6" spans="1:22">
      <c r="A6">
        <v>40</v>
      </c>
      <c r="B6">
        <f t="shared" si="5"/>
        <v>3019.4387244862091</v>
      </c>
      <c r="C6">
        <f t="shared" si="6"/>
        <v>4.0052452754636789E-3</v>
      </c>
      <c r="D6">
        <f t="shared" si="7"/>
        <v>569.55667567078672</v>
      </c>
      <c r="F6">
        <f t="shared" si="8"/>
        <v>0.99922223801892407</v>
      </c>
      <c r="G6">
        <f t="shared" si="0"/>
        <v>285508.08817905642</v>
      </c>
      <c r="H6">
        <f t="shared" si="9"/>
        <v>11454051.002651934</v>
      </c>
      <c r="P6">
        <f t="shared" si="10"/>
        <v>1.3567627600348824</v>
      </c>
      <c r="Q6">
        <f t="shared" si="1"/>
        <v>478.15</v>
      </c>
      <c r="R6">
        <f t="shared" si="11"/>
        <v>0.70844856675541712</v>
      </c>
      <c r="S6">
        <f t="shared" si="2"/>
        <v>213.83321722827714</v>
      </c>
      <c r="U6">
        <f t="shared" si="3"/>
        <v>2.2360885095300795</v>
      </c>
      <c r="V6">
        <f t="shared" si="4"/>
        <v>12.442077923616852</v>
      </c>
    </row>
    <row r="7" spans="1:22">
      <c r="A7">
        <v>50</v>
      </c>
      <c r="B7">
        <f t="shared" si="5"/>
        <v>3019.0793981690308</v>
      </c>
      <c r="C7">
        <f t="shared" si="6"/>
        <v>4.0057219737694941E-3</v>
      </c>
      <c r="D7">
        <f t="shared" si="7"/>
        <v>569.23031440929833</v>
      </c>
      <c r="F7">
        <f t="shared" si="8"/>
        <v>0.99864967440227781</v>
      </c>
      <c r="G7">
        <f t="shared" si="0"/>
        <v>284488.80091610295</v>
      </c>
      <c r="H7">
        <f t="shared" si="9"/>
        <v>14298939.011812963</v>
      </c>
      <c r="P7">
        <f t="shared" si="10"/>
        <v>1.3561467097268161</v>
      </c>
      <c r="Q7">
        <f t="shared" si="1"/>
        <v>478.15</v>
      </c>
      <c r="R7">
        <f t="shared" si="11"/>
        <v>0.70804261915121491</v>
      </c>
      <c r="S7">
        <f t="shared" si="2"/>
        <v>213.78163537419755</v>
      </c>
      <c r="U7">
        <f t="shared" si="3"/>
        <v>2.2366280394621327</v>
      </c>
      <c r="V7">
        <f t="shared" si="4"/>
        <v>12.434948497485719</v>
      </c>
    </row>
    <row r="8" spans="1:22">
      <c r="A8">
        <v>60</v>
      </c>
      <c r="B8">
        <f t="shared" si="5"/>
        <v>3018.7213546762396</v>
      </c>
      <c r="C8">
        <f t="shared" si="6"/>
        <v>4.0061970831016015E-3</v>
      </c>
      <c r="D8">
        <f t="shared" si="7"/>
        <v>568.79724639465667</v>
      </c>
      <c r="F8">
        <f t="shared" si="8"/>
        <v>0.99788990595553806</v>
      </c>
      <c r="G8">
        <f t="shared" si="0"/>
        <v>283147.75070137903</v>
      </c>
      <c r="H8">
        <f t="shared" si="9"/>
        <v>17130416.518826753</v>
      </c>
      <c r="P8">
        <f t="shared" si="10"/>
        <v>1.3552756860700939</v>
      </c>
      <c r="Q8">
        <f t="shared" si="1"/>
        <v>478.15</v>
      </c>
      <c r="R8">
        <f t="shared" si="11"/>
        <v>0.70750394332247646</v>
      </c>
      <c r="S8">
        <f t="shared" si="2"/>
        <v>213.71316816728083</v>
      </c>
      <c r="U8">
        <f t="shared" si="3"/>
        <v>2.237344587141842</v>
      </c>
      <c r="V8">
        <f t="shared" si="4"/>
        <v>12.425488041284321</v>
      </c>
    </row>
    <row r="9" spans="1:22">
      <c r="A9">
        <v>70</v>
      </c>
      <c r="B9">
        <f t="shared" si="5"/>
        <v>3018.3649989627265</v>
      </c>
      <c r="C9">
        <f t="shared" si="6"/>
        <v>4.0066700647391814E-3</v>
      </c>
      <c r="D9">
        <f t="shared" si="7"/>
        <v>568.24605568566778</v>
      </c>
      <c r="F9">
        <f t="shared" si="8"/>
        <v>0.99692290471169787</v>
      </c>
      <c r="G9">
        <f t="shared" si="0"/>
        <v>281450.63077294896</v>
      </c>
      <c r="H9">
        <f t="shared" si="9"/>
        <v>19944922.826556243</v>
      </c>
      <c r="P9">
        <f t="shared" si="10"/>
        <v>1.3541222137371236</v>
      </c>
      <c r="Q9">
        <f t="shared" si="1"/>
        <v>478.15</v>
      </c>
      <c r="R9">
        <f t="shared" si="11"/>
        <v>0.7068183394405938</v>
      </c>
      <c r="S9">
        <f t="shared" si="2"/>
        <v>213.62599267016938</v>
      </c>
      <c r="U9">
        <f t="shared" si="3"/>
        <v>2.2382575922689609</v>
      </c>
      <c r="V9">
        <f t="shared" si="4"/>
        <v>12.41344717152551</v>
      </c>
    </row>
    <row r="10" spans="1:22">
      <c r="A10">
        <v>80</v>
      </c>
      <c r="B10">
        <f t="shared" si="5"/>
        <v>3018.0107791601695</v>
      </c>
      <c r="C10">
        <f t="shared" si="6"/>
        <v>4.0071403221315811E-3</v>
      </c>
      <c r="D10">
        <f t="shared" si="7"/>
        <v>567.56498724971584</v>
      </c>
      <c r="F10">
        <f t="shared" si="8"/>
        <v>0.99572804780651902</v>
      </c>
      <c r="G10">
        <f t="shared" si="0"/>
        <v>279362.12929246604</v>
      </c>
      <c r="H10">
        <f t="shared" si="9"/>
        <v>22738544.119480904</v>
      </c>
      <c r="P10">
        <f t="shared" si="10"/>
        <v>1.3526579783947492</v>
      </c>
      <c r="Q10">
        <f t="shared" si="1"/>
        <v>478.15</v>
      </c>
      <c r="R10">
        <f t="shared" si="11"/>
        <v>0.705971185894822</v>
      </c>
      <c r="S10">
        <f t="shared" si="2"/>
        <v>213.51822435656536</v>
      </c>
      <c r="U10">
        <f t="shared" si="3"/>
        <v>2.2393873002686275</v>
      </c>
      <c r="V10">
        <f t="shared" si="4"/>
        <v>12.398569097203143</v>
      </c>
    </row>
    <row r="11" spans="1:22">
      <c r="A11">
        <v>90</v>
      </c>
      <c r="B11">
        <f t="shared" si="5"/>
        <v>3017.6591878419754</v>
      </c>
      <c r="C11">
        <f t="shared" si="6"/>
        <v>4.0076071991578949E-3</v>
      </c>
      <c r="D11">
        <f t="shared" si="7"/>
        <v>566.74230440227541</v>
      </c>
      <c r="F11">
        <f t="shared" si="8"/>
        <v>0.99428474456539551</v>
      </c>
      <c r="G11">
        <f t="shared" si="0"/>
        <v>276847.00779332168</v>
      </c>
      <c r="H11">
        <f t="shared" si="9"/>
        <v>25507014.197414123</v>
      </c>
      <c r="P11">
        <f t="shared" si="10"/>
        <v>1.350854678320097</v>
      </c>
      <c r="Q11">
        <f t="shared" si="1"/>
        <v>478.15</v>
      </c>
      <c r="R11">
        <f t="shared" si="11"/>
        <v>0.70494788389686536</v>
      </c>
      <c r="S11">
        <f t="shared" si="2"/>
        <v>213.38797181357188</v>
      </c>
      <c r="U11">
        <f t="shared" si="3"/>
        <v>2.2407542277862764</v>
      </c>
      <c r="V11">
        <f t="shared" si="4"/>
        <v>12.380597428128732</v>
      </c>
    </row>
    <row r="12" spans="1:22">
      <c r="A12">
        <v>100</v>
      </c>
      <c r="B12">
        <f t="shared" si="5"/>
        <v>3017.3107619309385</v>
      </c>
      <c r="C12">
        <f t="shared" si="6"/>
        <v>4.0080699801902835E-3</v>
      </c>
      <c r="D12">
        <f t="shared" si="7"/>
        <v>565.76677257204528</v>
      </c>
      <c r="F12">
        <f t="shared" si="8"/>
        <v>0.99257328521411459</v>
      </c>
      <c r="G12">
        <f t="shared" si="0"/>
        <v>273871.55970737018</v>
      </c>
      <c r="H12">
        <f t="shared" si="9"/>
        <v>28245729.794487823</v>
      </c>
      <c r="P12">
        <f t="shared" si="10"/>
        <v>1.3486851785211953</v>
      </c>
      <c r="Q12">
        <f t="shared" si="1"/>
        <v>478.15</v>
      </c>
      <c r="R12">
        <f t="shared" si="11"/>
        <v>0.70373445921680722</v>
      </c>
      <c r="S12">
        <f t="shared" si="2"/>
        <v>213.23341146760063</v>
      </c>
      <c r="U12">
        <f t="shared" si="3"/>
        <v>2.2423784186028071</v>
      </c>
      <c r="V12">
        <f t="shared" si="4"/>
        <v>12.359286742876213</v>
      </c>
    </row>
    <row r="13" spans="1:22">
      <c r="A13">
        <v>110</v>
      </c>
      <c r="B13">
        <f t="shared" si="5"/>
        <v>3016.9660807712662</v>
      </c>
      <c r="C13">
        <f t="shared" si="6"/>
        <v>4.0085278926002459E-3</v>
      </c>
      <c r="D13">
        <f t="shared" si="7"/>
        <v>564.62827938173473</v>
      </c>
      <c r="F13">
        <f t="shared" si="8"/>
        <v>0.99057592873988554</v>
      </c>
      <c r="G13">
        <f t="shared" si="0"/>
        <v>270405.47877258429</v>
      </c>
      <c r="H13">
        <f t="shared" si="9"/>
        <v>30949784.582213666</v>
      </c>
      <c r="P13">
        <f t="shared" si="10"/>
        <v>1.3461249916274687</v>
      </c>
      <c r="Q13">
        <f t="shared" si="1"/>
        <v>478.15</v>
      </c>
      <c r="R13">
        <f t="shared" si="11"/>
        <v>0.70231833347657879</v>
      </c>
      <c r="S13">
        <f t="shared" si="2"/>
        <v>213.05288417722534</v>
      </c>
      <c r="U13">
        <f t="shared" si="3"/>
        <v>2.2442784656332413</v>
      </c>
      <c r="V13">
        <f t="shared" si="4"/>
        <v>12.334416134569027</v>
      </c>
    </row>
    <row r="14" spans="1:22">
      <c r="A14">
        <v>120</v>
      </c>
      <c r="B14">
        <f t="shared" si="5"/>
        <v>3016.6257618491227</v>
      </c>
      <c r="C14">
        <f t="shared" si="6"/>
        <v>4.0089801123979561E-3</v>
      </c>
      <c r="D14">
        <f t="shared" si="7"/>
        <v>563.31858888081319</v>
      </c>
      <c r="F14">
        <f t="shared" si="8"/>
        <v>0.98827822610668981</v>
      </c>
      <c r="G14">
        <f t="shared" si="0"/>
        <v>266424.13046802254</v>
      </c>
      <c r="H14">
        <f t="shared" si="9"/>
        <v>33614025.886893891</v>
      </c>
      <c r="P14">
        <f t="shared" si="10"/>
        <v>1.3431540808452724</v>
      </c>
      <c r="Q14">
        <f t="shared" si="1"/>
        <v>478.15</v>
      </c>
      <c r="R14">
        <f t="shared" si="11"/>
        <v>0.70068926230964301</v>
      </c>
      <c r="S14">
        <f t="shared" si="2"/>
        <v>212.84501372141114</v>
      </c>
      <c r="U14">
        <f t="shared" si="3"/>
        <v>2.2464702914104513</v>
      </c>
      <c r="V14">
        <f t="shared" si="4"/>
        <v>12.305805687243316</v>
      </c>
    </row>
    <row r="15" spans="1:22">
      <c r="A15">
        <v>130</v>
      </c>
      <c r="B15">
        <f t="shared" si="5"/>
        <v>3016.2904536544615</v>
      </c>
      <c r="C15">
        <f t="shared" si="6"/>
        <v>4.0094257736844191E-3</v>
      </c>
      <c r="D15">
        <f t="shared" si="7"/>
        <v>561.83220925937712</v>
      </c>
      <c r="F15">
        <f t="shared" si="8"/>
        <v>0.98567054256031073</v>
      </c>
      <c r="G15">
        <f t="shared" si="0"/>
        <v>261911.16385878576</v>
      </c>
      <c r="H15">
        <f t="shared" si="9"/>
        <v>36233137.525481746</v>
      </c>
      <c r="P15">
        <f t="shared" si="10"/>
        <v>1.3397589360914299</v>
      </c>
      <c r="Q15">
        <f t="shared" si="1"/>
        <v>478.15</v>
      </c>
      <c r="R15">
        <f t="shared" si="11"/>
        <v>0.69884041467526026</v>
      </c>
      <c r="S15">
        <f t="shared" si="2"/>
        <v>212.60884438019067</v>
      </c>
      <c r="U15">
        <f t="shared" si="3"/>
        <v>2.2489657069249867</v>
      </c>
      <c r="V15">
        <f t="shared" si="4"/>
        <v>12.273335431228489</v>
      </c>
    </row>
    <row r="16" spans="1:22">
      <c r="A16">
        <v>140</v>
      </c>
      <c r="B16">
        <f t="shared" si="5"/>
        <v>3015.9608252557091</v>
      </c>
      <c r="C16">
        <f t="shared" si="6"/>
        <v>4.0098639824922488E-3</v>
      </c>
      <c r="D16">
        <f t="shared" si="7"/>
        <v>560.16732860869217</v>
      </c>
      <c r="F16">
        <f t="shared" si="8"/>
        <v>0.9827496993134951</v>
      </c>
      <c r="G16">
        <f t="shared" si="0"/>
        <v>256861.32667549542</v>
      </c>
      <c r="H16">
        <f t="shared" si="9"/>
        <v>38801750.792236701</v>
      </c>
      <c r="P16">
        <f t="shared" si="10"/>
        <v>1.3359348152290305</v>
      </c>
      <c r="Q16">
        <f t="shared" si="1"/>
        <v>478.15</v>
      </c>
      <c r="R16">
        <f t="shared" si="11"/>
        <v>0.69676953681326803</v>
      </c>
      <c r="S16">
        <f t="shared" si="2"/>
        <v>212.3439909368623</v>
      </c>
      <c r="U16">
        <f t="shared" si="3"/>
        <v>2.251770807784109</v>
      </c>
      <c r="V16">
        <f t="shared" si="4"/>
        <v>12.236965785020853</v>
      </c>
    </row>
    <row r="17" spans="1:22">
      <c r="A17">
        <v>150</v>
      </c>
      <c r="B17">
        <f t="shared" si="5"/>
        <v>3015.6375523315378</v>
      </c>
      <c r="C17">
        <f t="shared" si="6"/>
        <v>4.010293835361718E-3</v>
      </c>
      <c r="D17">
        <f t="shared" si="7"/>
        <v>558.32674415569352</v>
      </c>
      <c r="F17">
        <f t="shared" si="8"/>
        <v>0.97952060378191841</v>
      </c>
      <c r="G17">
        <f t="shared" si="0"/>
        <v>251283.25878943189</v>
      </c>
      <c r="H17">
        <f t="shared" si="9"/>
        <v>41314583.380131021</v>
      </c>
      <c r="P17">
        <f t="shared" si="10"/>
        <v>1.3316879726023081</v>
      </c>
      <c r="Q17">
        <f t="shared" si="1"/>
        <v>478.15</v>
      </c>
      <c r="R17">
        <f t="shared" si="11"/>
        <v>0.69448010808138017</v>
      </c>
      <c r="S17">
        <f t="shared" si="2"/>
        <v>212.05078977664419</v>
      </c>
      <c r="U17">
        <f t="shared" si="3"/>
        <v>2.2548843157039946</v>
      </c>
      <c r="V17">
        <f t="shared" si="4"/>
        <v>12.19675785459455</v>
      </c>
    </row>
    <row r="18" spans="1:22">
      <c r="A18">
        <v>160</v>
      </c>
      <c r="B18">
        <f t="shared" si="5"/>
        <v>3015.3212996869106</v>
      </c>
      <c r="C18">
        <f t="shared" si="6"/>
        <v>4.0107144426221441E-3</v>
      </c>
      <c r="D18">
        <f t="shared" si="7"/>
        <v>556.31868122804951</v>
      </c>
      <c r="F18">
        <f t="shared" si="8"/>
        <v>0.97599768636499917</v>
      </c>
      <c r="G18">
        <f t="shared" si="0"/>
        <v>245201.95156938783</v>
      </c>
      <c r="H18">
        <f t="shared" si="9"/>
        <v>43766602.895824902</v>
      </c>
      <c r="P18">
        <f t="shared" si="10"/>
        <v>1.3270376271527764</v>
      </c>
      <c r="Q18">
        <f t="shared" si="1"/>
        <v>478.15</v>
      </c>
      <c r="R18">
        <f t="shared" si="11"/>
        <v>0.69198235963278443</v>
      </c>
      <c r="S18">
        <f t="shared" si="2"/>
        <v>211.73043495478404</v>
      </c>
      <c r="U18">
        <f t="shared" si="3"/>
        <v>2.2582960267479306</v>
      </c>
      <c r="V18">
        <f t="shared" si="4"/>
        <v>12.152891323854922</v>
      </c>
    </row>
    <row r="19" spans="1:22">
      <c r="A19">
        <v>170</v>
      </c>
      <c r="B19">
        <f t="shared" si="5"/>
        <v>3015.0127006738858</v>
      </c>
      <c r="C19">
        <f t="shared" si="6"/>
        <v>4.0111249558243741E-3</v>
      </c>
      <c r="D19">
        <f t="shared" si="7"/>
        <v>554.15737599784677</v>
      </c>
      <c r="F19">
        <f t="shared" si="8"/>
        <v>0.97220592280323992</v>
      </c>
      <c r="G19">
        <f t="shared" si="0"/>
        <v>238660.49398552621</v>
      </c>
      <c r="H19">
        <f t="shared" si="9"/>
        <v>46153207.835680164</v>
      </c>
      <c r="P19">
        <f t="shared" si="10"/>
        <v>1.3220173690010739</v>
      </c>
      <c r="Q19">
        <f t="shared" si="1"/>
        <v>478.15</v>
      </c>
      <c r="R19">
        <f t="shared" si="11"/>
        <v>0.68929399926749702</v>
      </c>
      <c r="S19">
        <f t="shared" si="2"/>
        <v>211.38507923391285</v>
      </c>
      <c r="U19">
        <f t="shared" si="3"/>
        <v>2.2619855750125697</v>
      </c>
      <c r="V19">
        <f t="shared" si="4"/>
        <v>12.105677184789249</v>
      </c>
    </row>
    <row r="20" spans="1:22">
      <c r="A20">
        <v>180</v>
      </c>
      <c r="B20">
        <f t="shared" si="5"/>
        <v>3014.7123344148886</v>
      </c>
      <c r="C20">
        <f t="shared" si="6"/>
        <v>4.0115245981330603E-3</v>
      </c>
      <c r="D20">
        <f t="shared" si="7"/>
        <v>551.86328965829966</v>
      </c>
      <c r="F20">
        <f t="shared" si="8"/>
        <v>0.96818120992684154</v>
      </c>
      <c r="G20">
        <f t="shared" si="0"/>
        <v>231720.70739658034</v>
      </c>
      <c r="H20">
        <f t="shared" si="9"/>
        <v>48470414.909645967</v>
      </c>
      <c r="P20">
        <f t="shared" si="10"/>
        <v>1.3166756876700245</v>
      </c>
      <c r="Q20">
        <f t="shared" si="1"/>
        <v>478.15</v>
      </c>
      <c r="R20">
        <f t="shared" si="11"/>
        <v>0.68644047783813056</v>
      </c>
      <c r="S20">
        <f t="shared" si="2"/>
        <v>211.0178785620281</v>
      </c>
      <c r="U20">
        <f t="shared" si="3"/>
        <v>2.2659217468127903</v>
      </c>
      <c r="V20">
        <f t="shared" si="4"/>
        <v>12.055562416199216</v>
      </c>
    </row>
    <row r="21" spans="1:22">
      <c r="A21">
        <v>190</v>
      </c>
      <c r="B21">
        <f t="shared" si="5"/>
        <v>3014.4207022270443</v>
      </c>
      <c r="C21">
        <f t="shared" si="6"/>
        <v>4.0119126958177266E-3</v>
      </c>
      <c r="D21">
        <f t="shared" si="7"/>
        <v>549.46283967208478</v>
      </c>
      <c r="F21">
        <f t="shared" si="8"/>
        <v>0.96396989416155221</v>
      </c>
      <c r="G21">
        <f t="shared" si="0"/>
        <v>224462.32545414564</v>
      </c>
      <c r="H21">
        <f t="shared" si="9"/>
        <v>50715038.164187424</v>
      </c>
      <c r="P21">
        <f t="shared" si="10"/>
        <v>1.3110753476205561</v>
      </c>
      <c r="Q21">
        <f t="shared" si="1"/>
        <v>478.15</v>
      </c>
      <c r="R21">
        <f t="shared" si="11"/>
        <v>0.68345465496054048</v>
      </c>
      <c r="S21">
        <f t="shared" si="2"/>
        <v>210.632960718394</v>
      </c>
      <c r="U21">
        <f t="shared" si="3"/>
        <v>2.270062569358569</v>
      </c>
      <c r="V21">
        <f t="shared" si="4"/>
        <v>12.00312411276777</v>
      </c>
    </row>
    <row r="22" spans="1:22">
      <c r="A22">
        <v>200</v>
      </c>
      <c r="B22">
        <f t="shared" si="5"/>
        <v>3014.1382050786619</v>
      </c>
      <c r="C22">
        <f t="shared" si="6"/>
        <v>4.0122887084020923E-3</v>
      </c>
      <c r="D22">
        <f t="shared" si="7"/>
        <v>546.98758099885856</v>
      </c>
      <c r="F22">
        <f t="shared" si="8"/>
        <v>0.95962733508571674</v>
      </c>
      <c r="G22">
        <f t="shared" si="0"/>
        <v>216980.51817985435</v>
      </c>
      <c r="H22">
        <f t="shared" si="9"/>
        <v>52884843.345985964</v>
      </c>
      <c r="P22">
        <f t="shared" si="10"/>
        <v>1.3052914492904506</v>
      </c>
      <c r="Q22">
        <f t="shared" si="1"/>
        <v>478.15</v>
      </c>
      <c r="R22">
        <f t="shared" si="11"/>
        <v>0.68037578057577308</v>
      </c>
      <c r="S22">
        <f t="shared" si="2"/>
        <v>210.23530582861375</v>
      </c>
      <c r="U22">
        <f t="shared" si="3"/>
        <v>2.2743563366554302</v>
      </c>
      <c r="V22">
        <f t="shared" si="4"/>
        <v>11.949051598812739</v>
      </c>
    </row>
    <row r="23" spans="1:22">
      <c r="A23">
        <v>210</v>
      </c>
      <c r="B23">
        <f t="shared" si="5"/>
        <v>3013.8651241617808</v>
      </c>
      <c r="C23">
        <f t="shared" si="6"/>
        <v>4.0126522546903784E-3</v>
      </c>
      <c r="D23">
        <f t="shared" si="7"/>
        <v>544.47284439850591</v>
      </c>
      <c r="F23">
        <f t="shared" si="8"/>
        <v>0.95521551648860692</v>
      </c>
      <c r="G23">
        <f t="shared" si="0"/>
        <v>209381.78280897511</v>
      </c>
      <c r="H23">
        <f t="shared" si="9"/>
        <v>54978661.174075715</v>
      </c>
      <c r="P23">
        <f t="shared" si="10"/>
        <v>1.2994081908298405</v>
      </c>
      <c r="Q23">
        <f t="shared" si="1"/>
        <v>478.15</v>
      </c>
      <c r="R23">
        <f t="shared" si="11"/>
        <v>0.67724780119042227</v>
      </c>
      <c r="S23">
        <f t="shared" si="2"/>
        <v>209.83053796477913</v>
      </c>
      <c r="U23">
        <f t="shared" si="3"/>
        <v>2.2787436215802837</v>
      </c>
      <c r="V23">
        <f t="shared" si="4"/>
        <v>11.894116681752713</v>
      </c>
    </row>
    <row r="24" spans="1:22">
      <c r="A24">
        <v>220</v>
      </c>
      <c r="B24">
        <f t="shared" si="5"/>
        <v>3013.6016066363022</v>
      </c>
      <c r="C24">
        <f t="shared" si="6"/>
        <v>4.0130031319232659E-3</v>
      </c>
      <c r="D24">
        <f t="shared" si="7"/>
        <v>541.95592826939662</v>
      </c>
      <c r="F24">
        <f t="shared" si="8"/>
        <v>0.9507998741568362</v>
      </c>
      <c r="G24">
        <f t="shared" si="0"/>
        <v>201778.49300647867</v>
      </c>
      <c r="H24">
        <f t="shared" si="9"/>
        <v>56996446.104140505</v>
      </c>
      <c r="P24">
        <f t="shared" si="10"/>
        <v>1.2935145592536528</v>
      </c>
      <c r="Q24">
        <f t="shared" si="1"/>
        <v>478.15</v>
      </c>
      <c r="R24">
        <f t="shared" si="11"/>
        <v>0.67411711077719683</v>
      </c>
      <c r="S24">
        <f t="shared" si="2"/>
        <v>209.42464140746915</v>
      </c>
      <c r="U24">
        <f t="shared" si="3"/>
        <v>2.2831601705822315</v>
      </c>
      <c r="V24">
        <f t="shared" si="4"/>
        <v>11.839134152457092</v>
      </c>
    </row>
    <row r="25" spans="1:22">
      <c r="A25">
        <v>230</v>
      </c>
      <c r="B25">
        <f t="shared" si="5"/>
        <v>3013.3476582342082</v>
      </c>
      <c r="C25">
        <f t="shared" si="6"/>
        <v>4.0133413258021449E-3</v>
      </c>
      <c r="D25">
        <f t="shared" si="7"/>
        <v>539.47402513154532</v>
      </c>
      <c r="F25">
        <f t="shared" si="8"/>
        <v>0.94644565812551806</v>
      </c>
      <c r="G25">
        <f t="shared" si="0"/>
        <v>194282.65264707556</v>
      </c>
      <c r="H25">
        <f t="shared" si="9"/>
        <v>58939272.630611263</v>
      </c>
      <c r="P25">
        <f t="shared" si="10"/>
        <v>1.2876993823183984</v>
      </c>
      <c r="Q25">
        <f t="shared" si="1"/>
        <v>478.15</v>
      </c>
      <c r="R25">
        <f t="shared" si="11"/>
        <v>0.67102997161099232</v>
      </c>
      <c r="S25">
        <f t="shared" si="2"/>
        <v>209.02362925112499</v>
      </c>
      <c r="U25">
        <f t="shared" si="3"/>
        <v>2.2875404169044518</v>
      </c>
      <c r="V25">
        <f t="shared" si="4"/>
        <v>11.784916488861723</v>
      </c>
    </row>
    <row r="26" spans="1:22">
      <c r="A26">
        <v>240</v>
      </c>
      <c r="B26">
        <f t="shared" si="5"/>
        <v>3013.1031437249612</v>
      </c>
      <c r="C26">
        <f t="shared" si="6"/>
        <v>4.0136670100346158E-3</v>
      </c>
      <c r="D26">
        <f t="shared" si="7"/>
        <v>537.06212108940485</v>
      </c>
      <c r="F26">
        <f t="shared" si="8"/>
        <v>0.94221424752527172</v>
      </c>
      <c r="G26">
        <f t="shared" si="0"/>
        <v>186999.57216072499</v>
      </c>
      <c r="H26">
        <f t="shared" si="9"/>
        <v>60809268.352218516</v>
      </c>
      <c r="P26">
        <f t="shared" si="10"/>
        <v>1.282046309779965</v>
      </c>
      <c r="Q26">
        <f t="shared" si="1"/>
        <v>478.15</v>
      </c>
      <c r="R26">
        <f t="shared" si="11"/>
        <v>0.66802990149541763</v>
      </c>
      <c r="S26">
        <f t="shared" si="2"/>
        <v>208.63320215721856</v>
      </c>
      <c r="U26">
        <f t="shared" si="3"/>
        <v>2.2918212204770896</v>
      </c>
      <c r="V26">
        <f t="shared" si="4"/>
        <v>11.732227969319299</v>
      </c>
    </row>
    <row r="27" spans="1:22">
      <c r="A27">
        <v>250</v>
      </c>
      <c r="B27">
        <f t="shared" si="5"/>
        <v>3012.8677953395372</v>
      </c>
      <c r="C27">
        <f t="shared" si="6"/>
        <v>4.0139805352586242E-3</v>
      </c>
      <c r="D27">
        <f t="shared" si="7"/>
        <v>534.75111881981604</v>
      </c>
      <c r="F27">
        <f t="shared" si="8"/>
        <v>0.93815985757862463</v>
      </c>
      <c r="G27">
        <f t="shared" si="0"/>
        <v>180022.22162772989</v>
      </c>
      <c r="H27">
        <f t="shared" si="9"/>
        <v>62609490.568495817</v>
      </c>
      <c r="P27">
        <f t="shared" si="10"/>
        <v>1.2766293226619516</v>
      </c>
      <c r="Q27">
        <f t="shared" si="1"/>
        <v>478.15</v>
      </c>
      <c r="R27">
        <f t="shared" si="11"/>
        <v>0.66515533902324486</v>
      </c>
      <c r="S27">
        <f t="shared" si="2"/>
        <v>208.258438129225</v>
      </c>
      <c r="U27">
        <f t="shared" si="3"/>
        <v>2.2959453854316645</v>
      </c>
      <c r="V27">
        <f t="shared" si="4"/>
        <v>11.681743668900882</v>
      </c>
    </row>
    <row r="28" spans="1:22">
      <c r="A28">
        <v>260</v>
      </c>
      <c r="B28">
        <f t="shared" si="5"/>
        <v>3012.6412283013829</v>
      </c>
      <c r="C28">
        <f t="shared" si="6"/>
        <v>4.0142824084695924E-3</v>
      </c>
      <c r="D28">
        <f t="shared" si="7"/>
        <v>532.56639654675621</v>
      </c>
      <c r="F28">
        <f t="shared" si="8"/>
        <v>0.93432701148553721</v>
      </c>
      <c r="G28">
        <f t="shared" si="0"/>
        <v>173426.89960150412</v>
      </c>
      <c r="H28">
        <f t="shared" si="9"/>
        <v>64343759.56451086</v>
      </c>
      <c r="P28">
        <f t="shared" si="10"/>
        <v>1.2715092789718683</v>
      </c>
      <c r="Q28">
        <f t="shared" si="1"/>
        <v>478.15</v>
      </c>
      <c r="R28">
        <f t="shared" si="11"/>
        <v>0.66243785114324583</v>
      </c>
      <c r="S28">
        <f t="shared" si="2"/>
        <v>207.9035490214539</v>
      </c>
      <c r="U28">
        <f t="shared" si="3"/>
        <v>2.2998645393526154</v>
      </c>
      <c r="V28">
        <f t="shared" si="4"/>
        <v>11.634017979915043</v>
      </c>
    </row>
    <row r="29" spans="1:22">
      <c r="A29">
        <v>270</v>
      </c>
      <c r="B29">
        <f t="shared" si="5"/>
        <v>3012.4229618083705</v>
      </c>
      <c r="C29">
        <f t="shared" si="6"/>
        <v>4.0145732651502E-3</v>
      </c>
      <c r="D29">
        <f t="shared" si="7"/>
        <v>530.52693682083611</v>
      </c>
      <c r="F29">
        <f t="shared" si="8"/>
        <v>0.93074901196637916</v>
      </c>
      <c r="G29">
        <f t="shared" si="0"/>
        <v>167270.61947796939</v>
      </c>
      <c r="H29">
        <f t="shared" si="9"/>
        <v>66016465.759290554</v>
      </c>
      <c r="P29">
        <f t="shared" si="10"/>
        <v>1.266731817029715</v>
      </c>
      <c r="Q29">
        <f t="shared" si="1"/>
        <v>478.15</v>
      </c>
      <c r="R29">
        <f t="shared" si="11"/>
        <v>0.65990104948416284</v>
      </c>
      <c r="S29">
        <f t="shared" si="2"/>
        <v>207.57172738456816</v>
      </c>
      <c r="U29">
        <f t="shared" si="3"/>
        <v>2.3035410748118474</v>
      </c>
      <c r="V29">
        <f t="shared" si="4"/>
        <v>11.589465579924136</v>
      </c>
    </row>
    <row r="30" spans="1:22">
      <c r="A30">
        <v>280</v>
      </c>
      <c r="B30">
        <f t="shared" si="5"/>
        <v>3012.2124433041395</v>
      </c>
      <c r="C30">
        <f t="shared" si="6"/>
        <v>4.0148538369806442E-3</v>
      </c>
      <c r="D30">
        <f t="shared" si="7"/>
        <v>528.64506102605856</v>
      </c>
      <c r="F30">
        <f t="shared" si="8"/>
        <v>0.92744747548431328</v>
      </c>
      <c r="G30">
        <f t="shared" si="0"/>
        <v>161590.3203445035</v>
      </c>
      <c r="H30">
        <f t="shared" si="9"/>
        <v>67632368.962735593</v>
      </c>
      <c r="P30">
        <f t="shared" si="10"/>
        <v>1.2623267040093011</v>
      </c>
      <c r="Q30">
        <f t="shared" si="1"/>
        <v>478.15</v>
      </c>
      <c r="R30">
        <f t="shared" si="11"/>
        <v>0.65756026011837809</v>
      </c>
      <c r="S30">
        <f t="shared" si="2"/>
        <v>207.26509150092684</v>
      </c>
      <c r="U30">
        <f t="shared" si="3"/>
        <v>2.3069490213592565</v>
      </c>
      <c r="V30">
        <f t="shared" si="4"/>
        <v>11.548355631992063</v>
      </c>
    </row>
    <row r="31" spans="1:22">
      <c r="A31">
        <v>290</v>
      </c>
      <c r="B31">
        <f t="shared" si="5"/>
        <v>3012.0090737426276</v>
      </c>
      <c r="C31">
        <f t="shared" si="6"/>
        <v>4.0151249181906842E-3</v>
      </c>
      <c r="D31">
        <f t="shared" si="7"/>
        <v>526.92671326558741</v>
      </c>
      <c r="F31">
        <f t="shared" si="8"/>
        <v>0.92443283029050427</v>
      </c>
      <c r="G31">
        <f t="shared" si="0"/>
        <v>156403.73152558095</v>
      </c>
      <c r="H31">
        <f t="shared" si="9"/>
        <v>69196406.277991399</v>
      </c>
      <c r="P31">
        <f t="shared" si="10"/>
        <v>1.2583084968390337</v>
      </c>
      <c r="Q31">
        <f t="shared" si="1"/>
        <v>478.15</v>
      </c>
      <c r="R31">
        <f t="shared" si="11"/>
        <v>0.65542287667596755</v>
      </c>
      <c r="S31">
        <f t="shared" si="2"/>
        <v>206.98472114807788</v>
      </c>
      <c r="U31">
        <f t="shared" si="3"/>
        <v>2.3100738902265601</v>
      </c>
      <c r="V31">
        <f t="shared" si="4"/>
        <v>11.510817986224897</v>
      </c>
    </row>
    <row r="32" spans="1:22">
      <c r="A32">
        <v>300</v>
      </c>
      <c r="B32">
        <f t="shared" si="5"/>
        <v>3011.8122317645229</v>
      </c>
      <c r="C32">
        <f t="shared" si="6"/>
        <v>4.0153873333316076E-3</v>
      </c>
      <c r="D32">
        <f t="shared" si="7"/>
        <v>525.37217044663396</v>
      </c>
      <c r="F32">
        <f t="shared" si="8"/>
        <v>0.92170556218707711</v>
      </c>
      <c r="G32">
        <f t="shared" si="0"/>
        <v>151711.51909169956</v>
      </c>
      <c r="H32">
        <f t="shared" si="9"/>
        <v>70713521.468908399</v>
      </c>
      <c r="P32">
        <f t="shared" si="10"/>
        <v>1.2546782226592965</v>
      </c>
      <c r="Q32">
        <f t="shared" si="1"/>
        <v>478.15</v>
      </c>
      <c r="R32">
        <f t="shared" si="11"/>
        <v>0.65348924359063765</v>
      </c>
      <c r="S32">
        <f t="shared" si="2"/>
        <v>206.73076514806394</v>
      </c>
      <c r="U32">
        <f t="shared" si="3"/>
        <v>2.3129116735844382</v>
      </c>
      <c r="V32">
        <f t="shared" si="4"/>
        <v>11.476858691715289</v>
      </c>
    </row>
    <row r="33" spans="1:22">
      <c r="A33">
        <v>310</v>
      </c>
      <c r="B33">
        <f t="shared" si="5"/>
        <v>3011.6212951722305</v>
      </c>
      <c r="C33">
        <f t="shared" si="6"/>
        <v>4.015641908624786E-3</v>
      </c>
      <c r="D33">
        <f t="shared" si="7"/>
        <v>523.97702334751011</v>
      </c>
      <c r="F33">
        <f t="shared" si="8"/>
        <v>0.91925793569738612</v>
      </c>
      <c r="G33">
        <f t="shared" si="0"/>
        <v>147500.24648750896</v>
      </c>
      <c r="H33">
        <f t="shared" si="9"/>
        <v>72188523.933783486</v>
      </c>
      <c r="P33">
        <f t="shared" si="10"/>
        <v>1.251425709047697</v>
      </c>
      <c r="Q33">
        <f t="shared" si="1"/>
        <v>478.15</v>
      </c>
      <c r="R33">
        <f t="shared" si="11"/>
        <v>0.65175387640944671</v>
      </c>
      <c r="S33">
        <f t="shared" si="2"/>
        <v>206.5025958638864</v>
      </c>
      <c r="U33">
        <f t="shared" si="3"/>
        <v>2.3154672608336924</v>
      </c>
      <c r="V33">
        <f t="shared" si="4"/>
        <v>11.446381428145754</v>
      </c>
    </row>
    <row r="34" spans="1:22">
      <c r="A34">
        <v>320</v>
      </c>
      <c r="B34">
        <f t="shared" si="5"/>
        <v>3011.435658678738</v>
      </c>
      <c r="C34">
        <f t="shared" si="6"/>
        <v>4.0158894482595414E-3</v>
      </c>
      <c r="D34">
        <f t="shared" si="7"/>
        <v>522.73327459239465</v>
      </c>
      <c r="F34">
        <f t="shared" si="8"/>
        <v>0.91707592033753449</v>
      </c>
      <c r="G34">
        <f t="shared" si="0"/>
        <v>143745.68521304106</v>
      </c>
      <c r="H34">
        <f t="shared" si="9"/>
        <v>73625980.7859139</v>
      </c>
      <c r="P34">
        <f t="shared" si="10"/>
        <v>1.2485321964631662</v>
      </c>
      <c r="Q34">
        <f t="shared" si="1"/>
        <v>478.15</v>
      </c>
      <c r="R34">
        <f t="shared" si="11"/>
        <v>0.65020682751931191</v>
      </c>
      <c r="S34">
        <f t="shared" si="2"/>
        <v>206.29898541774656</v>
      </c>
      <c r="U34">
        <f t="shared" si="3"/>
        <v>2.3177525523538898</v>
      </c>
      <c r="V34">
        <f t="shared" si="4"/>
        <v>11.419211491264015</v>
      </c>
    </row>
    <row r="35" spans="1:22">
      <c r="A35">
        <v>330</v>
      </c>
      <c r="B35">
        <f t="shared" si="5"/>
        <v>3011.2547474898211</v>
      </c>
      <c r="C35">
        <f t="shared" si="6"/>
        <v>4.0161307162343779E-3</v>
      </c>
      <c r="D35">
        <f t="shared" si="7"/>
        <v>521.63042458566815</v>
      </c>
      <c r="F35">
        <f t="shared" si="8"/>
        <v>0.91514109576433011</v>
      </c>
      <c r="G35">
        <f t="shared" si="0"/>
        <v>140416.0874110593</v>
      </c>
      <c r="H35">
        <f t="shared" si="9"/>
        <v>75030141.660024494</v>
      </c>
      <c r="P35">
        <f t="shared" si="10"/>
        <v>1.2459729249525955</v>
      </c>
      <c r="Q35">
        <f t="shared" si="1"/>
        <v>478.15</v>
      </c>
      <c r="R35">
        <f t="shared" si="11"/>
        <v>0.64883503689691002</v>
      </c>
      <c r="S35">
        <f t="shared" si="2"/>
        <v>206.11828213053451</v>
      </c>
      <c r="U35">
        <f t="shared" si="3"/>
        <v>2.3197845191490001</v>
      </c>
      <c r="V35">
        <f t="shared" si="4"/>
        <v>11.39511951533275</v>
      </c>
    </row>
    <row r="36" spans="1:22">
      <c r="A36">
        <v>340</v>
      </c>
      <c r="B36">
        <f t="shared" si="5"/>
        <v>3011.0780267675327</v>
      </c>
      <c r="C36">
        <f t="shared" si="6"/>
        <v>4.01636642368356E-3</v>
      </c>
      <c r="D36">
        <f t="shared" si="7"/>
        <v>520.65645364716579</v>
      </c>
      <c r="F36">
        <f t="shared" si="8"/>
        <v>0.91343237481958905</v>
      </c>
      <c r="G36">
        <f t="shared" si="0"/>
        <v>137475.14435711128</v>
      </c>
      <c r="H36">
        <f t="shared" si="9"/>
        <v>76404893.1035956</v>
      </c>
      <c r="P36">
        <f t="shared" si="10"/>
        <v>1.2437194756863867</v>
      </c>
      <c r="Q36">
        <f t="shared" si="1"/>
        <v>478.15</v>
      </c>
      <c r="R36">
        <f t="shared" si="11"/>
        <v>0.64762355374708858</v>
      </c>
      <c r="S36">
        <f t="shared" si="2"/>
        <v>205.95857158733145</v>
      </c>
      <c r="U36">
        <f t="shared" si="3"/>
        <v>2.3215833957036973</v>
      </c>
      <c r="V36">
        <f t="shared" si="4"/>
        <v>11.373842928067905</v>
      </c>
    </row>
    <row r="37" spans="1:22">
      <c r="A37">
        <v>350</v>
      </c>
      <c r="B37">
        <f t="shared" si="5"/>
        <v>3010.9050073702883</v>
      </c>
      <c r="C37">
        <f t="shared" si="6"/>
        <v>4.0165972211667214E-3</v>
      </c>
      <c r="D37">
        <f t="shared" si="7"/>
        <v>519.79864725972777</v>
      </c>
      <c r="F37">
        <f t="shared" si="8"/>
        <v>0.91192745133285569</v>
      </c>
      <c r="G37">
        <f t="shared" si="0"/>
        <v>134884.47135772961</v>
      </c>
      <c r="H37">
        <f t="shared" si="9"/>
        <v>77753737.8171729</v>
      </c>
      <c r="P37">
        <f t="shared" si="10"/>
        <v>1.2417417400751756</v>
      </c>
      <c r="Q37">
        <f t="shared" si="1"/>
        <v>478.15</v>
      </c>
      <c r="R37">
        <f t="shared" si="11"/>
        <v>0.64655656299499464</v>
      </c>
      <c r="S37">
        <f t="shared" si="2"/>
        <v>205.81781304765207</v>
      </c>
      <c r="U37">
        <f t="shared" si="3"/>
        <v>2.3231711236252233</v>
      </c>
      <c r="V37">
        <f t="shared" si="4"/>
        <v>11.355103978334219</v>
      </c>
    </row>
    <row r="38" spans="1:22">
      <c r="A38">
        <v>360</v>
      </c>
      <c r="B38">
        <f t="shared" si="5"/>
        <v>3010.7352484655698</v>
      </c>
      <c r="C38">
        <f t="shared" si="6"/>
        <v>4.016823695130285E-3</v>
      </c>
      <c r="D38">
        <f t="shared" si="7"/>
        <v>519.04424440362243</v>
      </c>
      <c r="F38">
        <f t="shared" si="8"/>
        <v>0.91060393755021474</v>
      </c>
      <c r="G38">
        <f t="shared" si="0"/>
        <v>132605.55911801846</v>
      </c>
      <c r="H38">
        <f t="shared" si="9"/>
        <v>79079793.40835309</v>
      </c>
      <c r="P38">
        <f t="shared" si="10"/>
        <v>1.240009468123652</v>
      </c>
      <c r="Q38">
        <f t="shared" si="1"/>
        <v>478.15</v>
      </c>
      <c r="R38">
        <f t="shared" si="11"/>
        <v>0.6456181917231022</v>
      </c>
      <c r="S38">
        <f t="shared" si="2"/>
        <v>205.69394741833747</v>
      </c>
      <c r="U38">
        <f t="shared" si="3"/>
        <v>2.3245701003906798</v>
      </c>
      <c r="V38">
        <f t="shared" si="4"/>
        <v>11.338623899138575</v>
      </c>
    </row>
    <row r="39" spans="1:22">
      <c r="A39">
        <v>370</v>
      </c>
      <c r="B39">
        <f t="shared" si="5"/>
        <v>3010.5683576867509</v>
      </c>
      <c r="C39">
        <f t="shared" si="6"/>
        <v>4.0170463676476344E-3</v>
      </c>
      <c r="D39">
        <f t="shared" si="7"/>
        <v>518.38091312858967</v>
      </c>
      <c r="F39">
        <f t="shared" si="8"/>
        <v>0.90944019847120994</v>
      </c>
      <c r="G39">
        <f t="shared" si="0"/>
        <v>130601.2043924898</v>
      </c>
      <c r="H39">
        <f t="shared" si="9"/>
        <v>80385805.452277988</v>
      </c>
      <c r="P39">
        <f t="shared" si="10"/>
        <v>1.2384934054340437</v>
      </c>
      <c r="Q39">
        <f t="shared" si="1"/>
        <v>478.15</v>
      </c>
      <c r="R39">
        <f t="shared" si="11"/>
        <v>0.64479310071608786</v>
      </c>
      <c r="S39">
        <f t="shared" si="2"/>
        <v>205.58497709483555</v>
      </c>
      <c r="U39">
        <f t="shared" si="3"/>
        <v>2.325802238844676</v>
      </c>
      <c r="V39">
        <f t="shared" si="4"/>
        <v>11.324133296595098</v>
      </c>
    </row>
    <row r="40" spans="1:22">
      <c r="A40">
        <v>380</v>
      </c>
      <c r="B40">
        <f t="shared" si="5"/>
        <v>3010.4039894893631</v>
      </c>
      <c r="C40">
        <f t="shared" si="6"/>
        <v>4.0172656985655369E-3</v>
      </c>
      <c r="D40">
        <f t="shared" si="7"/>
        <v>517.79707249525222</v>
      </c>
      <c r="F40">
        <f t="shared" si="8"/>
        <v>0.90841591665833721</v>
      </c>
      <c r="G40">
        <f t="shared" si="0"/>
        <v>128836.47777817279</v>
      </c>
      <c r="H40">
        <f t="shared" si="9"/>
        <v>81674170.230059713</v>
      </c>
      <c r="P40">
        <f t="shared" si="10"/>
        <v>1.237166064114021</v>
      </c>
      <c r="Q40">
        <f t="shared" si="1"/>
        <v>478.15</v>
      </c>
      <c r="R40">
        <f t="shared" si="11"/>
        <v>0.64406688491076103</v>
      </c>
      <c r="S40">
        <f t="shared" si="2"/>
        <v>205.48902056026802</v>
      </c>
      <c r="U40">
        <f t="shared" si="3"/>
        <v>2.3268883110947676</v>
      </c>
      <c r="V40">
        <f t="shared" si="4"/>
        <v>11.311379182798779</v>
      </c>
    </row>
    <row r="41" spans="1:22">
      <c r="A41">
        <v>390</v>
      </c>
      <c r="B41">
        <f t="shared" si="5"/>
        <v>3010.2418422893547</v>
      </c>
      <c r="C41">
        <f t="shared" si="6"/>
        <v>4.0174820892805822E-3</v>
      </c>
      <c r="D41">
        <f t="shared" si="7"/>
        <v>517.28208725279035</v>
      </c>
      <c r="F41">
        <f t="shared" si="8"/>
        <v>0.90751243377682522</v>
      </c>
      <c r="G41">
        <f t="shared" si="0"/>
        <v>127279.30822767886</v>
      </c>
      <c r="H41">
        <f t="shared" si="9"/>
        <v>82946963.312336504</v>
      </c>
      <c r="P41">
        <f t="shared" si="10"/>
        <v>1.2360021902069867</v>
      </c>
      <c r="Q41">
        <f t="shared" si="1"/>
        <v>478.15</v>
      </c>
      <c r="R41">
        <f t="shared" si="11"/>
        <v>0.64342631554776908</v>
      </c>
      <c r="S41">
        <f t="shared" si="2"/>
        <v>205.40434592539279</v>
      </c>
      <c r="U41">
        <f t="shared" si="3"/>
        <v>2.3278475333412576</v>
      </c>
      <c r="V41">
        <f t="shared" si="4"/>
        <v>11.300129228597685</v>
      </c>
    </row>
    <row r="42" spans="1:22">
      <c r="A42">
        <v>400</v>
      </c>
      <c r="B42">
        <f t="shared" si="5"/>
        <v>3010.0816548656981</v>
      </c>
      <c r="C42">
        <f t="shared" si="6"/>
        <v>4.0176958875024439E-3</v>
      </c>
      <c r="D42">
        <f t="shared" si="7"/>
        <v>516.82636324110842</v>
      </c>
      <c r="F42">
        <f t="shared" si="8"/>
        <v>0.90671291796685693</v>
      </c>
      <c r="G42">
        <f t="shared" si="0"/>
        <v>125900.76868180945</v>
      </c>
      <c r="H42">
        <f t="shared" si="9"/>
        <v>84205970.999154598</v>
      </c>
      <c r="P42">
        <f t="shared" si="10"/>
        <v>1.234978994220866</v>
      </c>
      <c r="Q42">
        <f t="shared" si="1"/>
        <v>478.15</v>
      </c>
      <c r="R42">
        <f t="shared" si="11"/>
        <v>0.64285945883850149</v>
      </c>
      <c r="S42">
        <f t="shared" si="2"/>
        <v>205.32938793751754</v>
      </c>
      <c r="U42">
        <f t="shared" si="3"/>
        <v>2.3286973423672928</v>
      </c>
      <c r="V42">
        <f t="shared" si="4"/>
        <v>11.290173847672104</v>
      </c>
    </row>
    <row r="43" spans="1:22">
      <c r="A43">
        <v>410</v>
      </c>
      <c r="B43">
        <f t="shared" si="5"/>
        <v>3009.9232024035323</v>
      </c>
      <c r="C43">
        <f t="shared" si="6"/>
        <v>4.0179073925020068E-3</v>
      </c>
      <c r="D43">
        <f t="shared" si="7"/>
        <v>516.42136960906942</v>
      </c>
      <c r="F43">
        <f t="shared" si="8"/>
        <v>0.90600240282292877</v>
      </c>
      <c r="G43">
        <f t="shared" si="0"/>
        <v>124675.14146167056</v>
      </c>
      <c r="H43">
        <f t="shared" si="9"/>
        <v>85452722.413771302</v>
      </c>
      <c r="P43">
        <f t="shared" si="10"/>
        <v>1.2340762068793603</v>
      </c>
      <c r="Q43">
        <f t="shared" si="1"/>
        <v>478.15</v>
      </c>
      <c r="R43">
        <f t="shared" si="11"/>
        <v>0.64235570360145644</v>
      </c>
      <c r="S43">
        <f t="shared" si="2"/>
        <v>205.26275272715887</v>
      </c>
      <c r="U43">
        <f t="shared" si="3"/>
        <v>2.3294533160410777</v>
      </c>
      <c r="V43">
        <f t="shared" si="4"/>
        <v>11.281326681896262</v>
      </c>
    </row>
    <row r="44" spans="1:22">
      <c r="A44">
        <v>420</v>
      </c>
      <c r="B44">
        <f t="shared" si="5"/>
        <v>3009.7662924549873</v>
      </c>
      <c r="C44">
        <f t="shared" si="6"/>
        <v>4.018116860474253E-3</v>
      </c>
      <c r="D44">
        <f t="shared" si="7"/>
        <v>516.05961022315034</v>
      </c>
      <c r="F44">
        <f t="shared" si="8"/>
        <v>0.90536773723359709</v>
      </c>
      <c r="G44">
        <f t="shared" si="0"/>
        <v>123579.8308309781</v>
      </c>
      <c r="H44">
        <f t="shared" si="9"/>
        <v>86688520.72208108</v>
      </c>
      <c r="P44">
        <f t="shared" si="10"/>
        <v>1.2332760134062459</v>
      </c>
      <c r="Q44">
        <f t="shared" si="1"/>
        <v>478.15</v>
      </c>
      <c r="R44">
        <f t="shared" si="11"/>
        <v>0.64190572569862026</v>
      </c>
      <c r="S44">
        <f t="shared" si="2"/>
        <v>205.2032139813756</v>
      </c>
      <c r="U44">
        <f t="shared" si="3"/>
        <v>2.3301291959462058</v>
      </c>
      <c r="V44">
        <f t="shared" si="4"/>
        <v>11.273423976754751</v>
      </c>
    </row>
    <row r="45" spans="1:22">
      <c r="A45">
        <v>430</v>
      </c>
      <c r="B45">
        <f t="shared" si="5"/>
        <v>3009.6107610100712</v>
      </c>
      <c r="C45">
        <f t="shared" si="6"/>
        <v>4.0183245097587545E-3</v>
      </c>
      <c r="D45">
        <f t="shared" si="7"/>
        <v>515.73456229974317</v>
      </c>
      <c r="F45">
        <f t="shared" si="8"/>
        <v>0.90479747771884766</v>
      </c>
      <c r="G45">
        <f t="shared" si="0"/>
        <v>122595.17704234221</v>
      </c>
      <c r="H45">
        <f t="shared" si="9"/>
        <v>87914472.492504507</v>
      </c>
      <c r="P45">
        <f t="shared" si="10"/>
        <v>1.2325629093355168</v>
      </c>
      <c r="Q45">
        <f t="shared" si="1"/>
        <v>478.15</v>
      </c>
      <c r="R45">
        <f t="shared" si="11"/>
        <v>0.64150141170266295</v>
      </c>
      <c r="S45">
        <f t="shared" si="2"/>
        <v>205.14970353480271</v>
      </c>
      <c r="U45">
        <f t="shared" si="3"/>
        <v>2.3307369777353055</v>
      </c>
      <c r="V45">
        <f t="shared" si="4"/>
        <v>11.266323240753055</v>
      </c>
    </row>
    <row r="46" spans="1:22">
      <c r="A46">
        <v>440</v>
      </c>
      <c r="B46">
        <f t="shared" si="5"/>
        <v>3009.456468801568</v>
      </c>
      <c r="C46">
        <f t="shared" si="6"/>
        <v>4.0185305257518485E-3</v>
      </c>
      <c r="D46">
        <f t="shared" si="7"/>
        <v>515.44059607009081</v>
      </c>
      <c r="F46">
        <f t="shared" si="8"/>
        <v>0.90428174749138734</v>
      </c>
      <c r="G46">
        <f t="shared" si="0"/>
        <v>121704.21344532604</v>
      </c>
      <c r="H46">
        <f t="shared" si="9"/>
        <v>89131514.626957774</v>
      </c>
      <c r="P46">
        <f t="shared" si="10"/>
        <v>1.2319235107883633</v>
      </c>
      <c r="Q46">
        <f t="shared" si="1"/>
        <v>478.15</v>
      </c>
      <c r="R46">
        <f t="shared" si="11"/>
        <v>0.64113575897139363</v>
      </c>
      <c r="S46">
        <f t="shared" si="2"/>
        <v>205.10129868061301</v>
      </c>
      <c r="U46">
        <f t="shared" si="3"/>
        <v>2.3312870424315681</v>
      </c>
      <c r="V46">
        <f t="shared" si="4"/>
        <v>11.259901490482218</v>
      </c>
    </row>
    <row r="47" spans="1:22">
      <c r="A47">
        <v>450</v>
      </c>
      <c r="B47">
        <f t="shared" si="5"/>
        <v>3009.3032979156524</v>
      </c>
      <c r="C47">
        <f t="shared" si="6"/>
        <v>4.0187350654142797E-3</v>
      </c>
      <c r="D47">
        <f t="shared" si="7"/>
        <v>515.17288556968185</v>
      </c>
      <c r="F47">
        <f t="shared" si="8"/>
        <v>0.90381207994681023</v>
      </c>
      <c r="G47">
        <f t="shared" si="0"/>
        <v>120892.39703163171</v>
      </c>
      <c r="H47">
        <f t="shared" si="9"/>
        <v>90340438.597274095</v>
      </c>
      <c r="P47">
        <f t="shared" si="10"/>
        <v>1.2313463433060738</v>
      </c>
      <c r="Q47">
        <f t="shared" si="1"/>
        <v>478.15</v>
      </c>
      <c r="R47">
        <f t="shared" si="11"/>
        <v>0.64080276468228847</v>
      </c>
      <c r="S47">
        <f t="shared" si="2"/>
        <v>205.05720789225228</v>
      </c>
      <c r="U47">
        <f t="shared" si="3"/>
        <v>2.3317883088081683</v>
      </c>
      <c r="V47">
        <f t="shared" si="4"/>
        <v>11.254053301795576</v>
      </c>
    </row>
    <row r="48" spans="1:22">
      <c r="A48">
        <v>460</v>
      </c>
      <c r="B48">
        <f t="shared" si="5"/>
        <v>3009.1511487416055</v>
      </c>
      <c r="C48">
        <f t="shared" si="6"/>
        <v>4.0189382613292374E-3</v>
      </c>
      <c r="D48">
        <f t="shared" si="7"/>
        <v>514.9273175855825</v>
      </c>
      <c r="F48">
        <f t="shared" si="8"/>
        <v>0.90338125892207455</v>
      </c>
      <c r="G48">
        <f t="shared" si="0"/>
        <v>120147.3335788265</v>
      </c>
      <c r="H48">
        <f t="shared" si="9"/>
        <v>91541911.93306236</v>
      </c>
      <c r="P48">
        <f t="shared" si="10"/>
        <v>1.2308216260407305</v>
      </c>
      <c r="Q48">
        <f t="shared" si="1"/>
        <v>478.15</v>
      </c>
      <c r="R48">
        <f t="shared" si="11"/>
        <v>0.64049731257575082</v>
      </c>
      <c r="S48">
        <f t="shared" si="2"/>
        <v>205.01675614068981</v>
      </c>
      <c r="U48">
        <f t="shared" si="3"/>
        <v>2.3322483927697908</v>
      </c>
      <c r="V48">
        <f t="shared" si="4"/>
        <v>11.248688820745272</v>
      </c>
    </row>
    <row r="49" spans="1:22">
      <c r="A49">
        <v>470</v>
      </c>
      <c r="B49">
        <f t="shared" si="5"/>
        <v>3008.9999372674602</v>
      </c>
      <c r="C49">
        <f t="shared" si="6"/>
        <v>4.01914022530121E-3</v>
      </c>
      <c r="D49">
        <f t="shared" si="7"/>
        <v>514.70040340307787</v>
      </c>
      <c r="F49">
        <f t="shared" si="8"/>
        <v>0.90298316386504884</v>
      </c>
      <c r="G49">
        <f t="shared" si="0"/>
        <v>119458.51134935417</v>
      </c>
      <c r="H49">
        <f t="shared" si="9"/>
        <v>92736497.046555907</v>
      </c>
      <c r="P49">
        <f t="shared" si="10"/>
        <v>1.2303410624029529</v>
      </c>
      <c r="Q49">
        <f t="shared" si="1"/>
        <v>478.15</v>
      </c>
      <c r="R49">
        <f t="shared" si="11"/>
        <v>0.64021506318031962</v>
      </c>
      <c r="S49">
        <f t="shared" si="2"/>
        <v>204.97937059417023</v>
      </c>
      <c r="U49">
        <f t="shared" si="3"/>
        <v>2.3326737642622017</v>
      </c>
      <c r="V49">
        <f t="shared" si="4"/>
        <v>11.243731835670221</v>
      </c>
    </row>
    <row r="50" spans="1:22">
      <c r="A50">
        <v>480</v>
      </c>
      <c r="B50">
        <f t="shared" si="5"/>
        <v>3008.8495927108056</v>
      </c>
      <c r="C50">
        <f t="shared" si="6"/>
        <v>4.0193410515095953E-3</v>
      </c>
      <c r="D50">
        <f t="shared" si="7"/>
        <v>514.48919619881087</v>
      </c>
      <c r="F50">
        <f t="shared" si="8"/>
        <v>0.90261262491019456</v>
      </c>
      <c r="G50">
        <f t="shared" si="0"/>
        <v>118817.05189926919</v>
      </c>
      <c r="H50">
        <f t="shared" si="9"/>
        <v>93924667.565548599</v>
      </c>
      <c r="P50">
        <f t="shared" si="10"/>
        <v>1.2298976439866258</v>
      </c>
      <c r="Q50">
        <f t="shared" si="1"/>
        <v>478.15</v>
      </c>
      <c r="R50">
        <f t="shared" si="11"/>
        <v>0.63995235106132786</v>
      </c>
      <c r="S50">
        <f t="shared" si="2"/>
        <v>204.94456718787322</v>
      </c>
      <c r="U50">
        <f t="shared" si="3"/>
        <v>2.3330698957327258</v>
      </c>
      <c r="V50">
        <f t="shared" si="4"/>
        <v>11.239117972632931</v>
      </c>
    </row>
    <row r="51" spans="1:22">
      <c r="A51">
        <v>490</v>
      </c>
      <c r="B51">
        <f t="shared" si="5"/>
        <v>3008.7000554631936</v>
      </c>
      <c r="C51">
        <f t="shared" si="6"/>
        <v>4.0195408192454868E-3</v>
      </c>
      <c r="D51">
        <f t="shared" si="7"/>
        <v>514.29121563210401</v>
      </c>
      <c r="F51">
        <f t="shared" si="8"/>
        <v>0.9022652905826386</v>
      </c>
      <c r="G51">
        <f t="shared" si="0"/>
        <v>118215.48265152765</v>
      </c>
      <c r="H51">
        <f t="shared" si="9"/>
        <v>95106822.392063871</v>
      </c>
      <c r="P51">
        <f t="shared" si="10"/>
        <v>1.2294854714990151</v>
      </c>
      <c r="Q51">
        <f t="shared" si="1"/>
        <v>478.15</v>
      </c>
      <c r="R51">
        <f t="shared" si="11"/>
        <v>0.63970609102309073</v>
      </c>
      <c r="S51">
        <f t="shared" si="2"/>
        <v>204.91193833371844</v>
      </c>
      <c r="U51">
        <f t="shared" si="3"/>
        <v>2.3334413987206912</v>
      </c>
      <c r="V51">
        <f t="shared" si="4"/>
        <v>11.234793048102063</v>
      </c>
    </row>
    <row r="52" spans="1:22">
      <c r="A52">
        <v>500</v>
      </c>
      <c r="B52">
        <f t="shared" si="5"/>
        <v>3008.5512753207981</v>
      </c>
      <c r="C52">
        <f t="shared" si="6"/>
        <v>4.019739595267806E-3</v>
      </c>
      <c r="D52">
        <f t="shared" si="7"/>
        <v>514.10438028573333</v>
      </c>
      <c r="F52">
        <f t="shared" si="8"/>
        <v>0.90193750927321636</v>
      </c>
      <c r="G52">
        <f t="shared" si="0"/>
        <v>117647.53317927248</v>
      </c>
      <c r="H52">
        <f t="shared" si="9"/>
        <v>96283297.723856598</v>
      </c>
      <c r="P52">
        <f t="shared" si="10"/>
        <v>1.2290995942745593</v>
      </c>
      <c r="Q52">
        <f t="shared" si="1"/>
        <v>478.15</v>
      </c>
      <c r="R52">
        <f t="shared" si="11"/>
        <v>0.63947369407471033</v>
      </c>
      <c r="S52">
        <f t="shared" si="2"/>
        <v>204.88114188897623</v>
      </c>
      <c r="U52">
        <f t="shared" si="3"/>
        <v>2.3337921469566312</v>
      </c>
      <c r="V52">
        <f t="shared" si="4"/>
        <v>11.230711593107804</v>
      </c>
    </row>
    <row r="53" spans="1:22">
      <c r="A53">
        <v>510</v>
      </c>
      <c r="B53">
        <f t="shared" si="5"/>
        <v>3008.4032099714336</v>
      </c>
      <c r="C53">
        <f t="shared" si="6"/>
        <v>4.019937435818419E-3</v>
      </c>
      <c r="D53">
        <f t="shared" si="7"/>
        <v>513.92694800771733</v>
      </c>
      <c r="F53">
        <f t="shared" si="8"/>
        <v>0.90162622457494268</v>
      </c>
      <c r="G53">
        <f t="shared" si="0"/>
        <v>117107.95534080791</v>
      </c>
      <c r="H53">
        <f t="shared" si="9"/>
        <v>97454377.277264684</v>
      </c>
      <c r="P53">
        <f t="shared" si="10"/>
        <v>1.2287358685174423</v>
      </c>
      <c r="Q53">
        <f t="shared" si="1"/>
        <v>478.15</v>
      </c>
      <c r="R53">
        <f t="shared" si="11"/>
        <v>0.63925299322363438</v>
      </c>
      <c r="S53">
        <f t="shared" si="2"/>
        <v>204.85189140088076</v>
      </c>
      <c r="U53">
        <f t="shared" si="3"/>
        <v>2.3341253855659745</v>
      </c>
      <c r="V53">
        <f t="shared" si="4"/>
        <v>11.226835549996483</v>
      </c>
    </row>
    <row r="54" spans="1:22">
      <c r="A54">
        <v>520</v>
      </c>
      <c r="B54">
        <f t="shared" si="5"/>
        <v>3008.2558237079725</v>
      </c>
      <c r="C54">
        <f t="shared" si="6"/>
        <v>4.0201343883360021E-3</v>
      </c>
      <c r="D54">
        <f t="shared" si="7"/>
        <v>513.75746382735622</v>
      </c>
      <c r="F54">
        <f t="shared" si="8"/>
        <v>0.90132888390764254</v>
      </c>
      <c r="G54">
        <f t="shared" si="0"/>
        <v>116592.36627079544</v>
      </c>
      <c r="H54">
        <f t="shared" si="9"/>
        <v>98620300.939972639</v>
      </c>
      <c r="P54">
        <f t="shared" si="10"/>
        <v>1.2283908335127853</v>
      </c>
      <c r="Q54">
        <f t="shared" si="1"/>
        <v>478.15</v>
      </c>
      <c r="R54">
        <f t="shared" si="11"/>
        <v>0.63904217869051849</v>
      </c>
      <c r="S54">
        <f t="shared" si="2"/>
        <v>204.82394757999469</v>
      </c>
      <c r="U54">
        <f t="shared" si="3"/>
        <v>2.334443826756424</v>
      </c>
      <c r="V54">
        <f t="shared" si="4"/>
        <v>11.223133134646178</v>
      </c>
    </row>
    <row r="55" spans="1:22">
      <c r="A55">
        <v>530</v>
      </c>
      <c r="B55">
        <f t="shared" si="5"/>
        <v>3008.1090863393374</v>
      </c>
      <c r="C55">
        <f t="shared" si="6"/>
        <v>4.0203304929069374E-3</v>
      </c>
      <c r="D55">
        <f t="shared" si="7"/>
        <v>513.5947148984045</v>
      </c>
      <c r="F55">
        <f t="shared" si="8"/>
        <v>0.9010433594708851</v>
      </c>
      <c r="G55">
        <f t="shared" si="0"/>
        <v>116097.11257056678</v>
      </c>
      <c r="H55">
        <f t="shared" si="9"/>
        <v>99781272.065678313</v>
      </c>
      <c r="P55">
        <f t="shared" si="10"/>
        <v>1.2280616045180148</v>
      </c>
      <c r="Q55">
        <f t="shared" si="1"/>
        <v>478.15</v>
      </c>
      <c r="R55">
        <f t="shared" si="11"/>
        <v>0.63883974186485748</v>
      </c>
      <c r="S55">
        <f t="shared" si="2"/>
        <v>204.79711091712585</v>
      </c>
      <c r="U55">
        <f t="shared" si="3"/>
        <v>2.3347497328392017</v>
      </c>
      <c r="V55">
        <f t="shared" si="4"/>
        <v>11.219577852191419</v>
      </c>
    </row>
    <row r="56" spans="1:22">
      <c r="A56">
        <v>540</v>
      </c>
      <c r="B56">
        <f t="shared" si="5"/>
        <v>3007.9629722724435</v>
      </c>
      <c r="C56">
        <f t="shared" si="6"/>
        <v>4.0205257834886338E-3</v>
      </c>
      <c r="D56">
        <f t="shared" si="7"/>
        <v>513.43769181129937</v>
      </c>
      <c r="F56">
        <f t="shared" si="8"/>
        <v>0.90076788037070066</v>
      </c>
      <c r="G56">
        <f t="shared" si="0"/>
        <v>115619.15370800822</v>
      </c>
      <c r="H56">
        <f t="shared" si="9"/>
        <v>100937463.60275839</v>
      </c>
      <c r="P56">
        <f t="shared" si="10"/>
        <v>1.227745780778791</v>
      </c>
      <c r="Q56">
        <f t="shared" si="1"/>
        <v>478.15</v>
      </c>
      <c r="R56">
        <f t="shared" si="11"/>
        <v>0.63864442718282677</v>
      </c>
      <c r="S56">
        <f t="shared" si="2"/>
        <v>204.77121533905643</v>
      </c>
      <c r="U56">
        <f t="shared" si="3"/>
        <v>2.3350449876868091</v>
      </c>
      <c r="V56">
        <f t="shared" si="4"/>
        <v>11.216147651881208</v>
      </c>
    </row>
    <row r="57" spans="1:22">
      <c r="A57">
        <v>550</v>
      </c>
      <c r="B57">
        <f t="shared" si="5"/>
        <v>3007.8174597408643</v>
      </c>
      <c r="C57">
        <f t="shared" si="6"/>
        <v>4.020720288937474E-3</v>
      </c>
      <c r="D57">
        <f t="shared" si="7"/>
        <v>513.28555557852485</v>
      </c>
      <c r="F57">
        <f t="shared" si="8"/>
        <v>0.90050097469916646</v>
      </c>
      <c r="G57">
        <f t="shared" si="0"/>
        <v>115155.96252496629</v>
      </c>
      <c r="H57">
        <f t="shared" si="9"/>
        <v>102089023.22800806</v>
      </c>
      <c r="P57">
        <f t="shared" si="10"/>
        <v>1.2274413670214177</v>
      </c>
      <c r="Q57">
        <f t="shared" si="1"/>
        <v>478.15</v>
      </c>
      <c r="R57">
        <f t="shared" si="11"/>
        <v>0.638455191061709</v>
      </c>
      <c r="S57">
        <f t="shared" si="2"/>
        <v>204.74612279116366</v>
      </c>
      <c r="U57">
        <f t="shared" si="3"/>
        <v>2.3353311578344367</v>
      </c>
      <c r="V57">
        <f t="shared" si="4"/>
        <v>11.212824205867769</v>
      </c>
    </row>
    <row r="58" spans="1:22">
      <c r="A58">
        <v>560</v>
      </c>
      <c r="B58">
        <f t="shared" si="5"/>
        <v>3007.6725301587326</v>
      </c>
      <c r="C58">
        <f t="shared" si="6"/>
        <v>4.0209140338699758E-3</v>
      </c>
      <c r="D58">
        <f t="shared" si="7"/>
        <v>513.13760960627974</v>
      </c>
      <c r="F58">
        <f t="shared" si="8"/>
        <v>0.90024142036189425</v>
      </c>
      <c r="G58">
        <f t="shared" si="0"/>
        <v>114705.44077872537</v>
      </c>
      <c r="H58">
        <f t="shared" si="9"/>
        <v>103236077.63579531</v>
      </c>
      <c r="P58">
        <f t="shared" si="10"/>
        <v>1.2271467067933841</v>
      </c>
      <c r="Q58">
        <f t="shared" si="1"/>
        <v>478.15</v>
      </c>
      <c r="R58">
        <f t="shared" si="11"/>
        <v>0.63827116703658304</v>
      </c>
      <c r="S58">
        <f t="shared" si="2"/>
        <v>204.72171863579706</v>
      </c>
      <c r="U58">
        <f t="shared" si="3"/>
        <v>2.3356095444403526</v>
      </c>
      <c r="V58">
        <f t="shared" si="4"/>
        <v>11.209592296922111</v>
      </c>
    </row>
    <row r="59" spans="1:22">
      <c r="A59">
        <v>570</v>
      </c>
      <c r="B59">
        <f t="shared" si="5"/>
        <v>3007.5281675809215</v>
      </c>
      <c r="C59">
        <f t="shared" si="6"/>
        <v>4.0211070393823909E-3</v>
      </c>
      <c r="D59">
        <f t="shared" si="7"/>
        <v>512.99327600304991</v>
      </c>
      <c r="F59">
        <f t="shared" si="8"/>
        <v>0.89998820351412268</v>
      </c>
      <c r="G59">
        <f t="shared" si="0"/>
        <v>114265.84775784891</v>
      </c>
      <c r="H59">
        <f t="shared" si="9"/>
        <v>104378736.1133738</v>
      </c>
      <c r="P59">
        <f t="shared" si="10"/>
        <v>1.2268604261113243</v>
      </c>
      <c r="Q59">
        <f t="shared" si="1"/>
        <v>478.15</v>
      </c>
      <c r="R59">
        <f t="shared" si="11"/>
        <v>0.638091636291513</v>
      </c>
      <c r="S59">
        <f t="shared" si="2"/>
        <v>204.69790776091867</v>
      </c>
      <c r="U59">
        <f t="shared" si="3"/>
        <v>2.3358812272691405</v>
      </c>
      <c r="V59">
        <f t="shared" si="4"/>
        <v>11.206439300890123</v>
      </c>
    </row>
    <row r="60" spans="1:22">
      <c r="A60">
        <v>580</v>
      </c>
      <c r="B60">
        <f t="shared" si="5"/>
        <v>3007.3843582530803</v>
      </c>
      <c r="C60">
        <f t="shared" si="6"/>
        <v>4.0212993236505871E-3</v>
      </c>
      <c r="D60">
        <f t="shared" si="7"/>
        <v>512.85207562869402</v>
      </c>
      <c r="F60">
        <f t="shared" si="8"/>
        <v>0.89974048355911229</v>
      </c>
      <c r="G60">
        <f t="shared" si="0"/>
        <v>113835.74017314705</v>
      </c>
      <c r="H60">
        <f t="shared" si="9"/>
        <v>105517093.51510528</v>
      </c>
      <c r="P60">
        <f t="shared" si="10"/>
        <v>1.2265813860006842</v>
      </c>
      <c r="Q60">
        <f t="shared" si="1"/>
        <v>478.15</v>
      </c>
      <c r="R60">
        <f t="shared" si="11"/>
        <v>0.63791600284341055</v>
      </c>
      <c r="S60">
        <f t="shared" si="2"/>
        <v>204.67461130185373</v>
      </c>
      <c r="U60">
        <f t="shared" si="3"/>
        <v>2.3361471017762203</v>
      </c>
      <c r="V60">
        <f t="shared" si="4"/>
        <v>11.203354750860909</v>
      </c>
    </row>
    <row r="61" spans="1:22">
      <c r="A61">
        <v>590</v>
      </c>
      <c r="B61">
        <f t="shared" si="5"/>
        <v>3007.2410902373099</v>
      </c>
      <c r="C61">
        <f t="shared" si="6"/>
        <v>4.0214909024291522E-3</v>
      </c>
      <c r="D61">
        <f t="shared" si="7"/>
        <v>512.71361134763777</v>
      </c>
      <c r="F61">
        <f t="shared" si="8"/>
        <v>0.89949756376778556</v>
      </c>
      <c r="G61">
        <f t="shared" si="0"/>
        <v>113413.92170585638</v>
      </c>
      <c r="H61">
        <f t="shared" si="9"/>
        <v>106651232.73216385</v>
      </c>
      <c r="P61">
        <f t="shared" si="10"/>
        <v>1.2263086426532865</v>
      </c>
      <c r="Q61">
        <f t="shared" si="1"/>
        <v>478.15</v>
      </c>
      <c r="R61">
        <f t="shared" si="11"/>
        <v>0.63774377271135996</v>
      </c>
      <c r="S61">
        <f t="shared" si="2"/>
        <v>204.6517638885972</v>
      </c>
      <c r="U61">
        <f t="shared" si="3"/>
        <v>2.3364079102698687</v>
      </c>
      <c r="V61">
        <f t="shared" si="4"/>
        <v>11.200329971329511</v>
      </c>
    </row>
    <row r="62" spans="1:22">
      <c r="A62">
        <v>600</v>
      </c>
      <c r="B62">
        <f t="shared" si="5"/>
        <v>3007.0983531013394</v>
      </c>
      <c r="C62">
        <f t="shared" si="6"/>
        <v>4.0216817894658703E-3</v>
      </c>
      <c r="D62">
        <f t="shared" si="7"/>
        <v>512.57755401120471</v>
      </c>
      <c r="F62">
        <f t="shared" si="8"/>
        <v>0.89925886668632404</v>
      </c>
      <c r="G62">
        <f t="shared" si="0"/>
        <v>112999.40078067032</v>
      </c>
      <c r="H62">
        <f t="shared" si="9"/>
        <v>107781226.73997055</v>
      </c>
      <c r="P62">
        <f t="shared" si="10"/>
        <v>1.2260414140745024</v>
      </c>
      <c r="Q62">
        <f t="shared" si="1"/>
        <v>478.15</v>
      </c>
      <c r="R62">
        <f t="shared" si="11"/>
        <v>0.63757453648060369</v>
      </c>
      <c r="S62">
        <f t="shared" si="2"/>
        <v>204.62931134102692</v>
      </c>
      <c r="U62">
        <f t="shared" si="3"/>
        <v>2.3366642680194265</v>
      </c>
      <c r="V62">
        <f t="shared" si="4"/>
        <v>11.197357771978172</v>
      </c>
    </row>
    <row r="63" spans="1:22">
      <c r="A63">
        <v>610</v>
      </c>
      <c r="B63">
        <f t="shared" si="5"/>
        <v>3006.9561376608426</v>
      </c>
      <c r="C63">
        <f t="shared" si="6"/>
        <v>4.0218719968453743E-3</v>
      </c>
      <c r="D63">
        <f t="shared" si="7"/>
        <v>512.44363075350066</v>
      </c>
      <c r="F63">
        <f t="shared" si="8"/>
        <v>0.89902391360263278</v>
      </c>
      <c r="G63">
        <f t="shared" si="0"/>
        <v>112591.35531054508</v>
      </c>
      <c r="H63">
        <f t="shared" si="9"/>
        <v>108907140.29307599</v>
      </c>
      <c r="P63">
        <f t="shared" si="10"/>
        <v>1.2257790522325702</v>
      </c>
      <c r="Q63">
        <f t="shared" si="1"/>
        <v>478.15</v>
      </c>
      <c r="R63">
        <f t="shared" si="11"/>
        <v>0.63740795474426659</v>
      </c>
      <c r="S63">
        <f t="shared" si="2"/>
        <v>204.60720874400471</v>
      </c>
      <c r="U63">
        <f t="shared" si="3"/>
        <v>2.3369166850726146</v>
      </c>
      <c r="V63">
        <f t="shared" si="4"/>
        <v>11.19443219199761</v>
      </c>
    </row>
    <row r="64" spans="1:22">
      <c r="A64">
        <v>620</v>
      </c>
      <c r="B64">
        <f t="shared" si="5"/>
        <v>3006.8144357661331</v>
      </c>
      <c r="C64">
        <f t="shared" si="6"/>
        <v>4.0220615352736366E-3</v>
      </c>
      <c r="D64">
        <f t="shared" si="7"/>
        <v>512.31161524067807</v>
      </c>
      <c r="F64">
        <f t="shared" si="8"/>
        <v>0.89879230743978611</v>
      </c>
      <c r="G64">
        <f t="shared" si="0"/>
        <v>112189.10332742248</v>
      </c>
      <c r="H64">
        <f t="shared" si="9"/>
        <v>110029031.32635021</v>
      </c>
      <c r="P64">
        <f t="shared" si="10"/>
        <v>1.2255210198540576</v>
      </c>
      <c r="Q64">
        <f t="shared" si="1"/>
        <v>478.15</v>
      </c>
      <c r="R64">
        <f t="shared" si="11"/>
        <v>0.63724374597480837</v>
      </c>
      <c r="S64">
        <f t="shared" si="2"/>
        <v>204.58541884335733</v>
      </c>
      <c r="U64">
        <f t="shared" si="3"/>
        <v>2.3371655844451937</v>
      </c>
      <c r="V64">
        <f t="shared" si="4"/>
        <v>11.19154828708028</v>
      </c>
    </row>
    <row r="65" spans="1:22">
      <c r="A65">
        <v>630</v>
      </c>
      <c r="B65">
        <f t="shared" si="5"/>
        <v>3006.6732401258155</v>
      </c>
      <c r="C65">
        <f t="shared" si="6"/>
        <v>4.0222504143131981E-3</v>
      </c>
      <c r="D65">
        <f t="shared" si="7"/>
        <v>512.18131956376544</v>
      </c>
      <c r="F65">
        <f t="shared" si="8"/>
        <v>0.89856371853292183</v>
      </c>
      <c r="G65">
        <f t="shared" si="0"/>
        <v>111792.07856494001</v>
      </c>
      <c r="H65">
        <f t="shared" si="9"/>
        <v>111146952.11199962</v>
      </c>
      <c r="P65">
        <f t="shared" si="10"/>
        <v>1.2252668711290295</v>
      </c>
      <c r="Q65">
        <f t="shared" si="1"/>
        <v>478.15</v>
      </c>
      <c r="R65">
        <f t="shared" si="11"/>
        <v>0.63708167643984159</v>
      </c>
      <c r="S65">
        <f t="shared" si="2"/>
        <v>204.56391071194363</v>
      </c>
      <c r="U65">
        <f t="shared" si="3"/>
        <v>2.3374113172548121</v>
      </c>
      <c r="V65">
        <f t="shared" si="4"/>
        <v>11.188701952317636</v>
      </c>
    </row>
    <row r="66" spans="1:22">
      <c r="A66">
        <v>640</v>
      </c>
      <c r="B66">
        <f t="shared" si="5"/>
        <v>3006.5325441611699</v>
      </c>
      <c r="C66">
        <f t="shared" si="6"/>
        <v>4.0224386425774111E-3</v>
      </c>
      <c r="D66">
        <f t="shared" si="7"/>
        <v>512.05258751024007</v>
      </c>
      <c r="F66">
        <f t="shared" si="8"/>
        <v>0.89833787282498256</v>
      </c>
      <c r="G66">
        <f t="shared" si="0"/>
        <v>111399.81019491647</v>
      </c>
      <c r="H66">
        <f t="shared" si="9"/>
        <v>112260950.21394879</v>
      </c>
      <c r="P66">
        <f t="shared" si="10"/>
        <v>1.2250162356963106</v>
      </c>
      <c r="Q66">
        <f t="shared" si="1"/>
        <v>478.15</v>
      </c>
      <c r="R66">
        <f t="shared" si="11"/>
        <v>0.63692155183291266</v>
      </c>
      <c r="S66">
        <f t="shared" si="2"/>
        <v>204.54265864235984</v>
      </c>
      <c r="U66">
        <f t="shared" si="3"/>
        <v>2.3376541752888769</v>
      </c>
      <c r="V66">
        <f t="shared" si="4"/>
        <v>11.185889775216308</v>
      </c>
    </row>
    <row r="67" spans="1:22">
      <c r="A67">
        <v>650</v>
      </c>
      <c r="B67">
        <f t="shared" si="5"/>
        <v>3006.3923418860363</v>
      </c>
      <c r="C67">
        <f t="shared" si="6"/>
        <v>4.0226262278906843E-3</v>
      </c>
      <c r="D67">
        <f t="shared" si="7"/>
        <v>511.92528898912059</v>
      </c>
      <c r="F67">
        <f t="shared" si="8"/>
        <v>0.89811454208617647</v>
      </c>
      <c r="G67">
        <f t="shared" si="0"/>
        <v>111011.90603882092</v>
      </c>
      <c r="H67">
        <f t="shared" si="9"/>
        <v>113371069.27433699</v>
      </c>
      <c r="P67">
        <f t="shared" si="10"/>
        <v>1.2247688053733079</v>
      </c>
      <c r="Q67">
        <f t="shared" si="1"/>
        <v>478.15</v>
      </c>
      <c r="R67">
        <f t="shared" si="11"/>
        <v>0.63676321033909911</v>
      </c>
      <c r="S67">
        <f t="shared" si="2"/>
        <v>204.52164122931507</v>
      </c>
      <c r="U67">
        <f t="shared" si="3"/>
        <v>2.3378944014236889</v>
      </c>
      <c r="V67">
        <f t="shared" si="4"/>
        <v>11.183108913913149</v>
      </c>
    </row>
    <row r="68" spans="1:22">
      <c r="A68">
        <v>660</v>
      </c>
      <c r="B68">
        <f t="shared" si="5"/>
        <v>3006.2526278078317</v>
      </c>
      <c r="C68">
        <f t="shared" si="6"/>
        <v>4.0228131774205384E-3</v>
      </c>
      <c r="D68">
        <f t="shared" si="7"/>
        <v>511.79931541888431</v>
      </c>
      <c r="F68">
        <f t="shared" si="8"/>
        <v>0.89789353582260401</v>
      </c>
      <c r="G68">
        <f t="shared" ref="G68:G102" si="12">$B68*((D68)-(E$3))</f>
        <v>110628.0386795502</v>
      </c>
      <c r="H68">
        <f t="shared" si="9"/>
        <v>114477349.6611325</v>
      </c>
      <c r="P68">
        <f t="shared" si="10"/>
        <v>1.2245243231768961</v>
      </c>
      <c r="Q68">
        <f t="shared" ref="Q68:Q102" si="13">205+273.15</f>
        <v>478.15</v>
      </c>
      <c r="R68">
        <f t="shared" si="11"/>
        <v>0.63660651689822623</v>
      </c>
      <c r="S68">
        <f t="shared" ref="S68:S102" si="14">103.9+183.3*R68-39.7*R68^2</f>
        <v>204.5008406103604</v>
      </c>
      <c r="U68">
        <f t="shared" ref="U68:U102" si="15">Q68/S68</f>
        <v>2.338132198248656</v>
      </c>
      <c r="V68">
        <f t="shared" ref="V68:V102" si="16">D68/T$3</f>
        <v>11.180356996423374</v>
      </c>
    </row>
    <row r="69" spans="1:22">
      <c r="A69">
        <v>670</v>
      </c>
      <c r="B69">
        <f t="shared" ref="B69:B102" si="17">B$3*C$3/C69</f>
        <v>3006.113396846044</v>
      </c>
      <c r="C69">
        <f t="shared" ref="C69:C102" si="18">1.01325/D69*Q68/288.15*P69</f>
        <v>4.022999497786354E-3</v>
      </c>
      <c r="D69">
        <f t="shared" ref="D69:D102" si="19">P69*(D$3/P$3)*(1-H68/I$3)</f>
        <v>511.67457591733353</v>
      </c>
      <c r="F69">
        <f t="shared" ref="F69:F102" si="20">D69/D$3</f>
        <v>0.89767469459181326</v>
      </c>
      <c r="G69">
        <f t="shared" si="12"/>
        <v>110247.93398874361</v>
      </c>
      <c r="H69">
        <f t="shared" ref="H69:H102" si="21">H68+G69*(A69-A68)</f>
        <v>115579829.00101994</v>
      </c>
      <c r="P69">
        <f t="shared" ref="P69:P102" si="22">1-((3.52*V68)/(10^(0.9813*U68)))+((0.274*V68^2)/(10^(0.8157*U68)))</f>
        <v>1.2242825742527317</v>
      </c>
      <c r="Q69">
        <f t="shared" si="13"/>
        <v>478.15</v>
      </c>
      <c r="R69">
        <f t="shared" ref="R69:R102" si="23">0.709*F69</f>
        <v>0.63645135846559553</v>
      </c>
      <c r="S69">
        <f t="shared" si="14"/>
        <v>204.48024183854341</v>
      </c>
      <c r="U69">
        <f t="shared" si="15"/>
        <v>2.3383677351944101</v>
      </c>
      <c r="V69">
        <f t="shared" si="16"/>
        <v>11.17763203740745</v>
      </c>
    </row>
    <row r="70" spans="1:22">
      <c r="A70">
        <v>680</v>
      </c>
      <c r="B70">
        <f t="shared" si="17"/>
        <v>3005.974644265164</v>
      </c>
      <c r="C70">
        <f t="shared" si="18"/>
        <v>4.0231851951488592E-3</v>
      </c>
      <c r="D70">
        <f t="shared" si="19"/>
        <v>511.55099415812788</v>
      </c>
      <c r="F70">
        <f t="shared" si="20"/>
        <v>0.89745788448794361</v>
      </c>
      <c r="G70">
        <f t="shared" si="12"/>
        <v>109871.36166201654</v>
      </c>
      <c r="H70">
        <f t="shared" si="21"/>
        <v>116678542.61764011</v>
      </c>
      <c r="P70">
        <f t="shared" si="22"/>
        <v>1.2240433783912037</v>
      </c>
      <c r="Q70">
        <f t="shared" si="13"/>
        <v>478.15</v>
      </c>
      <c r="R70">
        <f t="shared" si="23"/>
        <v>0.636297640101952</v>
      </c>
      <c r="S70">
        <f t="shared" si="14"/>
        <v>204.4598323647551</v>
      </c>
      <c r="U70">
        <f t="shared" si="15"/>
        <v>2.3386011544164003</v>
      </c>
      <c r="V70">
        <f t="shared" si="16"/>
        <v>11.17493236950142</v>
      </c>
    </row>
    <row r="71" spans="1:22">
      <c r="A71">
        <v>690</v>
      </c>
      <c r="B71">
        <f t="shared" si="17"/>
        <v>3005.8363656195352</v>
      </c>
      <c r="C71">
        <f t="shared" si="18"/>
        <v>4.0233702752837134E-3</v>
      </c>
      <c r="D71">
        <f t="shared" si="19"/>
        <v>511.42850578054902</v>
      </c>
      <c r="F71">
        <f t="shared" si="20"/>
        <v>0.89724299259745444</v>
      </c>
      <c r="G71">
        <f t="shared" si="12"/>
        <v>109498.12742035568</v>
      </c>
      <c r="H71">
        <f t="shared" si="21"/>
        <v>117773523.89184366</v>
      </c>
      <c r="P71">
        <f t="shared" si="22"/>
        <v>1.2238065838601584</v>
      </c>
      <c r="Q71">
        <f t="shared" si="13"/>
        <v>478.15</v>
      </c>
      <c r="R71">
        <f t="shared" si="23"/>
        <v>0.63614528175159513</v>
      </c>
      <c r="S71">
        <f t="shared" si="14"/>
        <v>204.43960161112321</v>
      </c>
      <c r="U71">
        <f t="shared" si="15"/>
        <v>2.3388325756450929</v>
      </c>
      <c r="V71">
        <f t="shared" si="16"/>
        <v>11.172256586732692</v>
      </c>
    </row>
    <row r="72" spans="1:22">
      <c r="A72">
        <v>700</v>
      </c>
      <c r="B72">
        <f t="shared" si="17"/>
        <v>3005.6985567080096</v>
      </c>
      <c r="C72">
        <f t="shared" si="18"/>
        <v>4.0235547436420138E-3</v>
      </c>
      <c r="D72">
        <f t="shared" si="19"/>
        <v>511.30705625760646</v>
      </c>
      <c r="F72">
        <f t="shared" si="20"/>
        <v>0.89702992325895869</v>
      </c>
      <c r="G72">
        <f t="shared" si="12"/>
        <v>109128.06659180425</v>
      </c>
      <c r="H72">
        <f t="shared" si="21"/>
        <v>118864804.5577617</v>
      </c>
      <c r="P72">
        <f t="shared" si="22"/>
        <v>1.2235720623286415</v>
      </c>
      <c r="Q72">
        <f t="shared" si="13"/>
        <v>478.15</v>
      </c>
      <c r="R72">
        <f t="shared" si="23"/>
        <v>0.63599421559060165</v>
      </c>
      <c r="S72">
        <f t="shared" si="14"/>
        <v>204.4195406198485</v>
      </c>
      <c r="U72">
        <f t="shared" si="15"/>
        <v>2.3390621001795417</v>
      </c>
      <c r="V72">
        <f t="shared" si="16"/>
        <v>11.169603497948406</v>
      </c>
    </row>
    <row r="73" spans="1:22">
      <c r="A73">
        <v>710</v>
      </c>
      <c r="B73">
        <f t="shared" si="17"/>
        <v>3005.561213536685</v>
      </c>
      <c r="C73">
        <f t="shared" si="18"/>
        <v>4.0237386054000112E-3</v>
      </c>
      <c r="D73">
        <f t="shared" si="19"/>
        <v>511.18659914329618</v>
      </c>
      <c r="F73">
        <f t="shared" si="20"/>
        <v>0.8968185949882389</v>
      </c>
      <c r="G73">
        <f t="shared" si="12"/>
        <v>108761.03883489083</v>
      </c>
      <c r="H73">
        <f t="shared" si="21"/>
        <v>119952414.94611061</v>
      </c>
      <c r="P73">
        <f t="shared" si="22"/>
        <v>1.2233397046932277</v>
      </c>
      <c r="Q73">
        <f t="shared" si="13"/>
        <v>478.15</v>
      </c>
      <c r="R73">
        <f t="shared" si="23"/>
        <v>0.63584438384666131</v>
      </c>
      <c r="S73">
        <f t="shared" si="14"/>
        <v>204.39964176446023</v>
      </c>
      <c r="U73">
        <f t="shared" si="15"/>
        <v>2.3392898141719631</v>
      </c>
      <c r="V73">
        <f t="shared" si="16"/>
        <v>11.166972088526443</v>
      </c>
    </row>
    <row r="74" spans="1:22">
      <c r="A74">
        <v>720</v>
      </c>
      <c r="B74">
        <f t="shared" si="17"/>
        <v>3005.4243322882894</v>
      </c>
      <c r="C74">
        <f t="shared" si="18"/>
        <v>4.0239218654999605E-3</v>
      </c>
      <c r="D74">
        <f t="shared" si="19"/>
        <v>511.06709463305305</v>
      </c>
      <c r="F74">
        <f t="shared" si="20"/>
        <v>0.89660893795272467</v>
      </c>
      <c r="G74">
        <f t="shared" si="12"/>
        <v>108396.923805122</v>
      </c>
      <c r="H74">
        <f t="shared" si="21"/>
        <v>121036384.18416183</v>
      </c>
      <c r="P74">
        <f t="shared" si="22"/>
        <v>1.2231094176499784</v>
      </c>
      <c r="Q74">
        <f t="shared" si="13"/>
        <v>478.15</v>
      </c>
      <c r="R74">
        <f t="shared" si="23"/>
        <v>0.63569573700848181</v>
      </c>
      <c r="S74">
        <f t="shared" si="14"/>
        <v>204.3798985126397</v>
      </c>
      <c r="U74">
        <f t="shared" si="15"/>
        <v>2.3395157913263627</v>
      </c>
      <c r="V74">
        <f t="shared" si="16"/>
        <v>11.164361488928224</v>
      </c>
    </row>
    <row r="75" spans="1:22">
      <c r="A75">
        <v>730</v>
      </c>
      <c r="B75">
        <f t="shared" si="17"/>
        <v>3005.2879092970079</v>
      </c>
      <c r="C75">
        <f t="shared" si="18"/>
        <v>4.0241045286837024E-3</v>
      </c>
      <c r="D75">
        <f t="shared" si="19"/>
        <v>510.94850838256224</v>
      </c>
      <c r="F75">
        <f t="shared" si="20"/>
        <v>0.896400891899232</v>
      </c>
      <c r="G75">
        <f t="shared" si="12"/>
        <v>108035.61759937643</v>
      </c>
      <c r="H75">
        <f t="shared" si="21"/>
        <v>122116740.3601556</v>
      </c>
      <c r="P75">
        <f t="shared" si="22"/>
        <v>1.2228811208815289</v>
      </c>
      <c r="Q75">
        <f t="shared" si="13"/>
        <v>478.15</v>
      </c>
      <c r="R75">
        <f t="shared" si="23"/>
        <v>0.63554823235655544</v>
      </c>
      <c r="S75">
        <f t="shared" si="14"/>
        <v>204.36030523159039</v>
      </c>
      <c r="U75">
        <f t="shared" si="15"/>
        <v>2.3397400951135725</v>
      </c>
      <c r="V75">
        <f t="shared" si="16"/>
        <v>11.16177094889542</v>
      </c>
    </row>
    <row r="76" spans="1:22">
      <c r="A76">
        <v>740</v>
      </c>
      <c r="B76">
        <f t="shared" si="17"/>
        <v>3005.1519410277947</v>
      </c>
      <c r="C76">
        <f t="shared" si="18"/>
        <v>4.0242865995202643E-3</v>
      </c>
      <c r="D76">
        <f t="shared" si="19"/>
        <v>510.83081053942038</v>
      </c>
      <c r="F76">
        <f t="shared" si="20"/>
        <v>0.89619440445512344</v>
      </c>
      <c r="G76">
        <f t="shared" si="12"/>
        <v>107677.02984113833</v>
      </c>
      <c r="H76">
        <f t="shared" si="21"/>
        <v>123193510.65856698</v>
      </c>
      <c r="P76">
        <f t="shared" si="22"/>
        <v>1.2226547447509877</v>
      </c>
      <c r="Q76">
        <f t="shared" si="13"/>
        <v>478.15</v>
      </c>
      <c r="R76">
        <f t="shared" si="23"/>
        <v>0.63540183275868245</v>
      </c>
      <c r="S76">
        <f t="shared" si="14"/>
        <v>204.34085702846471</v>
      </c>
      <c r="U76">
        <f t="shared" si="15"/>
        <v>2.3399627805877001</v>
      </c>
      <c r="V76">
        <f t="shared" si="16"/>
        <v>11.15919981629639</v>
      </c>
    </row>
    <row r="77" spans="1:22">
      <c r="A77">
        <v>750</v>
      </c>
      <c r="B77">
        <f t="shared" si="17"/>
        <v>3005.0164240593467</v>
      </c>
      <c r="C77">
        <f t="shared" si="18"/>
        <v>4.0244680824285664E-3</v>
      </c>
      <c r="D77">
        <f t="shared" si="19"/>
        <v>510.71397494994051</v>
      </c>
      <c r="F77">
        <f t="shared" si="20"/>
        <v>0.89598942973673779</v>
      </c>
      <c r="G77">
        <f t="shared" si="12"/>
        <v>107321.0812930153</v>
      </c>
      <c r="H77">
        <f t="shared" si="21"/>
        <v>124266721.47149713</v>
      </c>
      <c r="P77">
        <f t="shared" si="22"/>
        <v>1.2224302284128949</v>
      </c>
      <c r="Q77">
        <f t="shared" si="13"/>
        <v>478.15</v>
      </c>
      <c r="R77">
        <f t="shared" si="23"/>
        <v>0.63525650568334702</v>
      </c>
      <c r="S77">
        <f t="shared" si="14"/>
        <v>204.32154961964076</v>
      </c>
      <c r="U77">
        <f t="shared" si="15"/>
        <v>2.3401838958744712</v>
      </c>
      <c r="V77">
        <f t="shared" si="16"/>
        <v>11.156647519798682</v>
      </c>
    </row>
    <row r="78" spans="1:22">
      <c r="A78">
        <v>760</v>
      </c>
      <c r="B78">
        <f t="shared" si="17"/>
        <v>3004.8813550700843</v>
      </c>
      <c r="C78">
        <f t="shared" si="18"/>
        <v>4.0246489816961181E-3</v>
      </c>
      <c r="D78">
        <f t="shared" si="19"/>
        <v>510.59797850990145</v>
      </c>
      <c r="F78">
        <f t="shared" si="20"/>
        <v>0.89578592721035344</v>
      </c>
      <c r="G78">
        <f t="shared" si="12"/>
        <v>106967.70190258842</v>
      </c>
      <c r="H78">
        <f t="shared" si="21"/>
        <v>125336398.49052301</v>
      </c>
      <c r="P78">
        <f t="shared" si="22"/>
        <v>1.2222075182669732</v>
      </c>
      <c r="Q78">
        <f t="shared" si="13"/>
        <v>478.15</v>
      </c>
      <c r="R78">
        <f t="shared" si="23"/>
        <v>0.6351122223921406</v>
      </c>
      <c r="S78">
        <f t="shared" si="14"/>
        <v>204.30237922371361</v>
      </c>
      <c r="U78">
        <f t="shared" si="15"/>
        <v>2.340403483389784</v>
      </c>
      <c r="V78">
        <f t="shared" si="16"/>
        <v>11.154113554686029</v>
      </c>
    </row>
    <row r="79" spans="1:22">
      <c r="A79">
        <v>770</v>
      </c>
      <c r="B79">
        <f t="shared" si="17"/>
        <v>3004.7467308265927</v>
      </c>
      <c r="C79">
        <f t="shared" si="18"/>
        <v>4.0248293014944298E-3</v>
      </c>
      <c r="D79">
        <f t="shared" si="19"/>
        <v>510.48280063347045</v>
      </c>
      <c r="F79">
        <f t="shared" si="20"/>
        <v>0.89558386076047447</v>
      </c>
      <c r="G79">
        <f t="shared" si="12"/>
        <v>106616.82920399208</v>
      </c>
      <c r="H79">
        <f t="shared" si="21"/>
        <v>126402566.78256293</v>
      </c>
      <c r="P79">
        <f t="shared" si="22"/>
        <v>1.2219865666933145</v>
      </c>
      <c r="Q79">
        <f t="shared" si="13"/>
        <v>478.15</v>
      </c>
      <c r="R79">
        <f t="shared" si="23"/>
        <v>0.63496895727917635</v>
      </c>
      <c r="S79">
        <f t="shared" si="14"/>
        <v>204.2833424739573</v>
      </c>
      <c r="U79">
        <f t="shared" si="15"/>
        <v>2.340621580836705</v>
      </c>
      <c r="V79">
        <f t="shared" si="16"/>
        <v>11.151597471256855</v>
      </c>
    </row>
    <row r="80" spans="1:22">
      <c r="A80">
        <v>780</v>
      </c>
      <c r="B80">
        <f t="shared" si="17"/>
        <v>3004.6125481740751</v>
      </c>
      <c r="C80">
        <f t="shared" si="18"/>
        <v>4.0250090458917344E-3</v>
      </c>
      <c r="D80">
        <f t="shared" si="19"/>
        <v>510.36842281903216</v>
      </c>
      <c r="F80">
        <f t="shared" si="20"/>
        <v>0.8953831979281266</v>
      </c>
      <c r="G80">
        <f t="shared" si="12"/>
        <v>106268.40701119033</v>
      </c>
      <c r="H80">
        <f t="shared" si="21"/>
        <v>127465250.85267483</v>
      </c>
      <c r="P80">
        <f t="shared" si="22"/>
        <v>1.2217673310183701</v>
      </c>
      <c r="Q80">
        <f t="shared" si="13"/>
        <v>478.15</v>
      </c>
      <c r="R80">
        <f t="shared" si="23"/>
        <v>0.63482668733104175</v>
      </c>
      <c r="S80">
        <f t="shared" si="14"/>
        <v>204.2644363467561</v>
      </c>
      <c r="U80">
        <f t="shared" si="15"/>
        <v>2.3408382220206949</v>
      </c>
      <c r="V80">
        <f t="shared" si="16"/>
        <v>11.14909886533972</v>
      </c>
    </row>
    <row r="81" spans="1:22">
      <c r="A81">
        <v>790</v>
      </c>
      <c r="B81">
        <f t="shared" si="17"/>
        <v>3004.4788040284457</v>
      </c>
      <c r="C81">
        <f t="shared" si="18"/>
        <v>4.0251882188635226E-3</v>
      </c>
      <c r="D81">
        <f t="shared" si="19"/>
        <v>510.25482829440659</v>
      </c>
      <c r="F81">
        <f t="shared" si="20"/>
        <v>0.89518390928843261</v>
      </c>
      <c r="G81">
        <f t="shared" si="12"/>
        <v>105922.38435020692</v>
      </c>
      <c r="H81">
        <f t="shared" si="21"/>
        <v>128524474.6961769</v>
      </c>
      <c r="P81">
        <f t="shared" si="22"/>
        <v>1.2215497726700355</v>
      </c>
      <c r="Q81">
        <f t="shared" si="13"/>
        <v>478.15</v>
      </c>
      <c r="R81">
        <f t="shared" si="23"/>
        <v>0.63468539168549865</v>
      </c>
      <c r="S81">
        <f t="shared" si="14"/>
        <v>204.24565810311864</v>
      </c>
      <c r="U81">
        <f t="shared" si="15"/>
        <v>2.3410534375158845</v>
      </c>
      <c r="V81">
        <f t="shared" si="16"/>
        <v>11.146617370543048</v>
      </c>
    </row>
    <row r="82" spans="1:22">
      <c r="A82">
        <v>800</v>
      </c>
      <c r="B82">
        <f t="shared" si="17"/>
        <v>3004.3454953697733</v>
      </c>
      <c r="C82">
        <f t="shared" si="18"/>
        <v>4.0253668243012755E-3</v>
      </c>
      <c r="D82">
        <f t="shared" si="19"/>
        <v>510.14200172703647</v>
      </c>
      <c r="F82">
        <f t="shared" si="20"/>
        <v>0.89498596794216922</v>
      </c>
      <c r="G82">
        <f t="shared" si="12"/>
        <v>105578.71458689882</v>
      </c>
      <c r="H82">
        <f t="shared" si="21"/>
        <v>129580261.84204589</v>
      </c>
      <c r="P82">
        <f t="shared" si="22"/>
        <v>1.2213338564874892</v>
      </c>
      <c r="Q82">
        <f t="shared" si="13"/>
        <v>478.15</v>
      </c>
      <c r="R82">
        <f t="shared" si="23"/>
        <v>0.63454505127099792</v>
      </c>
      <c r="S82">
        <f t="shared" si="14"/>
        <v>204.22700524090115</v>
      </c>
      <c r="U82">
        <f t="shared" si="15"/>
        <v>2.3412672552093978</v>
      </c>
      <c r="V82">
        <f t="shared" si="16"/>
        <v>11.144152651924097</v>
      </c>
    </row>
    <row r="83" spans="1:22">
      <c r="A83">
        <v>810</v>
      </c>
      <c r="B83">
        <f t="shared" si="17"/>
        <v>3004.2126192368173</v>
      </c>
      <c r="C83">
        <f t="shared" si="18"/>
        <v>4.0255448660197332E-3</v>
      </c>
      <c r="D83">
        <f t="shared" si="19"/>
        <v>510.02992898729497</v>
      </c>
      <c r="F83">
        <f t="shared" si="20"/>
        <v>0.89478934910051744</v>
      </c>
      <c r="G83">
        <f t="shared" si="12"/>
        <v>105237.35471460113</v>
      </c>
      <c r="H83">
        <f t="shared" si="21"/>
        <v>130632635.3891919</v>
      </c>
      <c r="P83">
        <f t="shared" si="22"/>
        <v>1.2211195501575729</v>
      </c>
      <c r="Q83">
        <f t="shared" si="13"/>
        <v>478.15</v>
      </c>
      <c r="R83">
        <f t="shared" si="23"/>
        <v>0.63440564851226688</v>
      </c>
      <c r="S83">
        <f t="shared" si="14"/>
        <v>204.20847545578701</v>
      </c>
      <c r="U83">
        <f t="shared" si="15"/>
        <v>2.341479700745936</v>
      </c>
      <c r="V83">
        <f t="shared" si="16"/>
        <v>11.141704400818384</v>
      </c>
    </row>
    <row r="84" spans="1:22">
      <c r="A84">
        <v>820</v>
      </c>
      <c r="B84">
        <f t="shared" si="17"/>
        <v>3004.0801727224639</v>
      </c>
      <c r="C84">
        <f t="shared" si="18"/>
        <v>4.0257223477629701E-3</v>
      </c>
      <c r="D84">
        <f t="shared" si="19"/>
        <v>509.91859695518411</v>
      </c>
      <c r="F84">
        <f t="shared" si="20"/>
        <v>0.89459402974593705</v>
      </c>
      <c r="G84">
        <f t="shared" si="12"/>
        <v>104898.2647723556</v>
      </c>
      <c r="H84">
        <f t="shared" si="21"/>
        <v>131681618.03691545</v>
      </c>
      <c r="P84">
        <f t="shared" si="22"/>
        <v>1.2209068237545371</v>
      </c>
      <c r="Q84">
        <f t="shared" si="13"/>
        <v>478.15</v>
      </c>
      <c r="R84">
        <f t="shared" si="23"/>
        <v>0.6342671670898693</v>
      </c>
      <c r="S84">
        <f t="shared" si="14"/>
        <v>204.19006660941918</v>
      </c>
      <c r="U84">
        <f t="shared" si="15"/>
        <v>2.3416907978908665</v>
      </c>
      <c r="V84">
        <f t="shared" si="16"/>
        <v>11.139272330616967</v>
      </c>
    </row>
    <row r="85" spans="1:22">
      <c r="A85">
        <v>830</v>
      </c>
      <c r="B85">
        <f t="shared" si="17"/>
        <v>3003.9481529698896</v>
      </c>
      <c r="C85">
        <f t="shared" si="18"/>
        <v>4.0258992732094892E-3</v>
      </c>
      <c r="D85">
        <f t="shared" si="19"/>
        <v>509.80799336244877</v>
      </c>
      <c r="F85">
        <f t="shared" si="20"/>
        <v>0.89439998835517331</v>
      </c>
      <c r="G85">
        <f t="shared" si="12"/>
        <v>104561.40736971617</v>
      </c>
      <c r="H85">
        <f t="shared" si="21"/>
        <v>132727232.11061262</v>
      </c>
      <c r="P85">
        <f t="shared" si="22"/>
        <v>1.2206956493641579</v>
      </c>
      <c r="Q85">
        <f t="shared" si="13"/>
        <v>478.15</v>
      </c>
      <c r="R85">
        <f t="shared" si="23"/>
        <v>0.63412959174381789</v>
      </c>
      <c r="S85">
        <f t="shared" si="14"/>
        <v>204.17177670337216</v>
      </c>
      <c r="U85">
        <f t="shared" si="15"/>
        <v>2.3419005688267722</v>
      </c>
      <c r="V85">
        <f t="shared" si="16"/>
        <v>11.136856173317389</v>
      </c>
    </row>
    <row r="86" spans="1:22">
      <c r="A86">
        <v>840</v>
      </c>
      <c r="B86">
        <f t="shared" si="17"/>
        <v>3003.8165571693344</v>
      </c>
      <c r="C86">
        <f t="shared" si="18"/>
        <v>4.0260756459765106E-3</v>
      </c>
      <c r="D86">
        <f t="shared" si="19"/>
        <v>509.69810666357063</v>
      </c>
      <c r="F86">
        <f t="shared" si="20"/>
        <v>0.89420720467293091</v>
      </c>
      <c r="G86">
        <f t="shared" si="12"/>
        <v>104226.74729846106</v>
      </c>
      <c r="H86">
        <f t="shared" si="21"/>
        <v>133769499.58359723</v>
      </c>
      <c r="P86">
        <f t="shared" si="22"/>
        <v>1.2204860007766596</v>
      </c>
      <c r="Q86">
        <f t="shared" si="13"/>
        <v>478.15</v>
      </c>
      <c r="R86">
        <f t="shared" si="23"/>
        <v>0.63399290811310793</v>
      </c>
      <c r="S86">
        <f t="shared" si="14"/>
        <v>204.1536038578854</v>
      </c>
      <c r="U86">
        <f t="shared" si="15"/>
        <v>2.3421090343957283</v>
      </c>
      <c r="V86">
        <f t="shared" si="16"/>
        <v>11.134455676705526</v>
      </c>
    </row>
    <row r="87" spans="1:22">
      <c r="A87">
        <v>850</v>
      </c>
      <c r="B87">
        <f t="shared" si="17"/>
        <v>3003.685382555343</v>
      </c>
      <c r="C87">
        <f t="shared" si="18"/>
        <v>4.0262514696236306E-3</v>
      </c>
      <c r="D87">
        <f t="shared" si="19"/>
        <v>509.58892593029464</v>
      </c>
      <c r="F87">
        <f t="shared" si="20"/>
        <v>0.89401565952683271</v>
      </c>
      <c r="G87">
        <f t="shared" si="12"/>
        <v>103894.25121511547</v>
      </c>
      <c r="H87">
        <f t="shared" si="21"/>
        <v>134808442.09574839</v>
      </c>
      <c r="P87">
        <f t="shared" si="22"/>
        <v>1.2202778532357035</v>
      </c>
      <c r="Q87">
        <f t="shared" si="13"/>
        <v>478.15</v>
      </c>
      <c r="R87">
        <f t="shared" si="23"/>
        <v>0.63385710260452433</v>
      </c>
      <c r="S87">
        <f t="shared" si="14"/>
        <v>204.1355462944779</v>
      </c>
      <c r="U87">
        <f t="shared" si="15"/>
        <v>2.3423162142973357</v>
      </c>
      <c r="V87">
        <f t="shared" si="16"/>
        <v>11.132070602051494</v>
      </c>
    </row>
    <row r="88" spans="1:22">
      <c r="A88">
        <v>860</v>
      </c>
      <c r="B88">
        <f t="shared" si="17"/>
        <v>3003.5546264044283</v>
      </c>
      <c r="C88">
        <f t="shared" si="18"/>
        <v>4.0264267476559177E-3</v>
      </c>
      <c r="D88">
        <f t="shared" si="19"/>
        <v>509.48044076532068</v>
      </c>
      <c r="F88">
        <f t="shared" si="20"/>
        <v>0.89382533467600123</v>
      </c>
      <c r="G88">
        <f t="shared" si="12"/>
        <v>103563.88738114278</v>
      </c>
      <c r="H88">
        <f t="shared" si="21"/>
        <v>135844080.96955982</v>
      </c>
      <c r="P88">
        <f t="shared" si="22"/>
        <v>1.2200711832330366</v>
      </c>
      <c r="Q88">
        <f t="shared" si="13"/>
        <v>478.15</v>
      </c>
      <c r="R88">
        <f t="shared" si="23"/>
        <v>0.63372216228528488</v>
      </c>
      <c r="S88">
        <f t="shared" si="14"/>
        <v>204.11760232172273</v>
      </c>
      <c r="U88">
        <f t="shared" si="15"/>
        <v>2.3425221272507275</v>
      </c>
      <c r="V88">
        <f t="shared" si="16"/>
        <v>11.129700722224218</v>
      </c>
    </row>
    <row r="89" spans="1:22">
      <c r="A89">
        <v>870</v>
      </c>
      <c r="B89">
        <f t="shared" si="17"/>
        <v>3003.4242860330492</v>
      </c>
      <c r="C89">
        <f t="shared" si="18"/>
        <v>4.0266014835265906E-3</v>
      </c>
      <c r="D89">
        <f t="shared" si="19"/>
        <v>509.37264123158991</v>
      </c>
      <c r="F89">
        <f t="shared" si="20"/>
        <v>0.89363621268699989</v>
      </c>
      <c r="G89">
        <f t="shared" si="12"/>
        <v>103235.62545005807</v>
      </c>
      <c r="H89">
        <f t="shared" si="21"/>
        <v>136876437.22406039</v>
      </c>
      <c r="P89">
        <f t="shared" si="22"/>
        <v>1.219865968340299</v>
      </c>
      <c r="Q89">
        <f t="shared" si="13"/>
        <v>478.15</v>
      </c>
      <c r="R89">
        <f t="shared" si="23"/>
        <v>0.63358807479508283</v>
      </c>
      <c r="S89">
        <f t="shared" si="14"/>
        <v>204.0997703235939</v>
      </c>
      <c r="U89">
        <f t="shared" si="15"/>
        <v>2.3427267911272409</v>
      </c>
      <c r="V89">
        <f t="shared" si="16"/>
        <v>11.127345820146688</v>
      </c>
    </row>
    <row r="90" spans="1:22">
      <c r="A90">
        <v>880</v>
      </c>
      <c r="B90">
        <f t="shared" si="17"/>
        <v>3003.2943587958507</v>
      </c>
      <c r="C90">
        <f t="shared" si="18"/>
        <v>4.026775680639345E-3</v>
      </c>
      <c r="D90">
        <f t="shared" si="19"/>
        <v>509.26551779425648</v>
      </c>
      <c r="F90">
        <f t="shared" si="20"/>
        <v>0.89344827683202888</v>
      </c>
      <c r="G90">
        <f t="shared" si="12"/>
        <v>102909.43629270933</v>
      </c>
      <c r="H90">
        <f t="shared" si="21"/>
        <v>137905531.58698747</v>
      </c>
      <c r="P90">
        <f t="shared" si="22"/>
        <v>1.2196621870710536</v>
      </c>
      <c r="Q90">
        <f t="shared" si="13"/>
        <v>478.15</v>
      </c>
      <c r="R90">
        <f t="shared" si="23"/>
        <v>0.63345482827390842</v>
      </c>
      <c r="S90">
        <f t="shared" si="14"/>
        <v>204.0820487499054</v>
      </c>
      <c r="U90">
        <f t="shared" si="15"/>
        <v>2.3429302230592275</v>
      </c>
      <c r="V90">
        <f t="shared" si="16"/>
        <v>11.125005687528319</v>
      </c>
    </row>
    <row r="91" spans="1:22">
      <c r="A91">
        <v>890</v>
      </c>
      <c r="B91">
        <f t="shared" si="17"/>
        <v>3003.1648420841457</v>
      </c>
      <c r="C91">
        <f t="shared" si="18"/>
        <v>4.0269493423503574E-3</v>
      </c>
      <c r="D91">
        <f t="shared" si="19"/>
        <v>509.15906127297126</v>
      </c>
      <c r="F91">
        <f t="shared" si="20"/>
        <v>0.89326151100521278</v>
      </c>
      <c r="G91">
        <f t="shared" si="12"/>
        <v>102585.29185358538</v>
      </c>
      <c r="H91">
        <f t="shared" si="21"/>
        <v>138931384.50552332</v>
      </c>
      <c r="P91">
        <f t="shared" si="22"/>
        <v>1.2194598187673842</v>
      </c>
      <c r="Q91">
        <f t="shared" si="13"/>
        <v>478.15</v>
      </c>
      <c r="R91">
        <f t="shared" si="23"/>
        <v>0.63332241130269584</v>
      </c>
      <c r="S91">
        <f t="shared" si="14"/>
        <v>204.06443610845116</v>
      </c>
      <c r="U91">
        <f t="shared" si="15"/>
        <v>2.3431324395294659</v>
      </c>
      <c r="V91">
        <f t="shared" si="16"/>
        <v>11.122680123822567</v>
      </c>
    </row>
    <row r="92" spans="1:22">
      <c r="A92">
        <v>900</v>
      </c>
      <c r="B92">
        <f t="shared" si="17"/>
        <v>3003.0357333245543</v>
      </c>
      <c r="C92">
        <f t="shared" si="18"/>
        <v>4.0271224719700821E-3</v>
      </c>
      <c r="D92">
        <f t="shared" si="19"/>
        <v>509.05326280254656</v>
      </c>
      <c r="F92">
        <f t="shared" si="20"/>
        <v>0.89307589965359047</v>
      </c>
      <c r="G92">
        <f t="shared" si="12"/>
        <v>102263.16503233917</v>
      </c>
      <c r="H92">
        <f t="shared" si="21"/>
        <v>139954016.15584671</v>
      </c>
      <c r="P92">
        <f t="shared" si="22"/>
        <v>1.2192588435064642</v>
      </c>
      <c r="Q92">
        <f t="shared" si="13"/>
        <v>478.15</v>
      </c>
      <c r="R92">
        <f t="shared" si="23"/>
        <v>0.6331908128543956</v>
      </c>
      <c r="S92">
        <f t="shared" si="14"/>
        <v>204.0469309585273</v>
      </c>
      <c r="U92">
        <f t="shared" si="15"/>
        <v>2.3433334564448036</v>
      </c>
      <c r="V92">
        <f t="shared" si="16"/>
        <v>11.120368935367663</v>
      </c>
    </row>
    <row r="93" spans="1:22">
      <c r="A93">
        <v>910</v>
      </c>
      <c r="B93">
        <f t="shared" si="17"/>
        <v>3002.9070299777995</v>
      </c>
      <c r="C93">
        <f t="shared" si="18"/>
        <v>4.0272950727648317E-3</v>
      </c>
      <c r="D93">
        <f t="shared" si="19"/>
        <v>508.94811380043222</v>
      </c>
      <c r="F93">
        <f t="shared" si="20"/>
        <v>0.89289142772005659</v>
      </c>
      <c r="G93">
        <f t="shared" si="12"/>
        <v>101943.02958580428</v>
      </c>
      <c r="H93">
        <f t="shared" si="21"/>
        <v>140973446.45170477</v>
      </c>
      <c r="P93">
        <f t="shared" si="22"/>
        <v>1.2190592420233508</v>
      </c>
      <c r="Q93">
        <f t="shared" si="13"/>
        <v>478.15</v>
      </c>
      <c r="R93">
        <f t="shared" si="23"/>
        <v>0.63306002225352009</v>
      </c>
      <c r="S93">
        <f t="shared" si="14"/>
        <v>204.02953190557784</v>
      </c>
      <c r="U93">
        <f t="shared" si="15"/>
        <v>2.3435332891969849</v>
      </c>
      <c r="V93">
        <f t="shared" si="16"/>
        <v>11.118071934676106</v>
      </c>
    </row>
    <row r="94" spans="1:22">
      <c r="A94">
        <v>920</v>
      </c>
      <c r="B94">
        <f t="shared" si="17"/>
        <v>3002.7787295376379</v>
      </c>
      <c r="C94">
        <f t="shared" si="18"/>
        <v>4.0274671479581898E-3</v>
      </c>
      <c r="D94">
        <f t="shared" si="19"/>
        <v>508.8436059397232</v>
      </c>
      <c r="F94">
        <f t="shared" si="20"/>
        <v>0.89270808059600559</v>
      </c>
      <c r="G94">
        <f t="shared" si="12"/>
        <v>101624.8600466545</v>
      </c>
      <c r="H94">
        <f t="shared" si="21"/>
        <v>141989695.05217132</v>
      </c>
      <c r="P94">
        <f t="shared" si="22"/>
        <v>1.2188609956469567</v>
      </c>
      <c r="Q94">
        <f t="shared" si="13"/>
        <v>478.15</v>
      </c>
      <c r="R94">
        <f t="shared" si="23"/>
        <v>0.63293002914256791</v>
      </c>
      <c r="S94">
        <f t="shared" si="14"/>
        <v>204.01223759675335</v>
      </c>
      <c r="U94">
        <f t="shared" si="15"/>
        <v>2.3437319527130622</v>
      </c>
      <c r="V94">
        <f t="shared" si="16"/>
        <v>11.115788939845011</v>
      </c>
    </row>
    <row r="95" spans="1:22">
      <c r="A95">
        <v>930</v>
      </c>
      <c r="B95">
        <f t="shared" si="17"/>
        <v>3002.6508295298754</v>
      </c>
      <c r="C95">
        <f t="shared" si="18"/>
        <v>4.0276387007322986E-3</v>
      </c>
      <c r="D95">
        <f t="shared" si="19"/>
        <v>508.73973112666437</v>
      </c>
      <c r="F95">
        <f t="shared" si="20"/>
        <v>0.8925258440818673</v>
      </c>
      <c r="G95">
        <f t="shared" si="12"/>
        <v>101308.63165559372</v>
      </c>
      <c r="H95">
        <f t="shared" si="21"/>
        <v>143002781.36872727</v>
      </c>
      <c r="P95">
        <f t="shared" si="22"/>
        <v>1.2186640862467348</v>
      </c>
      <c r="Q95">
        <f t="shared" si="13"/>
        <v>478.15</v>
      </c>
      <c r="R95">
        <f t="shared" si="23"/>
        <v>0.63280082345404387</v>
      </c>
      <c r="S95">
        <f t="shared" si="14"/>
        <v>203.99504671721084</v>
      </c>
      <c r="U95">
        <f t="shared" si="15"/>
        <v>2.343929461497356</v>
      </c>
      <c r="V95">
        <f t="shared" si="16"/>
        <v>11.1135197740647</v>
      </c>
    </row>
    <row r="96" spans="1:22">
      <c r="A96">
        <v>940</v>
      </c>
      <c r="B96">
        <f t="shared" si="17"/>
        <v>3002.5233275114801</v>
      </c>
      <c r="C96">
        <f t="shared" si="18"/>
        <v>4.0278097342290259E-3</v>
      </c>
      <c r="D96">
        <f t="shared" si="19"/>
        <v>508.63648148180863</v>
      </c>
      <c r="F96">
        <f t="shared" si="20"/>
        <v>0.89234470435405022</v>
      </c>
      <c r="G96">
        <f t="shared" si="12"/>
        <v>100994.32030453833</v>
      </c>
      <c r="H96">
        <f t="shared" si="21"/>
        <v>144012724.57177266</v>
      </c>
      <c r="P96">
        <f t="shared" si="22"/>
        <v>1.218468496188065</v>
      </c>
      <c r="Q96">
        <f t="shared" si="13"/>
        <v>478.15</v>
      </c>
      <c r="R96">
        <f t="shared" si="23"/>
        <v>0.63267239538702158</v>
      </c>
      <c r="S96">
        <f t="shared" si="14"/>
        <v>203.97795798701642</v>
      </c>
      <c r="U96">
        <f t="shared" si="15"/>
        <v>2.3441258296665324</v>
      </c>
      <c r="V96">
        <f t="shared" si="16"/>
        <v>11.111264265207101</v>
      </c>
    </row>
    <row r="97" spans="1:22">
      <c r="A97">
        <v>950</v>
      </c>
      <c r="B97">
        <f t="shared" si="17"/>
        <v>3002.3962210697582</v>
      </c>
      <c r="C97">
        <f t="shared" si="18"/>
        <v>4.0279802515510435E-3</v>
      </c>
      <c r="D97">
        <f t="shared" si="19"/>
        <v>508.53384932414735</v>
      </c>
      <c r="F97">
        <f t="shared" si="20"/>
        <v>0.8921646479371006</v>
      </c>
      <c r="G97">
        <f t="shared" si="12"/>
        <v>100681.90248874268</v>
      </c>
      <c r="H97">
        <f t="shared" si="21"/>
        <v>145019543.59666008</v>
      </c>
      <c r="P97">
        <f t="shared" si="22"/>
        <v>1.2182742082947189</v>
      </c>
      <c r="Q97">
        <f t="shared" si="13"/>
        <v>478.15</v>
      </c>
      <c r="R97">
        <f t="shared" si="23"/>
        <v>0.6325447353874043</v>
      </c>
      <c r="S97">
        <f t="shared" si="14"/>
        <v>203.96097015853826</v>
      </c>
      <c r="U97">
        <f t="shared" si="15"/>
        <v>2.3443210709790967</v>
      </c>
      <c r="V97">
        <f t="shared" si="16"/>
        <v>11.109022245479061</v>
      </c>
    </row>
    <row r="98" spans="1:22">
      <c r="A98">
        <v>960</v>
      </c>
      <c r="B98">
        <f t="shared" si="17"/>
        <v>3002.2695078216029</v>
      </c>
      <c r="C98">
        <f t="shared" si="18"/>
        <v>4.0281502557628071E-3</v>
      </c>
      <c r="D98">
        <f t="shared" si="19"/>
        <v>508.43182715765988</v>
      </c>
      <c r="F98">
        <f t="shared" si="20"/>
        <v>0.89198566168010507</v>
      </c>
      <c r="G98">
        <f t="shared" si="12"/>
        <v>100371.35526620444</v>
      </c>
      <c r="H98">
        <f t="shared" si="21"/>
        <v>146023257.14932212</v>
      </c>
      <c r="P98">
        <f t="shared" si="22"/>
        <v>1.2180812058170827</v>
      </c>
      <c r="Q98">
        <f t="shared" si="13"/>
        <v>478.15</v>
      </c>
      <c r="R98">
        <f t="shared" si="23"/>
        <v>0.63241783413119446</v>
      </c>
      <c r="S98">
        <f t="shared" si="14"/>
        <v>203.94408201423849</v>
      </c>
      <c r="U98">
        <f t="shared" si="15"/>
        <v>2.3445151988603308</v>
      </c>
      <c r="V98">
        <f t="shared" si="16"/>
        <v>11.106793551128533</v>
      </c>
    </row>
    <row r="99" spans="1:22">
      <c r="A99">
        <v>970</v>
      </c>
      <c r="B99">
        <f t="shared" si="17"/>
        <v>3002.1431854127782</v>
      </c>
      <c r="C99">
        <f t="shared" si="18"/>
        <v>4.0283197498914977E-3</v>
      </c>
      <c r="D99">
        <f t="shared" si="19"/>
        <v>508.33040765983208</v>
      </c>
      <c r="F99">
        <f t="shared" si="20"/>
        <v>0.89180773273654745</v>
      </c>
      <c r="G99">
        <f t="shared" si="12"/>
        <v>100062.65622299473</v>
      </c>
      <c r="H99">
        <f t="shared" si="21"/>
        <v>147023883.71155208</v>
      </c>
      <c r="P99">
        <f t="shared" si="22"/>
        <v>1.2178894724050706</v>
      </c>
      <c r="Q99">
        <f t="shared" si="13"/>
        <v>478.15</v>
      </c>
      <c r="R99">
        <f t="shared" si="23"/>
        <v>0.63229168251021206</v>
      </c>
      <c r="S99">
        <f t="shared" si="14"/>
        <v>203.92729236478959</v>
      </c>
      <c r="U99">
        <f t="shared" si="15"/>
        <v>2.3447082264235375</v>
      </c>
      <c r="V99">
        <f t="shared" si="16"/>
        <v>11.104578022193749</v>
      </c>
    </row>
    <row r="100" spans="1:22">
      <c r="A100">
        <v>980</v>
      </c>
      <c r="B100">
        <f t="shared" si="17"/>
        <v>3002.0172515172544</v>
      </c>
      <c r="C100">
        <f t="shared" si="18"/>
        <v>4.0284887369278852E-3</v>
      </c>
      <c r="D100">
        <f t="shared" si="19"/>
        <v>508.22958367178478</v>
      </c>
      <c r="F100">
        <f t="shared" si="20"/>
        <v>0.89163084854699082</v>
      </c>
      <c r="G100">
        <f t="shared" si="12"/>
        <v>99755.783443433975</v>
      </c>
      <c r="H100">
        <f t="shared" si="21"/>
        <v>148021441.54598641</v>
      </c>
      <c r="P100">
        <f t="shared" si="22"/>
        <v>1.2176989920848666</v>
      </c>
      <c r="Q100">
        <f t="shared" si="13"/>
        <v>478.15</v>
      </c>
      <c r="R100">
        <f t="shared" si="23"/>
        <v>0.63216627161981642</v>
      </c>
      <c r="S100">
        <f t="shared" si="14"/>
        <v>203.91060004745648</v>
      </c>
      <c r="U100">
        <f t="shared" si="15"/>
        <v>2.3449001664882516</v>
      </c>
      <c r="V100">
        <f t="shared" si="16"/>
        <v>11.102375502287584</v>
      </c>
    </row>
    <row r="101" spans="1:22">
      <c r="A101">
        <v>990</v>
      </c>
      <c r="B101">
        <f t="shared" si="17"/>
        <v>3001.8917038365894</v>
      </c>
      <c r="C101">
        <f t="shared" si="18"/>
        <v>4.0286572198271389E-3</v>
      </c>
      <c r="D101">
        <f t="shared" si="19"/>
        <v>508.12934818971513</v>
      </c>
      <c r="F101">
        <f t="shared" si="20"/>
        <v>0.8914549968240616</v>
      </c>
      <c r="G101">
        <f t="shared" si="12"/>
        <v>99450.715484219589</v>
      </c>
      <c r="H101">
        <f t="shared" si="21"/>
        <v>149015948.70082861</v>
      </c>
      <c r="P101">
        <f t="shared" si="22"/>
        <v>1.2175097492387903</v>
      </c>
      <c r="Q101">
        <f t="shared" si="13"/>
        <v>478.15</v>
      </c>
      <c r="R101">
        <f t="shared" si="23"/>
        <v>0.63204159274825966</v>
      </c>
      <c r="S101">
        <f t="shared" si="14"/>
        <v>203.89400392469486</v>
      </c>
      <c r="U101">
        <f t="shared" si="15"/>
        <v>2.3450910315959925</v>
      </c>
      <c r="V101">
        <f t="shared" si="16"/>
        <v>11.100185838410582</v>
      </c>
    </row>
    <row r="102" spans="1:22">
      <c r="A102">
        <v>1000</v>
      </c>
      <c r="B102">
        <f t="shared" si="17"/>
        <v>3001.7665400993246</v>
      </c>
      <c r="C102">
        <f t="shared" si="18"/>
        <v>4.02882520150961E-3</v>
      </c>
      <c r="D102">
        <f t="shared" si="19"/>
        <v>508.02969435741568</v>
      </c>
      <c r="F102">
        <f t="shared" si="20"/>
        <v>0.89128016553932576</v>
      </c>
      <c r="G102">
        <f t="shared" si="12"/>
        <v>99147.431351797844</v>
      </c>
      <c r="H102">
        <f t="shared" si="21"/>
        <v>150007423.0143466</v>
      </c>
      <c r="P102">
        <f t="shared" si="22"/>
        <v>1.2173217285877256</v>
      </c>
      <c r="Q102">
        <f t="shared" si="13"/>
        <v>478.15</v>
      </c>
      <c r="R102">
        <f t="shared" si="23"/>
        <v>0.63191763736738193</v>
      </c>
      <c r="S102">
        <f t="shared" si="14"/>
        <v>203.87750288292693</v>
      </c>
      <c r="U102">
        <f t="shared" si="15"/>
        <v>2.3452808340239932</v>
      </c>
      <c r="V102">
        <f t="shared" si="16"/>
        <v>11.098008880787539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J101" sqref="J101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munkalap'!P31</f>
        <v>3067.2638517840905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291390.06591948861</v>
      </c>
      <c r="H3">
        <f>G3*A3</f>
        <v>2913900.6591948862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3066.8914475274391</v>
      </c>
      <c r="C4">
        <f>1.01325/D4*Q3/288.15*P4</f>
        <v>4.0042964061923116E-3</v>
      </c>
      <c r="D4">
        <f>P4*(D$3/P$3)*(1-H3/I$3)</f>
        <v>569.93079485934413</v>
      </c>
      <c r="F4">
        <f>D4/D$3</f>
        <v>0.99987858747253355</v>
      </c>
      <c r="G4">
        <f t="shared" ref="G4:G67" si="0">$B4*((D4)-(E$3))</f>
        <v>291142.44286110433</v>
      </c>
      <c r="H4">
        <f>H3+G4*(A4-A3)</f>
        <v>5825325.0878059296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0.70891391851802621</v>
      </c>
      <c r="S4">
        <f t="shared" ref="S4:S67" si="2">103.9+183.3*R4-39.7*R4^2</f>
        <v>213.89233119277148</v>
      </c>
      <c r="U4">
        <f t="shared" ref="U4:U67" si="3">Q4/S4</f>
        <v>2.2354705160937494</v>
      </c>
      <c r="V4">
        <f t="shared" ref="V4:V67" si="4">D4/T$3</f>
        <v>12.450250631084936</v>
      </c>
    </row>
    <row r="5" spans="1:22">
      <c r="A5">
        <v>30</v>
      </c>
      <c r="B5">
        <f t="shared" ref="B5:B68" si="5">B$3*C$3/C5</f>
        <v>3066.5193597396442</v>
      </c>
      <c r="C5">
        <f t="shared" ref="C5:C68" si="6">1.01325/D5*Q4/288.15*P5</f>
        <v>4.0047822827241923E-3</v>
      </c>
      <c r="D5">
        <f t="shared" ref="D5:D68" si="7">P5*(D$3/P$3)*(1-H4/I$3)</f>
        <v>569.78386686309625</v>
      </c>
      <c r="F5">
        <f t="shared" ref="F5:F68" si="8">D5/D$3</f>
        <v>0.99962081905806355</v>
      </c>
      <c r="G5">
        <f t="shared" si="0"/>
        <v>290656.5627266696</v>
      </c>
      <c r="H5">
        <f t="shared" ref="H5:H68" si="9">H4+G5*(A5-A4)</f>
        <v>8731890.7150726244</v>
      </c>
      <c r="P5">
        <f t="shared" ref="P5:P68" si="10">1-((3.52*V4)/(10^(0.9813*U4)))+((0.274*V4^2)/(10^(0.8157*U4)))</f>
        <v>1.3571470611468559</v>
      </c>
      <c r="Q5">
        <f t="shared" si="1"/>
        <v>478.15</v>
      </c>
      <c r="R5">
        <f t="shared" ref="R5:R68" si="11">0.709*F5</f>
        <v>0.70873116071216702</v>
      </c>
      <c r="S5">
        <f t="shared" si="2"/>
        <v>213.86911738941293</v>
      </c>
      <c r="U5">
        <f t="shared" si="3"/>
        <v>2.2357131587604786</v>
      </c>
      <c r="V5">
        <f t="shared" si="4"/>
        <v>12.447040960025731</v>
      </c>
    </row>
    <row r="6" spans="1:22">
      <c r="A6">
        <v>40</v>
      </c>
      <c r="B6">
        <f t="shared" si="5"/>
        <v>3066.1478929195878</v>
      </c>
      <c r="C6">
        <f t="shared" si="6"/>
        <v>4.0052674660198241E-3</v>
      </c>
      <c r="D6">
        <f t="shared" si="7"/>
        <v>569.54982377614976</v>
      </c>
      <c r="F6">
        <f t="shared" si="8"/>
        <v>0.99921021715113989</v>
      </c>
      <c r="G6">
        <f t="shared" si="0"/>
        <v>289903.74294715992</v>
      </c>
      <c r="H6">
        <f t="shared" si="9"/>
        <v>11630928.144544223</v>
      </c>
      <c r="P6">
        <f t="shared" si="10"/>
        <v>1.356753954756845</v>
      </c>
      <c r="Q6">
        <f t="shared" si="1"/>
        <v>478.15</v>
      </c>
      <c r="R6">
        <f t="shared" si="11"/>
        <v>0.70844004396015814</v>
      </c>
      <c r="S6">
        <f t="shared" si="2"/>
        <v>213.83213441121205</v>
      </c>
      <c r="U6">
        <f t="shared" si="3"/>
        <v>2.2360998327804595</v>
      </c>
      <c r="V6">
        <f t="shared" si="4"/>
        <v>12.441928242626989</v>
      </c>
    </row>
    <row r="7" spans="1:22">
      <c r="A7">
        <v>50</v>
      </c>
      <c r="B7">
        <f t="shared" si="5"/>
        <v>3065.7773882232386</v>
      </c>
      <c r="C7">
        <f t="shared" si="6"/>
        <v>4.0057515097772075E-3</v>
      </c>
      <c r="D7">
        <f t="shared" si="7"/>
        <v>569.21843496434519</v>
      </c>
      <c r="F7">
        <f t="shared" si="8"/>
        <v>0.998628833270781</v>
      </c>
      <c r="G7">
        <f t="shared" si="0"/>
        <v>288852.74746747129</v>
      </c>
      <c r="H7">
        <f t="shared" si="9"/>
        <v>14519455.619218936</v>
      </c>
      <c r="P7">
        <f t="shared" si="10"/>
        <v>1.356128407155238</v>
      </c>
      <c r="Q7">
        <f t="shared" si="1"/>
        <v>478.15</v>
      </c>
      <c r="R7">
        <f t="shared" si="11"/>
        <v>0.70802784278898367</v>
      </c>
      <c r="S7">
        <f t="shared" si="2"/>
        <v>213.77975756449317</v>
      </c>
      <c r="U7">
        <f t="shared" si="3"/>
        <v>2.236647685671322</v>
      </c>
      <c r="V7">
        <f t="shared" si="4"/>
        <v>12.434688988667528</v>
      </c>
    </row>
    <row r="8" spans="1:22">
      <c r="A8">
        <v>60</v>
      </c>
      <c r="B8">
        <f t="shared" si="5"/>
        <v>3065.4082267270728</v>
      </c>
      <c r="C8">
        <f t="shared" si="6"/>
        <v>4.0062339150920114E-3</v>
      </c>
      <c r="D8">
        <f t="shared" si="7"/>
        <v>568.7787228874223</v>
      </c>
      <c r="F8">
        <f t="shared" si="8"/>
        <v>0.99785740857442506</v>
      </c>
      <c r="G8">
        <f t="shared" si="0"/>
        <v>287470.06863106275</v>
      </c>
      <c r="H8">
        <f t="shared" si="9"/>
        <v>17394156.305529565</v>
      </c>
      <c r="P8">
        <f t="shared" si="10"/>
        <v>1.3552440096938796</v>
      </c>
      <c r="Q8">
        <f t="shared" si="1"/>
        <v>478.15</v>
      </c>
      <c r="R8">
        <f t="shared" si="11"/>
        <v>0.70748090267926733</v>
      </c>
      <c r="S8">
        <f t="shared" si="2"/>
        <v>213.71023912317162</v>
      </c>
      <c r="U8">
        <f t="shared" si="3"/>
        <v>2.2373752514703744</v>
      </c>
      <c r="V8">
        <f t="shared" si="4"/>
        <v>12.425083391615072</v>
      </c>
    </row>
    <row r="9" spans="1:22">
      <c r="A9">
        <v>70</v>
      </c>
      <c r="B9">
        <f t="shared" si="5"/>
        <v>3065.0408323312481</v>
      </c>
      <c r="C9">
        <f t="shared" si="6"/>
        <v>4.0067141266028148E-3</v>
      </c>
      <c r="D9">
        <f t="shared" si="7"/>
        <v>568.21912793449792</v>
      </c>
      <c r="F9">
        <f t="shared" si="8"/>
        <v>0.99687566304297881</v>
      </c>
      <c r="G9">
        <f t="shared" si="0"/>
        <v>285720.43347354658</v>
      </c>
      <c r="H9">
        <f t="shared" si="9"/>
        <v>20251360.640265029</v>
      </c>
      <c r="P9">
        <f t="shared" si="10"/>
        <v>1.3540729360413457</v>
      </c>
      <c r="Q9">
        <f t="shared" si="1"/>
        <v>478.15</v>
      </c>
      <c r="R9">
        <f t="shared" si="11"/>
        <v>0.70678484509747197</v>
      </c>
      <c r="S9">
        <f t="shared" si="2"/>
        <v>213.62173286116618</v>
      </c>
      <c r="U9">
        <f t="shared" si="3"/>
        <v>2.2383022251333951</v>
      </c>
      <c r="V9">
        <f t="shared" si="4"/>
        <v>12.412858929489774</v>
      </c>
    </row>
    <row r="10" spans="1:22">
      <c r="A10">
        <v>80</v>
      </c>
      <c r="B10">
        <f t="shared" si="5"/>
        <v>3064.675674015702</v>
      </c>
      <c r="C10">
        <f t="shared" si="6"/>
        <v>4.0071915294789982E-3</v>
      </c>
      <c r="D10">
        <f t="shared" si="7"/>
        <v>567.52776628966308</v>
      </c>
      <c r="F10">
        <f t="shared" si="8"/>
        <v>0.99566274787660192</v>
      </c>
      <c r="G10">
        <f t="shared" si="0"/>
        <v>283567.59451894055</v>
      </c>
      <c r="H10">
        <f t="shared" si="9"/>
        <v>23087036.585454434</v>
      </c>
      <c r="P10">
        <f t="shared" si="10"/>
        <v>1.3525865554865655</v>
      </c>
      <c r="Q10">
        <f t="shared" si="1"/>
        <v>478.15</v>
      </c>
      <c r="R10">
        <f t="shared" si="11"/>
        <v>0.70592488824451072</v>
      </c>
      <c r="S10">
        <f t="shared" si="2"/>
        <v>213.51233308585074</v>
      </c>
      <c r="U10">
        <f t="shared" si="3"/>
        <v>2.2394490898459791</v>
      </c>
      <c r="V10">
        <f t="shared" si="4"/>
        <v>12.397755997989051</v>
      </c>
    </row>
    <row r="11" spans="1:22">
      <c r="A11">
        <v>90</v>
      </c>
      <c r="B11">
        <f t="shared" si="5"/>
        <v>3064.3132670856166</v>
      </c>
      <c r="C11">
        <f t="shared" si="6"/>
        <v>4.0076654477288268E-3</v>
      </c>
      <c r="D11">
        <f t="shared" si="7"/>
        <v>566.6928005005534</v>
      </c>
      <c r="F11">
        <f t="shared" si="8"/>
        <v>0.99419789561500593</v>
      </c>
      <c r="G11">
        <f t="shared" si="0"/>
        <v>280975.46507008048</v>
      </c>
      <c r="H11">
        <f t="shared" si="9"/>
        <v>25896791.236155238</v>
      </c>
      <c r="P11">
        <f t="shared" si="10"/>
        <v>1.3507563159231253</v>
      </c>
      <c r="Q11">
        <f t="shared" si="1"/>
        <v>478.15</v>
      </c>
      <c r="R11">
        <f t="shared" si="11"/>
        <v>0.70488630799103913</v>
      </c>
      <c r="S11">
        <f t="shared" si="2"/>
        <v>213.38013137918594</v>
      </c>
      <c r="U11">
        <f t="shared" si="3"/>
        <v>2.2408365620054207</v>
      </c>
      <c r="V11">
        <f t="shared" si="4"/>
        <v>12.379516005631098</v>
      </c>
    </row>
    <row r="12" spans="1:22">
      <c r="A12">
        <v>100</v>
      </c>
      <c r="B12">
        <f t="shared" si="5"/>
        <v>3063.9541729659304</v>
      </c>
      <c r="C12">
        <f t="shared" si="6"/>
        <v>4.008135144406619E-3</v>
      </c>
      <c r="D12">
        <f t="shared" si="7"/>
        <v>565.70293950530629</v>
      </c>
      <c r="F12">
        <f t="shared" si="8"/>
        <v>0.99246129737773037</v>
      </c>
      <c r="G12">
        <f t="shared" si="0"/>
        <v>277909.64999755955</v>
      </c>
      <c r="H12">
        <f t="shared" si="9"/>
        <v>28675887.736130834</v>
      </c>
      <c r="P12">
        <f t="shared" si="10"/>
        <v>1.3485549368804768</v>
      </c>
      <c r="Q12">
        <f t="shared" si="1"/>
        <v>478.15</v>
      </c>
      <c r="R12">
        <f t="shared" si="11"/>
        <v>0.70365505984081078</v>
      </c>
      <c r="S12">
        <f t="shared" si="2"/>
        <v>213.2232938722095</v>
      </c>
      <c r="U12">
        <f t="shared" si="3"/>
        <v>2.2424848210372748</v>
      </c>
      <c r="V12">
        <f t="shared" si="4"/>
        <v>12.357892296942392</v>
      </c>
    </row>
    <row r="13" spans="1:22">
      <c r="A13">
        <v>110</v>
      </c>
      <c r="B13">
        <f t="shared" si="5"/>
        <v>3063.5989970394721</v>
      </c>
      <c r="C13">
        <f t="shared" si="6"/>
        <v>4.0085998243842074E-3</v>
      </c>
      <c r="D13">
        <f t="shared" si="7"/>
        <v>564.54807767339958</v>
      </c>
      <c r="F13">
        <f t="shared" si="8"/>
        <v>0.99043522398842032</v>
      </c>
      <c r="G13">
        <f t="shared" si="0"/>
        <v>274339.40094703971</v>
      </c>
      <c r="H13">
        <f t="shared" si="9"/>
        <v>31419281.745601229</v>
      </c>
      <c r="P13">
        <f t="shared" si="10"/>
        <v>1.3459579358482761</v>
      </c>
      <c r="Q13">
        <f t="shared" si="1"/>
        <v>478.15</v>
      </c>
      <c r="R13">
        <f t="shared" si="11"/>
        <v>0.70221857380778996</v>
      </c>
      <c r="S13">
        <f t="shared" si="2"/>
        <v>213.04016084056224</v>
      </c>
      <c r="U13">
        <f t="shared" si="3"/>
        <v>2.2444125000348834</v>
      </c>
      <c r="V13">
        <f t="shared" si="4"/>
        <v>12.332664112430864</v>
      </c>
    </row>
    <row r="14" spans="1:22">
      <c r="A14">
        <v>120</v>
      </c>
      <c r="B14">
        <f t="shared" si="5"/>
        <v>3063.2483839862871</v>
      </c>
      <c r="C14">
        <f t="shared" si="6"/>
        <v>4.0090586404014691E-3</v>
      </c>
      <c r="D14">
        <f t="shared" si="7"/>
        <v>563.22006957414521</v>
      </c>
      <c r="F14">
        <f t="shared" si="8"/>
        <v>0.98810538521779867</v>
      </c>
      <c r="G14">
        <f t="shared" si="0"/>
        <v>270239.98555815814</v>
      </c>
      <c r="H14">
        <f t="shared" si="9"/>
        <v>34121681.601182811</v>
      </c>
      <c r="P14">
        <f t="shared" si="10"/>
        <v>1.342945480526069</v>
      </c>
      <c r="Q14">
        <f t="shared" si="1"/>
        <v>478.15</v>
      </c>
      <c r="R14">
        <f t="shared" si="11"/>
        <v>0.70056671811941917</v>
      </c>
      <c r="S14">
        <f t="shared" si="2"/>
        <v>212.82936848778598</v>
      </c>
      <c r="U14">
        <f t="shared" si="3"/>
        <v>2.246635430990533</v>
      </c>
      <c r="V14">
        <f t="shared" si="4"/>
        <v>12.303653513556473</v>
      </c>
    </row>
    <row r="15" spans="1:22">
      <c r="A15">
        <v>130</v>
      </c>
      <c r="B15">
        <f t="shared" si="5"/>
        <v>3062.9030100950322</v>
      </c>
      <c r="C15">
        <f t="shared" si="6"/>
        <v>4.0095107030943917E-3</v>
      </c>
      <c r="D15">
        <f t="shared" si="7"/>
        <v>561.71361779798644</v>
      </c>
      <c r="F15">
        <f t="shared" si="8"/>
        <v>0.98546248736488851</v>
      </c>
      <c r="G15">
        <f t="shared" si="0"/>
        <v>265595.40096968284</v>
      </c>
      <c r="H15">
        <f t="shared" si="9"/>
        <v>36777635.610879637</v>
      </c>
      <c r="P15">
        <f t="shared" si="10"/>
        <v>1.3395045133384849</v>
      </c>
      <c r="Q15">
        <f t="shared" si="1"/>
        <v>478.15</v>
      </c>
      <c r="R15">
        <f t="shared" si="11"/>
        <v>0.69869290354170588</v>
      </c>
      <c r="S15">
        <f t="shared" si="2"/>
        <v>212.58998981285097</v>
      </c>
      <c r="U15">
        <f t="shared" si="3"/>
        <v>2.249165167282472</v>
      </c>
      <c r="V15">
        <f t="shared" si="4"/>
        <v>12.270744777362548</v>
      </c>
    </row>
    <row r="16" spans="1:22">
      <c r="A16">
        <v>140</v>
      </c>
      <c r="B16">
        <f t="shared" si="5"/>
        <v>3062.5635721064523</v>
      </c>
      <c r="C16">
        <f t="shared" si="6"/>
        <v>4.0099550955832999E-3</v>
      </c>
      <c r="D16">
        <f t="shared" si="7"/>
        <v>560.02722542165873</v>
      </c>
      <c r="F16">
        <f t="shared" si="8"/>
        <v>0.98250390424852407</v>
      </c>
      <c r="G16">
        <f t="shared" si="0"/>
        <v>260401.2832136557</v>
      </c>
      <c r="H16">
        <f t="shared" si="9"/>
        <v>39381648.443016194</v>
      </c>
      <c r="P16">
        <f t="shared" si="10"/>
        <v>1.3356310330399415</v>
      </c>
      <c r="Q16">
        <f t="shared" si="1"/>
        <v>478.15</v>
      </c>
      <c r="R16">
        <f t="shared" si="11"/>
        <v>0.69659526811220351</v>
      </c>
      <c r="S16">
        <f t="shared" si="2"/>
        <v>212.32168743298132</v>
      </c>
      <c r="U16">
        <f t="shared" si="3"/>
        <v>2.2520073468751352</v>
      </c>
      <c r="V16">
        <f t="shared" si="4"/>
        <v>12.233905203265113</v>
      </c>
    </row>
    <row r="17" spans="1:22">
      <c r="A17">
        <v>150</v>
      </c>
      <c r="B17">
        <f t="shared" si="5"/>
        <v>3062.230772338552</v>
      </c>
      <c r="C17">
        <f t="shared" si="6"/>
        <v>4.0103908929559721E-3</v>
      </c>
      <c r="D17">
        <f t="shared" si="7"/>
        <v>558.16413472426962</v>
      </c>
      <c r="F17">
        <f t="shared" si="8"/>
        <v>0.979235324077666</v>
      </c>
      <c r="G17">
        <f t="shared" si="0"/>
        <v>254667.77250756754</v>
      </c>
      <c r="H17">
        <f t="shared" si="9"/>
        <v>41928326.168091871</v>
      </c>
      <c r="P17">
        <f t="shared" si="10"/>
        <v>1.3313323464703057</v>
      </c>
      <c r="Q17">
        <f t="shared" si="1"/>
        <v>478.15</v>
      </c>
      <c r="R17">
        <f t="shared" si="11"/>
        <v>0.69427784477106513</v>
      </c>
      <c r="S17">
        <f t="shared" si="2"/>
        <v>212.02486643466003</v>
      </c>
      <c r="U17">
        <f t="shared" si="3"/>
        <v>2.2551600104290221</v>
      </c>
      <c r="V17">
        <f t="shared" si="4"/>
        <v>12.193205619490803</v>
      </c>
    </row>
    <row r="18" spans="1:22">
      <c r="A18">
        <v>160</v>
      </c>
      <c r="B18">
        <f t="shared" si="5"/>
        <v>3061.9053001498742</v>
      </c>
      <c r="C18">
        <f t="shared" si="6"/>
        <v>4.0108171865782206E-3</v>
      </c>
      <c r="D18">
        <f t="shared" si="7"/>
        <v>556.13314419426047</v>
      </c>
      <c r="F18">
        <f t="shared" si="8"/>
        <v>0.97567218279694823</v>
      </c>
      <c r="G18">
        <f t="shared" si="0"/>
        <v>248422.00422623011</v>
      </c>
      <c r="H18">
        <f t="shared" si="9"/>
        <v>44412546.210354172</v>
      </c>
      <c r="P18">
        <f t="shared" si="10"/>
        <v>1.3266290326412093</v>
      </c>
      <c r="Q18">
        <f t="shared" si="1"/>
        <v>478.15</v>
      </c>
      <c r="R18">
        <f t="shared" si="11"/>
        <v>0.69175157760303629</v>
      </c>
      <c r="S18">
        <f t="shared" si="2"/>
        <v>211.70081044351986</v>
      </c>
      <c r="U18">
        <f t="shared" si="3"/>
        <v>2.2586120430916665</v>
      </c>
      <c r="V18">
        <f t="shared" si="4"/>
        <v>12.148838230755098</v>
      </c>
    </row>
    <row r="19" spans="1:22">
      <c r="A19">
        <v>170</v>
      </c>
      <c r="B19">
        <f t="shared" si="5"/>
        <v>3061.5878102192282</v>
      </c>
      <c r="C19">
        <f t="shared" si="6"/>
        <v>4.0112331126105072E-3</v>
      </c>
      <c r="D19">
        <f t="shared" si="7"/>
        <v>553.94917409521281</v>
      </c>
      <c r="F19">
        <f t="shared" si="8"/>
        <v>0.97184065630739092</v>
      </c>
      <c r="G19">
        <f t="shared" si="0"/>
        <v>241709.82903677921</v>
      </c>
      <c r="H19">
        <f t="shared" si="9"/>
        <v>46829644.500721961</v>
      </c>
      <c r="P19">
        <f t="shared" si="10"/>
        <v>1.3215563089547768</v>
      </c>
      <c r="Q19">
        <f t="shared" si="1"/>
        <v>478.15</v>
      </c>
      <c r="R19">
        <f t="shared" si="11"/>
        <v>0.68903502532194016</v>
      </c>
      <c r="S19">
        <f t="shared" si="2"/>
        <v>211.35178027653151</v>
      </c>
      <c r="U19">
        <f t="shared" si="3"/>
        <v>2.2623419560241751</v>
      </c>
      <c r="V19">
        <f t="shared" si="4"/>
        <v>12.10112897315892</v>
      </c>
    </row>
    <row r="20" spans="1:22">
      <c r="A20">
        <v>180</v>
      </c>
      <c r="B20">
        <f t="shared" si="5"/>
        <v>3061.2788986270498</v>
      </c>
      <c r="C20">
        <f t="shared" si="6"/>
        <v>4.0116378834427141E-3</v>
      </c>
      <c r="D20">
        <f t="shared" si="7"/>
        <v>551.63344605326881</v>
      </c>
      <c r="F20">
        <f t="shared" si="8"/>
        <v>0.96777797553205058</v>
      </c>
      <c r="G20">
        <f t="shared" si="0"/>
        <v>234596.35133194618</v>
      </c>
      <c r="H20">
        <f t="shared" si="9"/>
        <v>49175608.014041424</v>
      </c>
      <c r="P20">
        <f t="shared" si="10"/>
        <v>1.3161644774207231</v>
      </c>
      <c r="Q20">
        <f t="shared" si="1"/>
        <v>478.15</v>
      </c>
      <c r="R20">
        <f t="shared" si="11"/>
        <v>0.68615458465222379</v>
      </c>
      <c r="S20">
        <f t="shared" si="2"/>
        <v>210.98105323939379</v>
      </c>
      <c r="U20">
        <f t="shared" si="3"/>
        <v>2.2663172482007554</v>
      </c>
      <c r="V20">
        <f t="shared" si="4"/>
        <v>12.050541437311256</v>
      </c>
    </row>
    <row r="21" spans="1:22">
      <c r="A21">
        <v>190</v>
      </c>
      <c r="B21">
        <f t="shared" si="5"/>
        <v>3060.9790782486339</v>
      </c>
      <c r="C21">
        <f t="shared" si="6"/>
        <v>4.01203082006774E-3</v>
      </c>
      <c r="D21">
        <f t="shared" si="7"/>
        <v>549.21316292384597</v>
      </c>
      <c r="F21">
        <f t="shared" si="8"/>
        <v>0.96353186477867714</v>
      </c>
      <c r="G21">
        <f t="shared" si="0"/>
        <v>227164.93904054974</v>
      </c>
      <c r="H21">
        <f t="shared" si="9"/>
        <v>51447257.404446922</v>
      </c>
      <c r="P21">
        <f t="shared" si="10"/>
        <v>1.3105181779349455</v>
      </c>
      <c r="Q21">
        <f t="shared" si="1"/>
        <v>478.15</v>
      </c>
      <c r="R21">
        <f t="shared" si="11"/>
        <v>0.68314409212808203</v>
      </c>
      <c r="S21">
        <f t="shared" si="2"/>
        <v>210.59288381788025</v>
      </c>
      <c r="U21">
        <f t="shared" si="3"/>
        <v>2.2704945738503772</v>
      </c>
      <c r="V21">
        <f t="shared" si="4"/>
        <v>11.997669874954397</v>
      </c>
    </row>
    <row r="22" spans="1:22">
      <c r="A22">
        <v>200</v>
      </c>
      <c r="B22">
        <f t="shared" si="5"/>
        <v>3060.6887554128366</v>
      </c>
      <c r="C22">
        <f t="shared" si="6"/>
        <v>4.0124113828292843E-3</v>
      </c>
      <c r="D22">
        <f t="shared" si="7"/>
        <v>546.72062613921503</v>
      </c>
      <c r="F22">
        <f t="shared" si="8"/>
        <v>0.95915899322669307</v>
      </c>
      <c r="G22">
        <f t="shared" si="0"/>
        <v>219514.51395546339</v>
      </c>
      <c r="H22">
        <f t="shared" si="9"/>
        <v>53642402.544001557</v>
      </c>
      <c r="P22">
        <f t="shared" si="10"/>
        <v>1.3046942969814173</v>
      </c>
      <c r="Q22">
        <f t="shared" si="1"/>
        <v>478.15</v>
      </c>
      <c r="R22">
        <f t="shared" si="11"/>
        <v>0.68004372619772535</v>
      </c>
      <c r="S22">
        <f t="shared" si="2"/>
        <v>210.19237407126985</v>
      </c>
      <c r="U22">
        <f t="shared" si="3"/>
        <v>2.2748208735578288</v>
      </c>
      <c r="V22">
        <f t="shared" si="4"/>
        <v>11.943219917247667</v>
      </c>
    </row>
    <row r="23" spans="1:22">
      <c r="A23">
        <v>210</v>
      </c>
      <c r="B23">
        <f t="shared" si="5"/>
        <v>3060.4082100238379</v>
      </c>
      <c r="C23">
        <f t="shared" si="6"/>
        <v>4.0127791976549447E-3</v>
      </c>
      <c r="D23">
        <f t="shared" si="7"/>
        <v>544.1918056164717</v>
      </c>
      <c r="F23">
        <f t="shared" si="8"/>
        <v>0.95472246599380994</v>
      </c>
      <c r="G23">
        <f t="shared" si="0"/>
        <v>211755.16997502348</v>
      </c>
      <c r="H23">
        <f t="shared" si="9"/>
        <v>55759954.243751794</v>
      </c>
      <c r="P23">
        <f t="shared" si="10"/>
        <v>1.2987785659561997</v>
      </c>
      <c r="Q23">
        <f t="shared" si="1"/>
        <v>478.15</v>
      </c>
      <c r="R23">
        <f t="shared" si="11"/>
        <v>0.67689822838961122</v>
      </c>
      <c r="S23">
        <f t="shared" si="2"/>
        <v>209.78525416341506</v>
      </c>
      <c r="U23">
        <f t="shared" si="3"/>
        <v>2.2792355063599397</v>
      </c>
      <c r="V23">
        <f t="shared" si="4"/>
        <v>11.887977334124999</v>
      </c>
    </row>
    <row r="24" spans="1:22">
      <c r="A24">
        <v>220</v>
      </c>
      <c r="B24">
        <f t="shared" si="5"/>
        <v>3060.1375812828828</v>
      </c>
      <c r="C24">
        <f t="shared" si="6"/>
        <v>4.0131340749613225E-3</v>
      </c>
      <c r="D24">
        <f t="shared" si="7"/>
        <v>541.66446919202042</v>
      </c>
      <c r="F24">
        <f t="shared" si="8"/>
        <v>0.95028854244214112</v>
      </c>
      <c r="G24">
        <f t="shared" si="0"/>
        <v>204002.44751077663</v>
      </c>
      <c r="H24">
        <f t="shared" si="9"/>
        <v>57799978.718859561</v>
      </c>
      <c r="P24">
        <f t="shared" si="10"/>
        <v>1.2928611029071391</v>
      </c>
      <c r="Q24">
        <f t="shared" si="1"/>
        <v>478.15</v>
      </c>
      <c r="R24">
        <f t="shared" si="11"/>
        <v>0.67375457659147797</v>
      </c>
      <c r="S24">
        <f t="shared" si="2"/>
        <v>209.37758827894282</v>
      </c>
      <c r="U24">
        <f t="shared" si="3"/>
        <v>2.2836732619299527</v>
      </c>
      <c r="V24">
        <f t="shared" si="4"/>
        <v>11.832767171422255</v>
      </c>
    </row>
    <row r="25" spans="1:22">
      <c r="A25">
        <v>230</v>
      </c>
      <c r="B25">
        <f t="shared" si="5"/>
        <v>3059.8768607274969</v>
      </c>
      <c r="C25">
        <f t="shared" si="6"/>
        <v>4.0134760189651127E-3</v>
      </c>
      <c r="D25">
        <f t="shared" si="7"/>
        <v>539.17606346058653</v>
      </c>
      <c r="F25">
        <f t="shared" si="8"/>
        <v>0.94592291835190623</v>
      </c>
      <c r="G25">
        <f t="shared" si="0"/>
        <v>196370.85159562813</v>
      </c>
      <c r="H25">
        <f t="shared" si="9"/>
        <v>59763687.234815843</v>
      </c>
      <c r="P25">
        <f t="shared" si="10"/>
        <v>1.2870313547450452</v>
      </c>
      <c r="Q25">
        <f t="shared" si="1"/>
        <v>478.15</v>
      </c>
      <c r="R25">
        <f t="shared" si="11"/>
        <v>0.67065934911150149</v>
      </c>
      <c r="S25">
        <f t="shared" si="2"/>
        <v>208.97543537887691</v>
      </c>
      <c r="U25">
        <f t="shared" si="3"/>
        <v>2.2880679690084333</v>
      </c>
      <c r="V25">
        <f t="shared" si="4"/>
        <v>11.778407457387456</v>
      </c>
    </row>
    <row r="26" spans="1:22">
      <c r="A26">
        <v>240</v>
      </c>
      <c r="B26">
        <f t="shared" si="5"/>
        <v>3059.6258935547294</v>
      </c>
      <c r="C26">
        <f t="shared" si="6"/>
        <v>4.0138052261180432E-3</v>
      </c>
      <c r="D26">
        <f t="shared" si="7"/>
        <v>536.76159262262559</v>
      </c>
      <c r="F26">
        <f t="shared" si="8"/>
        <v>0.94168700460109755</v>
      </c>
      <c r="G26">
        <f t="shared" si="0"/>
        <v>188967.36801536399</v>
      </c>
      <c r="H26">
        <f t="shared" si="9"/>
        <v>61653360.914969482</v>
      </c>
      <c r="P26">
        <f t="shared" si="10"/>
        <v>1.2813730284119422</v>
      </c>
      <c r="Q26">
        <f t="shared" si="1"/>
        <v>478.15</v>
      </c>
      <c r="R26">
        <f t="shared" si="11"/>
        <v>0.66765608626217809</v>
      </c>
      <c r="S26">
        <f t="shared" si="2"/>
        <v>208.58450402579697</v>
      </c>
      <c r="U26">
        <f t="shared" si="3"/>
        <v>2.2923562909585273</v>
      </c>
      <c r="V26">
        <f t="shared" si="4"/>
        <v>11.72566286568404</v>
      </c>
    </row>
    <row r="27" spans="1:22">
      <c r="A27">
        <v>250</v>
      </c>
      <c r="B27">
        <f t="shared" si="5"/>
        <v>3059.3843882309452</v>
      </c>
      <c r="C27">
        <f t="shared" si="6"/>
        <v>4.0141220726491525E-3</v>
      </c>
      <c r="D27">
        <f t="shared" si="7"/>
        <v>534.45174935133366</v>
      </c>
      <c r="F27">
        <f t="shared" si="8"/>
        <v>0.9376346479847959</v>
      </c>
      <c r="G27">
        <f t="shared" si="0"/>
        <v>181885.75381848944</v>
      </c>
      <c r="H27">
        <f t="shared" si="9"/>
        <v>63472218.453154378</v>
      </c>
      <c r="P27">
        <f t="shared" si="10"/>
        <v>1.2759596180260655</v>
      </c>
      <c r="Q27">
        <f t="shared" si="1"/>
        <v>478.15</v>
      </c>
      <c r="R27">
        <f t="shared" si="11"/>
        <v>0.66478296542122028</v>
      </c>
      <c r="S27">
        <f t="shared" si="2"/>
        <v>208.2098428344747</v>
      </c>
      <c r="U27">
        <f t="shared" si="3"/>
        <v>2.2964812493524898</v>
      </c>
      <c r="V27">
        <f t="shared" si="4"/>
        <v>11.675203883812026</v>
      </c>
    </row>
    <row r="28" spans="1:22">
      <c r="A28">
        <v>260</v>
      </c>
      <c r="B28">
        <f t="shared" si="5"/>
        <v>3059.1519333985116</v>
      </c>
      <c r="C28">
        <f t="shared" si="6"/>
        <v>4.014427092502393E-3</v>
      </c>
      <c r="D28">
        <f t="shared" si="7"/>
        <v>532.27150784723483</v>
      </c>
      <c r="F28">
        <f t="shared" si="8"/>
        <v>0.93380966288988565</v>
      </c>
      <c r="G28">
        <f t="shared" si="0"/>
        <v>175202.24395951646</v>
      </c>
      <c r="H28">
        <f t="shared" si="9"/>
        <v>65224240.892749541</v>
      </c>
      <c r="P28">
        <f t="shared" si="10"/>
        <v>1.2708510310846695</v>
      </c>
      <c r="Q28">
        <f t="shared" si="1"/>
        <v>478.15</v>
      </c>
      <c r="R28">
        <f t="shared" si="11"/>
        <v>0.66207105098892893</v>
      </c>
      <c r="S28">
        <f t="shared" si="2"/>
        <v>207.85560200693459</v>
      </c>
      <c r="U28">
        <f t="shared" si="3"/>
        <v>2.300395059759071</v>
      </c>
      <c r="V28">
        <f t="shared" si="4"/>
        <v>11.627576078107962</v>
      </c>
    </row>
    <row r="29" spans="1:22">
      <c r="A29">
        <v>270</v>
      </c>
      <c r="B29">
        <f t="shared" si="5"/>
        <v>3058.9280202694913</v>
      </c>
      <c r="C29">
        <f t="shared" si="6"/>
        <v>4.0147209480379106E-3</v>
      </c>
      <c r="D29">
        <f t="shared" si="7"/>
        <v>530.23930562009559</v>
      </c>
      <c r="F29">
        <f t="shared" si="8"/>
        <v>0.93024439582472906</v>
      </c>
      <c r="G29">
        <f t="shared" si="0"/>
        <v>168973.05978154039</v>
      </c>
      <c r="H29">
        <f t="shared" si="9"/>
        <v>66913971.490564942</v>
      </c>
      <c r="P29">
        <f t="shared" si="10"/>
        <v>1.2660916176112111</v>
      </c>
      <c r="Q29">
        <f t="shared" si="1"/>
        <v>478.15</v>
      </c>
      <c r="R29">
        <f t="shared" si="11"/>
        <v>0.65954327663973289</v>
      </c>
      <c r="S29">
        <f t="shared" si="2"/>
        <v>207.52488845776423</v>
      </c>
      <c r="U29">
        <f t="shared" si="3"/>
        <v>2.3040609902426898</v>
      </c>
      <c r="V29">
        <f t="shared" si="4"/>
        <v>11.583182219609446</v>
      </c>
    </row>
    <row r="30" spans="1:22">
      <c r="A30">
        <v>280</v>
      </c>
      <c r="B30">
        <f t="shared" si="5"/>
        <v>3058.7120682035775</v>
      </c>
      <c r="C30">
        <f t="shared" si="6"/>
        <v>4.0150043965167031E-3</v>
      </c>
      <c r="D30">
        <f t="shared" si="7"/>
        <v>528.36683983072191</v>
      </c>
      <c r="F30">
        <f t="shared" si="8"/>
        <v>0.92695936812407354</v>
      </c>
      <c r="G30">
        <f t="shared" si="0"/>
        <v>163233.79703211648</v>
      </c>
      <c r="H30">
        <f t="shared" si="9"/>
        <v>68546309.460886106</v>
      </c>
      <c r="P30">
        <f t="shared" si="10"/>
        <v>1.261709665817806</v>
      </c>
      <c r="Q30">
        <f t="shared" si="1"/>
        <v>478.15</v>
      </c>
      <c r="R30">
        <f t="shared" si="11"/>
        <v>0.65721419199996811</v>
      </c>
      <c r="S30">
        <f t="shared" si="2"/>
        <v>207.21972077519717</v>
      </c>
      <c r="U30">
        <f t="shared" si="3"/>
        <v>2.3074541274897391</v>
      </c>
      <c r="V30">
        <f t="shared" si="4"/>
        <v>11.542277835101519</v>
      </c>
    </row>
    <row r="31" spans="1:22">
      <c r="A31">
        <v>290</v>
      </c>
      <c r="B31">
        <f t="shared" si="5"/>
        <v>3058.5034510681503</v>
      </c>
      <c r="C31">
        <f t="shared" si="6"/>
        <v>4.0152782555230209E-3</v>
      </c>
      <c r="D31">
        <f t="shared" si="7"/>
        <v>526.6594116452419</v>
      </c>
      <c r="F31">
        <f t="shared" si="8"/>
        <v>0.9239638800793718</v>
      </c>
      <c r="G31">
        <f t="shared" si="0"/>
        <v>158000.48879712255</v>
      </c>
      <c r="H31">
        <f t="shared" si="9"/>
        <v>70126314.348857328</v>
      </c>
      <c r="P31">
        <f t="shared" si="10"/>
        <v>1.257718207095945</v>
      </c>
      <c r="Q31">
        <f t="shared" si="1"/>
        <v>478.15</v>
      </c>
      <c r="R31">
        <f t="shared" si="11"/>
        <v>0.65509039097627453</v>
      </c>
      <c r="S31">
        <f t="shared" si="2"/>
        <v>206.94107487807804</v>
      </c>
      <c r="U31">
        <f t="shared" si="3"/>
        <v>2.3105611115710505</v>
      </c>
      <c r="V31">
        <f t="shared" si="4"/>
        <v>11.504978729603893</v>
      </c>
    </row>
    <row r="32" spans="1:22">
      <c r="A32">
        <v>300</v>
      </c>
      <c r="B32">
        <f t="shared" si="5"/>
        <v>3058.3015222398776</v>
      </c>
      <c r="C32">
        <f t="shared" si="6"/>
        <v>4.0155433701389047E-3</v>
      </c>
      <c r="D32">
        <f t="shared" si="7"/>
        <v>525.11668738704384</v>
      </c>
      <c r="F32">
        <f t="shared" si="8"/>
        <v>0.92125734629305933</v>
      </c>
      <c r="G32">
        <f t="shared" si="0"/>
        <v>153271.94132541624</v>
      </c>
      <c r="H32">
        <f t="shared" si="9"/>
        <v>71659033.762111485</v>
      </c>
      <c r="P32">
        <f t="shared" si="10"/>
        <v>1.2541168183283427</v>
      </c>
      <c r="Q32">
        <f t="shared" si="1"/>
        <v>478.15</v>
      </c>
      <c r="R32">
        <f t="shared" si="11"/>
        <v>0.65317145852177905</v>
      </c>
      <c r="S32">
        <f t="shared" si="2"/>
        <v>206.68900006421163</v>
      </c>
      <c r="U32">
        <f t="shared" si="3"/>
        <v>2.3133790373529997</v>
      </c>
      <c r="V32">
        <f t="shared" si="4"/>
        <v>11.471277613885167</v>
      </c>
    </row>
    <row r="33" spans="1:22">
      <c r="A33">
        <v>310</v>
      </c>
      <c r="B33">
        <f t="shared" si="5"/>
        <v>3058.1056366210792</v>
      </c>
      <c r="C33">
        <f t="shared" si="6"/>
        <v>4.015800584012897E-3</v>
      </c>
      <c r="D33">
        <f t="shared" si="7"/>
        <v>523.73371662149282</v>
      </c>
      <c r="F33">
        <f t="shared" si="8"/>
        <v>0.91883108179209261</v>
      </c>
      <c r="G33">
        <f t="shared" si="0"/>
        <v>149032.85349368156</v>
      </c>
      <c r="H33">
        <f t="shared" si="9"/>
        <v>73149362.297048301</v>
      </c>
      <c r="P33">
        <f t="shared" si="10"/>
        <v>1.2508940405910554</v>
      </c>
      <c r="Q33">
        <f t="shared" si="1"/>
        <v>478.15</v>
      </c>
      <c r="R33">
        <f t="shared" si="11"/>
        <v>0.6514512369905936</v>
      </c>
      <c r="S33">
        <f t="shared" si="2"/>
        <v>206.46277978756581</v>
      </c>
      <c r="U33">
        <f t="shared" si="3"/>
        <v>2.3159137956583713</v>
      </c>
      <c r="V33">
        <f t="shared" si="4"/>
        <v>11.44106634472428</v>
      </c>
    </row>
    <row r="34" spans="1:22">
      <c r="A34">
        <v>320</v>
      </c>
      <c r="B34">
        <f t="shared" si="5"/>
        <v>3057.9151686693076</v>
      </c>
      <c r="C34">
        <f t="shared" si="6"/>
        <v>4.0160507156449957E-3</v>
      </c>
      <c r="D34">
        <f t="shared" si="7"/>
        <v>522.50205190759891</v>
      </c>
      <c r="F34">
        <f t="shared" si="8"/>
        <v>0.91667026650455952</v>
      </c>
      <c r="G34">
        <f t="shared" si="0"/>
        <v>145257.24507116352</v>
      </c>
      <c r="H34">
        <f t="shared" si="9"/>
        <v>74601934.747759938</v>
      </c>
      <c r="P34">
        <f t="shared" si="10"/>
        <v>1.2480300437975387</v>
      </c>
      <c r="Q34">
        <f t="shared" si="1"/>
        <v>478.15</v>
      </c>
      <c r="R34">
        <f t="shared" si="11"/>
        <v>0.64991921895173266</v>
      </c>
      <c r="S34">
        <f t="shared" si="2"/>
        <v>206.26111168468825</v>
      </c>
      <c r="U34">
        <f t="shared" si="3"/>
        <v>2.3181781388386424</v>
      </c>
      <c r="V34">
        <f t="shared" si="4"/>
        <v>11.414160386106573</v>
      </c>
    </row>
    <row r="35" spans="1:22">
      <c r="A35">
        <v>330</v>
      </c>
      <c r="B35">
        <f t="shared" si="5"/>
        <v>3057.7295260455503</v>
      </c>
      <c r="C35">
        <f t="shared" si="6"/>
        <v>4.0162945404128977E-3</v>
      </c>
      <c r="D35">
        <f t="shared" si="7"/>
        <v>521.41084276492427</v>
      </c>
      <c r="F35">
        <f t="shared" si="8"/>
        <v>0.91475586449986712</v>
      </c>
      <c r="G35">
        <f t="shared" si="0"/>
        <v>141911.80425096644</v>
      </c>
      <c r="H35">
        <f t="shared" si="9"/>
        <v>76021052.790269598</v>
      </c>
      <c r="P35">
        <f t="shared" si="10"/>
        <v>1.2454992328485712</v>
      </c>
      <c r="Q35">
        <f t="shared" si="1"/>
        <v>478.15</v>
      </c>
      <c r="R35">
        <f t="shared" si="11"/>
        <v>0.6485619079304058</v>
      </c>
      <c r="S35">
        <f t="shared" si="2"/>
        <v>206.08228555143577</v>
      </c>
      <c r="U35">
        <f t="shared" si="3"/>
        <v>2.320189718007855</v>
      </c>
      <c r="V35">
        <f t="shared" si="4"/>
        <v>11.39032270714665</v>
      </c>
    </row>
    <row r="36" spans="1:22">
      <c r="A36">
        <v>340</v>
      </c>
      <c r="B36">
        <f t="shared" si="5"/>
        <v>3057.548158984167</v>
      </c>
      <c r="C36">
        <f t="shared" si="6"/>
        <v>4.0165327782101679E-3</v>
      </c>
      <c r="D36">
        <f t="shared" si="7"/>
        <v>520.44781515580894</v>
      </c>
      <c r="F36">
        <f t="shared" si="8"/>
        <v>0.91306634237861217</v>
      </c>
      <c r="G36">
        <f t="shared" si="0"/>
        <v>138958.88355949635</v>
      </c>
      <c r="H36">
        <f t="shared" si="9"/>
        <v>77410641.625864565</v>
      </c>
      <c r="P36">
        <f t="shared" si="10"/>
        <v>1.2432725831145479</v>
      </c>
      <c r="Q36">
        <f t="shared" si="1"/>
        <v>478.15</v>
      </c>
      <c r="R36">
        <f t="shared" si="11"/>
        <v>0.64736403674643594</v>
      </c>
      <c r="S36">
        <f t="shared" si="2"/>
        <v>205.92434415153787</v>
      </c>
      <c r="U36">
        <f t="shared" si="3"/>
        <v>2.3219692745415945</v>
      </c>
      <c r="V36">
        <f t="shared" si="4"/>
        <v>11.369285179070808</v>
      </c>
    </row>
    <row r="37" spans="1:22">
      <c r="A37">
        <v>350</v>
      </c>
      <c r="B37">
        <f t="shared" si="5"/>
        <v>3057.3705658339891</v>
      </c>
      <c r="C37">
        <f t="shared" si="6"/>
        <v>4.0167660861110312E-3</v>
      </c>
      <c r="D37">
        <f t="shared" si="7"/>
        <v>519.60008695013107</v>
      </c>
      <c r="F37">
        <f t="shared" si="8"/>
        <v>0.91157909991251063</v>
      </c>
      <c r="G37">
        <f t="shared" si="0"/>
        <v>136358.99307496735</v>
      </c>
      <c r="H37">
        <f t="shared" si="9"/>
        <v>78774231.556614235</v>
      </c>
      <c r="P37">
        <f t="shared" si="10"/>
        <v>1.2413195864621425</v>
      </c>
      <c r="Q37">
        <f t="shared" si="1"/>
        <v>478.15</v>
      </c>
      <c r="R37">
        <f t="shared" si="11"/>
        <v>0.64630958183797005</v>
      </c>
      <c r="S37">
        <f t="shared" si="2"/>
        <v>205.78521815054972</v>
      </c>
      <c r="U37">
        <f t="shared" si="3"/>
        <v>2.3235390972066412</v>
      </c>
      <c r="V37">
        <f t="shared" si="4"/>
        <v>11.350766389205567</v>
      </c>
    </row>
    <row r="38" spans="1:22">
      <c r="A38">
        <v>360</v>
      </c>
      <c r="B38">
        <f t="shared" si="5"/>
        <v>3057.1962954130213</v>
      </c>
      <c r="C38">
        <f t="shared" si="6"/>
        <v>4.0169950552216525E-3</v>
      </c>
      <c r="D38">
        <f t="shared" si="7"/>
        <v>518.85480263209843</v>
      </c>
      <c r="F38">
        <f t="shared" si="8"/>
        <v>0.91027158356508497</v>
      </c>
      <c r="G38">
        <f t="shared" si="0"/>
        <v>134072.74014292052</v>
      </c>
      <c r="H38">
        <f t="shared" si="9"/>
        <v>80114958.958043441</v>
      </c>
      <c r="P38">
        <f t="shared" si="10"/>
        <v>1.2396097673064206</v>
      </c>
      <c r="Q38">
        <f t="shared" si="1"/>
        <v>478.15</v>
      </c>
      <c r="R38">
        <f t="shared" si="11"/>
        <v>0.64538255274764522</v>
      </c>
      <c r="S38">
        <f t="shared" si="2"/>
        <v>205.662831934818</v>
      </c>
      <c r="U38">
        <f t="shared" si="3"/>
        <v>2.3249217931198332</v>
      </c>
      <c r="V38">
        <f t="shared" si="4"/>
        <v>11.334485506272731</v>
      </c>
    </row>
    <row r="39" spans="1:22">
      <c r="A39">
        <v>370</v>
      </c>
      <c r="B39">
        <f t="shared" si="5"/>
        <v>3057.0249468841253</v>
      </c>
      <c r="C39">
        <f t="shared" si="6"/>
        <v>4.0172202107912848E-3</v>
      </c>
      <c r="D39">
        <f t="shared" si="7"/>
        <v>518.19959399992513</v>
      </c>
      <c r="F39">
        <f t="shared" si="8"/>
        <v>0.9091220947367108</v>
      </c>
      <c r="G39">
        <f t="shared" si="0"/>
        <v>132062.2365530369</v>
      </c>
      <c r="H39">
        <f t="shared" si="9"/>
        <v>81435581.323573813</v>
      </c>
      <c r="P39">
        <f t="shared" si="10"/>
        <v>1.2381137843010275</v>
      </c>
      <c r="Q39">
        <f t="shared" si="1"/>
        <v>478.15</v>
      </c>
      <c r="R39">
        <f t="shared" si="11"/>
        <v>0.64456756516832792</v>
      </c>
      <c r="S39">
        <f t="shared" si="2"/>
        <v>205.55518105649355</v>
      </c>
      <c r="U39">
        <f t="shared" si="3"/>
        <v>2.3261393730989837</v>
      </c>
      <c r="V39">
        <f t="shared" si="4"/>
        <v>11.320172344464689</v>
      </c>
    </row>
    <row r="40" spans="1:22">
      <c r="A40">
        <v>380</v>
      </c>
      <c r="B40">
        <f t="shared" si="5"/>
        <v>3056.8561678323058</v>
      </c>
      <c r="C40">
        <f t="shared" si="6"/>
        <v>4.017442014690749E-3</v>
      </c>
      <c r="D40">
        <f t="shared" si="7"/>
        <v>517.62288778566028</v>
      </c>
      <c r="F40">
        <f t="shared" si="8"/>
        <v>0.90811032944852677</v>
      </c>
      <c r="G40">
        <f t="shared" si="0"/>
        <v>130292.03741841989</v>
      </c>
      <c r="H40">
        <f t="shared" si="9"/>
        <v>82738501.697758019</v>
      </c>
      <c r="P40">
        <f t="shared" si="10"/>
        <v>1.2368041672071866</v>
      </c>
      <c r="Q40">
        <f t="shared" si="1"/>
        <v>478.15</v>
      </c>
      <c r="R40">
        <f t="shared" si="11"/>
        <v>0.64385022357900545</v>
      </c>
      <c r="S40">
        <f t="shared" si="2"/>
        <v>205.4603844990431</v>
      </c>
      <c r="U40">
        <f t="shared" si="3"/>
        <v>2.3272126213811641</v>
      </c>
      <c r="V40">
        <f t="shared" si="4"/>
        <v>11.307574083460256</v>
      </c>
    </row>
    <row r="41" spans="1:22">
      <c r="A41">
        <v>390</v>
      </c>
      <c r="B41">
        <f t="shared" si="5"/>
        <v>3056.6896511420782</v>
      </c>
      <c r="C41">
        <f t="shared" si="6"/>
        <v>4.0176608694728229E-3</v>
      </c>
      <c r="D41">
        <f t="shared" si="7"/>
        <v>517.11408762250448</v>
      </c>
      <c r="F41">
        <f t="shared" si="8"/>
        <v>0.90721769758334125</v>
      </c>
      <c r="G41">
        <f t="shared" si="0"/>
        <v>128729.69580300016</v>
      </c>
      <c r="H41">
        <f t="shared" si="9"/>
        <v>84025798.655788019</v>
      </c>
      <c r="P41">
        <f t="shared" si="10"/>
        <v>1.2356557540946533</v>
      </c>
      <c r="Q41">
        <f t="shared" si="1"/>
        <v>478.15</v>
      </c>
      <c r="R41">
        <f t="shared" si="11"/>
        <v>0.64321734758658888</v>
      </c>
      <c r="S41">
        <f t="shared" si="2"/>
        <v>205.37671613003957</v>
      </c>
      <c r="U41">
        <f t="shared" si="3"/>
        <v>2.3281607039487717</v>
      </c>
      <c r="V41">
        <f t="shared" si="4"/>
        <v>11.296459243536596</v>
      </c>
    </row>
    <row r="42" spans="1:22">
      <c r="A42">
        <v>400</v>
      </c>
      <c r="B42">
        <f t="shared" si="5"/>
        <v>3056.525131165999</v>
      </c>
      <c r="C42">
        <f t="shared" si="6"/>
        <v>4.0178771233695763E-3</v>
      </c>
      <c r="D42">
        <f t="shared" si="7"/>
        <v>516.66365883254207</v>
      </c>
      <c r="F42">
        <f t="shared" si="8"/>
        <v>0.90642747163603876</v>
      </c>
      <c r="G42">
        <f t="shared" si="0"/>
        <v>127346.02027799108</v>
      </c>
      <c r="H42">
        <f t="shared" si="9"/>
        <v>85299258.858567923</v>
      </c>
      <c r="P42">
        <f t="shared" si="10"/>
        <v>1.2346458966133778</v>
      </c>
      <c r="Q42">
        <f t="shared" si="1"/>
        <v>478.15</v>
      </c>
      <c r="R42">
        <f t="shared" si="11"/>
        <v>0.64265707738995148</v>
      </c>
      <c r="S42">
        <f t="shared" si="2"/>
        <v>205.30261995653817</v>
      </c>
      <c r="U42">
        <f t="shared" si="3"/>
        <v>2.32900096502043</v>
      </c>
      <c r="V42">
        <f t="shared" si="4"/>
        <v>11.286619537773948</v>
      </c>
    </row>
    <row r="43" spans="1:22">
      <c r="A43">
        <v>410</v>
      </c>
      <c r="B43">
        <f t="shared" si="5"/>
        <v>3056.3623795640547</v>
      </c>
      <c r="C43">
        <f t="shared" si="6"/>
        <v>4.018091075727653E-3</v>
      </c>
      <c r="D43">
        <f t="shared" si="7"/>
        <v>516.26314221336236</v>
      </c>
      <c r="F43">
        <f t="shared" si="8"/>
        <v>0.90572481090063572</v>
      </c>
      <c r="G43">
        <f t="shared" si="0"/>
        <v>126115.11552352217</v>
      </c>
      <c r="H43">
        <f t="shared" si="9"/>
        <v>86560410.013803139</v>
      </c>
      <c r="P43">
        <f t="shared" si="10"/>
        <v>1.2337544956733113</v>
      </c>
      <c r="Q43">
        <f t="shared" si="1"/>
        <v>478.15</v>
      </c>
      <c r="R43">
        <f t="shared" si="11"/>
        <v>0.64215889092855072</v>
      </c>
      <c r="S43">
        <f t="shared" si="2"/>
        <v>205.23671347161951</v>
      </c>
      <c r="U43">
        <f t="shared" si="3"/>
        <v>2.3297488636998631</v>
      </c>
      <c r="V43">
        <f t="shared" si="4"/>
        <v>11.277870173227095</v>
      </c>
    </row>
    <row r="44" spans="1:22">
      <c r="A44">
        <v>420</v>
      </c>
      <c r="B44">
        <f t="shared" si="5"/>
        <v>3056.2012010911349</v>
      </c>
      <c r="C44">
        <f t="shared" si="6"/>
        <v>4.0183029825168418E-3</v>
      </c>
      <c r="D44">
        <f t="shared" si="7"/>
        <v>515.9051190435481</v>
      </c>
      <c r="F44">
        <f t="shared" si="8"/>
        <v>0.9050967000764002</v>
      </c>
      <c r="G44">
        <f t="shared" si="0"/>
        <v>125014.27395166755</v>
      </c>
      <c r="H44">
        <f t="shared" si="9"/>
        <v>87810552.753319815</v>
      </c>
      <c r="P44">
        <f t="shared" si="10"/>
        <v>1.2329639204801162</v>
      </c>
      <c r="Q44">
        <f t="shared" si="1"/>
        <v>478.15</v>
      </c>
      <c r="R44">
        <f t="shared" si="11"/>
        <v>0.64171356035416771</v>
      </c>
      <c r="S44">
        <f t="shared" si="2"/>
        <v>205.17778275928478</v>
      </c>
      <c r="U44">
        <f t="shared" si="3"/>
        <v>2.3304180090539677</v>
      </c>
      <c r="V44">
        <f t="shared" si="4"/>
        <v>11.270049086463352</v>
      </c>
    </row>
    <row r="45" spans="1:22">
      <c r="A45">
        <v>430</v>
      </c>
      <c r="B45">
        <f t="shared" si="5"/>
        <v>3056.0414295230307</v>
      </c>
      <c r="C45">
        <f t="shared" si="6"/>
        <v>4.0185130616611992E-3</v>
      </c>
      <c r="D45">
        <f t="shared" si="7"/>
        <v>515.58314506390423</v>
      </c>
      <c r="F45">
        <f t="shared" si="8"/>
        <v>0.90453183344544597</v>
      </c>
      <c r="G45">
        <f t="shared" si="0"/>
        <v>124023.7726556344</v>
      </c>
      <c r="H45">
        <f t="shared" si="9"/>
        <v>89050790.479876161</v>
      </c>
      <c r="P45">
        <f t="shared" si="10"/>
        <v>1.2322588532647838</v>
      </c>
      <c r="Q45">
        <f t="shared" si="1"/>
        <v>478.15</v>
      </c>
      <c r="R45">
        <f t="shared" si="11"/>
        <v>0.64131306991282111</v>
      </c>
      <c r="S45">
        <f t="shared" si="2"/>
        <v>205.12477230547213</v>
      </c>
      <c r="U45">
        <f t="shared" si="3"/>
        <v>2.3310202596492746</v>
      </c>
      <c r="V45">
        <f t="shared" si="4"/>
        <v>11.263015501369493</v>
      </c>
    </row>
    <row r="46" spans="1:22">
      <c r="A46">
        <v>440</v>
      </c>
      <c r="B46">
        <f t="shared" si="5"/>
        <v>3055.8829238419353</v>
      </c>
      <c r="C46">
        <f t="shared" si="6"/>
        <v>4.0187214980331749E-3</v>
      </c>
      <c r="D46">
        <f t="shared" si="7"/>
        <v>515.2916669262471</v>
      </c>
      <c r="F46">
        <f t="shared" si="8"/>
        <v>0.90402046829166161</v>
      </c>
      <c r="G46">
        <f t="shared" si="0"/>
        <v>123126.6169330454</v>
      </c>
      <c r="H46">
        <f t="shared" si="9"/>
        <v>90282056.649206609</v>
      </c>
      <c r="P46">
        <f t="shared" si="10"/>
        <v>1.2316260918950572</v>
      </c>
      <c r="Q46">
        <f t="shared" si="1"/>
        <v>478.15</v>
      </c>
      <c r="R46">
        <f t="shared" si="11"/>
        <v>0.64095051201878805</v>
      </c>
      <c r="S46">
        <f t="shared" si="2"/>
        <v>205.07677176641513</v>
      </c>
      <c r="U46">
        <f t="shared" si="3"/>
        <v>2.3315658613186017</v>
      </c>
      <c r="V46">
        <f t="shared" si="4"/>
        <v>11.25664810395906</v>
      </c>
    </row>
    <row r="47" spans="1:22">
      <c r="A47">
        <v>450</v>
      </c>
      <c r="B47">
        <f t="shared" si="5"/>
        <v>3055.7255647497223</v>
      </c>
      <c r="C47">
        <f t="shared" si="6"/>
        <v>4.0189284480204651E-3</v>
      </c>
      <c r="D47">
        <f t="shared" si="7"/>
        <v>515.02593089291463</v>
      </c>
      <c r="F47">
        <f t="shared" si="8"/>
        <v>0.90355426472441158</v>
      </c>
      <c r="G47">
        <f t="shared" si="0"/>
        <v>122308.26028238492</v>
      </c>
      <c r="H47">
        <f t="shared" si="9"/>
        <v>91505139.252030462</v>
      </c>
      <c r="P47">
        <f t="shared" si="10"/>
        <v>1.2310543337240665</v>
      </c>
      <c r="Q47">
        <f t="shared" si="1"/>
        <v>478.15</v>
      </c>
      <c r="R47">
        <f t="shared" si="11"/>
        <v>0.64061997368960777</v>
      </c>
      <c r="S47">
        <f t="shared" si="2"/>
        <v>205.03300133490916</v>
      </c>
      <c r="U47">
        <f t="shared" si="3"/>
        <v>2.3320636038438054</v>
      </c>
      <c r="V47">
        <f t="shared" si="4"/>
        <v>11.250843047895165</v>
      </c>
    </row>
    <row r="48" spans="1:22">
      <c r="A48">
        <v>460</v>
      </c>
      <c r="B48">
        <f t="shared" si="5"/>
        <v>3055.5692515390815</v>
      </c>
      <c r="C48">
        <f t="shared" si="6"/>
        <v>4.0191340436255161E-3</v>
      </c>
      <c r="D48">
        <f t="shared" si="7"/>
        <v>514.78189054621464</v>
      </c>
      <c r="F48">
        <f t="shared" si="8"/>
        <v>0.90312612376528889</v>
      </c>
      <c r="G48">
        <f t="shared" si="0"/>
        <v>121556.32152110673</v>
      </c>
      <c r="H48">
        <f t="shared" si="9"/>
        <v>92720702.467241526</v>
      </c>
      <c r="P48">
        <f t="shared" si="10"/>
        <v>1.2305339568257445</v>
      </c>
      <c r="Q48">
        <f t="shared" si="1"/>
        <v>478.15</v>
      </c>
      <c r="R48">
        <f t="shared" si="11"/>
        <v>0.6403164217495898</v>
      </c>
      <c r="S48">
        <f t="shared" si="2"/>
        <v>204.99279684420054</v>
      </c>
      <c r="U48">
        <f t="shared" si="3"/>
        <v>2.33252098298559</v>
      </c>
      <c r="V48">
        <f t="shared" si="4"/>
        <v>11.245511938385173</v>
      </c>
    </row>
    <row r="49" spans="1:22">
      <c r="A49">
        <v>470</v>
      </c>
      <c r="B49">
        <f t="shared" si="5"/>
        <v>3055.4138993261818</v>
      </c>
      <c r="C49">
        <f t="shared" si="6"/>
        <v>4.0193383960923802E-3</v>
      </c>
      <c r="D49">
        <f t="shared" si="7"/>
        <v>514.55611791965487</v>
      </c>
      <c r="F49">
        <f t="shared" si="8"/>
        <v>0.90273003143799102</v>
      </c>
      <c r="G49">
        <f t="shared" si="0"/>
        <v>120860.31249509893</v>
      </c>
      <c r="H49">
        <f t="shared" si="9"/>
        <v>93929305.592192516</v>
      </c>
      <c r="P49">
        <f t="shared" si="10"/>
        <v>1.2300568091701249</v>
      </c>
      <c r="Q49">
        <f t="shared" si="1"/>
        <v>478.15</v>
      </c>
      <c r="R49">
        <f t="shared" si="11"/>
        <v>0.64003559228953555</v>
      </c>
      <c r="S49">
        <f t="shared" si="2"/>
        <v>204.95559535859445</v>
      </c>
      <c r="U49">
        <f t="shared" si="3"/>
        <v>2.332944358817914</v>
      </c>
      <c r="V49">
        <f t="shared" si="4"/>
        <v>11.240579890824906</v>
      </c>
    </row>
    <row r="50" spans="1:22">
      <c r="A50">
        <v>480</v>
      </c>
      <c r="B50">
        <f t="shared" si="5"/>
        <v>3055.2594366313356</v>
      </c>
      <c r="C50">
        <f t="shared" si="6"/>
        <v>4.0195415990782598E-3</v>
      </c>
      <c r="D50">
        <f t="shared" si="7"/>
        <v>514.34572071427988</v>
      </c>
      <c r="F50">
        <f t="shared" si="8"/>
        <v>0.9023609135338243</v>
      </c>
      <c r="G50">
        <f t="shared" si="0"/>
        <v>120211.38450336461</v>
      </c>
      <c r="H50">
        <f t="shared" si="9"/>
        <v>95131419.437226161</v>
      </c>
      <c r="P50">
        <f t="shared" si="10"/>
        <v>1.2296160121208202</v>
      </c>
      <c r="Q50">
        <f t="shared" si="1"/>
        <v>478.15</v>
      </c>
      <c r="R50">
        <f t="shared" si="11"/>
        <v>0.63977388769548138</v>
      </c>
      <c r="S50">
        <f t="shared" si="2"/>
        <v>204.92092170771525</v>
      </c>
      <c r="U50">
        <f t="shared" si="3"/>
        <v>2.3333391047401175</v>
      </c>
      <c r="V50">
        <f t="shared" si="4"/>
        <v>11.235983722373181</v>
      </c>
    </row>
    <row r="51" spans="1:22">
      <c r="A51">
        <v>490</v>
      </c>
      <c r="B51">
        <f t="shared" si="5"/>
        <v>3055.1058032837277</v>
      </c>
      <c r="C51">
        <f t="shared" si="6"/>
        <v>4.0197437314008298E-3</v>
      </c>
      <c r="D51">
        <f t="shared" si="7"/>
        <v>514.14826700956849</v>
      </c>
      <c r="F51">
        <f t="shared" si="8"/>
        <v>0.90201450352555879</v>
      </c>
      <c r="G51">
        <f t="shared" si="0"/>
        <v>119602.09772943359</v>
      </c>
      <c r="H51">
        <f t="shared" si="9"/>
        <v>96327440.414520502</v>
      </c>
      <c r="P51">
        <f t="shared" si="10"/>
        <v>1.2292057816444388</v>
      </c>
      <c r="Q51">
        <f t="shared" si="1"/>
        <v>478.15</v>
      </c>
      <c r="R51">
        <f t="shared" si="11"/>
        <v>0.63952828299962117</v>
      </c>
      <c r="S51">
        <f t="shared" si="2"/>
        <v>204.88837621099975</v>
      </c>
      <c r="U51">
        <f t="shared" si="3"/>
        <v>2.3337097440197767</v>
      </c>
      <c r="V51">
        <f t="shared" si="4"/>
        <v>11.231670307246526</v>
      </c>
    </row>
    <row r="52" spans="1:22">
      <c r="A52">
        <v>500</v>
      </c>
      <c r="B52">
        <f t="shared" si="5"/>
        <v>3054.9529486208262</v>
      </c>
      <c r="C52">
        <f t="shared" si="6"/>
        <v>4.0199448593996392E-3</v>
      </c>
      <c r="D52">
        <f t="shared" si="7"/>
        <v>513.96171801334822</v>
      </c>
      <c r="F52">
        <f t="shared" si="8"/>
        <v>0.90168722458482142</v>
      </c>
      <c r="G52">
        <f t="shared" si="0"/>
        <v>119026.2153282113</v>
      </c>
      <c r="H52">
        <f t="shared" si="9"/>
        <v>97517702.567802608</v>
      </c>
      <c r="P52">
        <f t="shared" si="10"/>
        <v>1.2288212685558648</v>
      </c>
      <c r="Q52">
        <f t="shared" si="1"/>
        <v>478.15</v>
      </c>
      <c r="R52">
        <f t="shared" si="11"/>
        <v>0.6392962422306383</v>
      </c>
      <c r="S52">
        <f t="shared" si="2"/>
        <v>204.8576236932665</v>
      </c>
      <c r="U52">
        <f t="shared" si="3"/>
        <v>2.3340600724527314</v>
      </c>
      <c r="V52">
        <f t="shared" si="4"/>
        <v>11.227595107627785</v>
      </c>
    </row>
    <row r="53" spans="1:22">
      <c r="A53">
        <v>510</v>
      </c>
      <c r="B53">
        <f t="shared" si="5"/>
        <v>3054.8008299509556</v>
      </c>
      <c r="C53">
        <f t="shared" si="6"/>
        <v>4.0201450389527448E-3</v>
      </c>
      <c r="D53">
        <f t="shared" si="7"/>
        <v>513.78436882425513</v>
      </c>
      <c r="F53">
        <f t="shared" si="8"/>
        <v>0.90137608565658789</v>
      </c>
      <c r="G53">
        <f t="shared" si="0"/>
        <v>118478.52207345853</v>
      </c>
      <c r="H53">
        <f t="shared" si="9"/>
        <v>98702487.788537189</v>
      </c>
      <c r="P53">
        <f t="shared" si="10"/>
        <v>1.2284584177586093</v>
      </c>
      <c r="Q53">
        <f t="shared" si="1"/>
        <v>478.15</v>
      </c>
      <c r="R53">
        <f t="shared" si="11"/>
        <v>0.63907564473052081</v>
      </c>
      <c r="S53">
        <f t="shared" si="2"/>
        <v>204.82838379550157</v>
      </c>
      <c r="U53">
        <f t="shared" si="3"/>
        <v>2.3343932668891227</v>
      </c>
      <c r="V53">
        <f t="shared" si="4"/>
        <v>11.223720879610374</v>
      </c>
    </row>
    <row r="54" spans="1:22">
      <c r="A54">
        <v>520</v>
      </c>
      <c r="B54">
        <f t="shared" si="5"/>
        <v>3054.6494112476353</v>
      </c>
      <c r="C54">
        <f t="shared" si="6"/>
        <v>4.0203443171896239E-3</v>
      </c>
      <c r="D54">
        <f t="shared" si="7"/>
        <v>513.61479682450579</v>
      </c>
      <c r="F54">
        <f t="shared" si="8"/>
        <v>0.90107859092018561</v>
      </c>
      <c r="G54">
        <f t="shared" si="0"/>
        <v>117954.66638542367</v>
      </c>
      <c r="H54">
        <f t="shared" si="9"/>
        <v>99882034.452391431</v>
      </c>
      <c r="P54">
        <f t="shared" si="10"/>
        <v>1.2281138455879186</v>
      </c>
      <c r="Q54">
        <f t="shared" si="1"/>
        <v>478.15</v>
      </c>
      <c r="R54">
        <f t="shared" si="11"/>
        <v>0.63886472096241154</v>
      </c>
      <c r="S54">
        <f t="shared" si="2"/>
        <v>204.80042252430195</v>
      </c>
      <c r="U54">
        <f t="shared" si="3"/>
        <v>2.3347119801145033</v>
      </c>
      <c r="V54">
        <f t="shared" si="4"/>
        <v>11.22001654582821</v>
      </c>
    </row>
    <row r="55" spans="1:22">
      <c r="A55">
        <v>530</v>
      </c>
      <c r="B55">
        <f t="shared" si="5"/>
        <v>3054.4986620458212</v>
      </c>
      <c r="C55">
        <f t="shared" si="6"/>
        <v>4.0205427339394381E-3</v>
      </c>
      <c r="D55">
        <f t="shared" si="7"/>
        <v>513.4518171176328</v>
      </c>
      <c r="F55">
        <f t="shared" si="8"/>
        <v>0.90079266160988214</v>
      </c>
      <c r="G55">
        <f t="shared" si="0"/>
        <v>117451.02393903999</v>
      </c>
      <c r="H55">
        <f t="shared" si="9"/>
        <v>101056544.69178183</v>
      </c>
      <c r="P55">
        <f t="shared" si="10"/>
        <v>1.2277847338770647</v>
      </c>
      <c r="Q55">
        <f t="shared" si="1"/>
        <v>478.15</v>
      </c>
      <c r="R55">
        <f t="shared" si="11"/>
        <v>0.63866199708140636</v>
      </c>
      <c r="S55">
        <f t="shared" si="2"/>
        <v>204.77354494833619</v>
      </c>
      <c r="U55">
        <f t="shared" si="3"/>
        <v>2.3350184230127771</v>
      </c>
      <c r="V55">
        <f t="shared" si="4"/>
        <v>11.216456221984242</v>
      </c>
    </row>
    <row r="56" spans="1:22">
      <c r="A56">
        <v>540</v>
      </c>
      <c r="B56">
        <f t="shared" si="5"/>
        <v>3054.3485565124529</v>
      </c>
      <c r="C56">
        <f t="shared" si="6"/>
        <v>4.0207403229507582E-3</v>
      </c>
      <c r="D56">
        <f t="shared" si="7"/>
        <v>513.29444432768889</v>
      </c>
      <c r="F56">
        <f t="shared" si="8"/>
        <v>0.90051656899594545</v>
      </c>
      <c r="G56">
        <f t="shared" si="0"/>
        <v>116964.58075472307</v>
      </c>
      <c r="H56">
        <f t="shared" si="9"/>
        <v>102226190.49932906</v>
      </c>
      <c r="P56">
        <f t="shared" si="10"/>
        <v>1.2274687391306049</v>
      </c>
      <c r="Q56">
        <f t="shared" si="1"/>
        <v>478.15</v>
      </c>
      <c r="R56">
        <f t="shared" si="11"/>
        <v>0.6384662474181253</v>
      </c>
      <c r="S56">
        <f t="shared" si="2"/>
        <v>204.74758893278272</v>
      </c>
      <c r="U56">
        <f t="shared" si="3"/>
        <v>2.3353144351652095</v>
      </c>
      <c r="V56">
        <f t="shared" si="4"/>
        <v>11.21301838234654</v>
      </c>
    </row>
    <row r="57" spans="1:22">
      <c r="A57">
        <v>550</v>
      </c>
      <c r="B57">
        <f t="shared" si="5"/>
        <v>3054.1990726664162</v>
      </c>
      <c r="C57">
        <f t="shared" si="6"/>
        <v>4.0209371129153572E-3</v>
      </c>
      <c r="D57">
        <f t="shared" si="7"/>
        <v>513.14186004795249</v>
      </c>
      <c r="F57">
        <f t="shared" si="8"/>
        <v>0.90024887727710967</v>
      </c>
      <c r="G57">
        <f t="shared" si="0"/>
        <v>116492.83358822872</v>
      </c>
      <c r="H57">
        <f t="shared" si="9"/>
        <v>103391118.83521135</v>
      </c>
      <c r="P57">
        <f t="shared" si="10"/>
        <v>1.2271639151182436</v>
      </c>
      <c r="Q57">
        <f t="shared" si="1"/>
        <v>478.15</v>
      </c>
      <c r="R57">
        <f t="shared" si="11"/>
        <v>0.63827645398947075</v>
      </c>
      <c r="S57">
        <f t="shared" si="2"/>
        <v>204.72241979709031</v>
      </c>
      <c r="U57">
        <f t="shared" si="3"/>
        <v>2.3356015451259133</v>
      </c>
      <c r="V57">
        <f t="shared" si="4"/>
        <v>11.20968514865884</v>
      </c>
    </row>
    <row r="58" spans="1:22">
      <c r="A58">
        <v>560</v>
      </c>
      <c r="B58">
        <f t="shared" si="5"/>
        <v>3054.0501917258089</v>
      </c>
      <c r="C58">
        <f t="shared" si="6"/>
        <v>4.0211331283250308E-3</v>
      </c>
      <c r="D58">
        <f t="shared" si="7"/>
        <v>512.99338524292386</v>
      </c>
      <c r="F58">
        <f t="shared" si="8"/>
        <v>0.89998839516302431</v>
      </c>
      <c r="G58">
        <f t="shared" si="0"/>
        <v>116033.70548546415</v>
      </c>
      <c r="H58">
        <f t="shared" si="9"/>
        <v>104551455.890066</v>
      </c>
      <c r="P58">
        <f t="shared" si="10"/>
        <v>1.2268686472385542</v>
      </c>
      <c r="Q58">
        <f t="shared" si="1"/>
        <v>478.15</v>
      </c>
      <c r="R58">
        <f t="shared" si="11"/>
        <v>0.63809177217058421</v>
      </c>
      <c r="S58">
        <f t="shared" si="2"/>
        <v>204.69792578330976</v>
      </c>
      <c r="U58">
        <f t="shared" si="3"/>
        <v>2.335881021609191</v>
      </c>
      <c r="V58">
        <f t="shared" si="4"/>
        <v>11.206441687256717</v>
      </c>
    </row>
    <row r="59" spans="1:22">
      <c r="A59">
        <v>570</v>
      </c>
      <c r="B59">
        <f t="shared" si="5"/>
        <v>3053.9018975631329</v>
      </c>
      <c r="C59">
        <f t="shared" si="6"/>
        <v>4.021328390186831E-3</v>
      </c>
      <c r="D59">
        <f t="shared" si="7"/>
        <v>512.84845694950445</v>
      </c>
      <c r="F59">
        <f t="shared" si="8"/>
        <v>0.89973413499913057</v>
      </c>
      <c r="G59">
        <f t="shared" si="0"/>
        <v>115585.4744979282</v>
      </c>
      <c r="H59">
        <f t="shared" si="9"/>
        <v>105707310.63504528</v>
      </c>
      <c r="P59">
        <f t="shared" si="10"/>
        <v>1.2265815971005734</v>
      </c>
      <c r="Q59">
        <f t="shared" si="1"/>
        <v>478.15</v>
      </c>
      <c r="R59">
        <f t="shared" si="11"/>
        <v>0.6379115017143836</v>
      </c>
      <c r="S59">
        <f t="shared" si="2"/>
        <v>204.67401422867238</v>
      </c>
      <c r="U59">
        <f t="shared" si="3"/>
        <v>2.3361539167633958</v>
      </c>
      <c r="V59">
        <f t="shared" si="4"/>
        <v>11.203275700100237</v>
      </c>
    </row>
    <row r="60" spans="1:22">
      <c r="A60">
        <v>580</v>
      </c>
      <c r="B60">
        <f t="shared" si="5"/>
        <v>3053.7541762515825</v>
      </c>
      <c r="C60">
        <f t="shared" si="6"/>
        <v>4.0215229166187857E-3</v>
      </c>
      <c r="D60">
        <f t="shared" si="7"/>
        <v>512.70660867941206</v>
      </c>
      <c r="F60">
        <f t="shared" si="8"/>
        <v>0.89948527838493342</v>
      </c>
      <c r="G60">
        <f t="shared" si="0"/>
        <v>115146.71372703873</v>
      </c>
      <c r="H60">
        <f t="shared" si="9"/>
        <v>106858777.77231567</v>
      </c>
      <c r="P60">
        <f t="shared" si="10"/>
        <v>1.2263016559038185</v>
      </c>
      <c r="Q60">
        <f t="shared" si="1"/>
        <v>478.15</v>
      </c>
      <c r="R60">
        <f t="shared" si="11"/>
        <v>0.63773506237491773</v>
      </c>
      <c r="S60">
        <f t="shared" si="2"/>
        <v>204.65060834496353</v>
      </c>
      <c r="U60">
        <f t="shared" si="3"/>
        <v>2.3364211026141684</v>
      </c>
      <c r="V60">
        <f t="shared" si="4"/>
        <v>11.200176996660863</v>
      </c>
    </row>
    <row r="61" spans="1:22">
      <c r="A61">
        <v>590</v>
      </c>
      <c r="B61">
        <f t="shared" si="5"/>
        <v>3053.6070156879719</v>
      </c>
      <c r="C61">
        <f t="shared" si="6"/>
        <v>4.0217167233450417E-3</v>
      </c>
      <c r="D61">
        <f t="shared" si="7"/>
        <v>512.56745398697285</v>
      </c>
      <c r="F61">
        <f t="shared" si="8"/>
        <v>0.89924114734556637</v>
      </c>
      <c r="G61">
        <f t="shared" si="0"/>
        <v>114716.24105615537</v>
      </c>
      <c r="H61">
        <f t="shared" si="9"/>
        <v>108005940.18287721</v>
      </c>
      <c r="P61">
        <f t="shared" si="10"/>
        <v>1.2260279053441603</v>
      </c>
      <c r="Q61">
        <f t="shared" si="1"/>
        <v>478.15</v>
      </c>
      <c r="R61">
        <f t="shared" si="11"/>
        <v>0.63756197346800647</v>
      </c>
      <c r="S61">
        <f t="shared" si="2"/>
        <v>204.62764451719255</v>
      </c>
      <c r="U61">
        <f t="shared" si="3"/>
        <v>2.3366833016534403</v>
      </c>
      <c r="V61">
        <f t="shared" si="4"/>
        <v>11.197137134956623</v>
      </c>
    </row>
    <row r="62" spans="1:22">
      <c r="A62">
        <v>600</v>
      </c>
      <c r="B62">
        <f t="shared" si="5"/>
        <v>3053.4604052798868</v>
      </c>
      <c r="C62">
        <f t="shared" si="6"/>
        <v>4.0219098241067192E-3</v>
      </c>
      <c r="D62">
        <f t="shared" si="7"/>
        <v>512.43067272914482</v>
      </c>
      <c r="F62">
        <f t="shared" si="8"/>
        <v>0.89900118022656983</v>
      </c>
      <c r="G62">
        <f t="shared" si="0"/>
        <v>114293.07712143334</v>
      </c>
      <c r="H62">
        <f t="shared" si="9"/>
        <v>109148870.95409155</v>
      </c>
      <c r="P62">
        <f t="shared" si="10"/>
        <v>1.225759584921595</v>
      </c>
      <c r="Q62">
        <f t="shared" si="1"/>
        <v>478.15</v>
      </c>
      <c r="R62">
        <f t="shared" si="11"/>
        <v>0.63739183678063793</v>
      </c>
      <c r="S62">
        <f t="shared" si="2"/>
        <v>204.60507004418548</v>
      </c>
      <c r="U62">
        <f t="shared" si="3"/>
        <v>2.3369411124403765</v>
      </c>
      <c r="V62">
        <f t="shared" si="4"/>
        <v>11.194149121399619</v>
      </c>
    </row>
    <row r="63" spans="1:22">
      <c r="A63">
        <v>610</v>
      </c>
      <c r="B63">
        <f t="shared" si="5"/>
        <v>3053.3143356865689</v>
      </c>
      <c r="C63">
        <f t="shared" si="6"/>
        <v>4.0221022310022369E-3</v>
      </c>
      <c r="D63">
        <f t="shared" si="7"/>
        <v>512.29599960479493</v>
      </c>
      <c r="F63">
        <f t="shared" si="8"/>
        <v>0.89876491158735949</v>
      </c>
      <c r="G63">
        <f t="shared" si="0"/>
        <v>113876.41025708096</v>
      </c>
      <c r="H63">
        <f t="shared" si="9"/>
        <v>110287635.05666237</v>
      </c>
      <c r="P63">
        <f t="shared" si="10"/>
        <v>1.2254960646686122</v>
      </c>
      <c r="Q63">
        <f t="shared" si="1"/>
        <v>478.15</v>
      </c>
      <c r="R63">
        <f t="shared" si="11"/>
        <v>0.6372243223154378</v>
      </c>
      <c r="S63">
        <f t="shared" si="2"/>
        <v>204.58284125349013</v>
      </c>
      <c r="U63">
        <f t="shared" si="3"/>
        <v>2.3371950309730232</v>
      </c>
      <c r="V63">
        <f t="shared" si="4"/>
        <v>11.191207160434269</v>
      </c>
    </row>
    <row r="64" spans="1:22">
      <c r="A64">
        <v>620</v>
      </c>
      <c r="B64">
        <f t="shared" si="5"/>
        <v>3053.168798604589</v>
      </c>
      <c r="C64">
        <f t="shared" si="6"/>
        <v>4.022293954768834E-3</v>
      </c>
      <c r="D64">
        <f t="shared" si="7"/>
        <v>512.16321461602706</v>
      </c>
      <c r="F64">
        <f t="shared" si="8"/>
        <v>0.89853195546671416</v>
      </c>
      <c r="G64">
        <f t="shared" si="0"/>
        <v>113465.56732149985</v>
      </c>
      <c r="H64">
        <f t="shared" si="9"/>
        <v>111422290.72987737</v>
      </c>
      <c r="P64">
        <f t="shared" si="10"/>
        <v>1.2252368224502208</v>
      </c>
      <c r="Q64">
        <f t="shared" si="1"/>
        <v>478.15</v>
      </c>
      <c r="R64">
        <f t="shared" si="11"/>
        <v>0.63705915642590027</v>
      </c>
      <c r="S64">
        <f t="shared" si="2"/>
        <v>204.56092193206018</v>
      </c>
      <c r="U64">
        <f t="shared" si="3"/>
        <v>2.3374454684888719</v>
      </c>
      <c r="V64">
        <f t="shared" si="4"/>
        <v>11.188306446163137</v>
      </c>
    </row>
    <row r="65" spans="1:22">
      <c r="A65">
        <v>630</v>
      </c>
      <c r="B65">
        <f t="shared" si="5"/>
        <v>3053.0237865908107</v>
      </c>
      <c r="C65">
        <f t="shared" si="6"/>
        <v>4.0224850050151343E-3</v>
      </c>
      <c r="D65">
        <f t="shared" si="7"/>
        <v>512.03213514485424</v>
      </c>
      <c r="F65">
        <f t="shared" si="8"/>
        <v>0.89830199148220047</v>
      </c>
      <c r="G65">
        <f t="shared" si="0"/>
        <v>113059.98946548552</v>
      </c>
      <c r="H65">
        <f t="shared" si="9"/>
        <v>112552890.62453222</v>
      </c>
      <c r="P65">
        <f t="shared" si="10"/>
        <v>1.2249814251065692</v>
      </c>
      <c r="Q65">
        <f t="shared" si="1"/>
        <v>478.15</v>
      </c>
      <c r="R65">
        <f t="shared" si="11"/>
        <v>0.63689611196088014</v>
      </c>
      <c r="S65">
        <f t="shared" si="2"/>
        <v>204.53928202242318</v>
      </c>
      <c r="U65">
        <f t="shared" si="3"/>
        <v>2.3376927662608176</v>
      </c>
      <c r="V65">
        <f t="shared" si="4"/>
        <v>11.185442989260279</v>
      </c>
    </row>
    <row r="66" spans="1:22">
      <c r="A66">
        <v>640</v>
      </c>
      <c r="B66">
        <f t="shared" si="5"/>
        <v>3052.8792929163224</v>
      </c>
      <c r="C66">
        <f t="shared" si="6"/>
        <v>4.0226753904130429E-3</v>
      </c>
      <c r="D66">
        <f t="shared" si="7"/>
        <v>511.90260938345392</v>
      </c>
      <c r="F66">
        <f t="shared" si="8"/>
        <v>0.89807475330430508</v>
      </c>
      <c r="G66">
        <f t="shared" si="0"/>
        <v>112659.21204132604</v>
      </c>
      <c r="H66">
        <f t="shared" si="9"/>
        <v>113679482.74494548</v>
      </c>
      <c r="P66">
        <f t="shared" si="10"/>
        <v>1.22472951281582</v>
      </c>
      <c r="Q66">
        <f t="shared" si="1"/>
        <v>478.15</v>
      </c>
      <c r="R66">
        <f t="shared" si="11"/>
        <v>0.6367350000927523</v>
      </c>
      <c r="S66">
        <f t="shared" si="2"/>
        <v>204.51789654137974</v>
      </c>
      <c r="U66">
        <f t="shared" si="3"/>
        <v>2.337937207872939</v>
      </c>
      <c r="V66">
        <f t="shared" si="4"/>
        <v>11.182613473453866</v>
      </c>
    </row>
    <row r="67" spans="1:22">
      <c r="A67">
        <v>650</v>
      </c>
      <c r="B67">
        <f t="shared" si="5"/>
        <v>3052.7353114460457</v>
      </c>
      <c r="C67">
        <f t="shared" si="6"/>
        <v>4.0228651188559204E-3</v>
      </c>
      <c r="D67">
        <f t="shared" si="7"/>
        <v>511.77451089571042</v>
      </c>
      <c r="F67">
        <f t="shared" si="8"/>
        <v>0.89785001911528139</v>
      </c>
      <c r="G67">
        <f t="shared" si="0"/>
        <v>112262.84797249256</v>
      </c>
      <c r="H67">
        <f t="shared" si="9"/>
        <v>114802111.22467041</v>
      </c>
      <c r="P67">
        <f t="shared" si="10"/>
        <v>1.2244807861487044</v>
      </c>
      <c r="Q67">
        <f t="shared" si="1"/>
        <v>478.15</v>
      </c>
      <c r="R67">
        <f t="shared" si="11"/>
        <v>0.63657566355273443</v>
      </c>
      <c r="S67">
        <f t="shared" si="2"/>
        <v>204.49674468474035</v>
      </c>
      <c r="U67">
        <f t="shared" si="3"/>
        <v>2.3381790293881375</v>
      </c>
      <c r="V67">
        <f t="shared" si="4"/>
        <v>11.179815136722011</v>
      </c>
    </row>
    <row r="68" spans="1:22">
      <c r="A68">
        <v>660</v>
      </c>
      <c r="B68">
        <f t="shared" si="5"/>
        <v>3052.5918365395942</v>
      </c>
      <c r="C68">
        <f t="shared" si="6"/>
        <v>4.0230541975888471E-3</v>
      </c>
      <c r="D68">
        <f t="shared" si="7"/>
        <v>511.64773412206455</v>
      </c>
      <c r="F68">
        <f t="shared" si="8"/>
        <v>0.89762760372292028</v>
      </c>
      <c r="G68">
        <f t="shared" ref="G68:G102" si="12">$B68*((D68)-(E$3))</f>
        <v>111870.57400868778</v>
      </c>
      <c r="H68">
        <f t="shared" si="9"/>
        <v>115920816.96475729</v>
      </c>
      <c r="P68">
        <f t="shared" si="10"/>
        <v>1.2242349953677119</v>
      </c>
      <c r="Q68">
        <f t="shared" ref="Q68:Q102" si="13">205+273.15</f>
        <v>478.15</v>
      </c>
      <c r="R68">
        <f t="shared" si="11"/>
        <v>0.63641797103955045</v>
      </c>
      <c r="S68">
        <f t="shared" ref="S68:S102" si="14">103.9+183.3*R68-39.7*R68^2</f>
        <v>204.47580908722432</v>
      </c>
      <c r="U68">
        <f t="shared" ref="U68:U102" si="15">Q68/S68</f>
        <v>2.3384184277565714</v>
      </c>
      <c r="V68">
        <f t="shared" ref="V68:V102" si="16">D68/T$3</f>
        <v>11.177045673095325</v>
      </c>
    </row>
    <row r="69" spans="1:22">
      <c r="A69">
        <v>670</v>
      </c>
      <c r="B69">
        <f t="shared" ref="B69:B102" si="17">B$3*C$3/C69</f>
        <v>3052.4488629697039</v>
      </c>
      <c r="C69">
        <f t="shared" ref="C69:C102" si="18">1.01325/D69*Q68/288.15*P69</f>
        <v>4.0232426333158032E-3</v>
      </c>
      <c r="D69">
        <f t="shared" ref="D69:D102" si="19">P69*(D$3/P$3)*(1-H68/I$3)</f>
        <v>511.52219066928393</v>
      </c>
      <c r="F69">
        <f t="shared" ref="F69:F102" si="20">D69/D$3</f>
        <v>0.89740735205137534</v>
      </c>
      <c r="G69">
        <f t="shared" si="12"/>
        <v>111482.11938161845</v>
      </c>
      <c r="H69">
        <f t="shared" ref="H69:H102" si="21">H68+G69*(A69-A68)</f>
        <v>117035638.15857348</v>
      </c>
      <c r="P69">
        <f t="shared" ref="P69:P102" si="22">1-((3.52*V68)/(10^(0.9813*U68)))+((0.274*V68^2)/(10^(0.8157*U68)))</f>
        <v>1.2239919315941998</v>
      </c>
      <c r="Q69">
        <f t="shared" si="13"/>
        <v>478.15</v>
      </c>
      <c r="R69">
        <f t="shared" ref="R69:R102" si="23">0.709*F69</f>
        <v>0.63626181260442505</v>
      </c>
      <c r="S69">
        <f t="shared" si="14"/>
        <v>204.45507521149798</v>
      </c>
      <c r="U69">
        <f t="shared" si="15"/>
        <v>2.3386555677592207</v>
      </c>
      <c r="V69">
        <f t="shared" si="16"/>
        <v>11.17430315160621</v>
      </c>
    </row>
    <row r="70" spans="1:22">
      <c r="A70">
        <v>680</v>
      </c>
      <c r="B70">
        <f t="shared" si="17"/>
        <v>3052.3063858551623</v>
      </c>
      <c r="C70">
        <f t="shared" si="18"/>
        <v>4.0234304322878042E-3</v>
      </c>
      <c r="D70">
        <f t="shared" si="19"/>
        <v>511.39780625211733</v>
      </c>
      <c r="F70">
        <f t="shared" si="20"/>
        <v>0.89718913377564447</v>
      </c>
      <c r="G70">
        <f t="shared" si="12"/>
        <v>111097.25645445668</v>
      </c>
      <c r="H70">
        <f t="shared" si="21"/>
        <v>118146610.72311805</v>
      </c>
      <c r="P70">
        <f t="shared" si="22"/>
        <v>1.2237514195269665</v>
      </c>
      <c r="Q70">
        <f t="shared" si="13"/>
        <v>478.15</v>
      </c>
      <c r="R70">
        <f t="shared" si="23"/>
        <v>0.63610709584693192</v>
      </c>
      <c r="S70">
        <f t="shared" si="14"/>
        <v>204.43453084448595</v>
      </c>
      <c r="U70">
        <f t="shared" si="15"/>
        <v>2.3388905877340767</v>
      </c>
      <c r="V70">
        <f t="shared" si="16"/>
        <v>11.171585949478699</v>
      </c>
    </row>
    <row r="71" spans="1:22">
      <c r="A71">
        <v>690</v>
      </c>
      <c r="B71">
        <f t="shared" si="17"/>
        <v>3052.1644006056813</v>
      </c>
      <c r="C71">
        <f t="shared" si="18"/>
        <v>4.0236176003753373E-3</v>
      </c>
      <c r="D71">
        <f t="shared" si="19"/>
        <v>511.2745181753948</v>
      </c>
      <c r="F71">
        <f t="shared" si="20"/>
        <v>0.89697283890420143</v>
      </c>
      <c r="G71">
        <f t="shared" si="12"/>
        <v>110715.79302406377</v>
      </c>
      <c r="H71">
        <f t="shared" si="21"/>
        <v>119253768.65335868</v>
      </c>
      <c r="P71">
        <f t="shared" si="22"/>
        <v>1.2235133114471823</v>
      </c>
      <c r="Q71">
        <f t="shared" si="13"/>
        <v>478.15</v>
      </c>
      <c r="R71">
        <f t="shared" si="23"/>
        <v>0.63595374278307881</v>
      </c>
      <c r="S71">
        <f t="shared" si="14"/>
        <v>204.41416568263404</v>
      </c>
      <c r="U71">
        <f t="shared" si="15"/>
        <v>2.3391236042924648</v>
      </c>
      <c r="V71">
        <f t="shared" si="16"/>
        <v>11.16889269712444</v>
      </c>
    </row>
    <row r="72" spans="1:22">
      <c r="A72">
        <v>700</v>
      </c>
      <c r="B72">
        <f t="shared" si="17"/>
        <v>3052.0229028766134</v>
      </c>
      <c r="C72">
        <f t="shared" si="18"/>
        <v>4.0238041431278687E-3</v>
      </c>
      <c r="D72">
        <f t="shared" si="19"/>
        <v>511.15227326346604</v>
      </c>
      <c r="F72">
        <f t="shared" si="20"/>
        <v>0.89675837414643167</v>
      </c>
      <c r="G72">
        <f t="shared" si="12"/>
        <v>110337.56599115221</v>
      </c>
      <c r="H72">
        <f t="shared" si="21"/>
        <v>120357144.31327021</v>
      </c>
      <c r="P72">
        <f t="shared" si="22"/>
        <v>1.2232774822881498</v>
      </c>
      <c r="Q72">
        <f t="shared" si="13"/>
        <v>478.15</v>
      </c>
      <c r="R72">
        <f t="shared" si="23"/>
        <v>0.63580168726982</v>
      </c>
      <c r="S72">
        <f t="shared" si="14"/>
        <v>204.39397099081256</v>
      </c>
      <c r="U72">
        <f t="shared" si="15"/>
        <v>2.3393547161990051</v>
      </c>
      <c r="V72">
        <f t="shared" si="16"/>
        <v>11.166222232910862</v>
      </c>
    </row>
    <row r="73" spans="1:22">
      <c r="A73">
        <v>710</v>
      </c>
      <c r="B73">
        <f t="shared" si="17"/>
        <v>3051.8818885317555</v>
      </c>
      <c r="C73">
        <f t="shared" si="18"/>
        <v>4.0239900658227187E-3</v>
      </c>
      <c r="D73">
        <f t="shared" si="19"/>
        <v>511.03102615933892</v>
      </c>
      <c r="F73">
        <f t="shared" si="20"/>
        <v>0.89654565992866475</v>
      </c>
      <c r="G73">
        <f t="shared" si="12"/>
        <v>109962.43616090035</v>
      </c>
      <c r="H73">
        <f t="shared" si="21"/>
        <v>121456768.67487921</v>
      </c>
      <c r="P73">
        <f t="shared" si="22"/>
        <v>1.2230438255851603</v>
      </c>
      <c r="Q73">
        <f t="shared" si="13"/>
        <v>478.15</v>
      </c>
      <c r="R73">
        <f t="shared" si="23"/>
        <v>0.63565087288942324</v>
      </c>
      <c r="S73">
        <f t="shared" si="14"/>
        <v>204.3739393220894</v>
      </c>
      <c r="U73">
        <f t="shared" si="15"/>
        <v>2.3395840075600089</v>
      </c>
      <c r="V73">
        <f t="shared" si="16"/>
        <v>11.163573566005525</v>
      </c>
    </row>
    <row r="74" spans="1:22">
      <c r="A74">
        <v>720</v>
      </c>
      <c r="B74">
        <f t="shared" si="17"/>
        <v>3051.741353612801</v>
      </c>
      <c r="C74">
        <f t="shared" si="18"/>
        <v>4.0241753735052012E-3</v>
      </c>
      <c r="D74">
        <f t="shared" si="19"/>
        <v>510.91073792892632</v>
      </c>
      <c r="F74">
        <f t="shared" si="20"/>
        <v>0.8963346279454848</v>
      </c>
      <c r="G74">
        <f t="shared" si="12"/>
        <v>109590.28397645618</v>
      </c>
      <c r="H74">
        <f t="shared" si="21"/>
        <v>122552671.51464377</v>
      </c>
      <c r="P74">
        <f t="shared" si="22"/>
        <v>1.2228122501517364</v>
      </c>
      <c r="Q74">
        <f t="shared" si="13"/>
        <v>478.15</v>
      </c>
      <c r="R74">
        <f t="shared" si="23"/>
        <v>0.63550125121334866</v>
      </c>
      <c r="S74">
        <f t="shared" si="14"/>
        <v>204.35406428774564</v>
      </c>
      <c r="U74">
        <f t="shared" si="15"/>
        <v>2.3398115504408534</v>
      </c>
      <c r="V74">
        <f t="shared" si="16"/>
        <v>11.160945845885617</v>
      </c>
    </row>
    <row r="75" spans="1:22">
      <c r="A75">
        <v>730</v>
      </c>
      <c r="B75">
        <f t="shared" si="17"/>
        <v>3051.6012943142387</v>
      </c>
      <c r="C75">
        <f t="shared" si="18"/>
        <v>4.0243600710216021E-3</v>
      </c>
      <c r="D75">
        <f t="shared" si="19"/>
        <v>510.79137491675067</v>
      </c>
      <c r="F75">
        <f t="shared" si="20"/>
        <v>0.89612521915219412</v>
      </c>
      <c r="G75">
        <f t="shared" si="12"/>
        <v>109221.00602124252</v>
      </c>
      <c r="H75">
        <f t="shared" si="21"/>
        <v>123644881.57485619</v>
      </c>
      <c r="P75">
        <f t="shared" si="22"/>
        <v>1.2225826773545783</v>
      </c>
      <c r="Q75">
        <f t="shared" si="13"/>
        <v>478.15</v>
      </c>
      <c r="R75">
        <f t="shared" si="23"/>
        <v>0.63535278037890563</v>
      </c>
      <c r="S75">
        <f t="shared" si="14"/>
        <v>204.33434036870574</v>
      </c>
      <c r="U75">
        <f t="shared" si="15"/>
        <v>2.3400374070125207</v>
      </c>
      <c r="V75">
        <f t="shared" si="16"/>
        <v>11.158338337340593</v>
      </c>
    </row>
    <row r="76" spans="1:22">
      <c r="A76">
        <v>740</v>
      </c>
      <c r="B76">
        <f t="shared" si="17"/>
        <v>3051.4617069627293</v>
      </c>
      <c r="C76">
        <f t="shared" si="18"/>
        <v>4.0245441630462706E-3</v>
      </c>
      <c r="D76">
        <f t="shared" si="19"/>
        <v>510.67290780862453</v>
      </c>
      <c r="F76">
        <f t="shared" si="20"/>
        <v>0.89591738212039396</v>
      </c>
      <c r="G76">
        <f t="shared" si="12"/>
        <v>108854.51215402948</v>
      </c>
      <c r="H76">
        <f t="shared" si="21"/>
        <v>124733426.69639648</v>
      </c>
      <c r="P76">
        <f t="shared" si="22"/>
        <v>1.2223550388813393</v>
      </c>
      <c r="Q76">
        <f t="shared" si="13"/>
        <v>478.15</v>
      </c>
      <c r="R76">
        <f t="shared" si="23"/>
        <v>0.63520542392335932</v>
      </c>
      <c r="S76">
        <f t="shared" si="14"/>
        <v>204.31476276106008</v>
      </c>
      <c r="U76">
        <f t="shared" si="15"/>
        <v>2.3402616313104203</v>
      </c>
      <c r="V76">
        <f t="shared" si="16"/>
        <v>11.155750399996247</v>
      </c>
    </row>
    <row r="77" spans="1:22">
      <c r="A77">
        <v>750</v>
      </c>
      <c r="B77">
        <f t="shared" si="17"/>
        <v>3051.3225880001319</v>
      </c>
      <c r="C77">
        <f t="shared" si="18"/>
        <v>4.0247276541039165E-3</v>
      </c>
      <c r="D77">
        <f t="shared" si="19"/>
        <v>510.5553108644836</v>
      </c>
      <c r="F77">
        <f t="shared" si="20"/>
        <v>0.89571107169207653</v>
      </c>
      <c r="G77">
        <f t="shared" si="12"/>
        <v>108490.72316416531</v>
      </c>
      <c r="H77">
        <f t="shared" si="21"/>
        <v>125818333.92803814</v>
      </c>
      <c r="P77">
        <f t="shared" si="22"/>
        <v>1.2221292749135848</v>
      </c>
      <c r="Q77">
        <f t="shared" si="13"/>
        <v>478.15</v>
      </c>
      <c r="R77">
        <f t="shared" si="23"/>
        <v>0.63505914982968226</v>
      </c>
      <c r="S77">
        <f t="shared" si="14"/>
        <v>204.29532724961953</v>
      </c>
      <c r="U77">
        <f t="shared" si="15"/>
        <v>2.3404842706743332</v>
      </c>
      <c r="V77">
        <f t="shared" si="16"/>
        <v>11.153181471555794</v>
      </c>
    </row>
    <row r="78" spans="1:22">
      <c r="A78">
        <v>760</v>
      </c>
      <c r="B78">
        <f t="shared" si="17"/>
        <v>3051.1839339695421</v>
      </c>
      <c r="C78">
        <f t="shared" si="18"/>
        <v>4.0249105485879412E-3</v>
      </c>
      <c r="D78">
        <f t="shared" si="19"/>
        <v>510.43856129093945</v>
      </c>
      <c r="F78">
        <f t="shared" si="20"/>
        <v>0.89550624787884114</v>
      </c>
      <c r="G78">
        <f t="shared" si="12"/>
        <v>108129.56885390935</v>
      </c>
      <c r="H78">
        <f t="shared" si="21"/>
        <v>126899629.61657722</v>
      </c>
      <c r="P78">
        <f t="shared" si="22"/>
        <v>1.22190533263248</v>
      </c>
      <c r="Q78">
        <f t="shared" si="13"/>
        <v>478.15</v>
      </c>
      <c r="R78">
        <f t="shared" si="23"/>
        <v>0.63491392974609839</v>
      </c>
      <c r="S78">
        <f t="shared" si="14"/>
        <v>204.27603010449019</v>
      </c>
      <c r="U78">
        <f t="shared" si="15"/>
        <v>2.3407053669264046</v>
      </c>
      <c r="V78">
        <f t="shared" si="16"/>
        <v>11.150631054093168</v>
      </c>
    </row>
    <row r="79" spans="1:22">
      <c r="A79">
        <v>770</v>
      </c>
      <c r="B79">
        <f t="shared" si="17"/>
        <v>3051.0457415037695</v>
      </c>
      <c r="C79">
        <f t="shared" si="18"/>
        <v>4.0250928507755673E-3</v>
      </c>
      <c r="D79">
        <f t="shared" si="19"/>
        <v>510.32263872842873</v>
      </c>
      <c r="F79">
        <f t="shared" si="20"/>
        <v>0.89530287496215566</v>
      </c>
      <c r="G79">
        <f t="shared" si="12"/>
        <v>107770.9864710486</v>
      </c>
      <c r="H79">
        <f t="shared" si="21"/>
        <v>127977339.4812877</v>
      </c>
      <c r="P79">
        <f t="shared" si="22"/>
        <v>1.2216831649974034</v>
      </c>
      <c r="Q79">
        <f t="shared" si="13"/>
        <v>478.15</v>
      </c>
      <c r="R79">
        <f t="shared" si="23"/>
        <v>0.6347697383481683</v>
      </c>
      <c r="S79">
        <f t="shared" si="14"/>
        <v>204.25686799653198</v>
      </c>
      <c r="U79">
        <f t="shared" si="15"/>
        <v>2.340924957334205</v>
      </c>
      <c r="V79">
        <f t="shared" si="16"/>
        <v>11.148098702849694</v>
      </c>
    </row>
    <row r="80" spans="1:22">
      <c r="A80">
        <v>780</v>
      </c>
      <c r="B80">
        <f t="shared" si="17"/>
        <v>3050.908007315822</v>
      </c>
      <c r="C80">
        <f t="shared" si="18"/>
        <v>4.0252745648403261E-3</v>
      </c>
      <c r="D80">
        <f t="shared" si="19"/>
        <v>510.20752483225408</v>
      </c>
      <c r="F80">
        <f t="shared" si="20"/>
        <v>0.89510092075834047</v>
      </c>
      <c r="G80">
        <f t="shared" si="12"/>
        <v>107414.91942849461</v>
      </c>
      <c r="H80">
        <f t="shared" si="21"/>
        <v>129051488.67557265</v>
      </c>
      <c r="P80">
        <f t="shared" si="22"/>
        <v>1.2214627297481828</v>
      </c>
      <c r="Q80">
        <f t="shared" si="13"/>
        <v>478.15</v>
      </c>
      <c r="R80">
        <f t="shared" si="23"/>
        <v>0.63462655281766334</v>
      </c>
      <c r="S80">
        <f t="shared" si="14"/>
        <v>204.23783792829087</v>
      </c>
      <c r="U80">
        <f t="shared" si="15"/>
        <v>2.3411430753976221</v>
      </c>
      <c r="V80">
        <f t="shared" si="16"/>
        <v>11.145584017081839</v>
      </c>
    </row>
    <row r="81" spans="1:22">
      <c r="A81">
        <v>790</v>
      </c>
      <c r="B81">
        <f t="shared" si="17"/>
        <v>3050.7707281910289</v>
      </c>
      <c r="C81">
        <f t="shared" si="18"/>
        <v>4.0254556948623914E-3</v>
      </c>
      <c r="D81">
        <f t="shared" si="19"/>
        <v>510.09320293047261</v>
      </c>
      <c r="F81">
        <f t="shared" si="20"/>
        <v>0.89490035601837303</v>
      </c>
      <c r="G81">
        <f t="shared" si="12"/>
        <v>107061.31625875349</v>
      </c>
      <c r="H81">
        <f t="shared" si="21"/>
        <v>130122101.83816019</v>
      </c>
      <c r="P81">
        <f t="shared" si="22"/>
        <v>1.2212439885903763</v>
      </c>
      <c r="Q81">
        <f t="shared" si="13"/>
        <v>478.15</v>
      </c>
      <c r="R81">
        <f t="shared" si="23"/>
        <v>0.6344843524170265</v>
      </c>
      <c r="S81">
        <f t="shared" si="14"/>
        <v>204.21893717759744</v>
      </c>
      <c r="U81">
        <f t="shared" si="15"/>
        <v>2.3413597514915105</v>
      </c>
      <c r="V81">
        <f t="shared" si="16"/>
        <v>11.143086632587723</v>
      </c>
    </row>
    <row r="82" spans="1:22">
      <c r="A82">
        <v>800</v>
      </c>
      <c r="B82">
        <f t="shared" si="17"/>
        <v>3050.6339009804929</v>
      </c>
      <c r="C82">
        <f t="shared" si="18"/>
        <v>4.0256362448371644E-3</v>
      </c>
      <c r="D82">
        <f t="shared" si="19"/>
        <v>509.97965774461846</v>
      </c>
      <c r="F82">
        <f t="shared" si="20"/>
        <v>0.89470115393792715</v>
      </c>
      <c r="G82">
        <f t="shared" si="12"/>
        <v>106710.12976042794</v>
      </c>
      <c r="H82">
        <f t="shared" si="21"/>
        <v>131189203.13576446</v>
      </c>
      <c r="P82">
        <f t="shared" si="22"/>
        <v>1.2210269065302226</v>
      </c>
      <c r="Q82">
        <f t="shared" si="13"/>
        <v>478.15</v>
      </c>
      <c r="R82">
        <f t="shared" si="23"/>
        <v>0.63434311814199029</v>
      </c>
      <c r="S82">
        <f t="shared" si="14"/>
        <v>204.20016325152292</v>
      </c>
      <c r="U82">
        <f t="shared" si="15"/>
        <v>2.3415750133903672</v>
      </c>
      <c r="V82">
        <f t="shared" si="16"/>
        <v>11.140606215606242</v>
      </c>
    </row>
    <row r="83" spans="1:22">
      <c r="A83">
        <v>810</v>
      </c>
      <c r="B83">
        <f t="shared" si="17"/>
        <v>3050.4975225956446</v>
      </c>
      <c r="C83">
        <f t="shared" si="18"/>
        <v>4.0258162186824114E-3</v>
      </c>
      <c r="D83">
        <f t="shared" si="19"/>
        <v>509.86687516175311</v>
      </c>
      <c r="F83">
        <f t="shared" si="20"/>
        <v>0.89450328975746163</v>
      </c>
      <c r="G83">
        <f t="shared" si="12"/>
        <v>106361.31630157949</v>
      </c>
      <c r="H83">
        <f t="shared" si="21"/>
        <v>132252816.29878026</v>
      </c>
      <c r="P83">
        <f t="shared" si="22"/>
        <v>1.220811451331862</v>
      </c>
      <c r="Q83">
        <f t="shared" si="13"/>
        <v>478.15</v>
      </c>
      <c r="R83">
        <f t="shared" si="23"/>
        <v>0.63420283243804021</v>
      </c>
      <c r="S83">
        <f t="shared" si="14"/>
        <v>204.18151384879718</v>
      </c>
      <c r="U83">
        <f t="shared" si="15"/>
        <v>2.3417888866965941</v>
      </c>
      <c r="V83">
        <f t="shared" si="16"/>
        <v>11.138142457837475</v>
      </c>
    </row>
    <row r="84" spans="1:22">
      <c r="A84">
        <v>820</v>
      </c>
      <c r="B84">
        <f t="shared" si="17"/>
        <v>3050.3615900036784</v>
      </c>
      <c r="C84">
        <f t="shared" si="18"/>
        <v>4.0259956202442389E-3</v>
      </c>
      <c r="D84">
        <f t="shared" si="19"/>
        <v>509.75484204840694</v>
      </c>
      <c r="F84">
        <f t="shared" si="20"/>
        <v>0.89430674043580161</v>
      </c>
      <c r="G84">
        <f t="shared" si="12"/>
        <v>106014.83525110529</v>
      </c>
      <c r="H84">
        <f t="shared" si="21"/>
        <v>133312964.65129131</v>
      </c>
      <c r="P84">
        <f t="shared" si="22"/>
        <v>1.2205975930743531</v>
      </c>
      <c r="Q84">
        <f t="shared" si="13"/>
        <v>478.15</v>
      </c>
      <c r="R84">
        <f t="shared" si="23"/>
        <v>0.6340634789689833</v>
      </c>
      <c r="S84">
        <f t="shared" si="14"/>
        <v>204.1629868291333</v>
      </c>
      <c r="U84">
        <f t="shared" si="15"/>
        <v>2.3420013951900596</v>
      </c>
      <c r="V84">
        <f t="shared" si="16"/>
        <v>11.135695072378185</v>
      </c>
    </row>
    <row r="85" spans="1:22">
      <c r="A85">
        <v>830</v>
      </c>
      <c r="B85">
        <f t="shared" si="17"/>
        <v>3050.2261002237119</v>
      </c>
      <c r="C85">
        <f t="shared" si="18"/>
        <v>4.0261744533021202E-3</v>
      </c>
      <c r="D85">
        <f t="shared" si="19"/>
        <v>509.64354609867911</v>
      </c>
      <c r="F85">
        <f t="shared" si="20"/>
        <v>0.89411148438364751</v>
      </c>
      <c r="G85">
        <f t="shared" si="12"/>
        <v>105670.64851449437</v>
      </c>
      <c r="H85">
        <f t="shared" si="21"/>
        <v>134369671.13643625</v>
      </c>
      <c r="P85">
        <f t="shared" si="22"/>
        <v>1.2203853037900669</v>
      </c>
      <c r="Q85">
        <f t="shared" si="13"/>
        <v>478.15</v>
      </c>
      <c r="R85">
        <f t="shared" si="23"/>
        <v>0.63392504242800607</v>
      </c>
      <c r="S85">
        <f t="shared" si="14"/>
        <v>204.14458018818473</v>
      </c>
      <c r="U85">
        <f t="shared" si="15"/>
        <v>2.3422125611134588</v>
      </c>
      <c r="V85">
        <f t="shared" si="16"/>
        <v>11.133263790403541</v>
      </c>
    </row>
    <row r="86" spans="1:22">
      <c r="A86">
        <v>840</v>
      </c>
      <c r="B86">
        <f t="shared" si="17"/>
        <v>3050.0910503235523</v>
      </c>
      <c r="C86">
        <f t="shared" si="18"/>
        <v>4.0263527215731237E-3</v>
      </c>
      <c r="D86">
        <f t="shared" si="19"/>
        <v>509.53297571017072</v>
      </c>
      <c r="F86">
        <f t="shared" si="20"/>
        <v>0.89391750124591352</v>
      </c>
      <c r="G86">
        <f t="shared" si="12"/>
        <v>105328.72015463232</v>
      </c>
      <c r="H86">
        <f t="shared" si="21"/>
        <v>135422958.33798257</v>
      </c>
      <c r="P86">
        <f t="shared" si="22"/>
        <v>1.2201745571693907</v>
      </c>
      <c r="Q86">
        <f t="shared" si="13"/>
        <v>478.15</v>
      </c>
      <c r="R86">
        <f t="shared" si="23"/>
        <v>0.63378750838335263</v>
      </c>
      <c r="S86">
        <f t="shared" si="14"/>
        <v>204.12629203709224</v>
      </c>
      <c r="U86">
        <f t="shared" si="15"/>
        <v>2.3424224054053471</v>
      </c>
      <c r="V86">
        <f t="shared" si="16"/>
        <v>11.13084835845685</v>
      </c>
    </row>
    <row r="87" spans="1:22">
      <c r="A87">
        <v>850</v>
      </c>
      <c r="B87">
        <f t="shared" si="17"/>
        <v>3049.9564374169336</v>
      </c>
      <c r="C87">
        <f t="shared" si="18"/>
        <v>4.0265304287155183E-3</v>
      </c>
      <c r="D87">
        <f t="shared" si="19"/>
        <v>509.42311988257831</v>
      </c>
      <c r="F87">
        <f t="shared" si="20"/>
        <v>0.89372477172382159</v>
      </c>
      <c r="G87">
        <f t="shared" si="12"/>
        <v>104989.01608184454</v>
      </c>
      <c r="H87">
        <f t="shared" si="21"/>
        <v>136472848.49880102</v>
      </c>
      <c r="P87">
        <f t="shared" si="22"/>
        <v>1.2199653283194214</v>
      </c>
      <c r="Q87">
        <f t="shared" si="13"/>
        <v>478.15</v>
      </c>
      <c r="R87">
        <f t="shared" si="23"/>
        <v>0.63365086315218944</v>
      </c>
      <c r="S87">
        <f t="shared" si="14"/>
        <v>204.10812058576778</v>
      </c>
      <c r="U87">
        <f t="shared" si="15"/>
        <v>2.3426309478905702</v>
      </c>
      <c r="V87">
        <f t="shared" si="16"/>
        <v>11.128448536234314</v>
      </c>
    </row>
    <row r="88" spans="1:22">
      <c r="A88">
        <v>860</v>
      </c>
      <c r="B88">
        <f t="shared" si="17"/>
        <v>3049.8222586611578</v>
      </c>
      <c r="C88">
        <f t="shared" si="18"/>
        <v>4.0267075783318555E-3</v>
      </c>
      <c r="D88">
        <f t="shared" si="19"/>
        <v>509.31396813472423</v>
      </c>
      <c r="F88">
        <f t="shared" si="20"/>
        <v>0.89353327742934074</v>
      </c>
      <c r="G88">
        <f t="shared" si="12"/>
        <v>104651.50380027166</v>
      </c>
      <c r="H88">
        <f t="shared" si="21"/>
        <v>137519363.53680375</v>
      </c>
      <c r="P88">
        <f t="shared" si="22"/>
        <v>1.2197575935665861</v>
      </c>
      <c r="Q88">
        <f t="shared" si="13"/>
        <v>478.15</v>
      </c>
      <c r="R88">
        <f t="shared" si="23"/>
        <v>0.63351509369740255</v>
      </c>
      <c r="S88">
        <f t="shared" si="14"/>
        <v>204.09006412921948</v>
      </c>
      <c r="U88">
        <f t="shared" si="15"/>
        <v>2.3428382074360057</v>
      </c>
      <c r="V88">
        <f t="shared" si="16"/>
        <v>11.126064094772541</v>
      </c>
    </row>
    <row r="89" spans="1:22">
      <c r="A89">
        <v>870</v>
      </c>
      <c r="B89">
        <f t="shared" si="17"/>
        <v>3049.6885112550581</v>
      </c>
      <c r="C89">
        <f t="shared" si="18"/>
        <v>4.0268841739716189E-3</v>
      </c>
      <c r="D89">
        <f t="shared" si="19"/>
        <v>509.20551043658031</v>
      </c>
      <c r="F89">
        <f t="shared" si="20"/>
        <v>0.89334300076593032</v>
      </c>
      <c r="G89">
        <f t="shared" si="12"/>
        <v>104316.15220005396</v>
      </c>
      <c r="H89">
        <f t="shared" si="21"/>
        <v>138562525.0588043</v>
      </c>
      <c r="P89">
        <f t="shared" si="22"/>
        <v>1.2195513302949834</v>
      </c>
      <c r="Q89">
        <f t="shared" si="13"/>
        <v>478.15</v>
      </c>
      <c r="R89">
        <f t="shared" si="23"/>
        <v>0.63338018754304459</v>
      </c>
      <c r="S89">
        <f t="shared" si="14"/>
        <v>204.07212103634922</v>
      </c>
      <c r="U89">
        <f t="shared" si="15"/>
        <v>2.3430442020781084</v>
      </c>
      <c r="V89">
        <f t="shared" si="16"/>
        <v>11.123694814963585</v>
      </c>
    </row>
    <row r="90" spans="1:22">
      <c r="A90">
        <v>880</v>
      </c>
      <c r="B90">
        <f t="shared" si="17"/>
        <v>3049.5551924372244</v>
      </c>
      <c r="C90">
        <f t="shared" si="18"/>
        <v>4.0270602191335358E-3</v>
      </c>
      <c r="D90">
        <f t="shared" si="19"/>
        <v>509.0977371534745</v>
      </c>
      <c r="F90">
        <f t="shared" si="20"/>
        <v>0.89315392483065703</v>
      </c>
      <c r="G90">
        <f t="shared" si="12"/>
        <v>103982.93138673782</v>
      </c>
      <c r="H90">
        <f t="shared" si="21"/>
        <v>139602354.37267169</v>
      </c>
      <c r="P90">
        <f t="shared" si="22"/>
        <v>1.2193465168137547</v>
      </c>
      <c r="Q90">
        <f t="shared" si="13"/>
        <v>478.15</v>
      </c>
      <c r="R90">
        <f t="shared" si="23"/>
        <v>0.63324613270493579</v>
      </c>
      <c r="S90">
        <f t="shared" si="14"/>
        <v>204.05428974076017</v>
      </c>
      <c r="U90">
        <f t="shared" si="15"/>
        <v>2.3432489491275259</v>
      </c>
      <c r="V90">
        <f t="shared" si="16"/>
        <v>11.121340486336136</v>
      </c>
    </row>
    <row r="91" spans="1:22">
      <c r="A91">
        <v>890</v>
      </c>
      <c r="B91">
        <f t="shared" si="17"/>
        <v>3049.4222994844554</v>
      </c>
      <c r="C91">
        <f t="shared" si="18"/>
        <v>4.0272357172675887E-3</v>
      </c>
      <c r="D91">
        <f t="shared" si="19"/>
        <v>508.99063900019775</v>
      </c>
      <c r="F91">
        <f t="shared" si="20"/>
        <v>0.8929660333336803</v>
      </c>
      <c r="G91">
        <f t="shared" si="12"/>
        <v>103651.81254092902</v>
      </c>
      <c r="H91">
        <f t="shared" si="21"/>
        <v>140638872.49808097</v>
      </c>
      <c r="P91">
        <f t="shared" si="22"/>
        <v>1.2191431322480386</v>
      </c>
      <c r="Q91">
        <f t="shared" si="13"/>
        <v>478.15</v>
      </c>
      <c r="R91">
        <f t="shared" si="23"/>
        <v>0.63311291763357935</v>
      </c>
      <c r="S91">
        <f t="shared" si="14"/>
        <v>204.03656873319733</v>
      </c>
      <c r="U91">
        <f t="shared" si="15"/>
        <v>2.3434524652550857</v>
      </c>
      <c r="V91">
        <f t="shared" si="16"/>
        <v>11.119000906052969</v>
      </c>
    </row>
    <row r="92" spans="1:22">
      <c r="A92">
        <v>900</v>
      </c>
      <c r="B92">
        <f t="shared" si="17"/>
        <v>3049.2898297103816</v>
      </c>
      <c r="C92">
        <f t="shared" si="18"/>
        <v>4.027410671776803E-3</v>
      </c>
      <c r="D92">
        <f t="shared" si="19"/>
        <v>508.88420700314867</v>
      </c>
      <c r="F92">
        <f t="shared" si="20"/>
        <v>0.89277931053183979</v>
      </c>
      <c r="G92">
        <f t="shared" si="12"/>
        <v>103322.76780250254</v>
      </c>
      <c r="H92">
        <f t="shared" si="21"/>
        <v>141672100.17610601</v>
      </c>
      <c r="P92">
        <f t="shared" si="22"/>
        <v>1.2189411564490809</v>
      </c>
      <c r="Q92">
        <f t="shared" si="13"/>
        <v>478.15</v>
      </c>
      <c r="R92">
        <f t="shared" si="23"/>
        <v>0.63298053116707442</v>
      </c>
      <c r="S92">
        <f t="shared" si="14"/>
        <v>204.01895655531362</v>
      </c>
      <c r="U92">
        <f t="shared" si="15"/>
        <v>2.343654766562655</v>
      </c>
      <c r="V92">
        <f t="shared" si="16"/>
        <v>11.116675878083996</v>
      </c>
    </row>
    <row r="93" spans="1:22">
      <c r="A93">
        <v>910</v>
      </c>
      <c r="B93">
        <f t="shared" si="17"/>
        <v>3049.1577804642366</v>
      </c>
      <c r="C93">
        <f t="shared" si="18"/>
        <v>4.0275850860188381E-3</v>
      </c>
      <c r="D93">
        <f t="shared" si="19"/>
        <v>508.7784324690071</v>
      </c>
      <c r="F93">
        <f t="shared" si="20"/>
        <v>0.89259374117369672</v>
      </c>
      <c r="G93">
        <f t="shared" si="12"/>
        <v>102995.77017475879</v>
      </c>
      <c r="H93">
        <f t="shared" si="21"/>
        <v>142702057.8778536</v>
      </c>
      <c r="P93">
        <f t="shared" si="22"/>
        <v>1.218740569919893</v>
      </c>
      <c r="Q93">
        <f t="shared" si="13"/>
        <v>478.15</v>
      </c>
      <c r="R93">
        <f t="shared" si="23"/>
        <v>0.63284896249215095</v>
      </c>
      <c r="S93">
        <f t="shared" si="14"/>
        <v>204.00145179451383</v>
      </c>
      <c r="U93">
        <f t="shared" si="15"/>
        <v>2.3438558686417093</v>
      </c>
      <c r="V93">
        <f t="shared" si="16"/>
        <v>11.114365212521918</v>
      </c>
    </row>
    <row r="94" spans="1:22">
      <c r="A94">
        <v>920</v>
      </c>
      <c r="B94">
        <f t="shared" si="17"/>
        <v>3049.0261491297597</v>
      </c>
      <c r="C94">
        <f t="shared" si="18"/>
        <v>4.0277589633074089E-3</v>
      </c>
      <c r="D94">
        <f t="shared" si="19"/>
        <v>508.67330695870692</v>
      </c>
      <c r="F94">
        <f t="shared" si="20"/>
        <v>0.89240931045387173</v>
      </c>
      <c r="G94">
        <f t="shared" si="12"/>
        <v>102670.79344477049</v>
      </c>
      <c r="H94">
        <f t="shared" si="21"/>
        <v>143728765.81230131</v>
      </c>
      <c r="P94">
        <f t="shared" si="22"/>
        <v>1.2185413537535377</v>
      </c>
      <c r="Q94">
        <f t="shared" si="13"/>
        <v>478.15</v>
      </c>
      <c r="R94">
        <f t="shared" si="23"/>
        <v>0.632718201111795</v>
      </c>
      <c r="S94">
        <f t="shared" si="14"/>
        <v>203.98405307967164</v>
      </c>
      <c r="U94">
        <f t="shared" si="15"/>
        <v>2.3440557866219338</v>
      </c>
      <c r="V94">
        <f t="shared" si="16"/>
        <v>11.112068725013675</v>
      </c>
    </row>
    <row r="95" spans="1:22">
      <c r="A95">
        <v>930</v>
      </c>
      <c r="B95">
        <f t="shared" si="17"/>
        <v>3048.8949331241902</v>
      </c>
      <c r="C95">
        <f t="shared" si="18"/>
        <v>4.0279323069135854E-3</v>
      </c>
      <c r="D95">
        <f t="shared" si="19"/>
        <v>508.56882226571565</v>
      </c>
      <c r="F95">
        <f t="shared" si="20"/>
        <v>0.89222600397493979</v>
      </c>
      <c r="G95">
        <f t="shared" si="12"/>
        <v>102347.81211688695</v>
      </c>
      <c r="H95">
        <f t="shared" si="21"/>
        <v>144752243.93347019</v>
      </c>
      <c r="P95">
        <f t="shared" si="22"/>
        <v>1.2183434895816727</v>
      </c>
      <c r="Q95">
        <f t="shared" si="13"/>
        <v>478.15</v>
      </c>
      <c r="R95">
        <f t="shared" si="23"/>
        <v>0.63258823681823229</v>
      </c>
      <c r="S95">
        <f t="shared" si="14"/>
        <v>203.96675907755824</v>
      </c>
      <c r="U95">
        <f t="shared" si="15"/>
        <v>2.3442545352117095</v>
      </c>
      <c r="V95">
        <f t="shared" si="16"/>
        <v>11.109786236285943</v>
      </c>
    </row>
    <row r="96" spans="1:22">
      <c r="A96">
        <v>940</v>
      </c>
      <c r="B96">
        <f t="shared" si="17"/>
        <v>3048.7641298973508</v>
      </c>
      <c r="C96">
        <f t="shared" si="18"/>
        <v>4.0281051200669769E-3</v>
      </c>
      <c r="D96">
        <f t="shared" si="19"/>
        <v>508.46497039780934</v>
      </c>
      <c r="F96">
        <f t="shared" si="20"/>
        <v>0.89204380771545499</v>
      </c>
      <c r="G96">
        <f t="shared" si="12"/>
        <v>102026.80135691779</v>
      </c>
      <c r="H96">
        <f t="shared" si="21"/>
        <v>145772511.94703937</v>
      </c>
      <c r="P96">
        <f t="shared" si="22"/>
        <v>1.2181469595314176</v>
      </c>
      <c r="Q96">
        <f t="shared" si="13"/>
        <v>478.15</v>
      </c>
      <c r="R96">
        <f t="shared" si="23"/>
        <v>0.63245905967025751</v>
      </c>
      <c r="S96">
        <f t="shared" si="14"/>
        <v>203.94956848984648</v>
      </c>
      <c r="U96">
        <f t="shared" si="15"/>
        <v>2.3444521287320321</v>
      </c>
      <c r="V96">
        <f t="shared" si="16"/>
        <v>11.107517571747016</v>
      </c>
    </row>
    <row r="97" spans="1:22">
      <c r="A97">
        <v>950</v>
      </c>
      <c r="B97">
        <f t="shared" si="17"/>
        <v>3048.6337369308026</v>
      </c>
      <c r="C97">
        <f t="shared" si="18"/>
        <v>4.0282774059568205E-3</v>
      </c>
      <c r="D97">
        <f t="shared" si="19"/>
        <v>508.36174356169272</v>
      </c>
      <c r="F97">
        <f t="shared" si="20"/>
        <v>0.89186270800296963</v>
      </c>
      <c r="G97">
        <f t="shared" si="12"/>
        <v>101707.73694501042</v>
      </c>
      <c r="H97">
        <f t="shared" si="21"/>
        <v>146789589.31648946</v>
      </c>
      <c r="P97">
        <f t="shared" si="22"/>
        <v>1.2179517461889968</v>
      </c>
      <c r="Q97">
        <f t="shared" si="13"/>
        <v>478.15</v>
      </c>
      <c r="R97">
        <f t="shared" si="23"/>
        <v>0.63233065997410542</v>
      </c>
      <c r="S97">
        <f t="shared" si="14"/>
        <v>203.93248005058501</v>
      </c>
      <c r="U97">
        <f t="shared" si="15"/>
        <v>2.3446485811450728</v>
      </c>
      <c r="V97">
        <f t="shared" si="16"/>
        <v>11.105262561150822</v>
      </c>
    </row>
    <row r="98" spans="1:22">
      <c r="A98">
        <v>960</v>
      </c>
      <c r="B98">
        <f t="shared" si="17"/>
        <v>3048.5037517370611</v>
      </c>
      <c r="C98">
        <f t="shared" si="18"/>
        <v>4.0284491677329897E-3</v>
      </c>
      <c r="D98">
        <f t="shared" si="19"/>
        <v>508.25913414993317</v>
      </c>
      <c r="F98">
        <f t="shared" si="20"/>
        <v>0.89168269149111079</v>
      </c>
      <c r="G98">
        <f t="shared" si="12"/>
        <v>101390.59523559749</v>
      </c>
      <c r="H98">
        <f t="shared" si="21"/>
        <v>147803495.26884544</v>
      </c>
      <c r="P98">
        <f t="shared" si="22"/>
        <v>1.2177578325688907</v>
      </c>
      <c r="Q98">
        <f t="shared" si="13"/>
        <v>478.15</v>
      </c>
      <c r="R98">
        <f t="shared" si="23"/>
        <v>0.63220302826719754</v>
      </c>
      <c r="S98">
        <f t="shared" si="14"/>
        <v>203.91549252405378</v>
      </c>
      <c r="U98">
        <f t="shared" si="15"/>
        <v>2.3448439060783852</v>
      </c>
      <c r="V98">
        <f t="shared" si="16"/>
        <v>11.103021038311491</v>
      </c>
    </row>
    <row r="99" spans="1:22">
      <c r="A99">
        <v>970</v>
      </c>
      <c r="B99">
        <f t="shared" si="17"/>
        <v>3048.3741718588626</v>
      </c>
      <c r="C99">
        <f t="shared" si="18"/>
        <v>4.0286204085069419E-3</v>
      </c>
      <c r="D99">
        <f t="shared" si="19"/>
        <v>508.15713472977848</v>
      </c>
      <c r="F99">
        <f t="shared" si="20"/>
        <v>0.89150374513996222</v>
      </c>
      <c r="G99">
        <f t="shared" si="12"/>
        <v>101075.3531231012</v>
      </c>
      <c r="H99">
        <f t="shared" si="21"/>
        <v>148814248.80007645</v>
      </c>
      <c r="P99">
        <f t="shared" si="22"/>
        <v>1.2175652020874717</v>
      </c>
      <c r="Q99">
        <f t="shared" si="13"/>
        <v>478.15</v>
      </c>
      <c r="R99">
        <f t="shared" si="23"/>
        <v>0.63207615530423322</v>
      </c>
      <c r="S99">
        <f t="shared" si="14"/>
        <v>203.89860470292996</v>
      </c>
      <c r="U99">
        <f t="shared" si="15"/>
        <v>2.3450381168455792</v>
      </c>
      <c r="V99">
        <f t="shared" si="16"/>
        <v>11.100792840859089</v>
      </c>
    </row>
    <row r="100" spans="1:22">
      <c r="A100">
        <v>980</v>
      </c>
      <c r="B100">
        <f t="shared" si="17"/>
        <v>3048.2449948684712</v>
      </c>
      <c r="C100">
        <f t="shared" si="18"/>
        <v>4.0287911313526045E-3</v>
      </c>
      <c r="D100">
        <f t="shared" si="19"/>
        <v>508.05573803351422</v>
      </c>
      <c r="F100">
        <f t="shared" si="20"/>
        <v>0.89132585619914773</v>
      </c>
      <c r="G100">
        <f t="shared" si="12"/>
        <v>100761.98801234308</v>
      </c>
      <c r="H100">
        <f t="shared" si="21"/>
        <v>149821868.68019989</v>
      </c>
      <c r="P100">
        <f t="shared" si="22"/>
        <v>1.2173738385403008</v>
      </c>
      <c r="Q100">
        <f t="shared" si="13"/>
        <v>478.15</v>
      </c>
      <c r="R100">
        <f t="shared" si="23"/>
        <v>0.63195003204519573</v>
      </c>
      <c r="S100">
        <f t="shared" si="14"/>
        <v>203.881815406708</v>
      </c>
      <c r="U100">
        <f t="shared" si="15"/>
        <v>2.3452312264640947</v>
      </c>
      <c r="V100">
        <f t="shared" si="16"/>
        <v>11.098577810028958</v>
      </c>
    </row>
    <row r="101" spans="1:22">
      <c r="A101">
        <v>990</v>
      </c>
      <c r="B101">
        <f t="shared" si="17"/>
        <v>3048.1162183670276</v>
      </c>
      <c r="C101">
        <f t="shared" si="18"/>
        <v>4.0289613393072144E-3</v>
      </c>
      <c r="D101">
        <f t="shared" si="19"/>
        <v>507.95493695007855</v>
      </c>
      <c r="F101">
        <f t="shared" si="20"/>
        <v>0.89114901219312026</v>
      </c>
      <c r="G101">
        <f t="shared" si="12"/>
        <v>100450.47779279725</v>
      </c>
      <c r="H101">
        <f t="shared" si="21"/>
        <v>150826373.45812786</v>
      </c>
      <c r="P101">
        <f t="shared" si="22"/>
        <v>1.217183726082419</v>
      </c>
      <c r="Q101">
        <f t="shared" si="13"/>
        <v>478.15</v>
      </c>
      <c r="R101">
        <f t="shared" si="23"/>
        <v>0.63182464964492224</v>
      </c>
      <c r="S101">
        <f t="shared" si="14"/>
        <v>203.86512348032682</v>
      </c>
      <c r="U101">
        <f t="shared" si="15"/>
        <v>2.3454232476706194</v>
      </c>
      <c r="V101">
        <f t="shared" si="16"/>
        <v>11.096375790478552</v>
      </c>
    </row>
    <row r="102" spans="1:22">
      <c r="A102">
        <v>1000</v>
      </c>
      <c r="B102">
        <f t="shared" si="17"/>
        <v>3047.9878399839322</v>
      </c>
      <c r="C102">
        <f t="shared" si="18"/>
        <v>4.0291310353721098E-3</v>
      </c>
      <c r="D102">
        <f t="shared" si="19"/>
        <v>507.85472451770858</v>
      </c>
      <c r="F102">
        <f t="shared" si="20"/>
        <v>0.89097320090826071</v>
      </c>
      <c r="G102">
        <f t="shared" si="12"/>
        <v>100140.8008159977</v>
      </c>
      <c r="H102">
        <f t="shared" si="21"/>
        <v>151827781.46628782</v>
      </c>
      <c r="P102">
        <f t="shared" si="22"/>
        <v>1.2169948492110865</v>
      </c>
      <c r="Q102">
        <f t="shared" si="13"/>
        <v>478.15</v>
      </c>
      <c r="R102">
        <f t="shared" si="23"/>
        <v>0.63169999944395683</v>
      </c>
      <c r="S102">
        <f t="shared" si="14"/>
        <v>203.84852779296673</v>
      </c>
      <c r="U102">
        <f t="shared" si="15"/>
        <v>2.3456141929345704</v>
      </c>
      <c r="V102">
        <f t="shared" si="16"/>
        <v>11.094186630126785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V102"/>
  <sheetViews>
    <sheetView topLeftCell="A79" workbookViewId="0">
      <selection activeCell="F104" sqref="F104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munkalap'!Q31</f>
        <v>3112.0998295529339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295649.48380752874</v>
      </c>
      <c r="H3">
        <f>G3*A3</f>
        <v>2956494.8380752876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3111.7164584245334</v>
      </c>
      <c r="C4">
        <f>1.01325/D4*Q3/288.15*P4</f>
        <v>4.0043035137227604E-3</v>
      </c>
      <c r="D4">
        <f>P4*(D$3/P$3)*(1-H3/I$3)</f>
        <v>569.92978324759576</v>
      </c>
      <c r="F4">
        <f>D4/D$3</f>
        <v>0.99987681271508033</v>
      </c>
      <c r="G4">
        <f t="shared" ref="G4:G67" si="0">$B4*((D4)-(E$3))</f>
        <v>295394.56892621727</v>
      </c>
      <c r="H4">
        <f>H3+G4*(A4-A3)</f>
        <v>5910440.5273374598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0.70891266021499189</v>
      </c>
      <c r="S4">
        <f t="shared" ref="S4:S67" si="2">103.9+183.3*R4-39.7*R4^2</f>
        <v>213.89217137282807</v>
      </c>
      <c r="U4">
        <f t="shared" ref="U4:U67" si="3">Q4/S4</f>
        <v>2.2354721864343188</v>
      </c>
      <c r="V4">
        <f t="shared" ref="V4:V67" si="4">D4/T$3</f>
        <v>12.450228532226756</v>
      </c>
    </row>
    <row r="5" spans="1:22">
      <c r="A5">
        <v>30</v>
      </c>
      <c r="B5">
        <f t="shared" ref="B5:B68" si="5">B$3*C$3/C5</f>
        <v>3111.3334178463633</v>
      </c>
      <c r="C5">
        <f t="shared" ref="C5:C68" si="6">1.01325/D5*Q4/288.15*P5</f>
        <v>4.0047964890896131E-3</v>
      </c>
      <c r="D5">
        <f t="shared" ref="D5:D68" si="7">P5*(D$3/P$3)*(1-H4/I$3)</f>
        <v>569.78070888424065</v>
      </c>
      <c r="F5">
        <f t="shared" ref="F5:F68" si="8">D5/D$3</f>
        <v>0.9996152787442818</v>
      </c>
      <c r="G5">
        <f t="shared" si="0"/>
        <v>294894.38691870566</v>
      </c>
      <c r="H5">
        <f t="shared" ref="H5:H68" si="9">H4+G5*(A5-A4)</f>
        <v>8859384.3965245169</v>
      </c>
      <c r="P5">
        <f t="shared" ref="P5:P68" si="10">1-((3.52*V4)/(10^(0.9813*U4)))+((0.274*V4^2)/(10^(0.8157*U4)))</f>
        <v>1.3571443535234187</v>
      </c>
      <c r="Q5">
        <f t="shared" si="1"/>
        <v>478.15</v>
      </c>
      <c r="R5">
        <f t="shared" ref="R5:R68" si="11">0.709*F5</f>
        <v>0.70872723262969572</v>
      </c>
      <c r="S5">
        <f t="shared" si="2"/>
        <v>213.86861841726665</v>
      </c>
      <c r="U5">
        <f t="shared" si="3"/>
        <v>2.2357183748534313</v>
      </c>
      <c r="V5">
        <f t="shared" si="4"/>
        <v>12.446971973354728</v>
      </c>
    </row>
    <row r="6" spans="1:22">
      <c r="A6">
        <v>40</v>
      </c>
      <c r="B6">
        <f t="shared" si="5"/>
        <v>3110.951025858335</v>
      </c>
      <c r="C6">
        <f t="shared" si="6"/>
        <v>4.0052887508058481E-3</v>
      </c>
      <c r="D6">
        <f t="shared" si="7"/>
        <v>569.5432516578154</v>
      </c>
      <c r="F6">
        <f t="shared" si="8"/>
        <v>0.99919868711897442</v>
      </c>
      <c r="G6">
        <f t="shared" si="0"/>
        <v>294119.42573286354</v>
      </c>
      <c r="H6">
        <f t="shared" si="9"/>
        <v>11800578.653853152</v>
      </c>
      <c r="P6">
        <f t="shared" si="10"/>
        <v>1.3567455089519576</v>
      </c>
      <c r="Q6">
        <f t="shared" si="1"/>
        <v>478.15</v>
      </c>
      <c r="R6">
        <f t="shared" si="11"/>
        <v>0.70843186916735279</v>
      </c>
      <c r="S6">
        <f t="shared" si="2"/>
        <v>213.83109580227341</v>
      </c>
      <c r="U6">
        <f t="shared" si="3"/>
        <v>2.2361106938447275</v>
      </c>
      <c r="V6">
        <f t="shared" si="4"/>
        <v>12.441784673405643</v>
      </c>
    </row>
    <row r="7" spans="1:22">
      <c r="A7">
        <v>50</v>
      </c>
      <c r="B7">
        <f t="shared" si="5"/>
        <v>3110.5696387688813</v>
      </c>
      <c r="C7">
        <f t="shared" si="6"/>
        <v>4.0057798394476365E-3</v>
      </c>
      <c r="D7">
        <f t="shared" si="7"/>
        <v>569.20704105488255</v>
      </c>
      <c r="F7">
        <f t="shared" si="8"/>
        <v>0.9986088439559343</v>
      </c>
      <c r="G7">
        <f t="shared" si="0"/>
        <v>293037.56166357116</v>
      </c>
      <c r="H7">
        <f t="shared" si="9"/>
        <v>14730954.270488864</v>
      </c>
      <c r="P7">
        <f t="shared" si="10"/>
        <v>1.3561108525420287</v>
      </c>
      <c r="Q7">
        <f t="shared" si="1"/>
        <v>478.15</v>
      </c>
      <c r="R7">
        <f t="shared" si="11"/>
        <v>0.70801367036475737</v>
      </c>
      <c r="S7">
        <f t="shared" si="2"/>
        <v>213.77795648815206</v>
      </c>
      <c r="U7">
        <f t="shared" si="3"/>
        <v>2.23666652939729</v>
      </c>
      <c r="V7">
        <f t="shared" si="4"/>
        <v>12.434440086467898</v>
      </c>
    </row>
    <row r="8" spans="1:22">
      <c r="A8">
        <v>60</v>
      </c>
      <c r="B8">
        <f t="shared" si="5"/>
        <v>3110.1896545415038</v>
      </c>
      <c r="C8">
        <f t="shared" si="6"/>
        <v>4.0062692414862275E-3</v>
      </c>
      <c r="D8">
        <f t="shared" si="7"/>
        <v>568.76095761190606</v>
      </c>
      <c r="F8">
        <f t="shared" si="8"/>
        <v>0.99782624142439658</v>
      </c>
      <c r="G8">
        <f t="shared" si="0"/>
        <v>291614.36036445468</v>
      </c>
      <c r="H8">
        <f t="shared" si="9"/>
        <v>17647097.874133412</v>
      </c>
      <c r="P8">
        <f t="shared" si="10"/>
        <v>1.3552136298784787</v>
      </c>
      <c r="Q8">
        <f t="shared" si="1"/>
        <v>478.15</v>
      </c>
      <c r="R8">
        <f t="shared" si="11"/>
        <v>0.70745880516989712</v>
      </c>
      <c r="S8">
        <f t="shared" si="2"/>
        <v>213.70742993544914</v>
      </c>
      <c r="U8">
        <f t="shared" si="3"/>
        <v>2.2374046618052836</v>
      </c>
      <c r="V8">
        <f t="shared" si="4"/>
        <v>12.424695305667266</v>
      </c>
    </row>
    <row r="9" spans="1:22">
      <c r="A9">
        <v>70</v>
      </c>
      <c r="B9">
        <f t="shared" si="5"/>
        <v>3109.8115157910088</v>
      </c>
      <c r="C9">
        <f t="shared" si="6"/>
        <v>4.0067563853653431E-3</v>
      </c>
      <c r="D9">
        <f t="shared" si="7"/>
        <v>568.19330483761644</v>
      </c>
      <c r="F9">
        <f t="shared" si="8"/>
        <v>0.99683035936423936</v>
      </c>
      <c r="G9">
        <f t="shared" si="0"/>
        <v>289813.61257864151</v>
      </c>
      <c r="H9">
        <f t="shared" si="9"/>
        <v>20545233.999919828</v>
      </c>
      <c r="P9">
        <f t="shared" si="10"/>
        <v>1.3540256800353991</v>
      </c>
      <c r="Q9">
        <f t="shared" si="1"/>
        <v>478.15</v>
      </c>
      <c r="R9">
        <f t="shared" si="11"/>
        <v>0.70675272478924567</v>
      </c>
      <c r="S9">
        <f t="shared" si="2"/>
        <v>213.6176477181869</v>
      </c>
      <c r="U9">
        <f t="shared" si="3"/>
        <v>2.238345029577308</v>
      </c>
      <c r="V9">
        <f t="shared" si="4"/>
        <v>12.41229481884486</v>
      </c>
    </row>
    <row r="10" spans="1:22">
      <c r="A10">
        <v>80</v>
      </c>
      <c r="B10">
        <f t="shared" si="5"/>
        <v>3109.4357120850477</v>
      </c>
      <c r="C10">
        <f t="shared" si="6"/>
        <v>4.0072406384703847E-3</v>
      </c>
      <c r="D10">
        <f t="shared" si="7"/>
        <v>567.49207686199952</v>
      </c>
      <c r="F10">
        <f t="shared" si="8"/>
        <v>0.99560013484561316</v>
      </c>
      <c r="G10">
        <f t="shared" si="0"/>
        <v>287598.16687961644</v>
      </c>
      <c r="H10">
        <f t="shared" si="9"/>
        <v>23421215.668715991</v>
      </c>
      <c r="P10">
        <f t="shared" si="10"/>
        <v>1.352518072218488</v>
      </c>
      <c r="Q10">
        <f t="shared" si="1"/>
        <v>478.15</v>
      </c>
      <c r="R10">
        <f t="shared" si="11"/>
        <v>0.70588049560553967</v>
      </c>
      <c r="S10">
        <f t="shared" si="2"/>
        <v>213.50668406366543</v>
      </c>
      <c r="U10">
        <f t="shared" si="3"/>
        <v>2.2395083418438588</v>
      </c>
      <c r="V10">
        <f t="shared" si="4"/>
        <v>12.396976355402094</v>
      </c>
    </row>
    <row r="11" spans="1:22">
      <c r="A11">
        <v>90</v>
      </c>
      <c r="B11">
        <f t="shared" si="5"/>
        <v>3109.0627811658296</v>
      </c>
      <c r="C11">
        <f t="shared" si="6"/>
        <v>4.0077213054880746E-3</v>
      </c>
      <c r="D11">
        <f t="shared" si="7"/>
        <v>566.64534177928635</v>
      </c>
      <c r="F11">
        <f t="shared" si="8"/>
        <v>0.99411463470050243</v>
      </c>
      <c r="G11">
        <f t="shared" si="0"/>
        <v>284931.12119320105</v>
      </c>
      <c r="H11">
        <f t="shared" si="9"/>
        <v>26270526.880648002</v>
      </c>
      <c r="P11">
        <f t="shared" si="10"/>
        <v>1.3506620192742265</v>
      </c>
      <c r="Q11">
        <f t="shared" si="1"/>
        <v>478.15</v>
      </c>
      <c r="R11">
        <f t="shared" si="11"/>
        <v>0.70482727600265616</v>
      </c>
      <c r="S11">
        <f t="shared" si="2"/>
        <v>213.37261457809311</v>
      </c>
      <c r="U11">
        <f t="shared" si="3"/>
        <v>2.2409155033576247</v>
      </c>
      <c r="V11">
        <f t="shared" si="4"/>
        <v>12.378479260503909</v>
      </c>
    </row>
    <row r="12" spans="1:22">
      <c r="A12">
        <v>100</v>
      </c>
      <c r="B12">
        <f t="shared" si="5"/>
        <v>3108.6933086267873</v>
      </c>
      <c r="C12">
        <f t="shared" si="6"/>
        <v>4.0081976287594644E-3</v>
      </c>
      <c r="D12">
        <f t="shared" si="7"/>
        <v>565.64175745591388</v>
      </c>
      <c r="F12">
        <f t="shared" si="8"/>
        <v>0.99235396044897173</v>
      </c>
      <c r="G12">
        <f t="shared" si="0"/>
        <v>281777.42488537164</v>
      </c>
      <c r="H12">
        <f t="shared" si="9"/>
        <v>29088301.129501719</v>
      </c>
      <c r="P12">
        <f t="shared" si="10"/>
        <v>1.3484301084864545</v>
      </c>
      <c r="Q12">
        <f t="shared" si="1"/>
        <v>478.15</v>
      </c>
      <c r="R12">
        <f t="shared" si="11"/>
        <v>0.70357895795832093</v>
      </c>
      <c r="S12">
        <f t="shared" si="2"/>
        <v>213.2135959955161</v>
      </c>
      <c r="U12">
        <f t="shared" si="3"/>
        <v>2.2425868189477725</v>
      </c>
      <c r="V12">
        <f t="shared" si="4"/>
        <v>12.356555763005412</v>
      </c>
    </row>
    <row r="13" spans="1:22">
      <c r="A13">
        <v>110</v>
      </c>
      <c r="B13">
        <f t="shared" si="5"/>
        <v>3108.3279255118046</v>
      </c>
      <c r="C13">
        <f t="shared" si="6"/>
        <v>4.0086687913170058E-3</v>
      </c>
      <c r="D13">
        <f t="shared" si="7"/>
        <v>564.4712289070402</v>
      </c>
      <c r="F13">
        <f t="shared" si="8"/>
        <v>0.99030040159129862</v>
      </c>
      <c r="G13">
        <f t="shared" si="0"/>
        <v>278105.91934161208</v>
      </c>
      <c r="H13">
        <f t="shared" si="9"/>
        <v>31869360.322917841</v>
      </c>
      <c r="P13">
        <f t="shared" si="10"/>
        <v>1.3457978718457448</v>
      </c>
      <c r="Q13">
        <f t="shared" si="1"/>
        <v>478.15</v>
      </c>
      <c r="R13">
        <f t="shared" si="11"/>
        <v>0.70212298472823065</v>
      </c>
      <c r="S13">
        <f t="shared" si="2"/>
        <v>213.02796867904263</v>
      </c>
      <c r="U13">
        <f t="shared" si="3"/>
        <v>2.2445409537768346</v>
      </c>
      <c r="V13">
        <f t="shared" si="4"/>
        <v>12.330985335971523</v>
      </c>
    </row>
    <row r="14" spans="1:22">
      <c r="A14">
        <v>120</v>
      </c>
      <c r="B14">
        <f t="shared" si="5"/>
        <v>3107.9673032683968</v>
      </c>
      <c r="C14">
        <f t="shared" si="6"/>
        <v>4.0091339233443227E-3</v>
      </c>
      <c r="D14">
        <f t="shared" si="7"/>
        <v>563.12570282563615</v>
      </c>
      <c r="F14">
        <f t="shared" si="8"/>
        <v>0.98793982951865988</v>
      </c>
      <c r="G14">
        <f t="shared" si="0"/>
        <v>273891.8029596245</v>
      </c>
      <c r="H14">
        <f t="shared" si="9"/>
        <v>34608278.352514088</v>
      </c>
      <c r="P14">
        <f t="shared" si="10"/>
        <v>1.3427456857429458</v>
      </c>
      <c r="Q14">
        <f t="shared" si="1"/>
        <v>478.15</v>
      </c>
      <c r="R14">
        <f t="shared" si="11"/>
        <v>0.70044933912872986</v>
      </c>
      <c r="S14">
        <f t="shared" si="2"/>
        <v>212.81438157786698</v>
      </c>
      <c r="U14">
        <f t="shared" si="3"/>
        <v>2.2467936445594443</v>
      </c>
      <c r="V14">
        <f t="shared" si="4"/>
        <v>12.301592053321695</v>
      </c>
    </row>
    <row r="15" spans="1:22">
      <c r="A15">
        <v>130</v>
      </c>
      <c r="B15">
        <f t="shared" si="5"/>
        <v>3107.6121455045186</v>
      </c>
      <c r="C15">
        <f t="shared" si="6"/>
        <v>4.0095921127748678E-3</v>
      </c>
      <c r="D15">
        <f t="shared" si="7"/>
        <v>561.60007459774317</v>
      </c>
      <c r="F15">
        <f t="shared" si="8"/>
        <v>0.98526328876797042</v>
      </c>
      <c r="G15">
        <f t="shared" si="0"/>
        <v>269119.44362154405</v>
      </c>
      <c r="H15">
        <f t="shared" si="9"/>
        <v>37299472.788729526</v>
      </c>
      <c r="P15">
        <f t="shared" si="10"/>
        <v>1.3392609416830508</v>
      </c>
      <c r="Q15">
        <f t="shared" si="1"/>
        <v>478.15</v>
      </c>
      <c r="R15">
        <f t="shared" si="11"/>
        <v>0.69855167173649102</v>
      </c>
      <c r="S15">
        <f t="shared" si="2"/>
        <v>212.57193623729071</v>
      </c>
      <c r="U15">
        <f t="shared" si="3"/>
        <v>2.2493561871979595</v>
      </c>
      <c r="V15">
        <f t="shared" si="4"/>
        <v>12.268264403757131</v>
      </c>
    </row>
    <row r="16" spans="1:22">
      <c r="A16">
        <v>140</v>
      </c>
      <c r="B16">
        <f t="shared" si="5"/>
        <v>3107.263176098425</v>
      </c>
      <c r="C16">
        <f t="shared" si="6"/>
        <v>4.0100424206178063E-3</v>
      </c>
      <c r="D16">
        <f t="shared" si="7"/>
        <v>559.89315646523585</v>
      </c>
      <c r="F16">
        <f t="shared" si="8"/>
        <v>0.9822686955530453</v>
      </c>
      <c r="G16">
        <f t="shared" si="0"/>
        <v>263785.37898718927</v>
      </c>
      <c r="H16">
        <f t="shared" si="9"/>
        <v>39937326.57860142</v>
      </c>
      <c r="P16">
        <f t="shared" si="10"/>
        <v>1.3353403658489462</v>
      </c>
      <c r="Q16">
        <f t="shared" si="1"/>
        <v>478.15</v>
      </c>
      <c r="R16">
        <f t="shared" si="11"/>
        <v>0.69642850514710908</v>
      </c>
      <c r="S16">
        <f t="shared" si="2"/>
        <v>212.30034228104205</v>
      </c>
      <c r="U16">
        <f t="shared" si="3"/>
        <v>2.2522337687380061</v>
      </c>
      <c r="V16">
        <f t="shared" si="4"/>
        <v>12.2309764404673</v>
      </c>
    </row>
    <row r="17" spans="1:22">
      <c r="A17">
        <v>150</v>
      </c>
      <c r="B17">
        <f t="shared" si="5"/>
        <v>3106.9211234180157</v>
      </c>
      <c r="C17">
        <f t="shared" si="6"/>
        <v>4.0104839013326496E-3</v>
      </c>
      <c r="D17">
        <f t="shared" si="7"/>
        <v>558.00862471398057</v>
      </c>
      <c r="F17">
        <f t="shared" si="8"/>
        <v>0.97896249949821157</v>
      </c>
      <c r="G17">
        <f t="shared" si="0"/>
        <v>257901.24954974497</v>
      </c>
      <c r="H17">
        <f t="shared" si="9"/>
        <v>42516339.07409887</v>
      </c>
      <c r="P17">
        <f t="shared" si="10"/>
        <v>1.3309922916573391</v>
      </c>
      <c r="Q17">
        <f t="shared" si="1"/>
        <v>478.15</v>
      </c>
      <c r="R17">
        <f t="shared" si="11"/>
        <v>0.694084412144232</v>
      </c>
      <c r="S17">
        <f t="shared" si="2"/>
        <v>212.00007185012805</v>
      </c>
      <c r="U17">
        <f t="shared" si="3"/>
        <v>2.2554237639033667</v>
      </c>
      <c r="V17">
        <f t="shared" si="4"/>
        <v>12.18980847264209</v>
      </c>
    </row>
    <row r="18" spans="1:22">
      <c r="A18">
        <v>160</v>
      </c>
      <c r="B18">
        <f t="shared" si="5"/>
        <v>3106.5867007368629</v>
      </c>
      <c r="C18">
        <f t="shared" si="6"/>
        <v>4.0109156281467398E-3</v>
      </c>
      <c r="D18">
        <f t="shared" si="7"/>
        <v>555.95583385906707</v>
      </c>
      <c r="F18">
        <f t="shared" si="8"/>
        <v>0.97536111203345099</v>
      </c>
      <c r="G18">
        <f t="shared" si="0"/>
        <v>251496.31681364079</v>
      </c>
      <c r="H18">
        <f t="shared" si="9"/>
        <v>45031302.242235281</v>
      </c>
      <c r="P18">
        <f t="shared" si="10"/>
        <v>1.3262386177372893</v>
      </c>
      <c r="Q18">
        <f t="shared" si="1"/>
        <v>478.15</v>
      </c>
      <c r="R18">
        <f t="shared" si="11"/>
        <v>0.69153102843171677</v>
      </c>
      <c r="S18">
        <f t="shared" si="2"/>
        <v>211.67249552916573</v>
      </c>
      <c r="U18">
        <f t="shared" si="3"/>
        <v>2.2589141721254808</v>
      </c>
      <c r="V18">
        <f t="shared" si="4"/>
        <v>12.14496485150879</v>
      </c>
    </row>
    <row r="19" spans="1:22">
      <c r="A19">
        <v>170</v>
      </c>
      <c r="B19">
        <f t="shared" si="5"/>
        <v>3106.2605833849093</v>
      </c>
      <c r="C19">
        <f t="shared" si="6"/>
        <v>4.0113367226262426E-3</v>
      </c>
      <c r="D19">
        <f t="shared" si="7"/>
        <v>553.75036452095219</v>
      </c>
      <c r="F19">
        <f t="shared" si="8"/>
        <v>0.9714918675806179</v>
      </c>
      <c r="G19">
        <f t="shared" si="0"/>
        <v>244619.15323862722</v>
      </c>
      <c r="H19">
        <f t="shared" si="9"/>
        <v>47477493.774621554</v>
      </c>
      <c r="P19">
        <f t="shared" si="10"/>
        <v>1.3211161325416954</v>
      </c>
      <c r="Q19">
        <f t="shared" si="1"/>
        <v>478.15</v>
      </c>
      <c r="R19">
        <f t="shared" si="11"/>
        <v>0.6887877341146581</v>
      </c>
      <c r="S19">
        <f t="shared" si="2"/>
        <v>211.31997851934466</v>
      </c>
      <c r="U19">
        <f t="shared" si="3"/>
        <v>2.2626824181520973</v>
      </c>
      <c r="V19">
        <f t="shared" si="4"/>
        <v>12.09678593879452</v>
      </c>
    </row>
    <row r="20" spans="1:22">
      <c r="A20">
        <v>180</v>
      </c>
      <c r="B20">
        <f t="shared" si="5"/>
        <v>3105.9433837077845</v>
      </c>
      <c r="C20">
        <f t="shared" si="6"/>
        <v>4.0117463871165646E-3</v>
      </c>
      <c r="D20">
        <f t="shared" si="7"/>
        <v>551.41416850722749</v>
      </c>
      <c r="F20">
        <f t="shared" si="8"/>
        <v>0.96739327808285525</v>
      </c>
      <c r="G20">
        <f t="shared" si="0"/>
        <v>237338.08109655496</v>
      </c>
      <c r="H20">
        <f t="shared" si="9"/>
        <v>49850874.585587107</v>
      </c>
      <c r="P20">
        <f t="shared" si="10"/>
        <v>1.31567687873026</v>
      </c>
      <c r="Q20">
        <f t="shared" si="1"/>
        <v>478.15</v>
      </c>
      <c r="R20">
        <f t="shared" si="11"/>
        <v>0.68588183416074433</v>
      </c>
      <c r="S20">
        <f t="shared" si="2"/>
        <v>210.94591475152569</v>
      </c>
      <c r="U20">
        <f t="shared" si="3"/>
        <v>2.2666947618455442</v>
      </c>
      <c r="V20">
        <f t="shared" si="4"/>
        <v>12.045751276066053</v>
      </c>
    </row>
    <row r="21" spans="1:22">
      <c r="A21">
        <v>190</v>
      </c>
      <c r="B21">
        <f t="shared" si="5"/>
        <v>3105.6356254570642</v>
      </c>
      <c r="C21">
        <f t="shared" si="6"/>
        <v>4.0121439379561773E-3</v>
      </c>
      <c r="D21">
        <f t="shared" si="7"/>
        <v>548.97519820988089</v>
      </c>
      <c r="F21">
        <f t="shared" si="8"/>
        <v>0.96311438282435247</v>
      </c>
      <c r="G21">
        <f t="shared" si="0"/>
        <v>229740.01096085372</v>
      </c>
      <c r="H21">
        <f t="shared" si="9"/>
        <v>52148274.695195645</v>
      </c>
      <c r="P21">
        <f t="shared" si="10"/>
        <v>1.3099872863370843</v>
      </c>
      <c r="Q21">
        <f t="shared" si="1"/>
        <v>478.15</v>
      </c>
      <c r="R21">
        <f t="shared" si="11"/>
        <v>0.68284809742246588</v>
      </c>
      <c r="S21">
        <f t="shared" si="2"/>
        <v>210.55467974864479</v>
      </c>
      <c r="U21">
        <f t="shared" si="3"/>
        <v>2.2709065434727176</v>
      </c>
      <c r="V21">
        <f t="shared" si="4"/>
        <v>11.992471488839902</v>
      </c>
    </row>
    <row r="22" spans="1:22">
      <c r="A22">
        <v>200</v>
      </c>
      <c r="B22">
        <f t="shared" si="5"/>
        <v>3105.3377196866672</v>
      </c>
      <c r="C22">
        <f t="shared" si="6"/>
        <v>4.012528836778358E-3</v>
      </c>
      <c r="D22">
        <f t="shared" si="7"/>
        <v>546.46646196112124</v>
      </c>
      <c r="F22">
        <f t="shared" si="8"/>
        <v>0.95871309115986181</v>
      </c>
      <c r="G22">
        <f t="shared" si="0"/>
        <v>221927.50002042219</v>
      </c>
      <c r="H22">
        <f t="shared" si="9"/>
        <v>54367549.695399866</v>
      </c>
      <c r="P22">
        <f t="shared" si="10"/>
        <v>1.3041259336122024</v>
      </c>
      <c r="Q22">
        <f t="shared" si="1"/>
        <v>478.15</v>
      </c>
      <c r="R22">
        <f t="shared" si="11"/>
        <v>0.67972758163234204</v>
      </c>
      <c r="S22">
        <f t="shared" si="2"/>
        <v>210.15149117950776</v>
      </c>
      <c r="U22">
        <f t="shared" si="3"/>
        <v>2.2752634174342954</v>
      </c>
      <c r="V22">
        <f t="shared" si="4"/>
        <v>11.937667650643979</v>
      </c>
    </row>
    <row r="23" spans="1:22">
      <c r="A23">
        <v>210</v>
      </c>
      <c r="B23">
        <f t="shared" si="5"/>
        <v>3105.0499444637571</v>
      </c>
      <c r="C23">
        <f t="shared" si="6"/>
        <v>4.0129007169094639E-3</v>
      </c>
      <c r="D23">
        <f t="shared" si="7"/>
        <v>543.92452838658721</v>
      </c>
      <c r="F23">
        <f t="shared" si="8"/>
        <v>0.95425355857296001</v>
      </c>
      <c r="G23">
        <f t="shared" si="0"/>
        <v>214014.10303896328</v>
      </c>
      <c r="H23">
        <f t="shared" si="9"/>
        <v>56507690.725789502</v>
      </c>
      <c r="P23">
        <f t="shared" si="10"/>
        <v>1.2981799886890386</v>
      </c>
      <c r="Q23">
        <f t="shared" si="1"/>
        <v>478.15</v>
      </c>
      <c r="R23">
        <f t="shared" si="11"/>
        <v>0.67656577302822862</v>
      </c>
      <c r="S23">
        <f t="shared" si="2"/>
        <v>209.74217876031292</v>
      </c>
      <c r="U23">
        <f t="shared" si="3"/>
        <v>2.2797036000394346</v>
      </c>
      <c r="V23">
        <f t="shared" si="4"/>
        <v>11.882138610318426</v>
      </c>
    </row>
    <row r="24" spans="1:22">
      <c r="A24">
        <v>220</v>
      </c>
      <c r="B24">
        <f t="shared" si="5"/>
        <v>3104.7724306080941</v>
      </c>
      <c r="C24">
        <f t="shared" si="6"/>
        <v>4.0132594019903298E-3</v>
      </c>
      <c r="D24">
        <f t="shared" si="7"/>
        <v>541.38759697137368</v>
      </c>
      <c r="F24">
        <f t="shared" si="8"/>
        <v>0.94980280170416431</v>
      </c>
      <c r="G24">
        <f t="shared" si="0"/>
        <v>206118.38081104241</v>
      </c>
      <c r="H24">
        <f t="shared" si="9"/>
        <v>58568874.533899926</v>
      </c>
      <c r="P24">
        <f t="shared" si="10"/>
        <v>1.2922406103349982</v>
      </c>
      <c r="Q24">
        <f t="shared" si="1"/>
        <v>478.15</v>
      </c>
      <c r="R24">
        <f t="shared" si="11"/>
        <v>0.67341018640825245</v>
      </c>
      <c r="S24">
        <f t="shared" si="2"/>
        <v>209.33288038604431</v>
      </c>
      <c r="U24">
        <f t="shared" si="3"/>
        <v>2.2841609933337401</v>
      </c>
      <c r="V24">
        <f t="shared" si="4"/>
        <v>11.826718843149894</v>
      </c>
    </row>
    <row r="25" spans="1:22">
      <c r="A25">
        <v>230</v>
      </c>
      <c r="B25">
        <f t="shared" si="5"/>
        <v>3104.505155200683</v>
      </c>
      <c r="C25">
        <f t="shared" si="6"/>
        <v>4.0136049145561301E-3</v>
      </c>
      <c r="D25">
        <f t="shared" si="7"/>
        <v>538.89333699324948</v>
      </c>
      <c r="F25">
        <f t="shared" si="8"/>
        <v>0.94542690700570087</v>
      </c>
      <c r="G25">
        <f t="shared" si="0"/>
        <v>198357.1940785175</v>
      </c>
      <c r="H25">
        <f t="shared" si="9"/>
        <v>60552446.474685103</v>
      </c>
      <c r="P25">
        <f t="shared" si="10"/>
        <v>1.2863977894195076</v>
      </c>
      <c r="Q25">
        <f t="shared" si="1"/>
        <v>478.15</v>
      </c>
      <c r="R25">
        <f t="shared" si="11"/>
        <v>0.67030767706704186</v>
      </c>
      <c r="S25">
        <f t="shared" si="2"/>
        <v>208.92969564356878</v>
      </c>
      <c r="U25">
        <f t="shared" si="3"/>
        <v>2.2885688821167736</v>
      </c>
      <c r="V25">
        <f t="shared" si="4"/>
        <v>11.772231241941409</v>
      </c>
    </row>
    <row r="26" spans="1:22">
      <c r="A26">
        <v>240</v>
      </c>
      <c r="B26">
        <f t="shared" si="5"/>
        <v>3104.2479437882307</v>
      </c>
      <c r="C26">
        <f t="shared" si="6"/>
        <v>4.0139374733619317E-3</v>
      </c>
      <c r="D26">
        <f t="shared" si="7"/>
        <v>536.47674905619306</v>
      </c>
      <c r="F26">
        <f t="shared" si="8"/>
        <v>0.94118727904595278</v>
      </c>
      <c r="G26">
        <f t="shared" si="0"/>
        <v>190839.07184847235</v>
      </c>
      <c r="H26">
        <f t="shared" si="9"/>
        <v>62460837.193169825</v>
      </c>
      <c r="P26">
        <f t="shared" si="10"/>
        <v>1.2807352378882488</v>
      </c>
      <c r="Q26">
        <f t="shared" si="1"/>
        <v>478.15</v>
      </c>
      <c r="R26">
        <f t="shared" si="11"/>
        <v>0.66730178084358049</v>
      </c>
      <c r="S26">
        <f t="shared" si="2"/>
        <v>208.53833725996287</v>
      </c>
      <c r="U26">
        <f t="shared" si="3"/>
        <v>2.2928637788261472</v>
      </c>
      <c r="V26">
        <f t="shared" si="4"/>
        <v>11.71944040179066</v>
      </c>
    </row>
    <row r="27" spans="1:22">
      <c r="A27">
        <v>250</v>
      </c>
      <c r="B27">
        <f t="shared" si="5"/>
        <v>3104.0004811869931</v>
      </c>
      <c r="C27">
        <f t="shared" si="6"/>
        <v>4.0142574795650181E-3</v>
      </c>
      <c r="D27">
        <f t="shared" si="7"/>
        <v>534.16830607356962</v>
      </c>
      <c r="F27">
        <f t="shared" si="8"/>
        <v>0.9371373790764379</v>
      </c>
      <c r="G27">
        <f t="shared" si="0"/>
        <v>183658.4505233794</v>
      </c>
      <c r="H27">
        <f t="shared" si="9"/>
        <v>64297421.698403619</v>
      </c>
      <c r="P27">
        <f t="shared" si="10"/>
        <v>1.2753259391539409</v>
      </c>
      <c r="Q27">
        <f t="shared" si="1"/>
        <v>478.15</v>
      </c>
      <c r="R27">
        <f t="shared" si="11"/>
        <v>0.66443040176519441</v>
      </c>
      <c r="S27">
        <f t="shared" si="2"/>
        <v>208.1638226196028</v>
      </c>
      <c r="U27">
        <f t="shared" si="3"/>
        <v>2.296988948333103</v>
      </c>
      <c r="V27">
        <f t="shared" si="4"/>
        <v>11.669012009500815</v>
      </c>
    </row>
    <row r="28" spans="1:22">
      <c r="A28">
        <v>260</v>
      </c>
      <c r="B28">
        <f t="shared" si="5"/>
        <v>3103.7623297567548</v>
      </c>
      <c r="C28">
        <f t="shared" si="6"/>
        <v>4.0145654932137878E-3</v>
      </c>
      <c r="D28">
        <f t="shared" si="7"/>
        <v>531.99258114150916</v>
      </c>
      <c r="F28">
        <f t="shared" si="8"/>
        <v>0.93332031779212132</v>
      </c>
      <c r="G28">
        <f t="shared" si="0"/>
        <v>176891.42642262136</v>
      </c>
      <c r="H28">
        <f t="shared" si="9"/>
        <v>66066335.962629832</v>
      </c>
      <c r="P28">
        <f t="shared" si="10"/>
        <v>1.270228856588834</v>
      </c>
      <c r="Q28">
        <f t="shared" si="1"/>
        <v>478.15</v>
      </c>
      <c r="R28">
        <f t="shared" si="11"/>
        <v>0.66172410531461401</v>
      </c>
      <c r="S28">
        <f t="shared" si="2"/>
        <v>207.81024047945803</v>
      </c>
      <c r="U28">
        <f t="shared" si="3"/>
        <v>2.3008971978321009</v>
      </c>
      <c r="V28">
        <f t="shared" si="4"/>
        <v>11.62148286920381</v>
      </c>
    </row>
    <row r="29" spans="1:22">
      <c r="A29">
        <v>270</v>
      </c>
      <c r="B29">
        <f t="shared" si="5"/>
        <v>3103.5329531825801</v>
      </c>
      <c r="C29">
        <f t="shared" si="6"/>
        <v>4.0148622025748693E-3</v>
      </c>
      <c r="D29">
        <f t="shared" si="7"/>
        <v>529.96748145405093</v>
      </c>
      <c r="F29">
        <f t="shared" si="8"/>
        <v>0.92976751132289637</v>
      </c>
      <c r="G29">
        <f t="shared" si="0"/>
        <v>170593.39004609938</v>
      </c>
      <c r="H29">
        <f t="shared" si="9"/>
        <v>67772269.863090828</v>
      </c>
      <c r="P29">
        <f t="shared" si="10"/>
        <v>1.2654870864588665</v>
      </c>
      <c r="Q29">
        <f t="shared" si="1"/>
        <v>478.15</v>
      </c>
      <c r="R29">
        <f t="shared" si="11"/>
        <v>0.65920516552793351</v>
      </c>
      <c r="S29">
        <f t="shared" si="2"/>
        <v>207.48061426599944</v>
      </c>
      <c r="U29">
        <f t="shared" si="3"/>
        <v>2.3045526527456213</v>
      </c>
      <c r="V29">
        <f t="shared" si="4"/>
        <v>11.577244167085583</v>
      </c>
    </row>
    <row r="30" spans="1:22">
      <c r="A30">
        <v>280</v>
      </c>
      <c r="B30">
        <f t="shared" si="5"/>
        <v>3103.3117433242114</v>
      </c>
      <c r="C30">
        <f t="shared" si="6"/>
        <v>4.0151483894528429E-3</v>
      </c>
      <c r="D30">
        <f t="shared" si="7"/>
        <v>528.10410424045051</v>
      </c>
      <c r="F30">
        <f t="shared" si="8"/>
        <v>0.92649842849201847</v>
      </c>
      <c r="G30">
        <f t="shared" si="0"/>
        <v>164798.59030810313</v>
      </c>
      <c r="H30">
        <f t="shared" si="9"/>
        <v>69420255.766171858</v>
      </c>
      <c r="P30">
        <f t="shared" si="10"/>
        <v>1.2611274954022873</v>
      </c>
      <c r="Q30">
        <f t="shared" si="1"/>
        <v>478.15</v>
      </c>
      <c r="R30">
        <f t="shared" si="11"/>
        <v>0.65688738580084105</v>
      </c>
      <c r="S30">
        <f t="shared" si="2"/>
        <v>207.17686662361092</v>
      </c>
      <c r="U30">
        <f t="shared" si="3"/>
        <v>2.3079314201072467</v>
      </c>
      <c r="V30">
        <f t="shared" si="4"/>
        <v>11.536538324308122</v>
      </c>
    </row>
    <row r="31" spans="1:22">
      <c r="A31">
        <v>290</v>
      </c>
      <c r="B31">
        <f t="shared" si="5"/>
        <v>3103.0980476305422</v>
      </c>
      <c r="C31">
        <f t="shared" si="6"/>
        <v>4.0154248937421368E-3</v>
      </c>
      <c r="D31">
        <f t="shared" si="7"/>
        <v>526.4071384755315</v>
      </c>
      <c r="F31">
        <f t="shared" si="8"/>
        <v>0.92352129557110785</v>
      </c>
      <c r="G31">
        <f t="shared" si="0"/>
        <v>159521.3910376947</v>
      </c>
      <c r="H31">
        <f t="shared" si="9"/>
        <v>71015469.676548809</v>
      </c>
      <c r="P31">
        <f t="shared" si="10"/>
        <v>1.2571616621142594</v>
      </c>
      <c r="Q31">
        <f t="shared" si="1"/>
        <v>478.15</v>
      </c>
      <c r="R31">
        <f t="shared" si="11"/>
        <v>0.65477659855991543</v>
      </c>
      <c r="S31">
        <f t="shared" si="2"/>
        <v>206.89987447337131</v>
      </c>
      <c r="U31">
        <f t="shared" si="3"/>
        <v>2.3110212184374208</v>
      </c>
      <c r="V31">
        <f t="shared" si="4"/>
        <v>11.499467772451336</v>
      </c>
    </row>
    <row r="32" spans="1:22">
      <c r="A32">
        <v>300</v>
      </c>
      <c r="B32">
        <f t="shared" si="5"/>
        <v>3102.8911949247677</v>
      </c>
      <c r="C32">
        <f t="shared" si="6"/>
        <v>4.0156925800552967E-3</v>
      </c>
      <c r="D32">
        <f t="shared" si="7"/>
        <v>524.87567371309422</v>
      </c>
      <c r="F32">
        <f t="shared" si="8"/>
        <v>0.92083451528613025</v>
      </c>
      <c r="G32">
        <f t="shared" si="0"/>
        <v>154758.78880530075</v>
      </c>
      <c r="H32">
        <f t="shared" si="9"/>
        <v>72563057.564601809</v>
      </c>
      <c r="P32">
        <f t="shared" si="10"/>
        <v>1.2535877934548907</v>
      </c>
      <c r="Q32">
        <f t="shared" si="1"/>
        <v>478.15</v>
      </c>
      <c r="R32">
        <f t="shared" si="11"/>
        <v>0.65287167133786628</v>
      </c>
      <c r="S32">
        <f t="shared" si="2"/>
        <v>206.64959301258159</v>
      </c>
      <c r="U32">
        <f t="shared" si="3"/>
        <v>2.3138201872523814</v>
      </c>
      <c r="V32">
        <f t="shared" si="4"/>
        <v>11.466012622638411</v>
      </c>
    </row>
    <row r="33" spans="1:22">
      <c r="A33">
        <v>310</v>
      </c>
      <c r="B33">
        <f t="shared" si="5"/>
        <v>3102.6905179246564</v>
      </c>
      <c r="C33">
        <f t="shared" si="6"/>
        <v>4.0159523085508322E-3</v>
      </c>
      <c r="D33">
        <f t="shared" si="7"/>
        <v>523.50425207125761</v>
      </c>
      <c r="F33">
        <f t="shared" si="8"/>
        <v>0.9184285124057151</v>
      </c>
      <c r="G33">
        <f t="shared" si="0"/>
        <v>150493.68298051835</v>
      </c>
      <c r="H33">
        <f t="shared" si="9"/>
        <v>74067994.394406989</v>
      </c>
      <c r="P33">
        <f t="shared" si="10"/>
        <v>1.2503932242000713</v>
      </c>
      <c r="Q33">
        <f t="shared" si="1"/>
        <v>478.15</v>
      </c>
      <c r="R33">
        <f t="shared" si="11"/>
        <v>0.65116581529565198</v>
      </c>
      <c r="S33">
        <f t="shared" si="2"/>
        <v>206.42522225900984</v>
      </c>
      <c r="U33">
        <f t="shared" si="3"/>
        <v>2.3163351588888994</v>
      </c>
      <c r="V33">
        <f t="shared" si="4"/>
        <v>11.436053646363101</v>
      </c>
    </row>
    <row r="34" spans="1:22">
      <c r="A34">
        <v>320</v>
      </c>
      <c r="B34">
        <f t="shared" si="5"/>
        <v>3102.495371522511</v>
      </c>
      <c r="C34">
        <f t="shared" si="6"/>
        <v>4.0162049112304025E-3</v>
      </c>
      <c r="D34">
        <f t="shared" si="7"/>
        <v>522.28400728678059</v>
      </c>
      <c r="F34">
        <f t="shared" si="8"/>
        <v>0.91628773208207126</v>
      </c>
      <c r="G34">
        <f t="shared" si="0"/>
        <v>146698.41375427347</v>
      </c>
      <c r="H34">
        <f t="shared" si="9"/>
        <v>75534978.531949729</v>
      </c>
      <c r="P34">
        <f t="shared" si="10"/>
        <v>1.2475571279820437</v>
      </c>
      <c r="Q34">
        <f t="shared" si="1"/>
        <v>478.15</v>
      </c>
      <c r="R34">
        <f t="shared" si="11"/>
        <v>0.64964800204618844</v>
      </c>
      <c r="S34">
        <f t="shared" si="2"/>
        <v>206.22539047053095</v>
      </c>
      <c r="U34">
        <f t="shared" si="3"/>
        <v>2.3185796807514172</v>
      </c>
      <c r="V34">
        <f t="shared" si="4"/>
        <v>11.409397158356056</v>
      </c>
    </row>
    <row r="35" spans="1:22">
      <c r="A35">
        <v>330</v>
      </c>
      <c r="B35">
        <f t="shared" si="5"/>
        <v>3102.3051464773271</v>
      </c>
      <c r="C35">
        <f t="shared" si="6"/>
        <v>4.0164511741622019E-3</v>
      </c>
      <c r="D35">
        <f t="shared" si="7"/>
        <v>521.2037650530599</v>
      </c>
      <c r="F35">
        <f t="shared" si="8"/>
        <v>0.91439257026852616</v>
      </c>
      <c r="G35">
        <f t="shared" si="0"/>
        <v>143338.17811073698</v>
      </c>
      <c r="H35">
        <f t="shared" si="9"/>
        <v>76968360.313057095</v>
      </c>
      <c r="P35">
        <f t="shared" si="10"/>
        <v>1.2450531389119353</v>
      </c>
      <c r="Q35">
        <f t="shared" si="1"/>
        <v>478.15</v>
      </c>
      <c r="R35">
        <f t="shared" si="11"/>
        <v>0.64830433232038498</v>
      </c>
      <c r="S35">
        <f t="shared" si="2"/>
        <v>206.04833337430298</v>
      </c>
      <c r="U35">
        <f t="shared" si="3"/>
        <v>2.3205720336082649</v>
      </c>
      <c r="V35">
        <f t="shared" si="4"/>
        <v>11.385799053685426</v>
      </c>
    </row>
    <row r="36" spans="1:22">
      <c r="A36">
        <v>340</v>
      </c>
      <c r="B36">
        <f t="shared" si="5"/>
        <v>3102.1192786774659</v>
      </c>
      <c r="C36">
        <f t="shared" si="6"/>
        <v>4.0166918254318429E-3</v>
      </c>
      <c r="D36">
        <f t="shared" si="7"/>
        <v>520.25101899141873</v>
      </c>
      <c r="F36">
        <f t="shared" si="8"/>
        <v>0.91272108594985746</v>
      </c>
      <c r="G36">
        <f t="shared" si="0"/>
        <v>140374.05839308019</v>
      </c>
      <c r="H36">
        <f t="shared" si="9"/>
        <v>78372100.8969879</v>
      </c>
      <c r="P36">
        <f t="shared" si="10"/>
        <v>1.2428516789515469</v>
      </c>
      <c r="Q36">
        <f t="shared" si="1"/>
        <v>478.15</v>
      </c>
      <c r="R36">
        <f t="shared" si="11"/>
        <v>0.64711924993844894</v>
      </c>
      <c r="S36">
        <f t="shared" si="2"/>
        <v>205.89205456517394</v>
      </c>
      <c r="U36">
        <f t="shared" si="3"/>
        <v>2.3223334237438693</v>
      </c>
      <c r="V36">
        <f t="shared" si="4"/>
        <v>11.364986128042167</v>
      </c>
    </row>
    <row r="37" spans="1:22">
      <c r="A37">
        <v>350</v>
      </c>
      <c r="B37">
        <f t="shared" si="5"/>
        <v>3101.9372544761327</v>
      </c>
      <c r="C37">
        <f t="shared" si="6"/>
        <v>4.0169275281754981E-3</v>
      </c>
      <c r="D37">
        <f t="shared" si="7"/>
        <v>519.41273614939132</v>
      </c>
      <c r="F37">
        <f t="shared" si="8"/>
        <v>0.91125041429717779</v>
      </c>
      <c r="G37">
        <f t="shared" si="0"/>
        <v>137765.52083501581</v>
      </c>
      <c r="H37">
        <f t="shared" si="9"/>
        <v>79749756.105338052</v>
      </c>
      <c r="P37">
        <f t="shared" si="10"/>
        <v>1.2409218803997737</v>
      </c>
      <c r="Q37">
        <f t="shared" si="1"/>
        <v>478.15</v>
      </c>
      <c r="R37">
        <f t="shared" si="11"/>
        <v>0.64607654373669898</v>
      </c>
      <c r="S37">
        <f t="shared" si="2"/>
        <v>205.75445892237661</v>
      </c>
      <c r="U37">
        <f t="shared" si="3"/>
        <v>2.323886454292531</v>
      </c>
      <c r="V37">
        <f t="shared" si="4"/>
        <v>11.346673674008946</v>
      </c>
    </row>
    <row r="38" spans="1:22">
      <c r="A38">
        <v>360</v>
      </c>
      <c r="B38">
        <f t="shared" si="5"/>
        <v>3101.7586127870049</v>
      </c>
      <c r="C38">
        <f t="shared" si="6"/>
        <v>4.0171588778091473E-3</v>
      </c>
      <c r="D38">
        <f t="shared" si="7"/>
        <v>518.67597838571407</v>
      </c>
      <c r="F38">
        <f t="shared" si="8"/>
        <v>0.90995785681704222</v>
      </c>
      <c r="G38">
        <f t="shared" si="0"/>
        <v>135472.34212978769</v>
      </c>
      <c r="H38">
        <f t="shared" si="9"/>
        <v>81104479.52663593</v>
      </c>
      <c r="P38">
        <f t="shared" si="10"/>
        <v>1.2392330703608632</v>
      </c>
      <c r="Q38">
        <f t="shared" si="1"/>
        <v>478.15</v>
      </c>
      <c r="R38">
        <f t="shared" si="11"/>
        <v>0.64516012048328286</v>
      </c>
      <c r="S38">
        <f t="shared" si="2"/>
        <v>205.6334563164242</v>
      </c>
      <c r="U38">
        <f t="shared" si="3"/>
        <v>2.32525391813788</v>
      </c>
      <c r="V38">
        <f t="shared" si="4"/>
        <v>11.330579055337843</v>
      </c>
    </row>
    <row r="39" spans="1:22">
      <c r="A39">
        <v>370</v>
      </c>
      <c r="B39">
        <f t="shared" si="5"/>
        <v>3101.5829446816497</v>
      </c>
      <c r="C39">
        <f t="shared" si="6"/>
        <v>4.0173864024962381E-3</v>
      </c>
      <c r="D39">
        <f t="shared" si="7"/>
        <v>518.02834880466207</v>
      </c>
      <c r="F39">
        <f t="shared" si="8"/>
        <v>0.90882166456958258</v>
      </c>
      <c r="G39">
        <f t="shared" si="0"/>
        <v>133455.99279035293</v>
      </c>
      <c r="H39">
        <f t="shared" si="9"/>
        <v>82439039.454539463</v>
      </c>
      <c r="P39">
        <f t="shared" si="10"/>
        <v>1.2377558385588845</v>
      </c>
      <c r="Q39">
        <f t="shared" si="1"/>
        <v>478.15</v>
      </c>
      <c r="R39">
        <f t="shared" si="11"/>
        <v>0.64435456017983406</v>
      </c>
      <c r="S39">
        <f t="shared" si="2"/>
        <v>205.52703675174905</v>
      </c>
      <c r="U39">
        <f t="shared" si="3"/>
        <v>2.3264579081999095</v>
      </c>
      <c r="V39">
        <f t="shared" si="4"/>
        <v>11.316431459396494</v>
      </c>
    </row>
    <row r="40" spans="1:22">
      <c r="A40">
        <v>380</v>
      </c>
      <c r="B40">
        <f t="shared" si="5"/>
        <v>3101.4098911931428</v>
      </c>
      <c r="C40">
        <f t="shared" si="6"/>
        <v>4.0176105659431938E-3</v>
      </c>
      <c r="D40">
        <f t="shared" si="7"/>
        <v>517.45828580245779</v>
      </c>
      <c r="F40">
        <f t="shared" si="8"/>
        <v>0.90782155403939968</v>
      </c>
      <c r="G40">
        <f t="shared" si="0"/>
        <v>131680.54755084799</v>
      </c>
      <c r="H40">
        <f t="shared" si="9"/>
        <v>83755844.930047944</v>
      </c>
      <c r="P40">
        <f t="shared" si="10"/>
        <v>1.2364627419437733</v>
      </c>
      <c r="Q40">
        <f t="shared" si="1"/>
        <v>478.15</v>
      </c>
      <c r="R40">
        <f t="shared" si="11"/>
        <v>0.64364548181393433</v>
      </c>
      <c r="S40">
        <f t="shared" si="2"/>
        <v>205.43332041799235</v>
      </c>
      <c r="U40">
        <f t="shared" si="3"/>
        <v>2.327519211718502</v>
      </c>
      <c r="V40">
        <f t="shared" si="4"/>
        <v>11.303978320669881</v>
      </c>
    </row>
    <row r="41" spans="1:22">
      <c r="A41">
        <v>390</v>
      </c>
      <c r="B41">
        <f t="shared" si="5"/>
        <v>3101.2391399391481</v>
      </c>
      <c r="C41">
        <f t="shared" si="6"/>
        <v>4.0178317717294108E-3</v>
      </c>
      <c r="D41">
        <f t="shared" si="7"/>
        <v>516.95523309507826</v>
      </c>
      <c r="F41">
        <f t="shared" si="8"/>
        <v>0.90693900542996186</v>
      </c>
      <c r="G41">
        <f t="shared" si="0"/>
        <v>130113.21099972697</v>
      </c>
      <c r="H41">
        <f t="shared" si="9"/>
        <v>85056977.040045217</v>
      </c>
      <c r="P41">
        <f t="shared" si="10"/>
        <v>1.2353287134948001</v>
      </c>
      <c r="Q41">
        <f t="shared" si="1"/>
        <v>478.15</v>
      </c>
      <c r="R41">
        <f t="shared" si="11"/>
        <v>0.64301975484984297</v>
      </c>
      <c r="S41">
        <f t="shared" si="2"/>
        <v>205.35058718042828</v>
      </c>
      <c r="U41">
        <f t="shared" si="3"/>
        <v>2.3284569407141773</v>
      </c>
      <c r="V41">
        <f t="shared" si="4"/>
        <v>11.292989035051324</v>
      </c>
    </row>
    <row r="42" spans="1:22">
      <c r="A42">
        <v>400</v>
      </c>
      <c r="B42">
        <f t="shared" si="5"/>
        <v>3101.0704210634085</v>
      </c>
      <c r="C42">
        <f t="shared" si="6"/>
        <v>4.0180503685258049E-3</v>
      </c>
      <c r="D42">
        <f t="shared" si="7"/>
        <v>516.50971460855294</v>
      </c>
      <c r="F42">
        <f t="shared" si="8"/>
        <v>0.90615739405009288</v>
      </c>
      <c r="G42">
        <f t="shared" si="0"/>
        <v>128724.54815936719</v>
      </c>
      <c r="H42">
        <f t="shared" si="9"/>
        <v>86344222.521638885</v>
      </c>
      <c r="P42">
        <f t="shared" si="10"/>
        <v>1.2343312439401504</v>
      </c>
      <c r="Q42">
        <f t="shared" si="1"/>
        <v>478.15</v>
      </c>
      <c r="R42">
        <f t="shared" si="11"/>
        <v>0.64246559238151579</v>
      </c>
      <c r="S42">
        <f t="shared" si="2"/>
        <v>205.27729019898484</v>
      </c>
      <c r="U42">
        <f t="shared" si="3"/>
        <v>2.3292883471742387</v>
      </c>
      <c r="V42">
        <f t="shared" si="4"/>
        <v>11.283256595835804</v>
      </c>
    </row>
    <row r="43" spans="1:22">
      <c r="A43">
        <v>410</v>
      </c>
      <c r="B43">
        <f t="shared" si="5"/>
        <v>3100.9035028782482</v>
      </c>
      <c r="C43">
        <f t="shared" si="6"/>
        <v>4.0182666557062267E-3</v>
      </c>
      <c r="D43">
        <f t="shared" si="7"/>
        <v>516.11334045567492</v>
      </c>
      <c r="F43">
        <f t="shared" si="8"/>
        <v>0.90546200079942962</v>
      </c>
      <c r="G43">
        <f t="shared" si="0"/>
        <v>127488.50143402834</v>
      </c>
      <c r="H43">
        <f t="shared" si="9"/>
        <v>87619107.535979167</v>
      </c>
      <c r="P43">
        <f t="shared" si="10"/>
        <v>1.2334503988444392</v>
      </c>
      <c r="Q43">
        <f t="shared" si="1"/>
        <v>478.15</v>
      </c>
      <c r="R43">
        <f t="shared" si="11"/>
        <v>0.64197255856679558</v>
      </c>
      <c r="S43">
        <f t="shared" si="2"/>
        <v>205.21205797696757</v>
      </c>
      <c r="U43">
        <f t="shared" si="3"/>
        <v>2.3300287746915251</v>
      </c>
      <c r="V43">
        <f t="shared" si="4"/>
        <v>11.274597724282401</v>
      </c>
    </row>
    <row r="44" spans="1:22">
      <c r="A44">
        <v>420</v>
      </c>
      <c r="B44">
        <f t="shared" si="5"/>
        <v>3100.7381874850885</v>
      </c>
      <c r="C44">
        <f t="shared" si="6"/>
        <v>4.0184808889925745E-3</v>
      </c>
      <c r="D44">
        <f t="shared" si="7"/>
        <v>515.75876604906477</v>
      </c>
      <c r="F44">
        <f t="shared" si="8"/>
        <v>0.9048399404369557</v>
      </c>
      <c r="G44">
        <f t="shared" si="0"/>
        <v>126382.26236310587</v>
      </c>
      <c r="H44">
        <f t="shared" si="9"/>
        <v>88882930.159610227</v>
      </c>
      <c r="P44">
        <f t="shared" si="10"/>
        <v>1.2326687236114369</v>
      </c>
      <c r="Q44">
        <f t="shared" si="1"/>
        <v>478.15</v>
      </c>
      <c r="R44">
        <f t="shared" si="11"/>
        <v>0.64153151776980155</v>
      </c>
      <c r="S44">
        <f t="shared" si="2"/>
        <v>205.15368848201123</v>
      </c>
      <c r="U44">
        <f t="shared" si="3"/>
        <v>2.3306917050235061</v>
      </c>
      <c r="V44">
        <f t="shared" si="4"/>
        <v>11.266851976431113</v>
      </c>
    </row>
    <row r="45" spans="1:22">
      <c r="A45">
        <v>430</v>
      </c>
      <c r="B45">
        <f t="shared" si="5"/>
        <v>3100.5743065612728</v>
      </c>
      <c r="C45">
        <f t="shared" si="6"/>
        <v>4.018693285889185E-3</v>
      </c>
      <c r="D45">
        <f t="shared" si="7"/>
        <v>515.43962183226859</v>
      </c>
      <c r="F45">
        <f t="shared" si="8"/>
        <v>0.90428003830222559</v>
      </c>
      <c r="G45">
        <f t="shared" si="0"/>
        <v>125386.05242018627</v>
      </c>
      <c r="H45">
        <f t="shared" si="9"/>
        <v>90136790.683812097</v>
      </c>
      <c r="P45">
        <f t="shared" si="10"/>
        <v>1.2319710780877562</v>
      </c>
      <c r="Q45">
        <f t="shared" si="1"/>
        <v>478.15</v>
      </c>
      <c r="R45">
        <f t="shared" si="11"/>
        <v>0.64113454715627793</v>
      </c>
      <c r="S45">
        <f t="shared" si="2"/>
        <v>205.10113824372149</v>
      </c>
      <c r="U45">
        <f t="shared" si="3"/>
        <v>2.3312888660413713</v>
      </c>
      <c r="V45">
        <f t="shared" si="4"/>
        <v>11.259880208064825</v>
      </c>
    </row>
    <row r="46" spans="1:22">
      <c r="A46">
        <v>440</v>
      </c>
      <c r="B46">
        <f t="shared" si="5"/>
        <v>3100.4117174311195</v>
      </c>
      <c r="C46">
        <f t="shared" si="6"/>
        <v>4.0189040307531754E-3</v>
      </c>
      <c r="D46">
        <f t="shared" si="7"/>
        <v>515.15042681426428</v>
      </c>
      <c r="F46">
        <f t="shared" si="8"/>
        <v>0.90377267862151622</v>
      </c>
      <c r="G46">
        <f t="shared" si="0"/>
        <v>124482.85375480559</v>
      </c>
      <c r="H46">
        <f t="shared" si="9"/>
        <v>91381619.221360147</v>
      </c>
      <c r="P46">
        <f t="shared" si="10"/>
        <v>1.2313444322276381</v>
      </c>
      <c r="Q46">
        <f t="shared" si="1"/>
        <v>478.15</v>
      </c>
      <c r="R46">
        <f t="shared" si="11"/>
        <v>0.64077482914265493</v>
      </c>
      <c r="S46">
        <f t="shared" si="2"/>
        <v>205.05350862983556</v>
      </c>
      <c r="U46">
        <f t="shared" si="3"/>
        <v>2.331830375373682</v>
      </c>
      <c r="V46">
        <f t="shared" si="4"/>
        <v>11.253562685853547</v>
      </c>
    </row>
    <row r="47" spans="1:22">
      <c r="A47">
        <v>450</v>
      </c>
      <c r="B47">
        <f t="shared" si="5"/>
        <v>3100.2502994861397</v>
      </c>
      <c r="C47">
        <f t="shared" si="6"/>
        <v>4.019113279416041E-3</v>
      </c>
      <c r="D47">
        <f t="shared" si="7"/>
        <v>514.88649539693984</v>
      </c>
      <c r="F47">
        <f t="shared" si="8"/>
        <v>0.90330964104726286</v>
      </c>
      <c r="G47">
        <f t="shared" si="0"/>
        <v>123658.11929981525</v>
      </c>
      <c r="H47">
        <f t="shared" si="9"/>
        <v>92618200.414358303</v>
      </c>
      <c r="P47">
        <f t="shared" si="10"/>
        <v>1.2307776454763313</v>
      </c>
      <c r="Q47">
        <f t="shared" si="1"/>
        <v>478.15</v>
      </c>
      <c r="R47">
        <f t="shared" si="11"/>
        <v>0.6404465355025093</v>
      </c>
      <c r="S47">
        <f t="shared" si="2"/>
        <v>205.01003089357442</v>
      </c>
      <c r="U47">
        <f t="shared" si="3"/>
        <v>2.332324900961646</v>
      </c>
      <c r="V47">
        <f t="shared" si="4"/>
        <v>11.247797051982303</v>
      </c>
    </row>
    <row r="48" spans="1:22">
      <c r="A48">
        <v>460</v>
      </c>
      <c r="B48">
        <f t="shared" si="5"/>
        <v>3100.089950981142</v>
      </c>
      <c r="C48">
        <f t="shared" si="6"/>
        <v>4.0193211633213341E-3</v>
      </c>
      <c r="D48">
        <f t="shared" si="7"/>
        <v>514.64384399652045</v>
      </c>
      <c r="F48">
        <f t="shared" si="8"/>
        <v>0.90288393683600077</v>
      </c>
      <c r="G48">
        <f t="shared" si="0"/>
        <v>122899.48239187711</v>
      </c>
      <c r="H48">
        <f t="shared" si="9"/>
        <v>93847195.238277078</v>
      </c>
      <c r="P48">
        <f t="shared" si="10"/>
        <v>1.2302612454073982</v>
      </c>
      <c r="Q48">
        <f t="shared" si="1"/>
        <v>478.15</v>
      </c>
      <c r="R48">
        <f t="shared" si="11"/>
        <v>0.64014471121672456</v>
      </c>
      <c r="S48">
        <f t="shared" si="2"/>
        <v>204.9700510894655</v>
      </c>
      <c r="U48">
        <f t="shared" si="3"/>
        <v>2.3327798254355545</v>
      </c>
      <c r="V48">
        <f t="shared" si="4"/>
        <v>11.242496284277777</v>
      </c>
    </row>
    <row r="49" spans="1:22">
      <c r="A49">
        <v>470</v>
      </c>
      <c r="B49">
        <f t="shared" si="5"/>
        <v>3099.9305862068904</v>
      </c>
      <c r="C49">
        <f t="shared" si="6"/>
        <v>4.0195277931770763E-3</v>
      </c>
      <c r="D49">
        <f t="shared" si="7"/>
        <v>514.41910165627962</v>
      </c>
      <c r="F49">
        <f t="shared" si="8"/>
        <v>0.9024896520285608</v>
      </c>
      <c r="G49">
        <f t="shared" si="0"/>
        <v>122196.4789050999</v>
      </c>
      <c r="H49">
        <f t="shared" si="9"/>
        <v>95069160.027328074</v>
      </c>
      <c r="P49">
        <f t="shared" si="10"/>
        <v>1.2297872156566174</v>
      </c>
      <c r="Q49">
        <f t="shared" si="1"/>
        <v>478.15</v>
      </c>
      <c r="R49">
        <f t="shared" si="11"/>
        <v>0.63986516328824961</v>
      </c>
      <c r="S49">
        <f t="shared" si="2"/>
        <v>204.93301557129718</v>
      </c>
      <c r="U49">
        <f t="shared" si="3"/>
        <v>2.3332014056741839</v>
      </c>
      <c r="V49">
        <f t="shared" si="4"/>
        <v>11.237586743525368</v>
      </c>
    </row>
    <row r="50" spans="1:22">
      <c r="A50">
        <v>480</v>
      </c>
      <c r="B50">
        <f t="shared" si="5"/>
        <v>3099.7721330230679</v>
      </c>
      <c r="C50">
        <f t="shared" si="6"/>
        <v>4.0197332621434902E-3</v>
      </c>
      <c r="D50">
        <f t="shared" si="7"/>
        <v>514.20942714307057</v>
      </c>
      <c r="F50">
        <f t="shared" si="8"/>
        <v>0.90212180200538694</v>
      </c>
      <c r="G50">
        <f t="shared" si="0"/>
        <v>121540.28960988844</v>
      </c>
      <c r="H50">
        <f t="shared" si="9"/>
        <v>96284562.923426956</v>
      </c>
      <c r="P50">
        <f t="shared" si="10"/>
        <v>1.2293487991282448</v>
      </c>
      <c r="Q50">
        <f t="shared" si="1"/>
        <v>478.15</v>
      </c>
      <c r="R50">
        <f t="shared" si="11"/>
        <v>0.63960435762181933</v>
      </c>
      <c r="S50">
        <f t="shared" si="2"/>
        <v>204.89845750081332</v>
      </c>
      <c r="U50">
        <f t="shared" si="3"/>
        <v>2.3335949222463133</v>
      </c>
      <c r="V50">
        <f t="shared" si="4"/>
        <v>11.233006362426558</v>
      </c>
    </row>
    <row r="51" spans="1:22">
      <c r="A51">
        <v>490</v>
      </c>
      <c r="B51">
        <f t="shared" si="5"/>
        <v>3099.6145307253269</v>
      </c>
      <c r="C51">
        <f t="shared" si="6"/>
        <v>4.0199376485896563E-3</v>
      </c>
      <c r="D51">
        <f t="shared" si="7"/>
        <v>514.01243380569792</v>
      </c>
      <c r="F51">
        <f t="shared" si="8"/>
        <v>0.90177619965911915</v>
      </c>
      <c r="G51">
        <f t="shared" si="0"/>
        <v>120923.50670310124</v>
      </c>
      <c r="H51">
        <f t="shared" si="9"/>
        <v>97493797.990457967</v>
      </c>
      <c r="P51">
        <f t="shared" si="10"/>
        <v>1.2289403195504536</v>
      </c>
      <c r="Q51">
        <f t="shared" si="1"/>
        <v>478.15</v>
      </c>
      <c r="R51">
        <f t="shared" si="11"/>
        <v>0.63935932555831543</v>
      </c>
      <c r="S51">
        <f t="shared" si="2"/>
        <v>204.8659845918574</v>
      </c>
      <c r="U51">
        <f t="shared" si="3"/>
        <v>2.3339648158409041</v>
      </c>
      <c r="V51">
        <f t="shared" si="4"/>
        <v>11.228703004115223</v>
      </c>
    </row>
    <row r="52" spans="1:22">
      <c r="A52">
        <v>500</v>
      </c>
      <c r="B52">
        <f t="shared" si="5"/>
        <v>3099.4577282150767</v>
      </c>
      <c r="C52">
        <f t="shared" si="6"/>
        <v>4.020141018459363E-3</v>
      </c>
      <c r="D52">
        <f t="shared" si="7"/>
        <v>513.82612264135867</v>
      </c>
      <c r="F52">
        <f t="shared" si="8"/>
        <v>0.90144933796729587</v>
      </c>
      <c r="G52">
        <f t="shared" si="0"/>
        <v>120339.92587738548</v>
      </c>
      <c r="H52">
        <f t="shared" si="9"/>
        <v>98697197.249231815</v>
      </c>
      <c r="P52">
        <f t="shared" si="10"/>
        <v>1.2285570224699405</v>
      </c>
      <c r="Q52">
        <f t="shared" si="1"/>
        <v>478.15</v>
      </c>
      <c r="R52">
        <f t="shared" si="11"/>
        <v>0.6391275806188127</v>
      </c>
      <c r="S52">
        <f t="shared" si="2"/>
        <v>204.83526817441438</v>
      </c>
      <c r="U52">
        <f t="shared" si="3"/>
        <v>2.3343148094636805</v>
      </c>
      <c r="V52">
        <f t="shared" si="4"/>
        <v>11.224632999980834</v>
      </c>
    </row>
    <row r="53" spans="1:22">
      <c r="A53">
        <v>510</v>
      </c>
      <c r="B53">
        <f t="shared" si="5"/>
        <v>3099.3016824389051</v>
      </c>
      <c r="C53">
        <f t="shared" si="6"/>
        <v>4.0203434272887773E-3</v>
      </c>
      <c r="D53">
        <f t="shared" si="7"/>
        <v>513.64882347227137</v>
      </c>
      <c r="F53">
        <f t="shared" si="8"/>
        <v>0.90113828679345853</v>
      </c>
      <c r="G53">
        <f t="shared" si="0"/>
        <v>119784.36361189492</v>
      </c>
      <c r="H53">
        <f t="shared" si="9"/>
        <v>99895040.885350764</v>
      </c>
      <c r="P53">
        <f t="shared" si="10"/>
        <v>1.2281949354747983</v>
      </c>
      <c r="Q53">
        <f t="shared" si="1"/>
        <v>478.15</v>
      </c>
      <c r="R53">
        <f t="shared" si="11"/>
        <v>0.63890704533656206</v>
      </c>
      <c r="S53">
        <f t="shared" si="2"/>
        <v>204.80603357073821</v>
      </c>
      <c r="U53">
        <f t="shared" si="3"/>
        <v>2.3346480162892815</v>
      </c>
      <c r="V53">
        <f t="shared" si="4"/>
        <v>11.220759864660318</v>
      </c>
    </row>
    <row r="54" spans="1:22">
      <c r="A54">
        <v>520</v>
      </c>
      <c r="B54">
        <f t="shared" si="5"/>
        <v>3099.1463570649139</v>
      </c>
      <c r="C54">
        <f t="shared" si="6"/>
        <v>4.0205449219180948E-3</v>
      </c>
      <c r="D54">
        <f t="shared" si="7"/>
        <v>513.47914379976646</v>
      </c>
      <c r="F54">
        <f t="shared" si="8"/>
        <v>0.90084060315748504</v>
      </c>
      <c r="G54">
        <f t="shared" si="0"/>
        <v>119252.4983300232</v>
      </c>
      <c r="H54">
        <f t="shared" si="9"/>
        <v>101087565.868651</v>
      </c>
      <c r="P54">
        <f t="shared" si="10"/>
        <v>1.2278507466330204</v>
      </c>
      <c r="Q54">
        <f t="shared" si="1"/>
        <v>478.15</v>
      </c>
      <c r="R54">
        <f t="shared" si="11"/>
        <v>0.63869598763865687</v>
      </c>
      <c r="S54">
        <f t="shared" si="2"/>
        <v>204.77805171852475</v>
      </c>
      <c r="U54">
        <f t="shared" si="3"/>
        <v>2.3349670337582635</v>
      </c>
      <c r="V54">
        <f t="shared" si="4"/>
        <v>11.217053178745569</v>
      </c>
    </row>
    <row r="55" spans="1:22">
      <c r="A55">
        <v>530</v>
      </c>
      <c r="B55">
        <f t="shared" si="5"/>
        <v>3098.9917213650288</v>
      </c>
      <c r="C55">
        <f t="shared" si="6"/>
        <v>4.0207455419370621E-3</v>
      </c>
      <c r="D55">
        <f t="shared" si="7"/>
        <v>513.3159247158809</v>
      </c>
      <c r="F55">
        <f t="shared" si="8"/>
        <v>0.90055425388751031</v>
      </c>
      <c r="G55">
        <f t="shared" si="0"/>
        <v>118740.73349096059</v>
      </c>
      <c r="H55">
        <f t="shared" si="9"/>
        <v>102274973.20356061</v>
      </c>
      <c r="P55">
        <f t="shared" si="10"/>
        <v>1.2275216996845741</v>
      </c>
      <c r="Q55">
        <f t="shared" si="1"/>
        <v>478.15</v>
      </c>
      <c r="R55">
        <f t="shared" si="11"/>
        <v>0.63849296600624483</v>
      </c>
      <c r="S55">
        <f t="shared" si="2"/>
        <v>204.75113194365844</v>
      </c>
      <c r="U55">
        <f t="shared" si="3"/>
        <v>2.3352740249151491</v>
      </c>
      <c r="V55">
        <f t="shared" si="4"/>
        <v>11.213487625663545</v>
      </c>
    </row>
    <row r="56" spans="1:22">
      <c r="A56">
        <v>540</v>
      </c>
      <c r="B56">
        <f t="shared" si="5"/>
        <v>3098.8377492748368</v>
      </c>
      <c r="C56">
        <f t="shared" si="6"/>
        <v>4.0209453209010841E-3</v>
      </c>
      <c r="D56">
        <f t="shared" si="7"/>
        <v>513.15820316614588</v>
      </c>
      <c r="F56">
        <f t="shared" si="8"/>
        <v>0.90027754941429106</v>
      </c>
      <c r="G56">
        <f t="shared" si="0"/>
        <v>118246.08041575145</v>
      </c>
      <c r="H56">
        <f t="shared" si="9"/>
        <v>103457434.00771812</v>
      </c>
      <c r="P56">
        <f t="shared" si="10"/>
        <v>1.2272055043164258</v>
      </c>
      <c r="Q56">
        <f t="shared" si="1"/>
        <v>478.15</v>
      </c>
      <c r="R56">
        <f t="shared" si="11"/>
        <v>0.63829678253473232</v>
      </c>
      <c r="S56">
        <f t="shared" si="2"/>
        <v>204.72511576962705</v>
      </c>
      <c r="U56">
        <f t="shared" si="3"/>
        <v>2.3355707881882566</v>
      </c>
      <c r="V56">
        <f t="shared" si="4"/>
        <v>11.210042167299413</v>
      </c>
    </row>
    <row r="57" spans="1:22">
      <c r="A57">
        <v>550</v>
      </c>
      <c r="B57">
        <f t="shared" si="5"/>
        <v>3098.6844186053754</v>
      </c>
      <c r="C57">
        <f t="shared" si="6"/>
        <v>4.0211442873509164E-3</v>
      </c>
      <c r="D57">
        <f t="shared" si="7"/>
        <v>513.00517983734915</v>
      </c>
      <c r="F57">
        <f t="shared" si="8"/>
        <v>0.90000908743394592</v>
      </c>
      <c r="G57">
        <f t="shared" si="0"/>
        <v>117766.05858828897</v>
      </c>
      <c r="H57">
        <f t="shared" si="9"/>
        <v>104635094.593601</v>
      </c>
      <c r="P57">
        <f t="shared" si="10"/>
        <v>1.2269002598001366</v>
      </c>
      <c r="Q57">
        <f t="shared" si="1"/>
        <v>478.15</v>
      </c>
      <c r="R57">
        <f t="shared" si="11"/>
        <v>0.63810644299066765</v>
      </c>
      <c r="S57">
        <f t="shared" si="2"/>
        <v>204.69987164651718</v>
      </c>
      <c r="U57">
        <f t="shared" si="3"/>
        <v>2.3358588168813603</v>
      </c>
      <c r="V57">
        <f t="shared" si="4"/>
        <v>11.206699342498391</v>
      </c>
    </row>
    <row r="58" spans="1:22">
      <c r="A58">
        <v>560</v>
      </c>
      <c r="B58">
        <f t="shared" si="5"/>
        <v>3098.531710384184</v>
      </c>
      <c r="C58">
        <f t="shared" si="6"/>
        <v>4.0213424656652509E-3</v>
      </c>
      <c r="D58">
        <f t="shared" si="7"/>
        <v>512.85619196588732</v>
      </c>
      <c r="F58">
        <f t="shared" si="8"/>
        <v>0.89974770520331104</v>
      </c>
      <c r="G58">
        <f t="shared" si="0"/>
        <v>117298.61124069284</v>
      </c>
      <c r="H58">
        <f t="shared" si="9"/>
        <v>105808080.70600793</v>
      </c>
      <c r="P58">
        <f t="shared" si="10"/>
        <v>1.2266043903217763</v>
      </c>
      <c r="Q58">
        <f t="shared" si="1"/>
        <v>478.15</v>
      </c>
      <c r="R58">
        <f t="shared" si="11"/>
        <v>0.63792112298914749</v>
      </c>
      <c r="S58">
        <f t="shared" si="2"/>
        <v>204.67529048542806</v>
      </c>
      <c r="U58">
        <f t="shared" si="3"/>
        <v>2.3361393496301992</v>
      </c>
      <c r="V58">
        <f t="shared" si="4"/>
        <v>11.203444673058833</v>
      </c>
    </row>
    <row r="59" spans="1:22">
      <c r="A59">
        <v>570</v>
      </c>
      <c r="B59">
        <f t="shared" si="5"/>
        <v>3098.379608305831</v>
      </c>
      <c r="C59">
        <f t="shared" si="6"/>
        <v>4.0215398767717396E-3</v>
      </c>
      <c r="D59">
        <f t="shared" si="7"/>
        <v>512.71069040865541</v>
      </c>
      <c r="F59">
        <f t="shared" si="8"/>
        <v>0.89949243931343059</v>
      </c>
      <c r="G59">
        <f t="shared" si="0"/>
        <v>116842.03417731221</v>
      </c>
      <c r="H59">
        <f t="shared" si="9"/>
        <v>106976501.04778105</v>
      </c>
      <c r="P59">
        <f t="shared" si="10"/>
        <v>1.226316590442712</v>
      </c>
      <c r="Q59">
        <f t="shared" si="1"/>
        <v>478.15</v>
      </c>
      <c r="R59">
        <f t="shared" si="11"/>
        <v>0.63774013947322228</v>
      </c>
      <c r="S59">
        <f t="shared" si="2"/>
        <v>204.65128189127725</v>
      </c>
      <c r="U59">
        <f t="shared" si="3"/>
        <v>2.3364134130076999</v>
      </c>
      <c r="V59">
        <f t="shared" si="4"/>
        <v>11.200266162841295</v>
      </c>
    </row>
    <row r="60" spans="1:22">
      <c r="A60">
        <v>580</v>
      </c>
      <c r="B60">
        <f t="shared" si="5"/>
        <v>3098.2280982747275</v>
      </c>
      <c r="C60">
        <f t="shared" si="6"/>
        <v>4.0217365387386723E-3</v>
      </c>
      <c r="D60">
        <f t="shared" si="7"/>
        <v>512.56822037744132</v>
      </c>
      <c r="F60">
        <f t="shared" si="8"/>
        <v>0.89924249189024796</v>
      </c>
      <c r="G60">
        <f t="shared" si="0"/>
        <v>116394.91597556589</v>
      </c>
      <c r="H60">
        <f t="shared" si="9"/>
        <v>108140450.20753671</v>
      </c>
      <c r="P60">
        <f t="shared" si="10"/>
        <v>1.2260357792691949</v>
      </c>
      <c r="Q60">
        <f t="shared" si="1"/>
        <v>478.15</v>
      </c>
      <c r="R60">
        <f t="shared" si="11"/>
        <v>0.63756292675018578</v>
      </c>
      <c r="S60">
        <f t="shared" si="2"/>
        <v>204.62777099632842</v>
      </c>
      <c r="U60">
        <f t="shared" si="3"/>
        <v>2.3366818573642152</v>
      </c>
      <c r="V60">
        <f t="shared" si="4"/>
        <v>11.197153876907576</v>
      </c>
    </row>
    <row r="61" spans="1:22">
      <c r="A61">
        <v>590</v>
      </c>
      <c r="B61">
        <f t="shared" si="5"/>
        <v>3098.0771680254907</v>
      </c>
      <c r="C61">
        <f t="shared" si="6"/>
        <v>4.0219324672663478E-3</v>
      </c>
      <c r="D61">
        <f t="shared" si="7"/>
        <v>512.42840530173498</v>
      </c>
      <c r="F61">
        <f t="shared" si="8"/>
        <v>0.89899720228374558</v>
      </c>
      <c r="G61">
        <f t="shared" si="0"/>
        <v>115956.08790090938</v>
      </c>
      <c r="H61">
        <f t="shared" si="9"/>
        <v>109300011.08654581</v>
      </c>
      <c r="P61">
        <f t="shared" si="10"/>
        <v>1.2257610620599739</v>
      </c>
      <c r="Q61">
        <f t="shared" si="1"/>
        <v>478.15</v>
      </c>
      <c r="R61">
        <f t="shared" si="11"/>
        <v>0.63738901641917556</v>
      </c>
      <c r="S61">
        <f t="shared" si="2"/>
        <v>204.60469580703827</v>
      </c>
      <c r="U61">
        <f t="shared" si="3"/>
        <v>2.3369453868788086</v>
      </c>
      <c r="V61">
        <f t="shared" si="4"/>
        <v>11.194099589000608</v>
      </c>
    </row>
    <row r="62" spans="1:22">
      <c r="A62">
        <v>600</v>
      </c>
      <c r="B62">
        <f t="shared" si="5"/>
        <v>3097.9268068082442</v>
      </c>
      <c r="C62">
        <f t="shared" si="6"/>
        <v>4.0221276760944369E-3</v>
      </c>
      <c r="D62">
        <f t="shared" si="7"/>
        <v>512.29093334873437</v>
      </c>
      <c r="F62">
        <f t="shared" si="8"/>
        <v>0.89875602341883221</v>
      </c>
      <c r="G62">
        <f t="shared" si="0"/>
        <v>115524.58207194373</v>
      </c>
      <c r="H62">
        <f t="shared" si="9"/>
        <v>110455256.90726525</v>
      </c>
      <c r="P62">
        <f t="shared" si="10"/>
        <v>1.2254916981525341</v>
      </c>
      <c r="Q62">
        <f t="shared" si="1"/>
        <v>478.15</v>
      </c>
      <c r="R62">
        <f t="shared" si="11"/>
        <v>0.63721802060395205</v>
      </c>
      <c r="S62">
        <f t="shared" si="2"/>
        <v>204.5820049871424</v>
      </c>
      <c r="U62">
        <f t="shared" si="3"/>
        <v>2.337204584685006</v>
      </c>
      <c r="V62">
        <f t="shared" si="4"/>
        <v>11.19109648707132</v>
      </c>
    </row>
    <row r="63" spans="1:22">
      <c r="A63">
        <v>610</v>
      </c>
      <c r="B63">
        <f t="shared" si="5"/>
        <v>3097.7770051281714</v>
      </c>
      <c r="C63">
        <f t="shared" si="6"/>
        <v>4.0223221773391512E-3</v>
      </c>
      <c r="D63">
        <f t="shared" si="7"/>
        <v>512.15554619015711</v>
      </c>
      <c r="F63">
        <f t="shared" si="8"/>
        <v>0.89851850208799489</v>
      </c>
      <c r="G63">
        <f t="shared" si="0"/>
        <v>115099.59660084633</v>
      </c>
      <c r="H63">
        <f t="shared" si="9"/>
        <v>111606252.87327372</v>
      </c>
      <c r="P63">
        <f t="shared" si="10"/>
        <v>1.2252270742327918</v>
      </c>
      <c r="Q63">
        <f t="shared" si="1"/>
        <v>478.15</v>
      </c>
      <c r="R63">
        <f t="shared" si="11"/>
        <v>0.63704961798038839</v>
      </c>
      <c r="S63">
        <f t="shared" si="2"/>
        <v>204.55965600977754</v>
      </c>
      <c r="U63">
        <f t="shared" si="3"/>
        <v>2.3374599338255897</v>
      </c>
      <c r="V63">
        <f t="shared" si="4"/>
        <v>11.188138927887431</v>
      </c>
    </row>
    <row r="64" spans="1:22">
      <c r="A64">
        <v>620</v>
      </c>
      <c r="B64">
        <f t="shared" si="5"/>
        <v>3097.6277545302696</v>
      </c>
      <c r="C64">
        <f t="shared" si="6"/>
        <v>4.0225159817719285E-3</v>
      </c>
      <c r="D64">
        <f t="shared" si="7"/>
        <v>512.02202966155164</v>
      </c>
      <c r="F64">
        <f t="shared" si="8"/>
        <v>0.89828426256412564</v>
      </c>
      <c r="G64">
        <f t="shared" si="0"/>
        <v>114680.46660866524</v>
      </c>
      <c r="H64">
        <f t="shared" si="9"/>
        <v>112753057.53936037</v>
      </c>
      <c r="P64">
        <f t="shared" si="10"/>
        <v>1.2249666821061855</v>
      </c>
      <c r="Q64">
        <f t="shared" si="1"/>
        <v>478.15</v>
      </c>
      <c r="R64">
        <f t="shared" si="11"/>
        <v>0.63688354215796505</v>
      </c>
      <c r="S64">
        <f t="shared" si="2"/>
        <v>204.53761362056946</v>
      </c>
      <c r="U64">
        <f t="shared" si="3"/>
        <v>2.3377118346897272</v>
      </c>
      <c r="V64">
        <f t="shared" si="4"/>
        <v>11.185222232984252</v>
      </c>
    </row>
    <row r="65" spans="1:22">
      <c r="A65">
        <v>630</v>
      </c>
      <c r="B65">
        <f t="shared" si="5"/>
        <v>3097.479047421692</v>
      </c>
      <c r="C65">
        <f t="shared" si="6"/>
        <v>4.0227090990494624E-3</v>
      </c>
      <c r="D65">
        <f t="shared" si="7"/>
        <v>511.89020601039545</v>
      </c>
      <c r="F65">
        <f t="shared" si="8"/>
        <v>0.89805299300069374</v>
      </c>
      <c r="G65">
        <f t="shared" si="0"/>
        <v>114266.64017226966</v>
      </c>
      <c r="H65">
        <f t="shared" si="9"/>
        <v>113895723.94108307</v>
      </c>
      <c r="P65">
        <f t="shared" si="10"/>
        <v>1.2247101002482008</v>
      </c>
      <c r="Q65">
        <f t="shared" si="1"/>
        <v>478.15</v>
      </c>
      <c r="R65">
        <f t="shared" si="11"/>
        <v>0.63671957203749185</v>
      </c>
      <c r="S65">
        <f t="shared" si="2"/>
        <v>204.51584856187267</v>
      </c>
      <c r="U65">
        <f t="shared" si="3"/>
        <v>2.3379606194937215</v>
      </c>
      <c r="V65">
        <f t="shared" si="4"/>
        <v>11.182342519322869</v>
      </c>
    </row>
    <row r="66" spans="1:22">
      <c r="A66">
        <v>640</v>
      </c>
      <c r="B66">
        <f t="shared" si="5"/>
        <v>3097.3308769252731</v>
      </c>
      <c r="C66">
        <f t="shared" si="6"/>
        <v>4.0229015379033787E-3</v>
      </c>
      <c r="D66">
        <f t="shared" si="7"/>
        <v>511.75992747414841</v>
      </c>
      <c r="F66">
        <f t="shared" si="8"/>
        <v>0.89782443416517266</v>
      </c>
      <c r="G66">
        <f t="shared" si="0"/>
        <v>113857.65839921354</v>
      </c>
      <c r="H66">
        <f t="shared" si="9"/>
        <v>115034300.52507521</v>
      </c>
      <c r="P66">
        <f t="shared" si="10"/>
        <v>1.2244569785189612</v>
      </c>
      <c r="Q66">
        <f t="shared" si="1"/>
        <v>478.15</v>
      </c>
      <c r="R66">
        <f t="shared" si="11"/>
        <v>0.63655752382310737</v>
      </c>
      <c r="S66">
        <f t="shared" si="2"/>
        <v>204.4943365156841</v>
      </c>
      <c r="U66">
        <f t="shared" si="3"/>
        <v>2.3382065642846168</v>
      </c>
      <c r="V66">
        <f t="shared" si="4"/>
        <v>11.179496559001446</v>
      </c>
    </row>
    <row r="67" spans="1:22">
      <c r="A67">
        <v>650</v>
      </c>
      <c r="B67">
        <f t="shared" si="5"/>
        <v>3097.1832367589</v>
      </c>
      <c r="C67">
        <f t="shared" si="6"/>
        <v>4.0230933062964493E-3</v>
      </c>
      <c r="D67">
        <f t="shared" si="7"/>
        <v>511.63107096874506</v>
      </c>
      <c r="F67">
        <f t="shared" si="8"/>
        <v>0.89759837012060539</v>
      </c>
      <c r="G67">
        <f t="shared" si="0"/>
        <v>113453.13894892282</v>
      </c>
      <c r="H67">
        <f t="shared" si="9"/>
        <v>116168831.91456445</v>
      </c>
      <c r="P67">
        <f t="shared" si="10"/>
        <v>1.2242070255199069</v>
      </c>
      <c r="Q67">
        <f t="shared" si="1"/>
        <v>478.15</v>
      </c>
      <c r="R67">
        <f t="shared" si="11"/>
        <v>0.63639724441550916</v>
      </c>
      <c r="S67">
        <f t="shared" si="2"/>
        <v>204.47305722918659</v>
      </c>
      <c r="U67">
        <f t="shared" si="3"/>
        <v>2.3384498988737601</v>
      </c>
      <c r="V67">
        <f t="shared" si="4"/>
        <v>11.176681663224297</v>
      </c>
    </row>
    <row r="68" spans="1:22">
      <c r="A68">
        <v>660</v>
      </c>
      <c r="B68">
        <f t="shared" si="5"/>
        <v>3097.0361211362397</v>
      </c>
      <c r="C68">
        <f t="shared" si="6"/>
        <v>4.0232844115511597E-3</v>
      </c>
      <c r="D68">
        <f t="shared" si="7"/>
        <v>511.50353370212349</v>
      </c>
      <c r="F68">
        <f t="shared" si="8"/>
        <v>0.89737462053004124</v>
      </c>
      <c r="G68">
        <f t="shared" ref="G68:G102" si="12">$B68*((D68)-(E$3))</f>
        <v>113052.76242459053</v>
      </c>
      <c r="H68">
        <f t="shared" si="9"/>
        <v>117299359.53881036</v>
      </c>
      <c r="P68">
        <f t="shared" si="10"/>
        <v>1.2239599981516487</v>
      </c>
      <c r="Q68">
        <f t="shared" ref="Q68:Q102" si="13">205+273.15</f>
        <v>478.15</v>
      </c>
      <c r="R68">
        <f t="shared" si="11"/>
        <v>0.63623860595579917</v>
      </c>
      <c r="S68">
        <f t="shared" ref="S68:S102" si="14">103.9+183.3*R68-39.7*R68^2</f>
        <v>204.45199379246742</v>
      </c>
      <c r="U68">
        <f t="shared" ref="U68:U102" si="15">Q68/S68</f>
        <v>2.338690815044604</v>
      </c>
      <c r="V68">
        <f t="shared" ref="V68:V102" si="16">D68/T$3</f>
        <v>11.173895586478551</v>
      </c>
    </row>
    <row r="69" spans="1:22">
      <c r="A69">
        <v>670</v>
      </c>
      <c r="B69">
        <f t="shared" ref="B69:B102" si="17">B$3*C$3/C69</f>
        <v>3096.8895246851266</v>
      </c>
      <c r="C69">
        <f t="shared" ref="C69:C102" si="18">1.01325/D69*Q68/288.15*P69</f>
        <v>4.0234748604554074E-3</v>
      </c>
      <c r="D69">
        <f t="shared" ref="D69:D102" si="19">P69*(D$3/P$3)*(1-H68/I$3)</f>
        <v>511.37722955675611</v>
      </c>
      <c r="F69">
        <f t="shared" ref="F69:F102" si="20">D69/D$3</f>
        <v>0.89715303431009841</v>
      </c>
      <c r="G69">
        <f t="shared" si="12"/>
        <v>112656.26115138415</v>
      </c>
      <c r="H69">
        <f t="shared" ref="H69:H102" si="21">H68+G69*(A69-A68)</f>
        <v>118425922.1503242</v>
      </c>
      <c r="P69">
        <f t="shared" ref="P69:P102" si="22">1-((3.52*V68)/(10^(0.9813*U68)))+((0.274*V68^2)/(10^(0.8157*U68)))</f>
        <v>1.2237156930018693</v>
      </c>
      <c r="Q69">
        <f t="shared" si="13"/>
        <v>478.15</v>
      </c>
      <c r="R69">
        <f t="shared" ref="R69:R102" si="23">0.709*F69</f>
        <v>0.63608150132585972</v>
      </c>
      <c r="S69">
        <f t="shared" si="14"/>
        <v>204.43113204277037</v>
      </c>
      <c r="U69">
        <f t="shared" si="15"/>
        <v>2.3389294733248511</v>
      </c>
      <c r="V69">
        <f t="shared" si="16"/>
        <v>11.171136447509832</v>
      </c>
    </row>
    <row r="70" spans="1:22">
      <c r="A70">
        <v>680</v>
      </c>
      <c r="B70">
        <f t="shared" si="17"/>
        <v>3096.7434423804898</v>
      </c>
      <c r="C70">
        <f t="shared" si="18"/>
        <v>4.0236646593493743E-3</v>
      </c>
      <c r="D70">
        <f t="shared" si="19"/>
        <v>511.25208611025658</v>
      </c>
      <c r="F70">
        <f t="shared" si="20"/>
        <v>0.89693348440395892</v>
      </c>
      <c r="G70">
        <f t="shared" si="12"/>
        <v>112263.40993454991</v>
      </c>
      <c r="H70">
        <f t="shared" si="21"/>
        <v>119548556.2496697</v>
      </c>
      <c r="P70">
        <f t="shared" si="22"/>
        <v>1.2234739392518419</v>
      </c>
      <c r="Q70">
        <f t="shared" si="13"/>
        <v>478.15</v>
      </c>
      <c r="R70">
        <f t="shared" si="23"/>
        <v>0.63592584044240685</v>
      </c>
      <c r="S70">
        <f t="shared" si="14"/>
        <v>204.41046007376065</v>
      </c>
      <c r="U70">
        <f t="shared" si="15"/>
        <v>2.3391660085665946</v>
      </c>
      <c r="V70">
        <f t="shared" si="16"/>
        <v>11.168402664236828</v>
      </c>
    </row>
    <row r="71" spans="1:22">
      <c r="A71">
        <v>690</v>
      </c>
      <c r="B71">
        <f t="shared" si="17"/>
        <v>3096.5978694892729</v>
      </c>
      <c r="C71">
        <f t="shared" si="18"/>
        <v>4.023853814196867E-3</v>
      </c>
      <c r="D71">
        <f t="shared" si="19"/>
        <v>511.12804218451475</v>
      </c>
      <c r="F71">
        <f t="shared" si="20"/>
        <v>0.89671586348160481</v>
      </c>
      <c r="G71">
        <f t="shared" si="12"/>
        <v>111874.01845738696</v>
      </c>
      <c r="H71">
        <f t="shared" si="21"/>
        <v>120667296.43424357</v>
      </c>
      <c r="P71">
        <f t="shared" si="22"/>
        <v>1.2232345928409436</v>
      </c>
      <c r="Q71">
        <f t="shared" si="13"/>
        <v>478.15</v>
      </c>
      <c r="R71">
        <f t="shared" si="23"/>
        <v>0.63577154720845774</v>
      </c>
      <c r="S71">
        <f t="shared" si="14"/>
        <v>204.38996783178882</v>
      </c>
      <c r="U71">
        <f t="shared" si="15"/>
        <v>2.3394005345385311</v>
      </c>
      <c r="V71">
        <f t="shared" si="16"/>
        <v>11.165692900211653</v>
      </c>
    </row>
    <row r="72" spans="1:22">
      <c r="A72">
        <v>700</v>
      </c>
      <c r="B72">
        <f t="shared" si="17"/>
        <v>3096.4528015251994</v>
      </c>
      <c r="C72">
        <f t="shared" si="18"/>
        <v>4.0240423306439014E-3</v>
      </c>
      <c r="D72">
        <f t="shared" si="19"/>
        <v>511.00504583191133</v>
      </c>
      <c r="F72">
        <f t="shared" si="20"/>
        <v>0.89650008040686202</v>
      </c>
      <c r="G72">
        <f t="shared" si="12"/>
        <v>111487.92503526504</v>
      </c>
      <c r="H72">
        <f t="shared" si="21"/>
        <v>121782175.68459623</v>
      </c>
      <c r="P72">
        <f t="shared" si="22"/>
        <v>1.2229975316715933</v>
      </c>
      <c r="Q72">
        <f t="shared" si="13"/>
        <v>478.15</v>
      </c>
      <c r="R72">
        <f t="shared" si="23"/>
        <v>0.63561855700846515</v>
      </c>
      <c r="S72">
        <f t="shared" si="14"/>
        <v>204.36964678411479</v>
      </c>
      <c r="U72">
        <f t="shared" si="15"/>
        <v>2.339633147700706</v>
      </c>
      <c r="V72">
        <f t="shared" si="16"/>
        <v>11.163006020628316</v>
      </c>
    </row>
    <row r="73" spans="1:22">
      <c r="A73">
        <v>710</v>
      </c>
      <c r="B73">
        <f t="shared" si="17"/>
        <v>3096.3082342116581</v>
      </c>
      <c r="C73">
        <f t="shared" si="18"/>
        <v>4.0242302140667758E-3</v>
      </c>
      <c r="D73">
        <f t="shared" si="19"/>
        <v>510.88305268244068</v>
      </c>
      <c r="F73">
        <f t="shared" si="20"/>
        <v>0.89628605733761524</v>
      </c>
      <c r="G73">
        <f t="shared" si="12"/>
        <v>111104.9914892918</v>
      </c>
      <c r="H73">
        <f t="shared" si="21"/>
        <v>122893225.59948914</v>
      </c>
      <c r="P73">
        <f t="shared" si="22"/>
        <v>1.2227626516733601</v>
      </c>
      <c r="Q73">
        <f t="shared" si="13"/>
        <v>478.15</v>
      </c>
      <c r="R73">
        <f t="shared" si="23"/>
        <v>0.63546681465236921</v>
      </c>
      <c r="S73">
        <f t="shared" si="14"/>
        <v>204.34948964655948</v>
      </c>
      <c r="U73">
        <f t="shared" si="15"/>
        <v>2.3398639303039253</v>
      </c>
      <c r="V73">
        <f t="shared" si="16"/>
        <v>11.160341056215296</v>
      </c>
    </row>
    <row r="74" spans="1:22">
      <c r="A74">
        <v>720</v>
      </c>
      <c r="B74">
        <f t="shared" si="17"/>
        <v>3096.1641634512102</v>
      </c>
      <c r="C74">
        <f t="shared" si="18"/>
        <v>4.0244174696115569E-3</v>
      </c>
      <c r="D74">
        <f t="shared" si="19"/>
        <v>510.76202458842255</v>
      </c>
      <c r="F74">
        <f t="shared" si="20"/>
        <v>0.89607372734810975</v>
      </c>
      <c r="G74">
        <f t="shared" si="12"/>
        <v>110725.09894313492</v>
      </c>
      <c r="H74">
        <f t="shared" si="21"/>
        <v>124000476.58892049</v>
      </c>
      <c r="P74">
        <f t="shared" si="22"/>
        <v>1.2225298635755646</v>
      </c>
      <c r="Q74">
        <f t="shared" si="13"/>
        <v>478.15</v>
      </c>
      <c r="R74">
        <f t="shared" si="23"/>
        <v>0.63531627268980972</v>
      </c>
      <c r="S74">
        <f t="shared" si="14"/>
        <v>204.32949016016659</v>
      </c>
      <c r="U74">
        <f t="shared" si="15"/>
        <v>2.3400929529320278</v>
      </c>
      <c r="V74">
        <f t="shared" si="16"/>
        <v>11.157697173628989</v>
      </c>
    </row>
    <row r="75" spans="1:22">
      <c r="A75">
        <v>730</v>
      </c>
      <c r="B75">
        <f t="shared" si="17"/>
        <v>3096.0205853005646</v>
      </c>
      <c r="C75">
        <f t="shared" si="18"/>
        <v>4.024604102226487E-3</v>
      </c>
      <c r="D75">
        <f t="shared" si="19"/>
        <v>510.64192851426293</v>
      </c>
      <c r="F75">
        <f t="shared" si="20"/>
        <v>0.89586303248116306</v>
      </c>
      <c r="G75">
        <f t="shared" si="12"/>
        <v>110348.14437996919</v>
      </c>
      <c r="H75">
        <f t="shared" si="21"/>
        <v>125103958.03272018</v>
      </c>
      <c r="P75">
        <f t="shared" si="22"/>
        <v>1.2222990902633302</v>
      </c>
      <c r="Q75">
        <f t="shared" si="13"/>
        <v>478.15</v>
      </c>
      <c r="R75">
        <f t="shared" si="23"/>
        <v>0.63516689002914462</v>
      </c>
      <c r="S75">
        <f t="shared" si="14"/>
        <v>204.30964290822718</v>
      </c>
      <c r="U75">
        <f t="shared" si="15"/>
        <v>2.3403202765851723</v>
      </c>
      <c r="V75">
        <f t="shared" si="16"/>
        <v>11.155073651200331</v>
      </c>
    </row>
    <row r="76" spans="1:22">
      <c r="A76">
        <v>740</v>
      </c>
      <c r="B76">
        <f t="shared" si="17"/>
        <v>3095.877495950017</v>
      </c>
      <c r="C76">
        <f t="shared" si="18"/>
        <v>4.024790116688607E-3</v>
      </c>
      <c r="D76">
        <f t="shared" si="19"/>
        <v>510.52273562773911</v>
      </c>
      <c r="F76">
        <f t="shared" si="20"/>
        <v>0.89565392215392825</v>
      </c>
      <c r="G76">
        <f t="shared" si="12"/>
        <v>109974.03782449941</v>
      </c>
      <c r="H76">
        <f t="shared" si="21"/>
        <v>126203698.41096517</v>
      </c>
      <c r="P76">
        <f t="shared" si="22"/>
        <v>1.2220702646134869</v>
      </c>
      <c r="Q76">
        <f t="shared" si="13"/>
        <v>478.15</v>
      </c>
      <c r="R76">
        <f t="shared" si="23"/>
        <v>0.63501863080713505</v>
      </c>
      <c r="S76">
        <f t="shared" si="14"/>
        <v>204.28994316650278</v>
      </c>
      <c r="U76">
        <f t="shared" si="15"/>
        <v>2.3405459543854912</v>
      </c>
      <c r="V76">
        <f t="shared" si="16"/>
        <v>11.152469859083729</v>
      </c>
    </row>
    <row r="77" spans="1:22">
      <c r="A77">
        <v>750</v>
      </c>
      <c r="B77">
        <f t="shared" si="17"/>
        <v>3095.7348917065292</v>
      </c>
      <c r="C77">
        <f t="shared" si="18"/>
        <v>4.0249755176256594E-3</v>
      </c>
      <c r="D77">
        <f t="shared" si="19"/>
        <v>510.40442055681399</v>
      </c>
      <c r="F77">
        <f t="shared" si="20"/>
        <v>0.89544635185405963</v>
      </c>
      <c r="G77">
        <f t="shared" si="12"/>
        <v>109602.70003838096</v>
      </c>
      <c r="H77">
        <f t="shared" si="21"/>
        <v>127299725.41134898</v>
      </c>
      <c r="P77">
        <f t="shared" si="22"/>
        <v>1.2218433277246543</v>
      </c>
      <c r="Q77">
        <f t="shared" si="13"/>
        <v>478.15</v>
      </c>
      <c r="R77">
        <f t="shared" si="23"/>
        <v>0.63487146346452827</v>
      </c>
      <c r="S77">
        <f t="shared" si="14"/>
        <v>204.27038678072086</v>
      </c>
      <c r="U77">
        <f t="shared" si="15"/>
        <v>2.340770032972435</v>
      </c>
      <c r="V77">
        <f t="shared" si="16"/>
        <v>11.149885243022025</v>
      </c>
    </row>
    <row r="78" spans="1:22">
      <c r="A78">
        <v>760</v>
      </c>
      <c r="B78">
        <f t="shared" si="17"/>
        <v>3095.5927689798191</v>
      </c>
      <c r="C78">
        <f t="shared" si="18"/>
        <v>4.0251603095340909E-3</v>
      </c>
      <c r="D78">
        <f t="shared" si="19"/>
        <v>510.28696078225425</v>
      </c>
      <c r="F78">
        <f t="shared" si="20"/>
        <v>0.89524028207413031</v>
      </c>
      <c r="G78">
        <f t="shared" si="12"/>
        <v>109234.06063682074</v>
      </c>
      <c r="H78">
        <f t="shared" si="21"/>
        <v>128392066.0177172</v>
      </c>
      <c r="P78">
        <f t="shared" si="22"/>
        <v>1.2216182274707306</v>
      </c>
      <c r="Q78">
        <f t="shared" si="13"/>
        <v>478.15</v>
      </c>
      <c r="R78">
        <f t="shared" si="23"/>
        <v>0.63472535999055835</v>
      </c>
      <c r="S78">
        <f t="shared" si="14"/>
        <v>204.25097006644813</v>
      </c>
      <c r="U78">
        <f t="shared" si="15"/>
        <v>2.3409925536434191</v>
      </c>
      <c r="V78">
        <f t="shared" si="16"/>
        <v>11.14731931107813</v>
      </c>
    </row>
    <row r="79" spans="1:22">
      <c r="A79">
        <v>770</v>
      </c>
      <c r="B79">
        <f t="shared" si="17"/>
        <v>3095.4511242708636</v>
      </c>
      <c r="C79">
        <f t="shared" si="18"/>
        <v>4.0253444967939291E-3</v>
      </c>
      <c r="D79">
        <f t="shared" si="19"/>
        <v>510.1703361415386</v>
      </c>
      <c r="F79">
        <f t="shared" si="20"/>
        <v>0.89503567744129575</v>
      </c>
      <c r="G79">
        <f t="shared" si="12"/>
        <v>108868.05655030985</v>
      </c>
      <c r="H79">
        <f t="shared" si="21"/>
        <v>129480746.5832203</v>
      </c>
      <c r="P79">
        <f t="shared" si="22"/>
        <v>1.2213949173194365</v>
      </c>
      <c r="Q79">
        <f t="shared" si="13"/>
        <v>478.15</v>
      </c>
      <c r="R79">
        <f t="shared" si="23"/>
        <v>0.63458029530587867</v>
      </c>
      <c r="S79">
        <f t="shared" si="14"/>
        <v>204.23168972730488</v>
      </c>
      <c r="U79">
        <f t="shared" si="15"/>
        <v>2.3412135532856704</v>
      </c>
      <c r="V79">
        <f t="shared" si="16"/>
        <v>11.144771622797787</v>
      </c>
    </row>
    <row r="80" spans="1:22">
      <c r="A80">
        <v>780</v>
      </c>
      <c r="B80">
        <f t="shared" si="17"/>
        <v>3095.3099541624338</v>
      </c>
      <c r="C80">
        <f t="shared" si="18"/>
        <v>4.0255280836810244E-3</v>
      </c>
      <c r="D80">
        <f t="shared" si="19"/>
        <v>510.05452842386978</v>
      </c>
      <c r="F80">
        <f t="shared" si="20"/>
        <v>0.8948325060067891</v>
      </c>
      <c r="G80">
        <f t="shared" si="12"/>
        <v>108504.63076887411</v>
      </c>
      <c r="H80">
        <f t="shared" si="21"/>
        <v>130565792.89090905</v>
      </c>
      <c r="P80">
        <f t="shared" si="22"/>
        <v>1.2211733553678428</v>
      </c>
      <c r="Q80">
        <f t="shared" si="13"/>
        <v>478.15</v>
      </c>
      <c r="R80">
        <f t="shared" si="23"/>
        <v>0.63443624675881338</v>
      </c>
      <c r="S80">
        <f t="shared" si="14"/>
        <v>204.21254278819455</v>
      </c>
      <c r="U80">
        <f t="shared" si="15"/>
        <v>2.3414330651370823</v>
      </c>
      <c r="V80">
        <f t="shared" si="16"/>
        <v>11.142241780362538</v>
      </c>
    </row>
    <row r="81" spans="1:22">
      <c r="A81">
        <v>790</v>
      </c>
      <c r="B81">
        <f t="shared" si="17"/>
        <v>3095.1692553112161</v>
      </c>
      <c r="C81">
        <f t="shared" si="18"/>
        <v>4.0257110743772348E-3</v>
      </c>
      <c r="D81">
        <f t="shared" si="19"/>
        <v>509.93952103968809</v>
      </c>
      <c r="F81">
        <f t="shared" si="20"/>
        <v>0.89463073866611942</v>
      </c>
      <c r="G81">
        <f t="shared" si="12"/>
        <v>108143.73131734195</v>
      </c>
      <c r="H81">
        <f t="shared" si="21"/>
        <v>131647230.20408246</v>
      </c>
      <c r="P81">
        <f t="shared" si="22"/>
        <v>1.2209535035553574</v>
      </c>
      <c r="Q81">
        <f t="shared" si="13"/>
        <v>478.15</v>
      </c>
      <c r="R81">
        <f t="shared" si="23"/>
        <v>0.63429319371427861</v>
      </c>
      <c r="S81">
        <f t="shared" si="14"/>
        <v>204.19352654081459</v>
      </c>
      <c r="U81">
        <f t="shared" si="15"/>
        <v>2.3416511194071887</v>
      </c>
      <c r="V81">
        <f t="shared" si="16"/>
        <v>11.139729421370177</v>
      </c>
    </row>
    <row r="82" spans="1:22">
      <c r="A82">
        <v>800</v>
      </c>
      <c r="B82">
        <f t="shared" si="17"/>
        <v>3095.0290244412995</v>
      </c>
      <c r="C82">
        <f t="shared" si="18"/>
        <v>4.0258934729788427E-3</v>
      </c>
      <c r="D82">
        <f t="shared" si="19"/>
        <v>509.82529875104973</v>
      </c>
      <c r="F82">
        <f t="shared" si="20"/>
        <v>0.8944303486860522</v>
      </c>
      <c r="G82">
        <f t="shared" si="12"/>
        <v>107785.31041933825</v>
      </c>
      <c r="H82">
        <f t="shared" si="21"/>
        <v>132725083.30827585</v>
      </c>
      <c r="P82">
        <f t="shared" si="22"/>
        <v>1.2207353270216912</v>
      </c>
      <c r="Q82">
        <f t="shared" si="13"/>
        <v>478.15</v>
      </c>
      <c r="R82">
        <f t="shared" si="23"/>
        <v>0.634151117218411</v>
      </c>
      <c r="S82">
        <f t="shared" si="14"/>
        <v>204.17463849920119</v>
      </c>
      <c r="U82">
        <f t="shared" si="15"/>
        <v>2.3418677437838133</v>
      </c>
      <c r="V82">
        <f t="shared" si="16"/>
        <v>11.13723421294482</v>
      </c>
    </row>
    <row r="83" spans="1:22">
      <c r="A83">
        <v>810</v>
      </c>
      <c r="B83">
        <f t="shared" si="17"/>
        <v>3094.8892583387219</v>
      </c>
      <c r="C83">
        <f t="shared" si="18"/>
        <v>4.0260752835035952E-3</v>
      </c>
      <c r="D83">
        <f t="shared" si="19"/>
        <v>509.71184745168125</v>
      </c>
      <c r="F83">
        <f t="shared" si="20"/>
        <v>0.89423131131873901</v>
      </c>
      <c r="G83">
        <f t="shared" si="12"/>
        <v>107429.32381530064</v>
      </c>
      <c r="H83">
        <f t="shared" si="21"/>
        <v>133799376.54642886</v>
      </c>
      <c r="P83">
        <f t="shared" si="22"/>
        <v>1.2205187935831632</v>
      </c>
      <c r="Q83">
        <f t="shared" si="13"/>
        <v>478.15</v>
      </c>
      <c r="R83">
        <f t="shared" si="23"/>
        <v>0.63400999972498595</v>
      </c>
      <c r="S83">
        <f t="shared" si="14"/>
        <v>204.15587636346427</v>
      </c>
      <c r="U83">
        <f t="shared" si="15"/>
        <v>2.342082963846392</v>
      </c>
      <c r="V83">
        <f t="shared" si="16"/>
        <v>11.134755846932139</v>
      </c>
    </row>
    <row r="84" spans="1:22">
      <c r="A84">
        <v>820</v>
      </c>
      <c r="B84">
        <f t="shared" si="17"/>
        <v>3094.7499538469169</v>
      </c>
      <c r="C84">
        <f t="shared" si="18"/>
        <v>4.0262565098965839E-3</v>
      </c>
      <c r="D84">
        <f t="shared" si="19"/>
        <v>509.59915398754356</v>
      </c>
      <c r="F84">
        <f t="shared" si="20"/>
        <v>0.89403360348691852</v>
      </c>
      <c r="G84">
        <f t="shared" si="12"/>
        <v>107075.73020609281</v>
      </c>
      <c r="H84">
        <f t="shared" si="21"/>
        <v>134870133.84848979</v>
      </c>
      <c r="P84">
        <f t="shared" si="22"/>
        <v>1.2203038733055076</v>
      </c>
      <c r="Q84">
        <f t="shared" si="13"/>
        <v>478.15</v>
      </c>
      <c r="R84">
        <f t="shared" si="23"/>
        <v>0.63386982487222521</v>
      </c>
      <c r="S84">
        <f t="shared" si="14"/>
        <v>204.13723799020215</v>
      </c>
      <c r="U84">
        <f t="shared" si="15"/>
        <v>2.342296803403157</v>
      </c>
      <c r="V84">
        <f t="shared" si="16"/>
        <v>11.132294035979555</v>
      </c>
    </row>
    <row r="85" spans="1:22">
      <c r="A85">
        <v>830</v>
      </c>
      <c r="B85">
        <f t="shared" si="17"/>
        <v>3094.6111078628642</v>
      </c>
      <c r="C85">
        <f t="shared" si="18"/>
        <v>4.0264371560352038E-3</v>
      </c>
      <c r="D85">
        <f t="shared" si="19"/>
        <v>509.48720601039929</v>
      </c>
      <c r="F85">
        <f t="shared" si="20"/>
        <v>0.89383720352701634</v>
      </c>
      <c r="G85">
        <f t="shared" si="12"/>
        <v>106724.49079893657</v>
      </c>
      <c r="H85">
        <f t="shared" si="21"/>
        <v>135937378.75647914</v>
      </c>
      <c r="P85">
        <f t="shared" si="22"/>
        <v>1.2200905381553102</v>
      </c>
      <c r="Q85">
        <f t="shared" si="13"/>
        <v>478.15</v>
      </c>
      <c r="R85">
        <f t="shared" si="23"/>
        <v>0.63373057730065452</v>
      </c>
      <c r="S85">
        <f t="shared" si="14"/>
        <v>204.11872136835891</v>
      </c>
      <c r="U85">
        <f t="shared" si="15"/>
        <v>2.3425092847662699</v>
      </c>
      <c r="V85">
        <f t="shared" si="16"/>
        <v>11.129848510337387</v>
      </c>
    </row>
    <row r="86" spans="1:22">
      <c r="A86">
        <v>840</v>
      </c>
      <c r="B86">
        <f t="shared" si="17"/>
        <v>3094.4727173338542</v>
      </c>
      <c r="C86">
        <f t="shared" si="18"/>
        <v>4.0266172257333232E-3</v>
      </c>
      <c r="D86">
        <f t="shared" si="19"/>
        <v>509.37599185825189</v>
      </c>
      <c r="F86">
        <f t="shared" si="20"/>
        <v>0.89364209097938929</v>
      </c>
      <c r="G86">
        <f t="shared" si="12"/>
        <v>106375.56893665118</v>
      </c>
      <c r="H86">
        <f t="shared" si="21"/>
        <v>137001134.44584566</v>
      </c>
      <c r="P86">
        <f t="shared" si="22"/>
        <v>1.2198787617154614</v>
      </c>
      <c r="Q86">
        <f t="shared" si="13"/>
        <v>478.15</v>
      </c>
      <c r="R86">
        <f t="shared" si="23"/>
        <v>0.63359224250438695</v>
      </c>
      <c r="S86">
        <f t="shared" si="14"/>
        <v>204.10032459951316</v>
      </c>
      <c r="U86">
        <f t="shared" si="15"/>
        <v>2.3427204289764294</v>
      </c>
      <c r="V86">
        <f t="shared" si="16"/>
        <v>11.127419015247023</v>
      </c>
    </row>
    <row r="87" spans="1:22">
      <c r="A87">
        <v>850</v>
      </c>
      <c r="B87">
        <f t="shared" si="17"/>
        <v>3094.3347792547061</v>
      </c>
      <c r="C87">
        <f t="shared" si="18"/>
        <v>4.026796722744864E-3</v>
      </c>
      <c r="D87">
        <f t="shared" si="19"/>
        <v>509.26550045764293</v>
      </c>
      <c r="F87">
        <f t="shared" si="20"/>
        <v>0.89344824641691745</v>
      </c>
      <c r="G87">
        <f t="shared" si="12"/>
        <v>106028.92979465256</v>
      </c>
      <c r="H87">
        <f t="shared" si="21"/>
        <v>138061423.74379218</v>
      </c>
      <c r="P87">
        <f t="shared" si="22"/>
        <v>1.2196685189526899</v>
      </c>
      <c r="Q87">
        <f t="shared" si="13"/>
        <v>478.15</v>
      </c>
      <c r="R87">
        <f t="shared" si="23"/>
        <v>0.63345480670959442</v>
      </c>
      <c r="S87">
        <f t="shared" si="14"/>
        <v>204.08204588177213</v>
      </c>
      <c r="U87">
        <f t="shared" si="15"/>
        <v>2.3429302559863578</v>
      </c>
      <c r="V87">
        <f t="shared" si="16"/>
        <v>11.125005308806575</v>
      </c>
    </row>
    <row r="88" spans="1:22">
      <c r="A88">
        <v>860</v>
      </c>
      <c r="B88">
        <f t="shared" si="17"/>
        <v>3094.1972906653978</v>
      </c>
      <c r="C88">
        <f t="shared" si="18"/>
        <v>4.0269756507668461E-3</v>
      </c>
      <c r="D88">
        <f t="shared" si="19"/>
        <v>509.1557212437213</v>
      </c>
      <c r="F88">
        <f t="shared" si="20"/>
        <v>0.89325565130477425</v>
      </c>
      <c r="G88">
        <f t="shared" si="12"/>
        <v>105684.54013304503</v>
      </c>
      <c r="H88">
        <f t="shared" si="21"/>
        <v>139118269.14512262</v>
      </c>
      <c r="P88">
        <f t="shared" si="22"/>
        <v>1.2194597860274374</v>
      </c>
      <c r="Q88">
        <f t="shared" si="13"/>
        <v>478.15</v>
      </c>
      <c r="R88">
        <f t="shared" si="23"/>
        <v>0.63331825677508491</v>
      </c>
      <c r="S88">
        <f t="shared" si="14"/>
        <v>204.06388349659716</v>
      </c>
      <c r="U88">
        <f t="shared" si="15"/>
        <v>2.343138784810852</v>
      </c>
      <c r="V88">
        <f t="shared" si="16"/>
        <v>11.12260716022479</v>
      </c>
    </row>
    <row r="89" spans="1:22">
      <c r="A89">
        <v>870</v>
      </c>
      <c r="B89">
        <f t="shared" si="17"/>
        <v>3094.0602486490084</v>
      </c>
      <c r="C89">
        <f t="shared" si="18"/>
        <v>4.0271540134420311E-3</v>
      </c>
      <c r="D89">
        <f t="shared" si="19"/>
        <v>509.04664409475203</v>
      </c>
      <c r="F89">
        <f t="shared" si="20"/>
        <v>0.89306428788552983</v>
      </c>
      <c r="G89">
        <f t="shared" si="12"/>
        <v>105342.36809347275</v>
      </c>
      <c r="H89">
        <f t="shared" si="21"/>
        <v>140171692.82605734</v>
      </c>
      <c r="P89">
        <f t="shared" si="22"/>
        <v>1.219252540138136</v>
      </c>
      <c r="Q89">
        <f t="shared" si="13"/>
        <v>478.15</v>
      </c>
      <c r="R89">
        <f t="shared" si="23"/>
        <v>0.63318258011084061</v>
      </c>
      <c r="S89">
        <f t="shared" si="14"/>
        <v>204.04583579801101</v>
      </c>
      <c r="U89">
        <f t="shared" si="15"/>
        <v>2.3433460336496652</v>
      </c>
      <c r="V89">
        <f t="shared" si="16"/>
        <v>11.120224348390369</v>
      </c>
    </row>
    <row r="90" spans="1:22">
      <c r="A90">
        <v>880</v>
      </c>
      <c r="B90">
        <f t="shared" si="17"/>
        <v>3093.9236503299285</v>
      </c>
      <c r="C90">
        <f t="shared" si="18"/>
        <v>4.0273318143612142E-3</v>
      </c>
      <c r="D90">
        <f t="shared" si="19"/>
        <v>508.93825927835201</v>
      </c>
      <c r="F90">
        <f t="shared" si="20"/>
        <v>0.89287413908482804</v>
      </c>
      <c r="G90">
        <f t="shared" si="12"/>
        <v>105002.38303232241</v>
      </c>
      <c r="H90">
        <f t="shared" si="21"/>
        <v>141221716.65638056</v>
      </c>
      <c r="P90">
        <f t="shared" si="22"/>
        <v>1.2190467593934269</v>
      </c>
      <c r="Q90">
        <f t="shared" si="13"/>
        <v>478.15</v>
      </c>
      <c r="R90">
        <f t="shared" si="23"/>
        <v>0.63304776461114309</v>
      </c>
      <c r="S90">
        <f t="shared" si="14"/>
        <v>204.02790120373967</v>
      </c>
      <c r="U90">
        <f t="shared" si="15"/>
        <v>2.3435520199883126</v>
      </c>
      <c r="V90">
        <f t="shared" si="16"/>
        <v>11.117856660697484</v>
      </c>
    </row>
    <row r="91" spans="1:22">
      <c r="A91">
        <v>890</v>
      </c>
      <c r="B91">
        <f t="shared" si="17"/>
        <v>3093.7874928722886</v>
      </c>
      <c r="C91">
        <f t="shared" si="18"/>
        <v>4.0275090570652391E-3</v>
      </c>
      <c r="D91">
        <f t="shared" si="19"/>
        <v>508.83055740724552</v>
      </c>
      <c r="F91">
        <f t="shared" si="20"/>
        <v>0.8926851884337641</v>
      </c>
      <c r="G91">
        <f t="shared" si="12"/>
        <v>104664.55538343416</v>
      </c>
      <c r="H91">
        <f t="shared" si="21"/>
        <v>142268362.21021491</v>
      </c>
      <c r="P91">
        <f t="shared" si="22"/>
        <v>1.2188424227070582</v>
      </c>
      <c r="Q91">
        <f t="shared" si="13"/>
        <v>478.15</v>
      </c>
      <c r="R91">
        <f t="shared" si="23"/>
        <v>0.63291379859953867</v>
      </c>
      <c r="S91">
        <f t="shared" si="14"/>
        <v>204.01007818792488</v>
      </c>
      <c r="U91">
        <f t="shared" si="15"/>
        <v>2.3437567606809591</v>
      </c>
      <c r="V91">
        <f t="shared" si="16"/>
        <v>11.115503892079246</v>
      </c>
    </row>
    <row r="92" spans="1:22">
      <c r="A92">
        <v>900</v>
      </c>
      <c r="B92">
        <f t="shared" si="17"/>
        <v>3093.6517734785511</v>
      </c>
      <c r="C92">
        <f t="shared" si="18"/>
        <v>4.0276857450467964E-3</v>
      </c>
      <c r="D92">
        <f t="shared" si="19"/>
        <v>508.72352940274766</v>
      </c>
      <c r="F92">
        <f t="shared" si="20"/>
        <v>0.89249742000482046</v>
      </c>
      <c r="G92">
        <f t="shared" si="12"/>
        <v>104328.85654476636</v>
      </c>
      <c r="H92">
        <f t="shared" si="21"/>
        <v>143311650.77566257</v>
      </c>
      <c r="P92">
        <f t="shared" si="22"/>
        <v>1.2186395097111966</v>
      </c>
      <c r="Q92">
        <f t="shared" si="13"/>
        <v>478.15</v>
      </c>
      <c r="R92">
        <f t="shared" si="23"/>
        <v>0.63278067078341771</v>
      </c>
      <c r="S92">
        <f t="shared" si="14"/>
        <v>203.99236527511113</v>
      </c>
      <c r="U92">
        <f t="shared" si="15"/>
        <v>2.3439602720187613</v>
      </c>
      <c r="V92">
        <f t="shared" si="16"/>
        <v>11.113165844209993</v>
      </c>
    </row>
    <row r="93" spans="1:22">
      <c r="A93">
        <v>910</v>
      </c>
      <c r="B93">
        <f t="shared" si="17"/>
        <v>3093.5164893882725</v>
      </c>
      <c r="C93">
        <f t="shared" si="18"/>
        <v>4.0278618817520045E-3</v>
      </c>
      <c r="D93">
        <f t="shared" si="19"/>
        <v>508.6171664645172</v>
      </c>
      <c r="F93">
        <f t="shared" si="20"/>
        <v>0.8923108183588021</v>
      </c>
      <c r="G93">
        <f t="shared" si="12"/>
        <v>103995.25878449441</v>
      </c>
      <c r="H93">
        <f t="shared" si="21"/>
        <v>144351603.36350751</v>
      </c>
      <c r="P93">
        <f t="shared" si="22"/>
        <v>1.2184380006846711</v>
      </c>
      <c r="Q93">
        <f t="shared" si="13"/>
        <v>478.15</v>
      </c>
      <c r="R93">
        <f t="shared" si="23"/>
        <v>0.63264837021639064</v>
      </c>
      <c r="S93">
        <f t="shared" si="14"/>
        <v>203.97476103526742</v>
      </c>
      <c r="U93">
        <f t="shared" si="15"/>
        <v>2.3441625697864032</v>
      </c>
      <c r="V93">
        <f t="shared" si="16"/>
        <v>11.110842324844532</v>
      </c>
    </row>
    <row r="94" spans="1:22">
      <c r="A94">
        <v>920</v>
      </c>
      <c r="B94">
        <f t="shared" si="17"/>
        <v>3093.3816378769652</v>
      </c>
      <c r="C94">
        <f t="shared" si="18"/>
        <v>4.0280374705818599E-3</v>
      </c>
      <c r="D94">
        <f t="shared" si="19"/>
        <v>508.51146004539902</v>
      </c>
      <c r="F94">
        <f t="shared" si="20"/>
        <v>0.89212536850070001</v>
      </c>
      <c r="G94">
        <f t="shared" si="12"/>
        <v>103663.7351628849</v>
      </c>
      <c r="H94">
        <f t="shared" si="21"/>
        <v>145388240.71513635</v>
      </c>
      <c r="P94">
        <f t="shared" si="22"/>
        <v>1.2182378764933426</v>
      </c>
      <c r="Q94">
        <f t="shared" si="13"/>
        <v>478.15</v>
      </c>
      <c r="R94">
        <f t="shared" si="23"/>
        <v>0.63251688626699631</v>
      </c>
      <c r="S94">
        <f t="shared" si="14"/>
        <v>203.95726407964844</v>
      </c>
      <c r="U94">
        <f t="shared" si="15"/>
        <v>2.3443636693090522</v>
      </c>
      <c r="V94">
        <f t="shared" si="16"/>
        <v>11.108533147268576</v>
      </c>
    </row>
    <row r="95" spans="1:22">
      <c r="A95">
        <v>930</v>
      </c>
      <c r="B95">
        <f t="shared" si="17"/>
        <v>3093.2472162550775</v>
      </c>
      <c r="C95">
        <f t="shared" si="18"/>
        <v>4.0282125148935382E-3</v>
      </c>
      <c r="D95">
        <f t="shared" si="19"/>
        <v>508.40640183039795</v>
      </c>
      <c r="F95">
        <f t="shared" si="20"/>
        <v>0.89194105584280348</v>
      </c>
      <c r="G95">
        <f t="shared" si="12"/>
        <v>103334.259466977</v>
      </c>
      <c r="H95">
        <f t="shared" si="21"/>
        <v>146421583.30980611</v>
      </c>
      <c r="P95">
        <f t="shared" si="22"/>
        <v>1.2180391185403134</v>
      </c>
      <c r="Q95">
        <f t="shared" si="13"/>
        <v>478.15</v>
      </c>
      <c r="R95">
        <f t="shared" si="23"/>
        <v>0.63238620859254768</v>
      </c>
      <c r="S95">
        <f t="shared" si="14"/>
        <v>203.93987305733714</v>
      </c>
      <c r="U95">
        <f t="shared" si="15"/>
        <v>2.3445635854915405</v>
      </c>
      <c r="V95">
        <f t="shared" si="16"/>
        <v>11.106238129839415</v>
      </c>
    </row>
    <row r="96" spans="1:22">
      <c r="A96">
        <v>940</v>
      </c>
      <c r="B96">
        <f t="shared" si="17"/>
        <v>3093.1132218670459</v>
      </c>
      <c r="C96">
        <f t="shared" si="18"/>
        <v>4.0283870180015972E-3</v>
      </c>
      <c r="D96">
        <f t="shared" si="19"/>
        <v>508.30198371900667</v>
      </c>
      <c r="F96">
        <f t="shared" si="20"/>
        <v>0.8917578661736959</v>
      </c>
      <c r="G96">
        <f t="shared" si="12"/>
        <v>103006.80615566063</v>
      </c>
      <c r="H96">
        <f t="shared" si="21"/>
        <v>147451651.37136272</v>
      </c>
      <c r="P96">
        <f t="shared" si="22"/>
        <v>1.2178417087241238</v>
      </c>
      <c r="Q96">
        <f t="shared" si="13"/>
        <v>478.15</v>
      </c>
      <c r="R96">
        <f t="shared" si="23"/>
        <v>0.63225632711715041</v>
      </c>
      <c r="S96">
        <f t="shared" si="14"/>
        <v>203.92258665234081</v>
      </c>
      <c r="U96">
        <f t="shared" si="15"/>
        <v>2.3447623328512313</v>
      </c>
      <c r="V96">
        <f t="shared" si="16"/>
        <v>11.103957095599869</v>
      </c>
    </row>
    <row r="97" spans="1:22">
      <c r="A97">
        <v>950</v>
      </c>
      <c r="B97">
        <f t="shared" si="17"/>
        <v>3092.9796520904292</v>
      </c>
      <c r="C97">
        <f t="shared" si="18"/>
        <v>4.0285609831790777E-3</v>
      </c>
      <c r="D97">
        <f t="shared" si="19"/>
        <v>508.19819781026251</v>
      </c>
      <c r="F97">
        <f t="shared" si="20"/>
        <v>0.89157578563203954</v>
      </c>
      <c r="G97">
        <f t="shared" si="12"/>
        <v>102681.35031321499</v>
      </c>
      <c r="H97">
        <f t="shared" si="21"/>
        <v>148478464.87449488</v>
      </c>
      <c r="P97">
        <f t="shared" si="22"/>
        <v>1.2176456294034459</v>
      </c>
      <c r="Q97">
        <f t="shared" si="13"/>
        <v>478.15</v>
      </c>
      <c r="R97">
        <f t="shared" si="23"/>
        <v>0.63212723201311605</v>
      </c>
      <c r="S97">
        <f t="shared" si="14"/>
        <v>203.90540358113742</v>
      </c>
      <c r="U97">
        <f t="shared" si="15"/>
        <v>2.3449599255457492</v>
      </c>
      <c r="V97">
        <f t="shared" si="16"/>
        <v>11.10168987195185</v>
      </c>
    </row>
    <row r="98" spans="1:22">
      <c r="A98">
        <v>960</v>
      </c>
      <c r="B98">
        <f t="shared" si="17"/>
        <v>3092.846504335092</v>
      </c>
      <c r="C98">
        <f t="shared" si="18"/>
        <v>4.0287344136585397E-3</v>
      </c>
      <c r="D98">
        <f t="shared" si="19"/>
        <v>508.09503639002185</v>
      </c>
      <c r="F98">
        <f t="shared" si="20"/>
        <v>0.89139480068424881</v>
      </c>
      <c r="G98">
        <f t="shared" si="12"/>
        <v>102357.86760972172</v>
      </c>
      <c r="H98">
        <f t="shared" si="21"/>
        <v>149502043.55059209</v>
      </c>
      <c r="P98">
        <f t="shared" si="22"/>
        <v>1.2174508633670578</v>
      </c>
      <c r="Q98">
        <f t="shared" si="13"/>
        <v>478.15</v>
      </c>
      <c r="R98">
        <f t="shared" si="23"/>
        <v>0.63199891368513239</v>
      </c>
      <c r="S98">
        <f t="shared" si="14"/>
        <v>203.88832259058705</v>
      </c>
      <c r="U98">
        <f t="shared" si="15"/>
        <v>2.3451563773965485</v>
      </c>
      <c r="V98">
        <f t="shared" si="16"/>
        <v>11.099436290378367</v>
      </c>
    </row>
    <row r="99" spans="1:22">
      <c r="A99">
        <v>970</v>
      </c>
      <c r="B99">
        <f t="shared" si="17"/>
        <v>3092.7137760424507</v>
      </c>
      <c r="C99">
        <f t="shared" si="18"/>
        <v>4.0289073126330175E-3</v>
      </c>
      <c r="D99">
        <f t="shared" si="19"/>
        <v>507.99249192004265</v>
      </c>
      <c r="F99">
        <f t="shared" si="20"/>
        <v>0.89121489810533794</v>
      </c>
      <c r="G99">
        <f t="shared" si="12"/>
        <v>102036.33426708516</v>
      </c>
      <c r="H99">
        <f t="shared" si="21"/>
        <v>150522406.89326295</v>
      </c>
      <c r="P99">
        <f t="shared" si="22"/>
        <v>1.2172573938081181</v>
      </c>
      <c r="Q99">
        <f t="shared" si="13"/>
        <v>478.15</v>
      </c>
      <c r="R99">
        <f t="shared" si="23"/>
        <v>0.63187136275668454</v>
      </c>
      <c r="S99">
        <f t="shared" si="14"/>
        <v>203.87134245614229</v>
      </c>
      <c r="U99">
        <f t="shared" si="15"/>
        <v>2.3453517019090691</v>
      </c>
      <c r="V99">
        <f t="shared" si="16"/>
        <v>11.097196186205039</v>
      </c>
    </row>
    <row r="100" spans="1:22">
      <c r="A100">
        <v>980</v>
      </c>
      <c r="B100">
        <f t="shared" si="17"/>
        <v>3092.5814646847502</v>
      </c>
      <c r="C100">
        <f t="shared" si="18"/>
        <v>4.0290796832569351E-3</v>
      </c>
      <c r="D100">
        <f t="shared" si="19"/>
        <v>507.89055702854273</v>
      </c>
      <c r="F100">
        <f t="shared" si="20"/>
        <v>0.89103606496235566</v>
      </c>
      <c r="G100">
        <f t="shared" si="12"/>
        <v>101716.72702962799</v>
      </c>
      <c r="H100">
        <f t="shared" si="21"/>
        <v>151539574.16355923</v>
      </c>
      <c r="P100">
        <f t="shared" si="22"/>
        <v>1.2170652043019556</v>
      </c>
      <c r="Q100">
        <f t="shared" si="13"/>
        <v>478.15</v>
      </c>
      <c r="R100">
        <f t="shared" si="23"/>
        <v>0.63174457005831008</v>
      </c>
      <c r="S100">
        <f t="shared" si="14"/>
        <v>203.85446198030132</v>
      </c>
      <c r="U100">
        <f t="shared" si="15"/>
        <v>2.3455459122901323</v>
      </c>
      <c r="V100">
        <f t="shared" si="16"/>
        <v>11.094969398393829</v>
      </c>
    </row>
    <row r="101" spans="1:22">
      <c r="A101">
        <v>990</v>
      </c>
      <c r="B101">
        <f t="shared" si="17"/>
        <v>3092.4495677643954</v>
      </c>
      <c r="C101">
        <f t="shared" si="18"/>
        <v>4.0292515286469537E-3</v>
      </c>
      <c r="D101">
        <f t="shared" si="19"/>
        <v>507.78922450196563</v>
      </c>
      <c r="F101">
        <f t="shared" si="20"/>
        <v>0.89085828859993976</v>
      </c>
      <c r="G101">
        <f t="shared" si="12"/>
        <v>101399.02313843335</v>
      </c>
      <c r="H101">
        <f t="shared" si="21"/>
        <v>152553564.39494357</v>
      </c>
      <c r="P101">
        <f t="shared" si="22"/>
        <v>1.2168742787867246</v>
      </c>
      <c r="Q101">
        <f t="shared" si="13"/>
        <v>478.15</v>
      </c>
      <c r="R101">
        <f t="shared" si="23"/>
        <v>0.63161852661735729</v>
      </c>
      <c r="S101">
        <f t="shared" si="14"/>
        <v>203.83767999126022</v>
      </c>
      <c r="U101">
        <f t="shared" si="15"/>
        <v>2.3457390214630642</v>
      </c>
      <c r="V101">
        <f t="shared" si="16"/>
        <v>11.092755769363173</v>
      </c>
    </row>
    <row r="102" spans="1:22">
      <c r="A102">
        <v>1000</v>
      </c>
      <c r="B102">
        <f t="shared" si="17"/>
        <v>3092.3180828133018</v>
      </c>
      <c r="C102">
        <f t="shared" si="18"/>
        <v>4.0294228518827921E-3</v>
      </c>
      <c r="D102">
        <f t="shared" si="19"/>
        <v>507.68848727773639</v>
      </c>
      <c r="F102">
        <f t="shared" si="20"/>
        <v>0.89068155662760773</v>
      </c>
      <c r="G102">
        <f t="shared" si="12"/>
        <v>101083.20030875679</v>
      </c>
      <c r="H102">
        <f t="shared" si="21"/>
        <v>153564396.39803115</v>
      </c>
      <c r="P102">
        <f t="shared" si="22"/>
        <v>1.2166846015464186</v>
      </c>
      <c r="Q102">
        <f t="shared" si="13"/>
        <v>478.15</v>
      </c>
      <c r="R102">
        <f t="shared" si="23"/>
        <v>0.63149322364897387</v>
      </c>
      <c r="S102">
        <f t="shared" si="14"/>
        <v>203.82099534172838</v>
      </c>
      <c r="U102">
        <f t="shared" si="15"/>
        <v>2.3459310420809629</v>
      </c>
      <c r="V102">
        <f t="shared" si="16"/>
        <v>11.090555144829725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munkalap'!R31</f>
        <v>3155.2441132268482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299748.19075655058</v>
      </c>
      <c r="H3">
        <f>G3*A3</f>
        <v>2997481.9075655057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3154.8500387625422</v>
      </c>
      <c r="C4">
        <f>1.01325/D4*Q3/288.15*P4</f>
        <v>4.0043103531047326E-3</v>
      </c>
      <c r="D4">
        <f>P4*(D$3/P$3)*(1-H3/I$3)</f>
        <v>569.92880980469533</v>
      </c>
      <c r="F4">
        <f>D4/D$3</f>
        <v>0.99987510492051812</v>
      </c>
      <c r="G4">
        <f t="shared" ref="G4:G67" si="0">$B4*((D4)-(E$3))</f>
        <v>299486.15929202508</v>
      </c>
      <c r="H4">
        <f>H3+G4*(A4-A3)</f>
        <v>5992343.5004857564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0.70891144938864736</v>
      </c>
      <c r="S4">
        <f t="shared" ref="S4:S67" si="2">103.9+183.3*R4-39.7*R4^2</f>
        <v>213.89201758288885</v>
      </c>
      <c r="U4">
        <f t="shared" ref="U4:U67" si="3">Q4/S4</f>
        <v>2.2354737937553191</v>
      </c>
      <c r="V4">
        <f t="shared" ref="V4:V67" si="4">D4/T$3</f>
        <v>12.450207267174585</v>
      </c>
    </row>
    <row r="5" spans="1:22">
      <c r="A5">
        <v>30</v>
      </c>
      <c r="B5">
        <f t="shared" ref="B5:B68" si="5">B$3*C$3/C5</f>
        <v>3154.4563087870843</v>
      </c>
      <c r="C5">
        <f t="shared" ref="C5:C68" si="6">1.01325/D5*Q4/288.15*P5</f>
        <v>4.0048101593669599E-3</v>
      </c>
      <c r="D5">
        <f t="shared" ref="D5:D68" si="7">P5*(D$3/P$3)*(1-H4/I$3)</f>
        <v>569.77767009534659</v>
      </c>
      <c r="F5">
        <f t="shared" ref="F5:F68" si="8">D5/D$3</f>
        <v>0.99960994753569576</v>
      </c>
      <c r="G5">
        <f t="shared" si="0"/>
        <v>298972.01936440705</v>
      </c>
      <c r="H5">
        <f t="shared" ref="H5:H68" si="9">H4+G5*(A5-A4)</f>
        <v>8982063.6941298265</v>
      </c>
      <c r="P5">
        <f t="shared" ref="P5:P68" si="10">1-((3.52*V4)/(10^(0.9813*U4)))+((0.274*V4^2)/(10^(0.8157*U4)))</f>
        <v>1.3571417480743659</v>
      </c>
      <c r="Q5">
        <f t="shared" si="1"/>
        <v>478.15</v>
      </c>
      <c r="R5">
        <f t="shared" ref="R5:R68" si="11">0.709*F5</f>
        <v>0.70872345280280824</v>
      </c>
      <c r="S5">
        <f t="shared" si="2"/>
        <v>213.86813827641123</v>
      </c>
      <c r="U5">
        <f t="shared" si="3"/>
        <v>2.2357233941131565</v>
      </c>
      <c r="V5">
        <f t="shared" si="4"/>
        <v>12.446905590411944</v>
      </c>
    </row>
    <row r="6" spans="1:22">
      <c r="A6">
        <v>40</v>
      </c>
      <c r="B6">
        <f t="shared" si="5"/>
        <v>3154.0632547437012</v>
      </c>
      <c r="C6">
        <f t="shared" si="6"/>
        <v>4.0053092320547863E-3</v>
      </c>
      <c r="D6">
        <f t="shared" si="7"/>
        <v>569.53692773776527</v>
      </c>
      <c r="F6">
        <f t="shared" si="8"/>
        <v>0.9991875925223952</v>
      </c>
      <c r="G6">
        <f t="shared" si="0"/>
        <v>298175.44999404601</v>
      </c>
      <c r="H6">
        <f t="shared" si="9"/>
        <v>11963818.194070287</v>
      </c>
      <c r="P6">
        <f t="shared" si="10"/>
        <v>1.3567373820469424</v>
      </c>
      <c r="Q6">
        <f t="shared" si="1"/>
        <v>478.15</v>
      </c>
      <c r="R6">
        <f t="shared" si="11"/>
        <v>0.70842400309837816</v>
      </c>
      <c r="S6">
        <f t="shared" si="2"/>
        <v>213.83009641174527</v>
      </c>
      <c r="U6">
        <f t="shared" si="3"/>
        <v>2.2361211448892004</v>
      </c>
      <c r="V6">
        <f t="shared" si="4"/>
        <v>12.441646526124769</v>
      </c>
    </row>
    <row r="7" spans="1:22">
      <c r="A7">
        <v>50</v>
      </c>
      <c r="B7">
        <f t="shared" si="5"/>
        <v>3153.6712479381586</v>
      </c>
      <c r="C7">
        <f t="shared" si="6"/>
        <v>4.005807098938754E-3</v>
      </c>
      <c r="D7">
        <f t="shared" si="7"/>
        <v>569.19607787884638</v>
      </c>
      <c r="F7">
        <f t="shared" si="8"/>
        <v>0.99858961031376559</v>
      </c>
      <c r="G7">
        <f t="shared" si="0"/>
        <v>297063.46247506142</v>
      </c>
      <c r="H7">
        <f t="shared" si="9"/>
        <v>14934452.818820901</v>
      </c>
      <c r="P7">
        <f t="shared" si="10"/>
        <v>1.3560939614656873</v>
      </c>
      <c r="Q7">
        <f t="shared" si="1"/>
        <v>478.15</v>
      </c>
      <c r="R7">
        <f t="shared" si="11"/>
        <v>0.70800003371245979</v>
      </c>
      <c r="S7">
        <f t="shared" si="2"/>
        <v>213.77622348434116</v>
      </c>
      <c r="U7">
        <f t="shared" si="3"/>
        <v>2.2366846612154876</v>
      </c>
      <c r="V7">
        <f t="shared" si="4"/>
        <v>12.434200593724929</v>
      </c>
    </row>
    <row r="8" spans="1:22">
      <c r="A8">
        <v>60</v>
      </c>
      <c r="B8">
        <f t="shared" si="5"/>
        <v>3153.2807030459794</v>
      </c>
      <c r="C8">
        <f t="shared" si="6"/>
        <v>4.0063032322198901E-3</v>
      </c>
      <c r="D8">
        <f t="shared" si="7"/>
        <v>568.74386498625881</v>
      </c>
      <c r="F8">
        <f t="shared" si="8"/>
        <v>0.99779625436185759</v>
      </c>
      <c r="G8">
        <f t="shared" si="0"/>
        <v>295600.72049011756</v>
      </c>
      <c r="H8">
        <f t="shared" si="9"/>
        <v>17890460.023722075</v>
      </c>
      <c r="P8">
        <f t="shared" si="10"/>
        <v>1.3551844002807165</v>
      </c>
      <c r="Q8">
        <f t="shared" si="1"/>
        <v>478.15</v>
      </c>
      <c r="R8">
        <f t="shared" si="11"/>
        <v>0.70743754434255701</v>
      </c>
      <c r="S8">
        <f t="shared" si="2"/>
        <v>213.70472707591722</v>
      </c>
      <c r="U8">
        <f t="shared" si="3"/>
        <v>2.2374329596843232</v>
      </c>
      <c r="V8">
        <f t="shared" si="4"/>
        <v>12.424321913888525</v>
      </c>
    </row>
    <row r="9" spans="1:22">
      <c r="A9">
        <v>70</v>
      </c>
      <c r="B9">
        <f t="shared" si="5"/>
        <v>3152.8920811988169</v>
      </c>
      <c r="C9">
        <f t="shared" si="6"/>
        <v>4.0067970445427674E-3</v>
      </c>
      <c r="D9">
        <f t="shared" si="7"/>
        <v>568.16846171031159</v>
      </c>
      <c r="F9">
        <f t="shared" si="8"/>
        <v>0.99678677493037116</v>
      </c>
      <c r="G9">
        <f t="shared" si="0"/>
        <v>293750.10514391656</v>
      </c>
      <c r="H9">
        <f t="shared" si="9"/>
        <v>20827961.075161241</v>
      </c>
      <c r="P9">
        <f t="shared" si="10"/>
        <v>1.3539802175266686</v>
      </c>
      <c r="Q9">
        <f t="shared" si="1"/>
        <v>478.15</v>
      </c>
      <c r="R9">
        <f t="shared" si="11"/>
        <v>0.70672182342563317</v>
      </c>
      <c r="S9">
        <f t="shared" si="2"/>
        <v>213.61371752638831</v>
      </c>
      <c r="U9">
        <f t="shared" si="3"/>
        <v>2.2383862119759828</v>
      </c>
      <c r="V9">
        <f t="shared" si="4"/>
        <v>12.411752115828643</v>
      </c>
    </row>
    <row r="10" spans="1:22">
      <c r="A10">
        <v>80</v>
      </c>
      <c r="B10">
        <f t="shared" si="5"/>
        <v>3152.5058923279767</v>
      </c>
      <c r="C10">
        <f t="shared" si="6"/>
        <v>4.0072878859493078E-3</v>
      </c>
      <c r="D10">
        <f t="shared" si="7"/>
        <v>567.45774609414445</v>
      </c>
      <c r="F10">
        <f t="shared" si="8"/>
        <v>0.9955399054283236</v>
      </c>
      <c r="G10">
        <f t="shared" si="0"/>
        <v>291473.58935315436</v>
      </c>
      <c r="H10">
        <f t="shared" si="9"/>
        <v>23742696.968692783</v>
      </c>
      <c r="P10">
        <f t="shared" si="10"/>
        <v>1.3524521967762175</v>
      </c>
      <c r="Q10">
        <f t="shared" si="1"/>
        <v>478.15</v>
      </c>
      <c r="R10">
        <f t="shared" si="11"/>
        <v>0.70583779294868143</v>
      </c>
      <c r="S10">
        <f t="shared" si="2"/>
        <v>213.50124994629309</v>
      </c>
      <c r="U10">
        <f t="shared" si="3"/>
        <v>2.2395653426866593</v>
      </c>
      <c r="V10">
        <f t="shared" si="4"/>
        <v>12.396226393006645</v>
      </c>
    </row>
    <row r="11" spans="1:22">
      <c r="A11">
        <v>90</v>
      </c>
      <c r="B11">
        <f t="shared" si="5"/>
        <v>3152.1226963584081</v>
      </c>
      <c r="C11">
        <f t="shared" si="6"/>
        <v>4.0077750422927369E-3</v>
      </c>
      <c r="D11">
        <f t="shared" si="7"/>
        <v>566.5996973750531</v>
      </c>
      <c r="F11">
        <f t="shared" si="8"/>
        <v>0.99403455679833874</v>
      </c>
      <c r="G11">
        <f t="shared" si="0"/>
        <v>288733.48507546657</v>
      </c>
      <c r="H11">
        <f t="shared" si="9"/>
        <v>26630031.81944745</v>
      </c>
      <c r="P11">
        <f t="shared" si="10"/>
        <v>1.3505713294223267</v>
      </c>
      <c r="Q11">
        <f t="shared" si="1"/>
        <v>478.15</v>
      </c>
      <c r="R11">
        <f t="shared" si="11"/>
        <v>0.70477050077002212</v>
      </c>
      <c r="S11">
        <f t="shared" si="2"/>
        <v>213.36538487854665</v>
      </c>
      <c r="U11">
        <f t="shared" si="3"/>
        <v>2.2409914348204882</v>
      </c>
      <c r="V11">
        <f t="shared" si="4"/>
        <v>12.377482149490191</v>
      </c>
    </row>
    <row r="12" spans="1:22">
      <c r="A12">
        <v>100</v>
      </c>
      <c r="B12">
        <f t="shared" si="5"/>
        <v>3151.7431027629586</v>
      </c>
      <c r="C12">
        <f t="shared" si="6"/>
        <v>4.0082577357383803E-3</v>
      </c>
      <c r="D12">
        <f t="shared" si="7"/>
        <v>565.58292714426659</v>
      </c>
      <c r="F12">
        <f t="shared" si="8"/>
        <v>0.99225074937590629</v>
      </c>
      <c r="G12">
        <f t="shared" si="0"/>
        <v>285494.11585502181</v>
      </c>
      <c r="H12">
        <f t="shared" si="9"/>
        <v>29484972.977997668</v>
      </c>
      <c r="P12">
        <f t="shared" si="10"/>
        <v>1.3483100822180507</v>
      </c>
      <c r="Q12">
        <f t="shared" si="1"/>
        <v>478.15</v>
      </c>
      <c r="R12">
        <f t="shared" si="11"/>
        <v>0.70350578130751751</v>
      </c>
      <c r="S12">
        <f t="shared" si="2"/>
        <v>213.20427045564387</v>
      </c>
      <c r="U12">
        <f t="shared" si="3"/>
        <v>2.2426849095383239</v>
      </c>
      <c r="V12">
        <f t="shared" si="4"/>
        <v>12.355270603243349</v>
      </c>
    </row>
    <row r="13" spans="1:22">
      <c r="A13">
        <v>110</v>
      </c>
      <c r="B13">
        <f t="shared" si="5"/>
        <v>3151.3677679177868</v>
      </c>
      <c r="C13">
        <f t="shared" si="6"/>
        <v>4.0087351280668699E-3</v>
      </c>
      <c r="D13">
        <f t="shared" si="7"/>
        <v>564.39735450091348</v>
      </c>
      <c r="F13">
        <f t="shared" si="8"/>
        <v>0.99017079737002367</v>
      </c>
      <c r="G13">
        <f t="shared" si="0"/>
        <v>281723.94151129882</v>
      </c>
      <c r="H13">
        <f t="shared" si="9"/>
        <v>32302212.393110655</v>
      </c>
      <c r="P13">
        <f t="shared" si="10"/>
        <v>1.3456440101599803</v>
      </c>
      <c r="Q13">
        <f t="shared" si="1"/>
        <v>478.15</v>
      </c>
      <c r="R13">
        <f t="shared" si="11"/>
        <v>0.7020310953353468</v>
      </c>
      <c r="S13">
        <f t="shared" si="2"/>
        <v>213.01624771990453</v>
      </c>
      <c r="U13">
        <f t="shared" si="3"/>
        <v>2.2446644569043408</v>
      </c>
      <c r="V13">
        <f t="shared" si="4"/>
        <v>12.329371534998149</v>
      </c>
    </row>
    <row r="14" spans="1:22">
      <c r="A14">
        <v>120</v>
      </c>
      <c r="B14">
        <f t="shared" si="5"/>
        <v>3150.9973896644497</v>
      </c>
      <c r="C14">
        <f t="shared" si="6"/>
        <v>4.0092063275415802E-3</v>
      </c>
      <c r="D14">
        <f t="shared" si="7"/>
        <v>563.03501964755355</v>
      </c>
      <c r="F14">
        <f t="shared" si="8"/>
        <v>0.98778073622377816</v>
      </c>
      <c r="G14">
        <f t="shared" si="0"/>
        <v>277398.11710849981</v>
      </c>
      <c r="H14">
        <f t="shared" si="9"/>
        <v>35076193.564195655</v>
      </c>
      <c r="P14">
        <f t="shared" si="10"/>
        <v>1.3425537019687694</v>
      </c>
      <c r="Q14">
        <f t="shared" si="1"/>
        <v>478.15</v>
      </c>
      <c r="R14">
        <f t="shared" si="11"/>
        <v>0.70033654198265871</v>
      </c>
      <c r="S14">
        <f t="shared" si="2"/>
        <v>212.79997864558311</v>
      </c>
      <c r="U14">
        <f t="shared" si="3"/>
        <v>2.2469457142021403</v>
      </c>
      <c r="V14">
        <f t="shared" si="4"/>
        <v>12.299611061409458</v>
      </c>
    </row>
    <row r="15" spans="1:22">
      <c r="A15">
        <v>130</v>
      </c>
      <c r="B15">
        <f t="shared" si="5"/>
        <v>3150.6326985077721</v>
      </c>
      <c r="C15">
        <f t="shared" si="6"/>
        <v>4.0096704000733112E-3</v>
      </c>
      <c r="D15">
        <f t="shared" si="7"/>
        <v>561.49100928022324</v>
      </c>
      <c r="F15">
        <f t="shared" si="8"/>
        <v>0.98507194610565485</v>
      </c>
      <c r="G15">
        <f t="shared" si="0"/>
        <v>272501.40196521051</v>
      </c>
      <c r="H15">
        <f t="shared" si="9"/>
        <v>37801207.583847761</v>
      </c>
      <c r="P15">
        <f t="shared" si="10"/>
        <v>1.3390269950441278</v>
      </c>
      <c r="Q15">
        <f t="shared" si="1"/>
        <v>478.15</v>
      </c>
      <c r="R15">
        <f t="shared" si="11"/>
        <v>0.69841600978890928</v>
      </c>
      <c r="S15">
        <f t="shared" si="2"/>
        <v>212.55459316194745</v>
      </c>
      <c r="U15">
        <f t="shared" si="3"/>
        <v>2.2495397200647305</v>
      </c>
      <c r="V15">
        <f t="shared" si="4"/>
        <v>12.265881850383055</v>
      </c>
    </row>
    <row r="16" spans="1:22">
      <c r="A16">
        <v>140</v>
      </c>
      <c r="B16">
        <f t="shared" si="5"/>
        <v>3150.274444989273</v>
      </c>
      <c r="C16">
        <f t="shared" si="6"/>
        <v>4.0101263852752138E-3</v>
      </c>
      <c r="D16">
        <f t="shared" si="7"/>
        <v>559.76443954495858</v>
      </c>
      <c r="F16">
        <f t="shared" si="8"/>
        <v>0.98204287639466414</v>
      </c>
      <c r="G16">
        <f t="shared" si="0"/>
        <v>267031.24774232117</v>
      </c>
      <c r="H16">
        <f t="shared" si="9"/>
        <v>40471520.061270975</v>
      </c>
      <c r="P16">
        <f t="shared" si="10"/>
        <v>1.3350613308246855</v>
      </c>
      <c r="Q16">
        <f t="shared" si="1"/>
        <v>478.15</v>
      </c>
      <c r="R16">
        <f t="shared" si="11"/>
        <v>0.69626839936381679</v>
      </c>
      <c r="S16">
        <f t="shared" si="2"/>
        <v>212.27984715046736</v>
      </c>
      <c r="U16">
        <f t="shared" si="3"/>
        <v>2.2524512167237409</v>
      </c>
      <c r="V16">
        <f t="shared" si="4"/>
        <v>12.228164593954761</v>
      </c>
    </row>
    <row r="17" spans="1:22">
      <c r="A17">
        <v>150</v>
      </c>
      <c r="B17">
        <f t="shared" si="5"/>
        <v>3149.9233830007365</v>
      </c>
      <c r="C17">
        <f t="shared" si="6"/>
        <v>4.010573317715125E-3</v>
      </c>
      <c r="D17">
        <f t="shared" si="7"/>
        <v>557.85941079229656</v>
      </c>
      <c r="F17">
        <f t="shared" si="8"/>
        <v>0.97870072068823954</v>
      </c>
      <c r="G17">
        <f t="shared" si="0"/>
        <v>261000.79555631851</v>
      </c>
      <c r="H17">
        <f t="shared" si="9"/>
        <v>43081528.016834162</v>
      </c>
      <c r="P17">
        <f t="shared" si="10"/>
        <v>1.3306660459723991</v>
      </c>
      <c r="Q17">
        <f t="shared" si="1"/>
        <v>478.15</v>
      </c>
      <c r="R17">
        <f t="shared" si="11"/>
        <v>0.6938988109679618</v>
      </c>
      <c r="S17">
        <f t="shared" si="2"/>
        <v>211.97627832387619</v>
      </c>
      <c r="U17">
        <f t="shared" si="3"/>
        <v>2.2556769265919461</v>
      </c>
      <c r="V17">
        <f t="shared" si="4"/>
        <v>12.18654886509084</v>
      </c>
    </row>
    <row r="18" spans="1:22">
      <c r="A18">
        <v>160</v>
      </c>
      <c r="B18">
        <f t="shared" si="5"/>
        <v>3149.5802491575182</v>
      </c>
      <c r="C18">
        <f t="shared" si="6"/>
        <v>4.0110102532199066E-3</v>
      </c>
      <c r="D18">
        <f t="shared" si="7"/>
        <v>555.78581816841859</v>
      </c>
      <c r="F18">
        <f t="shared" si="8"/>
        <v>0.97506283889196244</v>
      </c>
      <c r="G18">
        <f t="shared" si="0"/>
        <v>254441.41731528178</v>
      </c>
      <c r="H18">
        <f t="shared" si="9"/>
        <v>45625942.189986981</v>
      </c>
      <c r="P18">
        <f t="shared" si="10"/>
        <v>1.325864322384682</v>
      </c>
      <c r="Q18">
        <f t="shared" si="1"/>
        <v>478.15</v>
      </c>
      <c r="R18">
        <f t="shared" si="11"/>
        <v>0.69131955277440138</v>
      </c>
      <c r="S18">
        <f t="shared" si="2"/>
        <v>211.6453418788343</v>
      </c>
      <c r="U18">
        <f t="shared" si="3"/>
        <v>2.2592039860425466</v>
      </c>
      <c r="V18">
        <f t="shared" si="4"/>
        <v>12.141250825211417</v>
      </c>
    </row>
    <row r="19" spans="1:22">
      <c r="A19">
        <v>170</v>
      </c>
      <c r="B19">
        <f t="shared" si="5"/>
        <v>3149.2457388307912</v>
      </c>
      <c r="C19">
        <f t="shared" si="6"/>
        <v>4.0114362994740195E-3</v>
      </c>
      <c r="D19">
        <f t="shared" si="7"/>
        <v>553.55988135061239</v>
      </c>
      <c r="F19">
        <f t="shared" si="8"/>
        <v>0.97115768658002177</v>
      </c>
      <c r="G19">
        <f t="shared" si="0"/>
        <v>247404.37158646859</v>
      </c>
      <c r="H19">
        <f t="shared" si="9"/>
        <v>48099985.90585167</v>
      </c>
      <c r="P19">
        <f t="shared" si="10"/>
        <v>1.3206944691015585</v>
      </c>
      <c r="Q19">
        <f t="shared" si="1"/>
        <v>478.15</v>
      </c>
      <c r="R19">
        <f t="shared" si="11"/>
        <v>0.68855079978523537</v>
      </c>
      <c r="S19">
        <f t="shared" si="2"/>
        <v>211.28950410640363</v>
      </c>
      <c r="U19">
        <f t="shared" si="3"/>
        <v>2.2630087662054792</v>
      </c>
      <c r="V19">
        <f t="shared" si="4"/>
        <v>12.092624796366133</v>
      </c>
    </row>
    <row r="20" spans="1:22">
      <c r="A20">
        <v>180</v>
      </c>
      <c r="B20">
        <f t="shared" si="5"/>
        <v>3148.9204800028597</v>
      </c>
      <c r="C20">
        <f t="shared" si="6"/>
        <v>4.0118506494321643E-3</v>
      </c>
      <c r="D20">
        <f t="shared" si="7"/>
        <v>551.20425521544155</v>
      </c>
      <c r="F20">
        <f t="shared" si="8"/>
        <v>0.96702500914989742</v>
      </c>
      <c r="G20">
        <f t="shared" si="0"/>
        <v>239961.13991126863</v>
      </c>
      <c r="H20">
        <f t="shared" si="9"/>
        <v>50499597.304964356</v>
      </c>
      <c r="P20">
        <f t="shared" si="10"/>
        <v>1.3152102050488577</v>
      </c>
      <c r="Q20">
        <f t="shared" si="1"/>
        <v>478.15</v>
      </c>
      <c r="R20">
        <f t="shared" si="11"/>
        <v>0.6856207314872772</v>
      </c>
      <c r="S20">
        <f t="shared" si="2"/>
        <v>210.91227132004551</v>
      </c>
      <c r="U20">
        <f t="shared" si="3"/>
        <v>2.2670563310867711</v>
      </c>
      <c r="V20">
        <f t="shared" si="4"/>
        <v>12.041165678802132</v>
      </c>
    </row>
    <row r="21" spans="1:22">
      <c r="A21">
        <v>190</v>
      </c>
      <c r="B21">
        <f t="shared" si="5"/>
        <v>3148.605006680315</v>
      </c>
      <c r="C21">
        <f t="shared" si="6"/>
        <v>4.0122526153349193E-3</v>
      </c>
      <c r="D21">
        <f t="shared" si="7"/>
        <v>548.74760961222921</v>
      </c>
      <c r="F21">
        <f t="shared" si="8"/>
        <v>0.96271510458285825</v>
      </c>
      <c r="G21">
        <f t="shared" si="0"/>
        <v>232202.09285577023</v>
      </c>
      <c r="H21">
        <f t="shared" si="9"/>
        <v>52821618.233522058</v>
      </c>
      <c r="P21">
        <f t="shared" si="10"/>
        <v>1.3094796740851893</v>
      </c>
      <c r="Q21">
        <f t="shared" si="1"/>
        <v>478.15</v>
      </c>
      <c r="R21">
        <f t="shared" si="11"/>
        <v>0.68256500914924645</v>
      </c>
      <c r="S21">
        <f t="shared" si="2"/>
        <v>210.51813500597493</v>
      </c>
      <c r="U21">
        <f t="shared" si="3"/>
        <v>2.2713007598439399</v>
      </c>
      <c r="V21">
        <f t="shared" si="4"/>
        <v>11.987499771032937</v>
      </c>
    </row>
    <row r="22" spans="1:22">
      <c r="A22">
        <v>200</v>
      </c>
      <c r="B22">
        <f t="shared" si="5"/>
        <v>3148.2997340609145</v>
      </c>
      <c r="C22">
        <f t="shared" si="6"/>
        <v>4.0126416605240824E-3</v>
      </c>
      <c r="D22">
        <f t="shared" si="7"/>
        <v>546.22362445613714</v>
      </c>
      <c r="F22">
        <f t="shared" si="8"/>
        <v>0.9582870604493634</v>
      </c>
      <c r="G22">
        <f t="shared" si="0"/>
        <v>224233.31793411102</v>
      </c>
      <c r="H22">
        <f t="shared" si="9"/>
        <v>55063951.412863165</v>
      </c>
      <c r="P22">
        <f t="shared" si="10"/>
        <v>1.3035830620825428</v>
      </c>
      <c r="Q22">
        <f t="shared" si="1"/>
        <v>478.15</v>
      </c>
      <c r="R22">
        <f t="shared" si="11"/>
        <v>0.67942552585859861</v>
      </c>
      <c r="S22">
        <f t="shared" si="2"/>
        <v>210.11242279590829</v>
      </c>
      <c r="U22">
        <f t="shared" si="3"/>
        <v>2.2756864807772397</v>
      </c>
      <c r="V22">
        <f t="shared" si="4"/>
        <v>11.932362817448528</v>
      </c>
    </row>
    <row r="23" spans="1:22">
      <c r="A23">
        <v>210</v>
      </c>
      <c r="B23">
        <f t="shared" si="5"/>
        <v>3148.0049378707463</v>
      </c>
      <c r="C23">
        <f t="shared" si="6"/>
        <v>4.0130174259683489E-3</v>
      </c>
      <c r="D23">
        <f t="shared" si="7"/>
        <v>543.66943110962052</v>
      </c>
      <c r="F23">
        <f t="shared" si="8"/>
        <v>0.95380601949056232</v>
      </c>
      <c r="G23">
        <f t="shared" si="0"/>
        <v>216171.70821386043</v>
      </c>
      <c r="H23">
        <f t="shared" si="9"/>
        <v>57225668.495001771</v>
      </c>
      <c r="P23">
        <f t="shared" si="10"/>
        <v>1.2976088880800636</v>
      </c>
      <c r="Q23">
        <f t="shared" si="1"/>
        <v>478.15</v>
      </c>
      <c r="R23">
        <f t="shared" si="11"/>
        <v>0.67624846781880865</v>
      </c>
      <c r="S23">
        <f t="shared" si="2"/>
        <v>209.70105813916439</v>
      </c>
      <c r="U23">
        <f t="shared" si="3"/>
        <v>2.2801506308217303</v>
      </c>
      <c r="V23">
        <f t="shared" si="4"/>
        <v>11.876565959985808</v>
      </c>
    </row>
    <row r="24" spans="1:22">
      <c r="A24">
        <v>220</v>
      </c>
      <c r="B24">
        <f t="shared" si="5"/>
        <v>3147.720740158335</v>
      </c>
      <c r="C24">
        <f t="shared" si="6"/>
        <v>4.0133797485714237E-3</v>
      </c>
      <c r="D24">
        <f t="shared" si="7"/>
        <v>541.12362727318373</v>
      </c>
      <c r="F24">
        <f t="shared" si="8"/>
        <v>0.9493396969704978</v>
      </c>
      <c r="G24">
        <f t="shared" si="0"/>
        <v>208138.71298229977</v>
      </c>
      <c r="H24">
        <f t="shared" si="9"/>
        <v>59307055.62482477</v>
      </c>
      <c r="P24">
        <f t="shared" si="10"/>
        <v>1.2916492716544523</v>
      </c>
      <c r="Q24">
        <f t="shared" si="1"/>
        <v>478.15</v>
      </c>
      <c r="R24">
        <f t="shared" si="11"/>
        <v>0.67308184515208291</v>
      </c>
      <c r="S24">
        <f t="shared" si="2"/>
        <v>209.29024715652551</v>
      </c>
      <c r="U24">
        <f t="shared" si="3"/>
        <v>2.2846262857265285</v>
      </c>
      <c r="V24">
        <f t="shared" si="4"/>
        <v>11.820952373025591</v>
      </c>
    </row>
    <row r="25" spans="1:22">
      <c r="A25">
        <v>230</v>
      </c>
      <c r="B25">
        <f t="shared" si="5"/>
        <v>3147.4471033046384</v>
      </c>
      <c r="C25">
        <f t="shared" si="6"/>
        <v>4.0137286690047286E-3</v>
      </c>
      <c r="D25">
        <f t="shared" si="7"/>
        <v>538.62407736133059</v>
      </c>
      <c r="F25">
        <f t="shared" si="8"/>
        <v>0.94495452168654492</v>
      </c>
      <c r="G25">
        <f t="shared" si="0"/>
        <v>200253.4179913502</v>
      </c>
      <c r="H25">
        <f t="shared" si="9"/>
        <v>61309589.804738268</v>
      </c>
      <c r="P25">
        <f t="shared" si="10"/>
        <v>1.2857946816376611</v>
      </c>
      <c r="Q25">
        <f t="shared" si="1"/>
        <v>478.15</v>
      </c>
      <c r="R25">
        <f t="shared" si="11"/>
        <v>0.66997275587576033</v>
      </c>
      <c r="S25">
        <f t="shared" si="2"/>
        <v>208.88612545548116</v>
      </c>
      <c r="U25">
        <f t="shared" si="3"/>
        <v>2.289046239703008</v>
      </c>
      <c r="V25">
        <f t="shared" si="4"/>
        <v>11.766349212171372</v>
      </c>
    </row>
    <row r="26" spans="1:22">
      <c r="A26">
        <v>240</v>
      </c>
      <c r="B26">
        <f t="shared" si="5"/>
        <v>3147.1838331303584</v>
      </c>
      <c r="C26">
        <f t="shared" si="6"/>
        <v>4.0140644279251566E-3</v>
      </c>
      <c r="D26">
        <f t="shared" si="7"/>
        <v>536.2057596434563</v>
      </c>
      <c r="F26">
        <f t="shared" si="8"/>
        <v>0.94071185902360754</v>
      </c>
      <c r="G26">
        <f t="shared" si="0"/>
        <v>192625.7772443482</v>
      </c>
      <c r="H26">
        <f t="shared" si="9"/>
        <v>63235847.577181749</v>
      </c>
      <c r="P26">
        <f t="shared" si="10"/>
        <v>1.2801287898843197</v>
      </c>
      <c r="Q26">
        <f t="shared" si="1"/>
        <v>478.15</v>
      </c>
      <c r="R26">
        <f t="shared" si="11"/>
        <v>0.66696470804773766</v>
      </c>
      <c r="S26">
        <f t="shared" si="2"/>
        <v>208.49440669043653</v>
      </c>
      <c r="U26">
        <f t="shared" si="3"/>
        <v>2.2933468940005493</v>
      </c>
      <c r="V26">
        <f t="shared" si="4"/>
        <v>11.713520584617461</v>
      </c>
    </row>
    <row r="27" spans="1:22">
      <c r="A27">
        <v>250</v>
      </c>
      <c r="B27">
        <f t="shared" si="5"/>
        <v>3146.9305909013146</v>
      </c>
      <c r="C27">
        <f t="shared" si="6"/>
        <v>4.0143874508180646E-3</v>
      </c>
      <c r="D27">
        <f t="shared" si="7"/>
        <v>533.89891927586177</v>
      </c>
      <c r="F27">
        <f t="shared" si="8"/>
        <v>0.93666477065940656</v>
      </c>
      <c r="G27">
        <f t="shared" si="0"/>
        <v>185350.81084023652</v>
      </c>
      <c r="H27">
        <f t="shared" si="9"/>
        <v>65089355.685584113</v>
      </c>
      <c r="P27">
        <f t="shared" si="10"/>
        <v>1.2747240495487075</v>
      </c>
      <c r="Q27">
        <f t="shared" si="1"/>
        <v>478.15</v>
      </c>
      <c r="R27">
        <f t="shared" si="11"/>
        <v>0.66409532239751923</v>
      </c>
      <c r="S27">
        <f t="shared" si="2"/>
        <v>208.12007548542374</v>
      </c>
      <c r="U27">
        <f t="shared" si="3"/>
        <v>2.2974717786583185</v>
      </c>
      <c r="V27">
        <f t="shared" si="4"/>
        <v>11.663127201769033</v>
      </c>
    </row>
    <row r="28" spans="1:22">
      <c r="A28">
        <v>260</v>
      </c>
      <c r="B28">
        <f t="shared" si="5"/>
        <v>3146.6869129618208</v>
      </c>
      <c r="C28">
        <f t="shared" si="6"/>
        <v>4.0146983230749502E-3</v>
      </c>
      <c r="D28">
        <f t="shared" si="7"/>
        <v>531.72773156248707</v>
      </c>
      <c r="F28">
        <f t="shared" si="8"/>
        <v>0.93285566940787201</v>
      </c>
      <c r="G28">
        <f t="shared" si="0"/>
        <v>178504.41050968927</v>
      </c>
      <c r="H28">
        <f t="shared" si="9"/>
        <v>66874399.790681005</v>
      </c>
      <c r="P28">
        <f t="shared" si="10"/>
        <v>1.2696384872599682</v>
      </c>
      <c r="Q28">
        <f t="shared" si="1"/>
        <v>478.15</v>
      </c>
      <c r="R28">
        <f t="shared" si="11"/>
        <v>0.66139466961018123</v>
      </c>
      <c r="S28">
        <f t="shared" si="2"/>
        <v>207.76715945269243</v>
      </c>
      <c r="U28">
        <f t="shared" si="3"/>
        <v>2.301374294472522</v>
      </c>
      <c r="V28">
        <f t="shared" si="4"/>
        <v>11.615697177909174</v>
      </c>
    </row>
    <row r="29" spans="1:22">
      <c r="A29">
        <v>270</v>
      </c>
      <c r="B29">
        <f t="shared" si="5"/>
        <v>3146.4522358824684</v>
      </c>
      <c r="C29">
        <f t="shared" si="6"/>
        <v>4.0149977579960324E-3</v>
      </c>
      <c r="D29">
        <f t="shared" si="7"/>
        <v>529.70958713063317</v>
      </c>
      <c r="F29">
        <f t="shared" si="8"/>
        <v>0.92931506514146167</v>
      </c>
      <c r="G29">
        <f t="shared" si="0"/>
        <v>172141.10275138746</v>
      </c>
      <c r="H29">
        <f t="shared" si="9"/>
        <v>68595810.818194881</v>
      </c>
      <c r="P29">
        <f t="shared" si="10"/>
        <v>1.2649139777992517</v>
      </c>
      <c r="Q29">
        <f t="shared" si="1"/>
        <v>478.15</v>
      </c>
      <c r="R29">
        <f t="shared" si="11"/>
        <v>0.65888438118529624</v>
      </c>
      <c r="S29">
        <f t="shared" si="2"/>
        <v>207.43860054879855</v>
      </c>
      <c r="U29">
        <f t="shared" si="3"/>
        <v>2.3050194068751364</v>
      </c>
      <c r="V29">
        <f t="shared" si="4"/>
        <v>11.57161041472153</v>
      </c>
    </row>
    <row r="30" spans="1:22">
      <c r="A30">
        <v>280</v>
      </c>
      <c r="B30">
        <f t="shared" si="5"/>
        <v>3146.2259245486762</v>
      </c>
      <c r="C30">
        <f t="shared" si="6"/>
        <v>4.0152865609998775E-3</v>
      </c>
      <c r="D30">
        <f t="shared" si="7"/>
        <v>527.85500538523081</v>
      </c>
      <c r="F30">
        <f t="shared" si="8"/>
        <v>0.92606141295654532</v>
      </c>
      <c r="G30">
        <f t="shared" si="0"/>
        <v>166293.78818517306</v>
      </c>
      <c r="H30">
        <f t="shared" si="9"/>
        <v>70258748.700046614</v>
      </c>
      <c r="P30">
        <f t="shared" si="10"/>
        <v>1.2605760184694583</v>
      </c>
      <c r="Q30">
        <f t="shared" si="1"/>
        <v>478.15</v>
      </c>
      <c r="R30">
        <f t="shared" si="11"/>
        <v>0.65657754178619054</v>
      </c>
      <c r="S30">
        <f t="shared" si="2"/>
        <v>207.13622889480226</v>
      </c>
      <c r="U30">
        <f t="shared" si="3"/>
        <v>2.3083842095186391</v>
      </c>
      <c r="V30">
        <f t="shared" si="4"/>
        <v>11.531096710681739</v>
      </c>
    </row>
    <row r="31" spans="1:22">
      <c r="A31">
        <v>290</v>
      </c>
      <c r="B31">
        <f t="shared" si="5"/>
        <v>3146.0073005919107</v>
      </c>
      <c r="C31">
        <f t="shared" si="6"/>
        <v>4.0155655933579231E-3</v>
      </c>
      <c r="D31">
        <f t="shared" si="7"/>
        <v>526.16809075179083</v>
      </c>
      <c r="F31">
        <f t="shared" si="8"/>
        <v>0.92310191359963301</v>
      </c>
      <c r="G31">
        <f t="shared" si="0"/>
        <v>160975.18706248337</v>
      </c>
      <c r="H31">
        <f t="shared" si="9"/>
        <v>71868500.570671454</v>
      </c>
      <c r="P31">
        <f t="shared" si="10"/>
        <v>1.2566348007635613</v>
      </c>
      <c r="Q31">
        <f t="shared" si="1"/>
        <v>478.15</v>
      </c>
      <c r="R31">
        <f t="shared" si="11"/>
        <v>0.6544792567421398</v>
      </c>
      <c r="S31">
        <f t="shared" si="2"/>
        <v>206.86082678985622</v>
      </c>
      <c r="U31">
        <f t="shared" si="3"/>
        <v>2.3114574538839023</v>
      </c>
      <c r="V31">
        <f t="shared" si="4"/>
        <v>11.494245727774672</v>
      </c>
    </row>
    <row r="32" spans="1:22">
      <c r="A32">
        <v>300</v>
      </c>
      <c r="B32">
        <f t="shared" si="5"/>
        <v>3145.7956689205134</v>
      </c>
      <c r="C32">
        <f t="shared" si="6"/>
        <v>4.015835738322049E-3</v>
      </c>
      <c r="D32">
        <f t="shared" si="7"/>
        <v>524.64738616425802</v>
      </c>
      <c r="F32">
        <f t="shared" si="8"/>
        <v>0.92043401081448772</v>
      </c>
      <c r="G32">
        <f t="shared" si="0"/>
        <v>156180.53236874711</v>
      </c>
      <c r="H32">
        <f t="shared" si="9"/>
        <v>73430305.894358918</v>
      </c>
      <c r="P32">
        <f t="shared" si="10"/>
        <v>1.2530872330633043</v>
      </c>
      <c r="Q32">
        <f t="shared" si="1"/>
        <v>478.15</v>
      </c>
      <c r="R32">
        <f t="shared" si="11"/>
        <v>0.65258771366747181</v>
      </c>
      <c r="S32">
        <f t="shared" si="2"/>
        <v>206.612260171267</v>
      </c>
      <c r="U32">
        <f t="shared" si="3"/>
        <v>2.314238272228605</v>
      </c>
      <c r="V32">
        <f t="shared" si="4"/>
        <v>11.461025636104953</v>
      </c>
    </row>
    <row r="33" spans="1:22">
      <c r="A33">
        <v>310</v>
      </c>
      <c r="B33">
        <f t="shared" si="5"/>
        <v>3145.5903407099486</v>
      </c>
      <c r="C33">
        <f t="shared" si="6"/>
        <v>4.0160978717459096E-3</v>
      </c>
      <c r="D33">
        <f t="shared" si="7"/>
        <v>523.28695619890232</v>
      </c>
      <c r="F33">
        <f t="shared" si="8"/>
        <v>0.91804729157702158</v>
      </c>
      <c r="G33">
        <f t="shared" si="0"/>
        <v>151890.9830015515</v>
      </c>
      <c r="H33">
        <f t="shared" si="9"/>
        <v>74949215.724374428</v>
      </c>
      <c r="P33">
        <f t="shared" si="10"/>
        <v>1.2499195148797388</v>
      </c>
      <c r="Q33">
        <f t="shared" si="1"/>
        <v>478.15</v>
      </c>
      <c r="R33">
        <f t="shared" si="11"/>
        <v>0.65089552972810827</v>
      </c>
      <c r="S33">
        <f t="shared" si="2"/>
        <v>206.38965047154687</v>
      </c>
      <c r="U33">
        <f t="shared" si="3"/>
        <v>2.3167343852153008</v>
      </c>
      <c r="V33">
        <f t="shared" si="4"/>
        <v>11.431306775170448</v>
      </c>
    </row>
    <row r="34" spans="1:22">
      <c r="A34">
        <v>320</v>
      </c>
      <c r="B34">
        <f t="shared" si="5"/>
        <v>3145.3906519057941</v>
      </c>
      <c r="C34">
        <f t="shared" si="6"/>
        <v>4.0163528384162305E-3</v>
      </c>
      <c r="D34">
        <f t="shared" si="7"/>
        <v>522.07754327592613</v>
      </c>
      <c r="F34">
        <f t="shared" si="8"/>
        <v>0.9159255145191687</v>
      </c>
      <c r="G34">
        <f t="shared" si="0"/>
        <v>148077.26453478853</v>
      </c>
      <c r="H34">
        <f t="shared" si="9"/>
        <v>76429988.369722307</v>
      </c>
      <c r="P34">
        <f t="shared" si="10"/>
        <v>1.2471098889470809</v>
      </c>
      <c r="Q34">
        <f t="shared" si="1"/>
        <v>478.15</v>
      </c>
      <c r="R34">
        <f t="shared" si="11"/>
        <v>0.64939118979409061</v>
      </c>
      <c r="S34">
        <f t="shared" si="2"/>
        <v>206.1915610691841</v>
      </c>
      <c r="U34">
        <f t="shared" si="3"/>
        <v>2.3189600850811001</v>
      </c>
      <c r="V34">
        <f t="shared" si="4"/>
        <v>11.404886911314446</v>
      </c>
    </row>
    <row r="35" spans="1:22">
      <c r="A35">
        <v>330</v>
      </c>
      <c r="B35">
        <f t="shared" si="5"/>
        <v>3145.1959769402838</v>
      </c>
      <c r="C35">
        <f t="shared" si="6"/>
        <v>4.0166014344833849E-3</v>
      </c>
      <c r="D35">
        <f t="shared" si="7"/>
        <v>521.00767294725733</v>
      </c>
      <c r="F35">
        <f t="shared" si="8"/>
        <v>0.91404854903027599</v>
      </c>
      <c r="G35">
        <f t="shared" si="0"/>
        <v>144703.14786209809</v>
      </c>
      <c r="H35">
        <f t="shared" si="9"/>
        <v>77877019.848343283</v>
      </c>
      <c r="P35">
        <f t="shared" si="10"/>
        <v>1.2446312749204487</v>
      </c>
      <c r="Q35">
        <f t="shared" si="1"/>
        <v>478.15</v>
      </c>
      <c r="R35">
        <f t="shared" si="11"/>
        <v>0.64806042126246566</v>
      </c>
      <c r="S35">
        <f t="shared" si="2"/>
        <v>206.01617752601663</v>
      </c>
      <c r="U35">
        <f t="shared" si="3"/>
        <v>2.3209342379902038</v>
      </c>
      <c r="V35">
        <f t="shared" si="4"/>
        <v>11.381515382955508</v>
      </c>
    </row>
    <row r="36" spans="1:22">
      <c r="A36">
        <v>340</v>
      </c>
      <c r="B36">
        <f t="shared" si="5"/>
        <v>3145.0057378755096</v>
      </c>
      <c r="C36">
        <f t="shared" si="6"/>
        <v>4.0168443957254787E-3</v>
      </c>
      <c r="D36">
        <f t="shared" si="7"/>
        <v>520.06462564925675</v>
      </c>
      <c r="F36">
        <f t="shared" si="8"/>
        <v>0.91239408008641532</v>
      </c>
      <c r="G36">
        <f t="shared" si="0"/>
        <v>141728.50624212436</v>
      </c>
      <c r="H36">
        <f t="shared" si="9"/>
        <v>79294304.91076453</v>
      </c>
      <c r="P36">
        <f t="shared" si="10"/>
        <v>1.2424535869392321</v>
      </c>
      <c r="Q36">
        <f t="shared" si="1"/>
        <v>478.15</v>
      </c>
      <c r="R36">
        <f t="shared" si="11"/>
        <v>0.64688740278126844</v>
      </c>
      <c r="S36">
        <f t="shared" si="2"/>
        <v>205.86146744828585</v>
      </c>
      <c r="U36">
        <f t="shared" si="3"/>
        <v>2.3226784785264165</v>
      </c>
      <c r="V36">
        <f t="shared" si="4"/>
        <v>11.360914328717032</v>
      </c>
    </row>
    <row r="37" spans="1:22">
      <c r="A37">
        <v>350</v>
      </c>
      <c r="B37">
        <f t="shared" si="5"/>
        <v>3144.8194095275935</v>
      </c>
      <c r="C37">
        <f t="shared" si="6"/>
        <v>4.0170823909432083E-3</v>
      </c>
      <c r="D37">
        <f t="shared" si="7"/>
        <v>519.23523211729571</v>
      </c>
      <c r="F37">
        <f t="shared" si="8"/>
        <v>0.91093900371455383</v>
      </c>
      <c r="G37">
        <f t="shared" si="0"/>
        <v>139111.81654742995</v>
      </c>
      <c r="H37">
        <f t="shared" si="9"/>
        <v>80685423.076238826</v>
      </c>
      <c r="P37">
        <f t="shared" si="10"/>
        <v>1.2405456322827737</v>
      </c>
      <c r="Q37">
        <f t="shared" si="1"/>
        <v>478.15</v>
      </c>
      <c r="R37">
        <f t="shared" si="11"/>
        <v>0.64585575363361858</v>
      </c>
      <c r="S37">
        <f t="shared" si="2"/>
        <v>205.72531235732683</v>
      </c>
      <c r="U37">
        <f t="shared" si="3"/>
        <v>2.3242156957793085</v>
      </c>
      <c r="V37">
        <f t="shared" si="4"/>
        <v>11.342796063415603</v>
      </c>
    </row>
    <row r="38" spans="1:22">
      <c r="A38">
        <v>360</v>
      </c>
      <c r="B38">
        <f t="shared" si="5"/>
        <v>3144.6365213024933</v>
      </c>
      <c r="C38">
        <f t="shared" si="6"/>
        <v>4.0173160195561127E-3</v>
      </c>
      <c r="D38">
        <f t="shared" si="7"/>
        <v>518.50648175402569</v>
      </c>
      <c r="F38">
        <f t="shared" si="8"/>
        <v>0.90966049430530826</v>
      </c>
      <c r="G38">
        <f t="shared" si="0"/>
        <v>136812.07143708973</v>
      </c>
      <c r="H38">
        <f t="shared" si="9"/>
        <v>82053543.790609717</v>
      </c>
      <c r="P38">
        <f t="shared" si="10"/>
        <v>1.2388765649720677</v>
      </c>
      <c r="Q38">
        <f t="shared" si="1"/>
        <v>478.15</v>
      </c>
      <c r="R38">
        <f t="shared" si="11"/>
        <v>0.64494929046246352</v>
      </c>
      <c r="S38">
        <f t="shared" si="2"/>
        <v>205.60560932722856</v>
      </c>
      <c r="U38">
        <f t="shared" si="3"/>
        <v>2.3255688478761658</v>
      </c>
      <c r="V38">
        <f t="shared" si="4"/>
        <v>11.326876367985836</v>
      </c>
    </row>
    <row r="39" spans="1:22">
      <c r="A39">
        <v>370</v>
      </c>
      <c r="B39">
        <f t="shared" si="5"/>
        <v>3144.456656517902</v>
      </c>
      <c r="C39">
        <f t="shared" si="6"/>
        <v>4.0175458124136467E-3</v>
      </c>
      <c r="D39">
        <f t="shared" si="7"/>
        <v>517.86595535806748</v>
      </c>
      <c r="F39">
        <f t="shared" si="8"/>
        <v>0.90853676378608328</v>
      </c>
      <c r="G39">
        <f t="shared" si="0"/>
        <v>134790.13866367453</v>
      </c>
      <c r="H39">
        <f t="shared" si="9"/>
        <v>83401445.177246466</v>
      </c>
      <c r="P39">
        <f t="shared" si="10"/>
        <v>1.2374169210343691</v>
      </c>
      <c r="Q39">
        <f t="shared" si="1"/>
        <v>478.15</v>
      </c>
      <c r="R39">
        <f t="shared" si="11"/>
        <v>0.64415256552433298</v>
      </c>
      <c r="S39">
        <f t="shared" si="2"/>
        <v>205.50034391204852</v>
      </c>
      <c r="U39">
        <f t="shared" si="3"/>
        <v>2.3267600963463204</v>
      </c>
      <c r="V39">
        <f t="shared" si="4"/>
        <v>11.312883942523946</v>
      </c>
    </row>
    <row r="40" spans="1:22">
      <c r="A40">
        <v>380</v>
      </c>
      <c r="B40">
        <f t="shared" si="5"/>
        <v>3144.2794499380934</v>
      </c>
      <c r="C40">
        <f t="shared" si="6"/>
        <v>4.017772234894211E-3</v>
      </c>
      <c r="D40">
        <f t="shared" si="7"/>
        <v>517.30210627092811</v>
      </c>
      <c r="F40">
        <f t="shared" si="8"/>
        <v>0.90754755486127736</v>
      </c>
      <c r="G40">
        <f t="shared" si="0"/>
        <v>133009.64343677659</v>
      </c>
      <c r="H40">
        <f t="shared" si="9"/>
        <v>84731541.611614227</v>
      </c>
      <c r="P40">
        <f t="shared" si="10"/>
        <v>1.2361392924461982</v>
      </c>
      <c r="Q40">
        <f t="shared" si="1"/>
        <v>478.15</v>
      </c>
      <c r="R40">
        <f t="shared" si="11"/>
        <v>0.6434512163966456</v>
      </c>
      <c r="S40">
        <f t="shared" si="2"/>
        <v>205.40763809057691</v>
      </c>
      <c r="U40">
        <f t="shared" si="3"/>
        <v>2.327810223829915</v>
      </c>
      <c r="V40">
        <f t="shared" si="4"/>
        <v>11.300566547997605</v>
      </c>
    </row>
    <row r="41" spans="1:22">
      <c r="A41">
        <v>390</v>
      </c>
      <c r="B41">
        <f t="shared" si="5"/>
        <v>3144.1045841487376</v>
      </c>
      <c r="C41">
        <f t="shared" si="6"/>
        <v>4.0179956914919495E-3</v>
      </c>
      <c r="D41">
        <f t="shared" si="7"/>
        <v>516.80441915104927</v>
      </c>
      <c r="F41">
        <f t="shared" si="8"/>
        <v>0.90667441956324435</v>
      </c>
      <c r="G41">
        <f t="shared" si="0"/>
        <v>131437.46589048929</v>
      </c>
      <c r="H41">
        <f t="shared" si="9"/>
        <v>86045916.270519122</v>
      </c>
      <c r="P41">
        <f t="shared" si="10"/>
        <v>1.2350187091690412</v>
      </c>
      <c r="Q41">
        <f t="shared" si="1"/>
        <v>478.15</v>
      </c>
      <c r="R41">
        <f t="shared" si="11"/>
        <v>0.64283216347034022</v>
      </c>
      <c r="S41">
        <f t="shared" si="2"/>
        <v>205.32577790555263</v>
      </c>
      <c r="U41">
        <f t="shared" si="3"/>
        <v>2.3287382854574803</v>
      </c>
      <c r="V41">
        <f t="shared" si="4"/>
        <v>11.289694474696347</v>
      </c>
    </row>
    <row r="42" spans="1:22">
      <c r="A42">
        <v>400</v>
      </c>
      <c r="B42">
        <f t="shared" si="5"/>
        <v>3143.9317852776912</v>
      </c>
      <c r="C42">
        <f t="shared" si="6"/>
        <v>4.018216531245092E-3</v>
      </c>
      <c r="D42">
        <f t="shared" si="7"/>
        <v>516.36347559913224</v>
      </c>
      <c r="F42">
        <f t="shared" si="8"/>
        <v>0.90590083438444258</v>
      </c>
      <c r="G42">
        <f t="shared" si="0"/>
        <v>130043.94568567006</v>
      </c>
      <c r="H42">
        <f t="shared" si="9"/>
        <v>87346355.72737582</v>
      </c>
      <c r="P42">
        <f t="shared" si="10"/>
        <v>1.2340327988209259</v>
      </c>
      <c r="Q42">
        <f t="shared" si="1"/>
        <v>478.15</v>
      </c>
      <c r="R42">
        <f t="shared" si="11"/>
        <v>0.64228369157856979</v>
      </c>
      <c r="S42">
        <f t="shared" si="2"/>
        <v>205.25322554978038</v>
      </c>
      <c r="U42">
        <f t="shared" si="3"/>
        <v>2.3295614415766321</v>
      </c>
      <c r="V42">
        <f t="shared" si="4"/>
        <v>11.280061975829739</v>
      </c>
    </row>
    <row r="43" spans="1:22">
      <c r="A43">
        <v>410</v>
      </c>
      <c r="B43">
        <f t="shared" si="5"/>
        <v>3143.7608184468227</v>
      </c>
      <c r="C43">
        <f t="shared" si="6"/>
        <v>4.0184350535137263E-3</v>
      </c>
      <c r="D43">
        <f t="shared" si="7"/>
        <v>515.97095286975332</v>
      </c>
      <c r="F43">
        <f t="shared" si="8"/>
        <v>0.90521219801711106</v>
      </c>
      <c r="G43">
        <f t="shared" si="0"/>
        <v>128802.87632636189</v>
      </c>
      <c r="H43">
        <f t="shared" si="9"/>
        <v>88634384.490639433</v>
      </c>
      <c r="P43">
        <f t="shared" si="10"/>
        <v>1.2331617864678956</v>
      </c>
      <c r="Q43">
        <f t="shared" si="1"/>
        <v>478.15</v>
      </c>
      <c r="R43">
        <f t="shared" si="11"/>
        <v>0.64179544839413172</v>
      </c>
      <c r="S43">
        <f t="shared" si="2"/>
        <v>205.18862020674121</v>
      </c>
      <c r="U43">
        <f t="shared" si="3"/>
        <v>2.3302949233648143</v>
      </c>
      <c r="V43">
        <f t="shared" si="4"/>
        <v>11.271487239382358</v>
      </c>
    </row>
    <row r="44" spans="1:22">
      <c r="A44">
        <v>420</v>
      </c>
      <c r="B44">
        <f t="shared" si="5"/>
        <v>3143.5914832312828</v>
      </c>
      <c r="C44">
        <f t="shared" si="6"/>
        <v>4.0186515137534077E-3</v>
      </c>
      <c r="D44">
        <f t="shared" si="7"/>
        <v>515.61957753709328</v>
      </c>
      <c r="F44">
        <f t="shared" si="8"/>
        <v>0.90459575006507598</v>
      </c>
      <c r="G44">
        <f t="shared" si="0"/>
        <v>127691.35799805916</v>
      </c>
      <c r="H44">
        <f t="shared" si="9"/>
        <v>89911298.07062003</v>
      </c>
      <c r="P44">
        <f t="shared" si="10"/>
        <v>1.2323883866531384</v>
      </c>
      <c r="Q44">
        <f t="shared" si="1"/>
        <v>478.15</v>
      </c>
      <c r="R44">
        <f t="shared" si="11"/>
        <v>0.64135838679613888</v>
      </c>
      <c r="S44">
        <f t="shared" si="2"/>
        <v>205.13077126127655</v>
      </c>
      <c r="U44">
        <f t="shared" si="3"/>
        <v>2.3309520900254252</v>
      </c>
      <c r="V44">
        <f t="shared" si="4"/>
        <v>11.263811375932519</v>
      </c>
    </row>
    <row r="45" spans="1:22">
      <c r="A45">
        <v>430</v>
      </c>
      <c r="B45">
        <f t="shared" si="5"/>
        <v>3143.423609312269</v>
      </c>
      <c r="C45">
        <f t="shared" si="6"/>
        <v>4.0188661290463529E-3</v>
      </c>
      <c r="D45">
        <f t="shared" si="7"/>
        <v>515.30305132352328</v>
      </c>
      <c r="F45">
        <f t="shared" si="8"/>
        <v>0.90404044091846192</v>
      </c>
      <c r="G45">
        <f t="shared" si="0"/>
        <v>126689.56305768716</v>
      </c>
      <c r="H45">
        <f t="shared" si="9"/>
        <v>91178193.701196909</v>
      </c>
      <c r="P45">
        <f t="shared" si="10"/>
        <v>1.2316976287024002</v>
      </c>
      <c r="Q45">
        <f t="shared" si="1"/>
        <v>478.15</v>
      </c>
      <c r="R45">
        <f t="shared" si="11"/>
        <v>0.6409646726111895</v>
      </c>
      <c r="S45">
        <f t="shared" si="2"/>
        <v>205.07864674166893</v>
      </c>
      <c r="U45">
        <f t="shared" si="3"/>
        <v>2.3315445444805882</v>
      </c>
      <c r="V45">
        <f t="shared" si="4"/>
        <v>11.256896798363103</v>
      </c>
    </row>
    <row r="46" spans="1:22">
      <c r="A46">
        <v>440</v>
      </c>
      <c r="B46">
        <f t="shared" si="5"/>
        <v>3143.257052438084</v>
      </c>
      <c r="C46">
        <f t="shared" si="6"/>
        <v>4.0190790832429256E-3</v>
      </c>
      <c r="D46">
        <f t="shared" si="7"/>
        <v>515.01596198021946</v>
      </c>
      <c r="F46">
        <f t="shared" si="8"/>
        <v>0.90353677540389377</v>
      </c>
      <c r="G46">
        <f t="shared" si="0"/>
        <v>125780.45470441905</v>
      </c>
      <c r="H46">
        <f t="shared" si="9"/>
        <v>92435998.248241097</v>
      </c>
      <c r="P46">
        <f t="shared" si="10"/>
        <v>1.2310766460623004</v>
      </c>
      <c r="Q46">
        <f t="shared" si="1"/>
        <v>478.15</v>
      </c>
      <c r="R46">
        <f t="shared" si="11"/>
        <v>0.64060757376136068</v>
      </c>
      <c r="S46">
        <f t="shared" si="2"/>
        <v>205.03135914710884</v>
      </c>
      <c r="U46">
        <f t="shared" si="3"/>
        <v>2.3320822823835941</v>
      </c>
      <c r="V46">
        <f t="shared" si="4"/>
        <v>11.250625275030997</v>
      </c>
    </row>
    <row r="47" spans="1:22">
      <c r="A47">
        <v>450</v>
      </c>
      <c r="B47">
        <f t="shared" si="5"/>
        <v>3143.0916907550554</v>
      </c>
      <c r="C47">
        <f t="shared" si="6"/>
        <v>4.0192905316341334E-3</v>
      </c>
      <c r="D47">
        <f t="shared" si="7"/>
        <v>514.75368842949229</v>
      </c>
      <c r="F47">
        <f t="shared" si="8"/>
        <v>0.90307664636753038</v>
      </c>
      <c r="G47">
        <f t="shared" si="0"/>
        <v>124949.4877796026</v>
      </c>
      <c r="H47">
        <f t="shared" si="9"/>
        <v>93685493.126037121</v>
      </c>
      <c r="P47">
        <f t="shared" si="10"/>
        <v>1.2305144516637041</v>
      </c>
      <c r="Q47">
        <f t="shared" si="1"/>
        <v>478.15</v>
      </c>
      <c r="R47">
        <f t="shared" si="11"/>
        <v>0.640281342274579</v>
      </c>
      <c r="S47">
        <f t="shared" si="2"/>
        <v>204.98815020751235</v>
      </c>
      <c r="U47">
        <f t="shared" si="3"/>
        <v>2.3325738561763796</v>
      </c>
      <c r="V47">
        <f t="shared" si="4"/>
        <v>11.244895857582579</v>
      </c>
    </row>
    <row r="48" spans="1:22">
      <c r="A48">
        <v>460</v>
      </c>
      <c r="B48">
        <f t="shared" si="5"/>
        <v>3142.927421531821</v>
      </c>
      <c r="C48">
        <f t="shared" si="6"/>
        <v>4.019500605124556E-3</v>
      </c>
      <c r="D48">
        <f t="shared" si="7"/>
        <v>514.51230642589508</v>
      </c>
      <c r="F48">
        <f t="shared" si="8"/>
        <v>0.90265316916823701</v>
      </c>
      <c r="G48">
        <f t="shared" si="0"/>
        <v>124184.31135391361</v>
      </c>
      <c r="H48">
        <f t="shared" si="9"/>
        <v>94927336.23957625</v>
      </c>
      <c r="P48">
        <f t="shared" si="10"/>
        <v>1.2300017142652873</v>
      </c>
      <c r="Q48">
        <f t="shared" si="1"/>
        <v>478.15</v>
      </c>
      <c r="R48">
        <f t="shared" si="11"/>
        <v>0.63998109694028005</v>
      </c>
      <c r="S48">
        <f t="shared" si="2"/>
        <v>204.94837563285026</v>
      </c>
      <c r="U48">
        <f t="shared" si="3"/>
        <v>2.3330265415548843</v>
      </c>
      <c r="V48">
        <f t="shared" si="4"/>
        <v>11.239622820102017</v>
      </c>
    </row>
    <row r="49" spans="1:22">
      <c r="A49">
        <v>470</v>
      </c>
      <c r="B49">
        <f t="shared" si="5"/>
        <v>3142.7641582745891</v>
      </c>
      <c r="C49">
        <f t="shared" si="6"/>
        <v>4.0197094139082217E-3</v>
      </c>
      <c r="D49">
        <f t="shared" si="7"/>
        <v>514.28849873222111</v>
      </c>
      <c r="F49">
        <f t="shared" si="8"/>
        <v>0.90226052409161595</v>
      </c>
      <c r="G49">
        <f t="shared" si="0"/>
        <v>123474.48564804115</v>
      </c>
      <c r="H49">
        <f t="shared" si="9"/>
        <v>96162081.096056655</v>
      </c>
      <c r="P49">
        <f t="shared" si="10"/>
        <v>1.2295305453411336</v>
      </c>
      <c r="Q49">
        <f t="shared" si="1"/>
        <v>478.15</v>
      </c>
      <c r="R49">
        <f t="shared" si="11"/>
        <v>0.63970271158095571</v>
      </c>
      <c r="S49">
        <f t="shared" si="2"/>
        <v>204.91149053238931</v>
      </c>
      <c r="U49">
        <f t="shared" si="3"/>
        <v>2.3334464980841143</v>
      </c>
      <c r="V49">
        <f t="shared" si="4"/>
        <v>11.234733696888219</v>
      </c>
    </row>
    <row r="50" spans="1:22">
      <c r="A50">
        <v>480</v>
      </c>
      <c r="B50">
        <f t="shared" si="5"/>
        <v>3142.6018282145997</v>
      </c>
      <c r="C50">
        <f t="shared" si="6"/>
        <v>4.0199170506709965E-3</v>
      </c>
      <c r="D50">
        <f t="shared" si="7"/>
        <v>514.07947214361241</v>
      </c>
      <c r="F50">
        <f t="shared" si="8"/>
        <v>0.90189381077826736</v>
      </c>
      <c r="G50">
        <f t="shared" si="0"/>
        <v>122811.22060417787</v>
      </c>
      <c r="H50">
        <f t="shared" si="9"/>
        <v>97390193.302098438</v>
      </c>
      <c r="P50">
        <f t="shared" si="10"/>
        <v>1.2290943021088858</v>
      </c>
      <c r="Q50">
        <f t="shared" si="1"/>
        <v>478.15</v>
      </c>
      <c r="R50">
        <f t="shared" si="11"/>
        <v>0.63944271184179158</v>
      </c>
      <c r="S50">
        <f t="shared" si="2"/>
        <v>204.87703590601529</v>
      </c>
      <c r="U50">
        <f t="shared" si="3"/>
        <v>2.333838918966717</v>
      </c>
      <c r="V50">
        <f t="shared" si="4"/>
        <v>11.230167469830105</v>
      </c>
    </row>
    <row r="51" spans="1:22">
      <c r="A51">
        <v>490</v>
      </c>
      <c r="B51">
        <f t="shared" si="5"/>
        <v>3142.4403701392453</v>
      </c>
      <c r="C51">
        <f t="shared" si="6"/>
        <v>4.0201235933555457E-3</v>
      </c>
      <c r="D51">
        <f t="shared" si="7"/>
        <v>513.88288251579058</v>
      </c>
      <c r="F51">
        <f t="shared" si="8"/>
        <v>0.90154891669436943</v>
      </c>
      <c r="G51">
        <f t="shared" si="0"/>
        <v>122187.13972500175</v>
      </c>
      <c r="H51">
        <f t="shared" si="9"/>
        <v>98612064.69934845</v>
      </c>
      <c r="P51">
        <f t="shared" si="10"/>
        <v>1.2286874094847677</v>
      </c>
      <c r="Q51">
        <f t="shared" si="1"/>
        <v>478.15</v>
      </c>
      <c r="R51">
        <f t="shared" si="11"/>
        <v>0.63919818193630784</v>
      </c>
      <c r="S51">
        <f t="shared" si="2"/>
        <v>204.84462641203518</v>
      </c>
      <c r="U51">
        <f t="shared" si="3"/>
        <v>2.3342081673073722</v>
      </c>
      <c r="V51">
        <f t="shared" si="4"/>
        <v>11.225872930633539</v>
      </c>
    </row>
    <row r="52" spans="1:22">
      <c r="A52">
        <v>500</v>
      </c>
      <c r="B52">
        <f t="shared" si="5"/>
        <v>3142.279732533691</v>
      </c>
      <c r="C52">
        <f t="shared" si="6"/>
        <v>4.0203291075309334E-3</v>
      </c>
      <c r="D52">
        <f t="shared" si="7"/>
        <v>513.69676815288801</v>
      </c>
      <c r="F52">
        <f t="shared" si="8"/>
        <v>0.90122240026822453</v>
      </c>
      <c r="G52">
        <f t="shared" si="0"/>
        <v>121596.0702813752</v>
      </c>
      <c r="H52">
        <f t="shared" si="9"/>
        <v>99828025.402162194</v>
      </c>
      <c r="P52">
        <f t="shared" si="10"/>
        <v>1.228305201839321</v>
      </c>
      <c r="Q52">
        <f t="shared" si="1"/>
        <v>478.15</v>
      </c>
      <c r="R52">
        <f t="shared" si="11"/>
        <v>0.63896668179017113</v>
      </c>
      <c r="S52">
        <f t="shared" si="2"/>
        <v>204.81393948075208</v>
      </c>
      <c r="U52">
        <f t="shared" si="3"/>
        <v>2.3345578978277275</v>
      </c>
      <c r="V52">
        <f t="shared" si="4"/>
        <v>11.221807225665353</v>
      </c>
    </row>
    <row r="53" spans="1:22">
      <c r="A53">
        <v>510</v>
      </c>
      <c r="B53">
        <f t="shared" si="5"/>
        <v>3142.1198719982976</v>
      </c>
      <c r="C53">
        <f t="shared" si="6"/>
        <v>4.0205336484109028E-3</v>
      </c>
      <c r="D53">
        <f t="shared" si="7"/>
        <v>513.51949139131182</v>
      </c>
      <c r="F53">
        <f t="shared" si="8"/>
        <v>0.9009113884058102</v>
      </c>
      <c r="G53">
        <f t="shared" si="0"/>
        <v>121032.85935990821</v>
      </c>
      <c r="H53">
        <f t="shared" si="9"/>
        <v>101038353.99576128</v>
      </c>
      <c r="P53">
        <f t="shared" si="10"/>
        <v>1.2279437841864793</v>
      </c>
      <c r="Q53">
        <f t="shared" si="1"/>
        <v>478.15</v>
      </c>
      <c r="R53">
        <f t="shared" si="11"/>
        <v>0.63874617437971937</v>
      </c>
      <c r="S53">
        <f t="shared" si="2"/>
        <v>204.7847057549989</v>
      </c>
      <c r="U53">
        <f t="shared" si="3"/>
        <v>2.3348911640503607</v>
      </c>
      <c r="V53">
        <f t="shared" si="4"/>
        <v>11.217934579841335</v>
      </c>
    </row>
    <row r="54" spans="1:22">
      <c r="A54">
        <v>520</v>
      </c>
      <c r="B54">
        <f t="shared" si="5"/>
        <v>3141.96075190788</v>
      </c>
      <c r="C54">
        <f t="shared" si="6"/>
        <v>4.0207372625640312E-3</v>
      </c>
      <c r="D54">
        <f t="shared" si="7"/>
        <v>513.34968790070286</v>
      </c>
      <c r="F54">
        <f t="shared" si="8"/>
        <v>0.90061348754509274</v>
      </c>
      <c r="G54">
        <f t="shared" si="0"/>
        <v>120493.21423192488</v>
      </c>
      <c r="H54">
        <f t="shared" si="9"/>
        <v>102243286.13808052</v>
      </c>
      <c r="P54">
        <f t="shared" si="10"/>
        <v>1.227599911683229</v>
      </c>
      <c r="Q54">
        <f t="shared" si="1"/>
        <v>478.15</v>
      </c>
      <c r="R54">
        <f t="shared" si="11"/>
        <v>0.63853496266947074</v>
      </c>
      <c r="S54">
        <f t="shared" si="2"/>
        <v>204.7567007848273</v>
      </c>
      <c r="U54">
        <f t="shared" si="3"/>
        <v>2.3352105116328943</v>
      </c>
      <c r="V54">
        <f t="shared" si="4"/>
        <v>11.214225189095682</v>
      </c>
    </row>
    <row r="55" spans="1:22">
      <c r="A55">
        <v>530</v>
      </c>
      <c r="B55">
        <f t="shared" si="5"/>
        <v>3141.8023412808425</v>
      </c>
      <c r="C55">
        <f t="shared" si="6"/>
        <v>4.0209399893564035E-3</v>
      </c>
      <c r="D55">
        <f t="shared" si="7"/>
        <v>513.18622305055737</v>
      </c>
      <c r="F55">
        <f t="shared" si="8"/>
        <v>0.90032670710624096</v>
      </c>
      <c r="G55">
        <f t="shared" si="0"/>
        <v>119973.56498491362</v>
      </c>
      <c r="H55">
        <f t="shared" si="9"/>
        <v>103443021.78792965</v>
      </c>
      <c r="P55">
        <f t="shared" si="10"/>
        <v>1.2272708859027626</v>
      </c>
      <c r="Q55">
        <f t="shared" si="1"/>
        <v>478.15</v>
      </c>
      <c r="R55">
        <f t="shared" si="11"/>
        <v>0.63833163533832482</v>
      </c>
      <c r="S55">
        <f t="shared" si="2"/>
        <v>204.72973787356904</v>
      </c>
      <c r="U55">
        <f t="shared" si="3"/>
        <v>2.3355180589118021</v>
      </c>
      <c r="V55">
        <f t="shared" si="4"/>
        <v>11.210654267201233</v>
      </c>
    </row>
    <row r="56" spans="1:22">
      <c r="A56">
        <v>540</v>
      </c>
      <c r="B56">
        <f t="shared" si="5"/>
        <v>3141.6446138289007</v>
      </c>
      <c r="C56">
        <f t="shared" si="6"/>
        <v>4.0211418621640856E-3</v>
      </c>
      <c r="D56">
        <f t="shared" si="7"/>
        <v>513.02815461559715</v>
      </c>
      <c r="F56">
        <f t="shared" si="8"/>
        <v>0.9000493940624511</v>
      </c>
      <c r="G56">
        <f t="shared" si="0"/>
        <v>119470.94712194342</v>
      </c>
      <c r="H56">
        <f t="shared" si="9"/>
        <v>104637731.25914909</v>
      </c>
      <c r="P56">
        <f t="shared" si="10"/>
        <v>1.2269544661613754</v>
      </c>
      <c r="Q56">
        <f t="shared" si="1"/>
        <v>478.15</v>
      </c>
      <c r="R56">
        <f t="shared" si="11"/>
        <v>0.63813502039027781</v>
      </c>
      <c r="S56">
        <f t="shared" si="2"/>
        <v>204.70366195887246</v>
      </c>
      <c r="U56">
        <f t="shared" si="3"/>
        <v>2.3358155658987005</v>
      </c>
      <c r="V56">
        <f t="shared" si="4"/>
        <v>11.207201231060935</v>
      </c>
    </row>
    <row r="57" spans="1:22">
      <c r="A57">
        <v>550</v>
      </c>
      <c r="B57">
        <f t="shared" si="5"/>
        <v>3141.4875471611463</v>
      </c>
      <c r="C57">
        <f t="shared" si="6"/>
        <v>4.021342909388808E-3</v>
      </c>
      <c r="D57">
        <f t="shared" si="7"/>
        <v>512.87470108094715</v>
      </c>
      <c r="F57">
        <f t="shared" si="8"/>
        <v>0.89978017733499505</v>
      </c>
      <c r="G57">
        <f t="shared" si="0"/>
        <v>118982.90179824627</v>
      </c>
      <c r="H57">
        <f t="shared" si="9"/>
        <v>105827560.27713156</v>
      </c>
      <c r="P57">
        <f t="shared" si="10"/>
        <v>1.2266487941483688</v>
      </c>
      <c r="Q57">
        <f t="shared" si="1"/>
        <v>478.15</v>
      </c>
      <c r="R57">
        <f t="shared" si="11"/>
        <v>0.6379441457305115</v>
      </c>
      <c r="S57">
        <f t="shared" si="2"/>
        <v>204.67834440945106</v>
      </c>
      <c r="U57">
        <f t="shared" si="3"/>
        <v>2.3361044930257964</v>
      </c>
      <c r="V57">
        <f t="shared" si="4"/>
        <v>11.203849008328191</v>
      </c>
    </row>
    <row r="58" spans="1:22">
      <c r="A58">
        <v>560</v>
      </c>
      <c r="B58">
        <f t="shared" si="5"/>
        <v>3141.331122119283</v>
      </c>
      <c r="C58">
        <f t="shared" si="6"/>
        <v>4.0215431553063804E-3</v>
      </c>
      <c r="D58">
        <f t="shared" si="7"/>
        <v>512.72521483558955</v>
      </c>
      <c r="F58">
        <f t="shared" si="8"/>
        <v>0.89951792076419224</v>
      </c>
      <c r="G58">
        <f t="shared" si="0"/>
        <v>118507.39145167355</v>
      </c>
      <c r="H58">
        <f t="shared" si="9"/>
        <v>107012634.19164829</v>
      </c>
      <c r="P58">
        <f t="shared" si="10"/>
        <v>1.2263523301716197</v>
      </c>
      <c r="Q58">
        <f t="shared" si="1"/>
        <v>478.15</v>
      </c>
      <c r="R58">
        <f t="shared" si="11"/>
        <v>0.63775820582181231</v>
      </c>
      <c r="S58">
        <f t="shared" si="2"/>
        <v>204.65367862214384</v>
      </c>
      <c r="U58">
        <f t="shared" si="3"/>
        <v>2.3363860509090473</v>
      </c>
      <c r="V58">
        <f t="shared" si="4"/>
        <v>11.200583451812577</v>
      </c>
    </row>
    <row r="59" spans="1:22">
      <c r="A59">
        <v>570</v>
      </c>
      <c r="B59">
        <f t="shared" si="5"/>
        <v>3141.1753222237617</v>
      </c>
      <c r="C59">
        <f t="shared" si="6"/>
        <v>4.021742620773653E-3</v>
      </c>
      <c r="D59">
        <f t="shared" si="7"/>
        <v>512.57915959273691</v>
      </c>
      <c r="F59">
        <f t="shared" si="8"/>
        <v>0.89926168349602964</v>
      </c>
      <c r="G59">
        <f t="shared" si="0"/>
        <v>118042.72874261354</v>
      </c>
      <c r="H59">
        <f t="shared" si="9"/>
        <v>108193061.47907442</v>
      </c>
      <c r="P59">
        <f t="shared" si="10"/>
        <v>1.2260637994494723</v>
      </c>
      <c r="Q59">
        <f t="shared" si="1"/>
        <v>478.15</v>
      </c>
      <c r="R59">
        <f t="shared" si="11"/>
        <v>0.63757653359868494</v>
      </c>
      <c r="S59">
        <f t="shared" si="2"/>
        <v>204.62957631166907</v>
      </c>
      <c r="U59">
        <f t="shared" si="3"/>
        <v>2.3366612423207824</v>
      </c>
      <c r="V59">
        <f t="shared" si="4"/>
        <v>11.19739284622344</v>
      </c>
    </row>
    <row r="60" spans="1:22">
      <c r="A60">
        <v>580</v>
      </c>
      <c r="B60">
        <f t="shared" si="5"/>
        <v>3141.0201332133547</v>
      </c>
      <c r="C60">
        <f t="shared" si="6"/>
        <v>4.0219413238162822E-3</v>
      </c>
      <c r="D60">
        <f t="shared" si="7"/>
        <v>512.43609143738877</v>
      </c>
      <c r="F60">
        <f t="shared" si="8"/>
        <v>0.89901068673226103</v>
      </c>
      <c r="G60">
        <f t="shared" si="0"/>
        <v>117587.5169136542</v>
      </c>
      <c r="H60">
        <f t="shared" si="9"/>
        <v>109368936.64821096</v>
      </c>
      <c r="P60">
        <f t="shared" si="10"/>
        <v>1.22578214702514</v>
      </c>
      <c r="Q60">
        <f t="shared" si="1"/>
        <v>478.15</v>
      </c>
      <c r="R60">
        <f t="shared" si="11"/>
        <v>0.63739857689317303</v>
      </c>
      <c r="S60">
        <f t="shared" si="2"/>
        <v>204.60596439524858</v>
      </c>
      <c r="U60">
        <f t="shared" si="3"/>
        <v>2.3369308974606984</v>
      </c>
      <c r="V60">
        <f t="shared" si="4"/>
        <v>11.194267494150035</v>
      </c>
    </row>
    <row r="61" spans="1:22">
      <c r="A61">
        <v>590</v>
      </c>
      <c r="B61">
        <f t="shared" si="5"/>
        <v>3140.8655426631349</v>
      </c>
      <c r="C61">
        <f t="shared" si="6"/>
        <v>4.0221392801164657E-3</v>
      </c>
      <c r="D61">
        <f t="shared" si="7"/>
        <v>512.29564296694411</v>
      </c>
      <c r="F61">
        <f t="shared" si="8"/>
        <v>0.89876428590691948</v>
      </c>
      <c r="G61">
        <f t="shared" si="0"/>
        <v>117140.59988634146</v>
      </c>
      <c r="H61">
        <f t="shared" si="9"/>
        <v>110540342.64707437</v>
      </c>
      <c r="P61">
        <f t="shared" si="10"/>
        <v>1.2255065000351184</v>
      </c>
      <c r="Q61">
        <f t="shared" si="1"/>
        <v>478.15</v>
      </c>
      <c r="R61">
        <f t="shared" si="11"/>
        <v>0.6372238787080059</v>
      </c>
      <c r="S61">
        <f t="shared" si="2"/>
        <v>204.58278238482919</v>
      </c>
      <c r="U61">
        <f t="shared" si="3"/>
        <v>2.3371957035004973</v>
      </c>
      <c r="V61">
        <f t="shared" si="4"/>
        <v>11.191199369610072</v>
      </c>
    </row>
    <row r="62" spans="1:22">
      <c r="A62">
        <v>600</v>
      </c>
      <c r="B62">
        <f t="shared" si="5"/>
        <v>3140.7115396680456</v>
      </c>
      <c r="C62">
        <f t="shared" si="6"/>
        <v>4.0223365034169761E-3</v>
      </c>
      <c r="D62">
        <f t="shared" si="7"/>
        <v>512.15751005564141</v>
      </c>
      <c r="F62">
        <f t="shared" si="8"/>
        <v>0.89852194746603753</v>
      </c>
      <c r="G62">
        <f t="shared" si="0"/>
        <v>116701.02061708442</v>
      </c>
      <c r="H62">
        <f t="shared" si="9"/>
        <v>111707352.85324521</v>
      </c>
      <c r="P62">
        <f t="shared" si="10"/>
        <v>1.2252361362169055</v>
      </c>
      <c r="Q62">
        <f t="shared" si="1"/>
        <v>478.15</v>
      </c>
      <c r="R62">
        <f t="shared" si="11"/>
        <v>0.63705206075342058</v>
      </c>
      <c r="S62">
        <f t="shared" si="2"/>
        <v>204.55998021012786</v>
      </c>
      <c r="U62">
        <f t="shared" si="3"/>
        <v>2.337456229262612</v>
      </c>
      <c r="V62">
        <f t="shared" si="4"/>
        <v>11.188181828916303</v>
      </c>
    </row>
    <row r="63" spans="1:22">
      <c r="A63">
        <v>610</v>
      </c>
      <c r="B63">
        <f t="shared" si="5"/>
        <v>3140.5581145812503</v>
      </c>
      <c r="C63">
        <f t="shared" si="6"/>
        <v>4.0225330058552824E-3</v>
      </c>
      <c r="D63">
        <f t="shared" si="7"/>
        <v>512.02144083500286</v>
      </c>
      <c r="F63">
        <f t="shared" si="8"/>
        <v>0.89828322953509276</v>
      </c>
      <c r="G63">
        <f t="shared" si="0"/>
        <v>116267.9864278579</v>
      </c>
      <c r="H63">
        <f t="shared" si="9"/>
        <v>112870032.7175238</v>
      </c>
      <c r="P63">
        <f t="shared" si="10"/>
        <v>1.22497045768695</v>
      </c>
      <c r="Q63">
        <f t="shared" si="1"/>
        <v>478.15</v>
      </c>
      <c r="R63">
        <f t="shared" si="11"/>
        <v>0.6368828097403807</v>
      </c>
      <c r="S63">
        <f t="shared" si="2"/>
        <v>204.53751640570258</v>
      </c>
      <c r="U63">
        <f t="shared" si="3"/>
        <v>2.337712945783422</v>
      </c>
      <c r="V63">
        <f t="shared" si="4"/>
        <v>11.185209369952149</v>
      </c>
    </row>
    <row r="64" spans="1:22">
      <c r="A64">
        <v>620</v>
      </c>
      <c r="B64">
        <f t="shared" si="5"/>
        <v>3140.4052587980286</v>
      </c>
      <c r="C64">
        <f t="shared" si="6"/>
        <v>4.0227287982395367E-3</v>
      </c>
      <c r="D64">
        <f t="shared" si="7"/>
        <v>511.88722653880308</v>
      </c>
      <c r="F64">
        <f t="shared" si="8"/>
        <v>0.89804776585754931</v>
      </c>
      <c r="G64">
        <f t="shared" si="0"/>
        <v>115840.84020493139</v>
      </c>
      <c r="H64">
        <f t="shared" si="9"/>
        <v>114028441.11957312</v>
      </c>
      <c r="P64">
        <f t="shared" si="10"/>
        <v>1.2247089691534809</v>
      </c>
      <c r="Q64">
        <f t="shared" si="1"/>
        <v>478.15</v>
      </c>
      <c r="R64">
        <f t="shared" si="11"/>
        <v>0.63671586599300245</v>
      </c>
      <c r="S64">
        <f t="shared" si="2"/>
        <v>204.51535660443076</v>
      </c>
      <c r="U64">
        <f t="shared" si="3"/>
        <v>2.3379662434094253</v>
      </c>
      <c r="V64">
        <f t="shared" si="4"/>
        <v>11.182277432178241</v>
      </c>
    </row>
    <row r="65" spans="1:22">
      <c r="A65">
        <v>630</v>
      </c>
      <c r="B65">
        <f t="shared" si="5"/>
        <v>3140.2529645775585</v>
      </c>
      <c r="C65">
        <f t="shared" si="6"/>
        <v>4.0229238902761977E-3</v>
      </c>
      <c r="D65">
        <f t="shared" si="7"/>
        <v>511.75469391173431</v>
      </c>
      <c r="F65">
        <f t="shared" si="8"/>
        <v>0.89781525247672689</v>
      </c>
      <c r="G65">
        <f t="shared" si="0"/>
        <v>115419.0365184644</v>
      </c>
      <c r="H65">
        <f t="shared" si="9"/>
        <v>115182631.48475777</v>
      </c>
      <c r="P65">
        <f t="shared" si="10"/>
        <v>1.2244512598491042</v>
      </c>
      <c r="Q65">
        <f t="shared" si="1"/>
        <v>478.15</v>
      </c>
      <c r="R65">
        <f t="shared" si="11"/>
        <v>0.63655101400599934</v>
      </c>
      <c r="S65">
        <f t="shared" si="2"/>
        <v>204.49347228804669</v>
      </c>
      <c r="U65">
        <f t="shared" si="3"/>
        <v>2.3382164459826105</v>
      </c>
      <c r="V65">
        <f t="shared" si="4"/>
        <v>11.179382230798204</v>
      </c>
    </row>
    <row r="66" spans="1:22">
      <c r="A66">
        <v>640</v>
      </c>
      <c r="B66">
        <f t="shared" si="5"/>
        <v>3140.1012248960878</v>
      </c>
      <c r="C66">
        <f t="shared" si="6"/>
        <v>4.0231182907575743E-3</v>
      </c>
      <c r="D66">
        <f t="shared" si="7"/>
        <v>511.62369892574577</v>
      </c>
      <c r="F66">
        <f t="shared" si="8"/>
        <v>0.89758543671183466</v>
      </c>
      <c r="G66">
        <f t="shared" si="0"/>
        <v>115002.12185695983</v>
      </c>
      <c r="H66">
        <f t="shared" si="9"/>
        <v>116332652.70332736</v>
      </c>
      <c r="P66">
        <f t="shared" si="10"/>
        <v>1.2241969885744735</v>
      </c>
      <c r="Q66">
        <f t="shared" si="1"/>
        <v>478.15</v>
      </c>
      <c r="R66">
        <f t="shared" si="11"/>
        <v>0.63638807462869074</v>
      </c>
      <c r="S66">
        <f t="shared" si="2"/>
        <v>204.47183975271344</v>
      </c>
      <c r="U66">
        <f t="shared" si="3"/>
        <v>2.3384638225893144</v>
      </c>
      <c r="V66">
        <f t="shared" si="4"/>
        <v>11.17652061949086</v>
      </c>
    </row>
    <row r="67" spans="1:22">
      <c r="A67">
        <v>650</v>
      </c>
      <c r="B67">
        <f t="shared" si="5"/>
        <v>3139.9500333260889</v>
      </c>
      <c r="C67">
        <f t="shared" si="6"/>
        <v>4.0233120077161934E-3</v>
      </c>
      <c r="D67">
        <f t="shared" si="7"/>
        <v>511.49412158719389</v>
      </c>
      <c r="F67">
        <f t="shared" si="8"/>
        <v>0.89735810804770855</v>
      </c>
      <c r="G67">
        <f t="shared" si="0"/>
        <v>114589.71829391579</v>
      </c>
      <c r="H67">
        <f t="shared" si="9"/>
        <v>117478549.88626651</v>
      </c>
      <c r="P67">
        <f t="shared" si="10"/>
        <v>1.2239458713373612</v>
      </c>
      <c r="Q67">
        <f t="shared" si="1"/>
        <v>478.15</v>
      </c>
      <c r="R67">
        <f t="shared" si="11"/>
        <v>0.63622689860582538</v>
      </c>
      <c r="S67">
        <f t="shared" si="2"/>
        <v>204.45043925401717</v>
      </c>
      <c r="U67">
        <f t="shared" si="3"/>
        <v>2.3387085972749015</v>
      </c>
      <c r="V67">
        <f t="shared" si="4"/>
        <v>11.173689976971399</v>
      </c>
    </row>
    <row r="68" spans="1:22">
      <c r="A68">
        <v>660</v>
      </c>
      <c r="B68">
        <f t="shared" si="5"/>
        <v>3139.7993839368874</v>
      </c>
      <c r="C68">
        <f t="shared" si="6"/>
        <v>4.0235050485517418E-3</v>
      </c>
      <c r="D68">
        <f t="shared" si="7"/>
        <v>511.36586165185304</v>
      </c>
      <c r="F68">
        <f t="shared" si="8"/>
        <v>0.89713309061728608</v>
      </c>
      <c r="G68">
        <f t="shared" ref="G68:G102" si="12">$B68*((D68)-(E$3))</f>
        <v>114181.51001082224</v>
      </c>
      <c r="H68">
        <f t="shared" si="9"/>
        <v>118620364.98637474</v>
      </c>
      <c r="P68">
        <f t="shared" si="10"/>
        <v>1.2236976711520502</v>
      </c>
      <c r="Q68">
        <f t="shared" ref="Q68:Q102" si="13">205+273.15</f>
        <v>478.15</v>
      </c>
      <c r="R68">
        <f t="shared" si="11"/>
        <v>0.63606736124765584</v>
      </c>
      <c r="S68">
        <f t="shared" ref="S68:S102" si="14">103.9+183.3*R68-39.7*R68^2</f>
        <v>204.42925430132647</v>
      </c>
      <c r="U68">
        <f t="shared" ref="U68:U102" si="15">Q68/S68</f>
        <v>2.3389509570641596</v>
      </c>
      <c r="V68">
        <f t="shared" ref="V68:V102" si="16">D68/T$3</f>
        <v>11.170888113384935</v>
      </c>
    </row>
    <row r="69" spans="1:22">
      <c r="A69">
        <v>670</v>
      </c>
      <c r="B69">
        <f t="shared" ref="B69:B102" si="17">B$3*C$3/C69</f>
        <v>3139.6492712130121</v>
      </c>
      <c r="C69">
        <f t="shared" ref="C69:C102" si="18">1.01325/D69*Q68/288.15*P69</f>
        <v>4.0236974201353776E-3</v>
      </c>
      <c r="D69">
        <f t="shared" ref="D69:D102" si="19">P69*(D$3/P$3)*(1-H68/I$3)</f>
        <v>511.23883509397768</v>
      </c>
      <c r="F69">
        <f t="shared" ref="F69:F102" si="20">D69/D$3</f>
        <v>0.89691023700697836</v>
      </c>
      <c r="G69">
        <f t="shared" si="12"/>
        <v>113777.23219241555</v>
      </c>
      <c r="H69">
        <f t="shared" ref="H69:H102" si="21">H68+G69*(A69-A68)</f>
        <v>119758137.30829889</v>
      </c>
      <c r="P69">
        <f t="shared" ref="P69:P102" si="22">1-((3.52*V68)/(10^(0.9813*U68)))+((0.274*V68^2)/(10^(0.8157*U68)))</f>
        <v>1.223452189633202</v>
      </c>
      <c r="Q69">
        <f t="shared" si="13"/>
        <v>478.15</v>
      </c>
      <c r="R69">
        <f t="shared" ref="R69:R102" si="23">0.709*F69</f>
        <v>0.63590935803794768</v>
      </c>
      <c r="S69">
        <f t="shared" si="14"/>
        <v>204.40827107623849</v>
      </c>
      <c r="U69">
        <f t="shared" si="15"/>
        <v>2.3391910585734741</v>
      </c>
      <c r="V69">
        <f t="shared" si="16"/>
        <v>11.168113193172486</v>
      </c>
    </row>
    <row r="70" spans="1:22">
      <c r="A70">
        <v>680</v>
      </c>
      <c r="B70">
        <f t="shared" si="17"/>
        <v>3139.4996899871394</v>
      </c>
      <c r="C70">
        <f t="shared" si="18"/>
        <v>4.0238891288953953E-3</v>
      </c>
      <c r="D70">
        <f t="shared" si="19"/>
        <v>511.1129712004946</v>
      </c>
      <c r="F70">
        <f t="shared" si="20"/>
        <v>0.89668942315876243</v>
      </c>
      <c r="G70">
        <f t="shared" si="12"/>
        <v>113376.66188846728</v>
      </c>
      <c r="H70">
        <f t="shared" si="21"/>
        <v>120891903.92718355</v>
      </c>
      <c r="P70">
        <f t="shared" si="22"/>
        <v>1.2232092600775439</v>
      </c>
      <c r="Q70">
        <f t="shared" si="13"/>
        <v>478.15</v>
      </c>
      <c r="R70">
        <f t="shared" si="23"/>
        <v>0.63575280101956255</v>
      </c>
      <c r="S70">
        <f t="shared" si="14"/>
        <v>204.38747795391834</v>
      </c>
      <c r="U70">
        <f t="shared" si="15"/>
        <v>2.3394290334548029</v>
      </c>
      <c r="V70">
        <f t="shared" si="16"/>
        <v>11.16536367159302</v>
      </c>
    </row>
    <row r="71" spans="1:22">
      <c r="A71">
        <v>690</v>
      </c>
      <c r="B71">
        <f t="shared" si="17"/>
        <v>3139.3506353850553</v>
      </c>
      <c r="C71">
        <f t="shared" si="18"/>
        <v>4.0240801808875421E-3</v>
      </c>
      <c r="D71">
        <f t="shared" si="19"/>
        <v>510.98821018255353</v>
      </c>
      <c r="F71">
        <f t="shared" si="20"/>
        <v>0.89647054417991845</v>
      </c>
      <c r="G71">
        <f t="shared" si="12"/>
        <v>112979.61050297035</v>
      </c>
      <c r="H71">
        <f t="shared" si="21"/>
        <v>122021700.03221326</v>
      </c>
      <c r="P71">
        <f t="shared" si="22"/>
        <v>1.2229687417769746</v>
      </c>
      <c r="Q71">
        <f t="shared" si="13"/>
        <v>478.15</v>
      </c>
      <c r="R71">
        <f t="shared" si="23"/>
        <v>0.63559761582356211</v>
      </c>
      <c r="S71">
        <f t="shared" si="14"/>
        <v>204.36686510960726</v>
      </c>
      <c r="U71">
        <f t="shared" si="15"/>
        <v>2.3396649928722826</v>
      </c>
      <c r="V71">
        <f t="shared" si="16"/>
        <v>11.162638242547308</v>
      </c>
    </row>
    <row r="72" spans="1:22">
      <c r="A72">
        <v>700</v>
      </c>
      <c r="B72">
        <f t="shared" si="17"/>
        <v>3139.2021027804913</v>
      </c>
      <c r="C72">
        <f t="shared" si="18"/>
        <v>4.0242705818527152E-3</v>
      </c>
      <c r="D72">
        <f t="shared" si="19"/>
        <v>510.86450121456073</v>
      </c>
      <c r="F72">
        <f t="shared" si="20"/>
        <v>0.89625351090273808</v>
      </c>
      <c r="G72">
        <f t="shared" si="12"/>
        <v>112585.91762792254</v>
      </c>
      <c r="H72">
        <f t="shared" si="21"/>
        <v>123147559.20849249</v>
      </c>
      <c r="P72">
        <f t="shared" si="22"/>
        <v>1.2227305153492556</v>
      </c>
      <c r="Q72">
        <f t="shared" si="13"/>
        <v>478.15</v>
      </c>
      <c r="R72">
        <f t="shared" si="23"/>
        <v>0.63544373923004127</v>
      </c>
      <c r="S72">
        <f t="shared" si="14"/>
        <v>204.3464241955183</v>
      </c>
      <c r="U72">
        <f t="shared" si="15"/>
        <v>2.3398990311790673</v>
      </c>
      <c r="V72">
        <f t="shared" si="16"/>
        <v>11.159935795740228</v>
      </c>
    </row>
    <row r="73" spans="1:22">
      <c r="A73">
        <v>710</v>
      </c>
      <c r="B73">
        <f t="shared" si="17"/>
        <v>3139.0540877580629</v>
      </c>
      <c r="C73">
        <f t="shared" si="18"/>
        <v>4.0244603372643064E-3</v>
      </c>
      <c r="D73">
        <f t="shared" si="19"/>
        <v>510.74180082589749</v>
      </c>
      <c r="F73">
        <f t="shared" si="20"/>
        <v>0.89603824706297808</v>
      </c>
      <c r="G73">
        <f t="shared" si="12"/>
        <v>112195.44598636801</v>
      </c>
      <c r="H73">
        <f t="shared" si="21"/>
        <v>124269513.66835617</v>
      </c>
      <c r="P73">
        <f t="shared" si="22"/>
        <v>1.2224944789083096</v>
      </c>
      <c r="Q73">
        <f t="shared" si="13"/>
        <v>478.15</v>
      </c>
      <c r="R73">
        <f t="shared" si="23"/>
        <v>0.63529111716765141</v>
      </c>
      <c r="S73">
        <f t="shared" si="14"/>
        <v>204.32614807581126</v>
      </c>
      <c r="U73">
        <f t="shared" si="15"/>
        <v>2.3401312289340064</v>
      </c>
      <c r="V73">
        <f t="shared" si="16"/>
        <v>11.157255381547545</v>
      </c>
    </row>
    <row r="74" spans="1:22">
      <c r="A74">
        <v>720</v>
      </c>
      <c r="B74">
        <f t="shared" si="17"/>
        <v>3138.9065860828632</v>
      </c>
      <c r="C74">
        <f t="shared" si="18"/>
        <v>4.0246494523670474E-3</v>
      </c>
      <c r="D74">
        <f t="shared" si="19"/>
        <v>510.62007158320716</v>
      </c>
      <c r="F74">
        <f t="shared" si="20"/>
        <v>0.89582468698808271</v>
      </c>
      <c r="G74">
        <f t="shared" si="12"/>
        <v>111808.07728927201</v>
      </c>
      <c r="H74">
        <f t="shared" si="21"/>
        <v>125387594.44124888</v>
      </c>
      <c r="P74">
        <f t="shared" si="22"/>
        <v>1.2222605449262982</v>
      </c>
      <c r="Q74">
        <f t="shared" si="13"/>
        <v>478.15</v>
      </c>
      <c r="R74">
        <f t="shared" si="23"/>
        <v>0.63513970307455059</v>
      </c>
      <c r="S74">
        <f t="shared" si="14"/>
        <v>204.3060306094265</v>
      </c>
      <c r="U74">
        <f t="shared" si="15"/>
        <v>2.3403616553741542</v>
      </c>
      <c r="V74">
        <f t="shared" si="16"/>
        <v>11.154596182230195</v>
      </c>
    </row>
    <row r="75" spans="1:22">
      <c r="A75">
        <v>730</v>
      </c>
      <c r="B75">
        <f t="shared" si="17"/>
        <v>3138.7595936754974</v>
      </c>
      <c r="C75">
        <f t="shared" si="18"/>
        <v>4.0248379322088933E-3</v>
      </c>
      <c r="D75">
        <f t="shared" si="19"/>
        <v>510.49928101174964</v>
      </c>
      <c r="F75">
        <f t="shared" si="20"/>
        <v>0.89561277370482395</v>
      </c>
      <c r="G75">
        <f t="shared" si="12"/>
        <v>111423.70884421162</v>
      </c>
      <c r="H75">
        <f t="shared" si="21"/>
        <v>126501831.529691</v>
      </c>
      <c r="P75">
        <f t="shared" si="22"/>
        <v>1.2220286376649143</v>
      </c>
      <c r="Q75">
        <f t="shared" si="13"/>
        <v>478.15</v>
      </c>
      <c r="R75">
        <f t="shared" si="23"/>
        <v>0.63498945655672012</v>
      </c>
      <c r="S75">
        <f t="shared" si="14"/>
        <v>204.28606647230032</v>
      </c>
      <c r="U75">
        <f t="shared" si="15"/>
        <v>2.3405903704393545</v>
      </c>
      <c r="V75">
        <f t="shared" si="16"/>
        <v>11.151957488371076</v>
      </c>
    </row>
    <row r="76" spans="1:22">
      <c r="A76">
        <v>740</v>
      </c>
      <c r="B76">
        <f t="shared" si="17"/>
        <v>3138.6131065915783</v>
      </c>
      <c r="C76">
        <f t="shared" si="18"/>
        <v>4.025025781667209E-3</v>
      </c>
      <c r="D76">
        <f t="shared" si="19"/>
        <v>510.37940071319832</v>
      </c>
      <c r="F76">
        <f t="shared" si="20"/>
        <v>0.89540245739157598</v>
      </c>
      <c r="G76">
        <f t="shared" si="12"/>
        <v>111042.25078179968</v>
      </c>
      <c r="H76">
        <f t="shared" si="21"/>
        <v>127612254.03750899</v>
      </c>
      <c r="P76">
        <f t="shared" si="22"/>
        <v>1.2217986910744365</v>
      </c>
      <c r="Q76">
        <f t="shared" si="13"/>
        <v>478.15</v>
      </c>
      <c r="R76">
        <f t="shared" si="23"/>
        <v>0.63484034229062736</v>
      </c>
      <c r="S76">
        <f t="shared" si="14"/>
        <v>204.26625101194469</v>
      </c>
      <c r="U76">
        <f t="shared" si="15"/>
        <v>2.3408174264286057</v>
      </c>
      <c r="V76">
        <f t="shared" si="16"/>
        <v>11.149338679603142</v>
      </c>
    </row>
    <row r="77" spans="1:22">
      <c r="A77">
        <v>750</v>
      </c>
      <c r="B77">
        <f t="shared" si="17"/>
        <v>3138.4671210048709</v>
      </c>
      <c r="C77">
        <f t="shared" si="18"/>
        <v>4.0252130054702932E-3</v>
      </c>
      <c r="D77">
        <f t="shared" si="19"/>
        <v>510.26040564465978</v>
      </c>
      <c r="F77">
        <f t="shared" si="20"/>
        <v>0.89519369411343819</v>
      </c>
      <c r="G77">
        <f t="shared" si="12"/>
        <v>110663.62378905929</v>
      </c>
      <c r="H77">
        <f t="shared" si="21"/>
        <v>128718890.27539958</v>
      </c>
      <c r="P77">
        <f t="shared" si="22"/>
        <v>1.2215706470767032</v>
      </c>
      <c r="Q77">
        <f t="shared" si="13"/>
        <v>478.15</v>
      </c>
      <c r="R77">
        <f t="shared" si="23"/>
        <v>0.63469232912642759</v>
      </c>
      <c r="S77">
        <f t="shared" si="14"/>
        <v>204.2465801285926</v>
      </c>
      <c r="U77">
        <f t="shared" si="15"/>
        <v>2.3410428693540877</v>
      </c>
      <c r="V77">
        <f t="shared" si="16"/>
        <v>11.146739208859445</v>
      </c>
    </row>
    <row r="78" spans="1:22">
      <c r="A78">
        <v>760</v>
      </c>
      <c r="B78">
        <f t="shared" si="17"/>
        <v>3138.3216331934095</v>
      </c>
      <c r="C78">
        <f t="shared" si="18"/>
        <v>4.025399608215097E-3</v>
      </c>
      <c r="D78">
        <f t="shared" si="19"/>
        <v>510.14227352985375</v>
      </c>
      <c r="F78">
        <f t="shared" si="20"/>
        <v>0.89498644478921707</v>
      </c>
      <c r="G78">
        <f t="shared" si="12"/>
        <v>110287.75725834015</v>
      </c>
      <c r="H78">
        <f t="shared" si="21"/>
        <v>129821767.84798299</v>
      </c>
      <c r="P78">
        <f t="shared" si="22"/>
        <v>1.2213444541628244</v>
      </c>
      <c r="Q78">
        <f t="shared" si="13"/>
        <v>478.15</v>
      </c>
      <c r="R78">
        <f t="shared" si="23"/>
        <v>0.63454538935555482</v>
      </c>
      <c r="S78">
        <f t="shared" si="14"/>
        <v>204.22705017812322</v>
      </c>
      <c r="U78">
        <f t="shared" si="15"/>
        <v>2.3412667400472467</v>
      </c>
      <c r="V78">
        <f t="shared" si="16"/>
        <v>11.144158589510253</v>
      </c>
    </row>
    <row r="79" spans="1:22">
      <c r="A79">
        <v>770</v>
      </c>
      <c r="B79">
        <f t="shared" si="17"/>
        <v>3138.1766395280551</v>
      </c>
      <c r="C79">
        <f t="shared" si="18"/>
        <v>4.0255855943818284E-3</v>
      </c>
      <c r="D79">
        <f t="shared" si="19"/>
        <v>510.02498437850994</v>
      </c>
      <c r="F79">
        <f t="shared" si="20"/>
        <v>0.89478067434826303</v>
      </c>
      <c r="G79">
        <f t="shared" si="12"/>
        <v>109914.58777647496</v>
      </c>
      <c r="H79">
        <f t="shared" si="21"/>
        <v>130920913.72574773</v>
      </c>
      <c r="P79">
        <f t="shared" si="22"/>
        <v>1.2211200662486306</v>
      </c>
      <c r="Q79">
        <f t="shared" si="13"/>
        <v>478.15</v>
      </c>
      <c r="R79">
        <f t="shared" si="23"/>
        <v>0.6343994981129184</v>
      </c>
      <c r="S79">
        <f t="shared" si="14"/>
        <v>204.20765789282282</v>
      </c>
      <c r="U79">
        <f t="shared" si="15"/>
        <v>2.3414890750617889</v>
      </c>
      <c r="V79">
        <f t="shared" si="16"/>
        <v>11.141596384864163</v>
      </c>
    </row>
    <row r="80" spans="1:22">
      <c r="A80">
        <v>780</v>
      </c>
      <c r="B80">
        <f t="shared" si="17"/>
        <v>3138.0321364630381</v>
      </c>
      <c r="C80">
        <f t="shared" si="18"/>
        <v>4.0257709683460133E-3</v>
      </c>
      <c r="D80">
        <f t="shared" si="19"/>
        <v>509.9085200942788</v>
      </c>
      <c r="F80">
        <f t="shared" si="20"/>
        <v>0.89457635104259436</v>
      </c>
      <c r="G80">
        <f t="shared" si="12"/>
        <v>109544.0578922126</v>
      </c>
      <c r="H80">
        <f t="shared" si="21"/>
        <v>132016354.30466986</v>
      </c>
      <c r="P80">
        <f t="shared" si="22"/>
        <v>1.2208974417409364</v>
      </c>
      <c r="Q80">
        <f t="shared" si="13"/>
        <v>478.15</v>
      </c>
      <c r="R80">
        <f t="shared" si="23"/>
        <v>0.63425463288919937</v>
      </c>
      <c r="S80">
        <f t="shared" si="14"/>
        <v>204.18840031673614</v>
      </c>
      <c r="U80">
        <f t="shared" si="15"/>
        <v>2.3417099074104888</v>
      </c>
      <c r="V80">
        <f t="shared" si="16"/>
        <v>11.139052199602855</v>
      </c>
    </row>
    <row r="81" spans="1:22">
      <c r="A81">
        <v>790</v>
      </c>
      <c r="B81">
        <f t="shared" si="17"/>
        <v>3137.8881205281205</v>
      </c>
      <c r="C81">
        <f t="shared" si="18"/>
        <v>4.0259557343884922E-3</v>
      </c>
      <c r="D81">
        <f t="shared" si="19"/>
        <v>509.79286415496705</v>
      </c>
      <c r="F81">
        <f t="shared" si="20"/>
        <v>0.89437344588590706</v>
      </c>
      <c r="G81">
        <f t="shared" si="12"/>
        <v>109176.11511101977</v>
      </c>
      <c r="H81">
        <f t="shared" si="21"/>
        <v>133108115.45578006</v>
      </c>
      <c r="P81">
        <f t="shared" si="22"/>
        <v>1.2206765427760846</v>
      </c>
      <c r="Q81">
        <f t="shared" si="13"/>
        <v>478.15</v>
      </c>
      <c r="R81">
        <f t="shared" si="23"/>
        <v>0.63411077313310804</v>
      </c>
      <c r="S81">
        <f t="shared" si="14"/>
        <v>204.16927475294105</v>
      </c>
      <c r="U81">
        <f t="shared" si="15"/>
        <v>2.3419292671661522</v>
      </c>
      <c r="V81">
        <f t="shared" si="16"/>
        <v>11.136525672795752</v>
      </c>
    </row>
    <row r="82" spans="1:22">
      <c r="A82">
        <v>800</v>
      </c>
      <c r="B82">
        <f t="shared" si="17"/>
        <v>3137.7445883220744</v>
      </c>
      <c r="C82">
        <f t="shared" si="18"/>
        <v>4.0261398967037267E-3</v>
      </c>
      <c r="D82">
        <f t="shared" si="19"/>
        <v>509.67800135181221</v>
      </c>
      <c r="F82">
        <f t="shared" si="20"/>
        <v>0.89417193219616176</v>
      </c>
      <c r="G82">
        <f t="shared" si="12"/>
        <v>108810.71107547435</v>
      </c>
      <c r="H82">
        <f t="shared" si="21"/>
        <v>134196222.5665348</v>
      </c>
      <c r="P82">
        <f t="shared" si="22"/>
        <v>1.2204573345991181</v>
      </c>
      <c r="Q82">
        <f t="shared" si="13"/>
        <v>478.15</v>
      </c>
      <c r="R82">
        <f t="shared" si="23"/>
        <v>0.63396789992707869</v>
      </c>
      <c r="S82">
        <f t="shared" si="14"/>
        <v>204.15027872055691</v>
      </c>
      <c r="U82">
        <f t="shared" si="15"/>
        <v>2.3421471819516682</v>
      </c>
      <c r="V82">
        <f t="shared" si="16"/>
        <v>11.134016472204443</v>
      </c>
    </row>
    <row r="83" spans="1:22">
      <c r="A83">
        <v>810</v>
      </c>
      <c r="B83">
        <f t="shared" si="17"/>
        <v>3137.6015365072512</v>
      </c>
      <c r="C83">
        <f t="shared" si="18"/>
        <v>4.0263234594067193E-3</v>
      </c>
      <c r="D83">
        <f t="shared" si="19"/>
        <v>509.5639175769038</v>
      </c>
      <c r="F83">
        <f t="shared" si="20"/>
        <v>0.8939717852226382</v>
      </c>
      <c r="G83">
        <f t="shared" si="12"/>
        <v>108447.80089700337</v>
      </c>
      <c r="H83">
        <f t="shared" si="21"/>
        <v>135280700.57550484</v>
      </c>
      <c r="P83">
        <f t="shared" si="22"/>
        <v>1.2202397850576485</v>
      </c>
      <c r="Q83">
        <f t="shared" si="13"/>
        <v>478.15</v>
      </c>
      <c r="R83">
        <f t="shared" si="23"/>
        <v>0.63382599572285048</v>
      </c>
      <c r="S83">
        <f t="shared" si="14"/>
        <v>204.1314099196922</v>
      </c>
      <c r="U83">
        <f t="shared" si="15"/>
        <v>2.3423636773395629</v>
      </c>
      <c r="V83">
        <f t="shared" si="16"/>
        <v>11.131524289638838</v>
      </c>
    </row>
    <row r="84" spans="1:22">
      <c r="A84">
        <v>820</v>
      </c>
      <c r="B84">
        <f t="shared" si="17"/>
        <v>3137.4589618050127</v>
      </c>
      <c r="C84">
        <f t="shared" si="18"/>
        <v>4.0265064265388251E-3</v>
      </c>
      <c r="D84">
        <f t="shared" si="19"/>
        <v>509.45059964983511</v>
      </c>
      <c r="F84">
        <f t="shared" si="20"/>
        <v>0.89377298184181597</v>
      </c>
      <c r="G84">
        <f t="shared" si="12"/>
        <v>108087.34261093181</v>
      </c>
      <c r="H84">
        <f t="shared" si="21"/>
        <v>136361574.00161415</v>
      </c>
      <c r="P84">
        <f t="shared" si="22"/>
        <v>1.2200238641891838</v>
      </c>
      <c r="Q84">
        <f t="shared" si="13"/>
        <v>478.15</v>
      </c>
      <c r="R84">
        <f t="shared" si="23"/>
        <v>0.63368504412584747</v>
      </c>
      <c r="S84">
        <f t="shared" si="14"/>
        <v>204.11266620286142</v>
      </c>
      <c r="U84">
        <f t="shared" si="15"/>
        <v>2.3425787771778022</v>
      </c>
      <c r="V84">
        <f t="shared" si="16"/>
        <v>11.129048837170354</v>
      </c>
    </row>
    <row r="85" spans="1:22">
      <c r="A85">
        <v>830</v>
      </c>
      <c r="B85">
        <f t="shared" si="17"/>
        <v>3137.3168609918921</v>
      </c>
      <c r="C85">
        <f t="shared" si="18"/>
        <v>4.0266888020726328E-3</v>
      </c>
      <c r="D85">
        <f t="shared" si="19"/>
        <v>509.33803517629235</v>
      </c>
      <c r="F85">
        <f t="shared" si="20"/>
        <v>0.89357550030928479</v>
      </c>
      <c r="G85">
        <f t="shared" si="12"/>
        <v>107729.29673191468</v>
      </c>
      <c r="H85">
        <f t="shared" si="21"/>
        <v>137438866.96893331</v>
      </c>
      <c r="P85">
        <f t="shared" si="22"/>
        <v>1.2198095438845407</v>
      </c>
      <c r="Q85">
        <f t="shared" si="13"/>
        <v>478.15</v>
      </c>
      <c r="R85">
        <f t="shared" si="23"/>
        <v>0.63354502971928284</v>
      </c>
      <c r="S85">
        <f t="shared" si="14"/>
        <v>204.09404555166887</v>
      </c>
      <c r="U85">
        <f t="shared" si="15"/>
        <v>2.3427925038555353</v>
      </c>
      <c r="V85">
        <f t="shared" si="16"/>
        <v>11.126589844042758</v>
      </c>
    </row>
    <row r="86" spans="1:22">
      <c r="A86">
        <v>840</v>
      </c>
      <c r="B86">
        <f t="shared" si="17"/>
        <v>3137.175230896336</v>
      </c>
      <c r="C86">
        <f t="shared" si="18"/>
        <v>4.026870589916103E-3</v>
      </c>
      <c r="D86">
        <f t="shared" si="19"/>
        <v>509.22621243262512</v>
      </c>
      <c r="F86">
        <f t="shared" si="20"/>
        <v>0.89337932005723708</v>
      </c>
      <c r="G86">
        <f t="shared" si="12"/>
        <v>107373.62589102775</v>
      </c>
      <c r="H86">
        <f t="shared" si="21"/>
        <v>138512603.22784358</v>
      </c>
      <c r="P86">
        <f t="shared" si="22"/>
        <v>1.2195967976131576</v>
      </c>
      <c r="Q86">
        <f t="shared" si="13"/>
        <v>478.15</v>
      </c>
      <c r="R86">
        <f t="shared" si="23"/>
        <v>0.63340593792058109</v>
      </c>
      <c r="S86">
        <f t="shared" si="14"/>
        <v>204.07554605777841</v>
      </c>
      <c r="U86">
        <f t="shared" si="15"/>
        <v>2.3430048785199618</v>
      </c>
      <c r="V86">
        <f t="shared" si="16"/>
        <v>11.124147054150599</v>
      </c>
    </row>
    <row r="87" spans="1:22">
      <c r="A87">
        <v>850</v>
      </c>
      <c r="B87">
        <f t="shared" si="17"/>
        <v>3137.0340683959171</v>
      </c>
      <c r="C87">
        <f t="shared" si="18"/>
        <v>4.027051793916105E-3</v>
      </c>
      <c r="D87">
        <f t="shared" si="19"/>
        <v>509.11512027153771</v>
      </c>
      <c r="F87">
        <f t="shared" si="20"/>
        <v>0.89318442152901356</v>
      </c>
      <c r="G87">
        <f t="shared" si="12"/>
        <v>107020.29453923795</v>
      </c>
      <c r="H87">
        <f t="shared" si="21"/>
        <v>139582806.17323595</v>
      </c>
      <c r="P87">
        <f t="shared" si="22"/>
        <v>1.2193856001987287</v>
      </c>
      <c r="Q87">
        <f t="shared" si="13"/>
        <v>478.15</v>
      </c>
      <c r="R87">
        <f t="shared" si="23"/>
        <v>0.63326775486407061</v>
      </c>
      <c r="S87">
        <f t="shared" si="14"/>
        <v>204.05716590736608</v>
      </c>
      <c r="U87">
        <f t="shared" si="15"/>
        <v>2.3432159212534649</v>
      </c>
      <c r="V87">
        <f t="shared" si="16"/>
        <v>11.121720223979002</v>
      </c>
    </row>
    <row r="88" spans="1:22">
      <c r="A88">
        <v>860</v>
      </c>
      <c r="B88">
        <f t="shared" si="17"/>
        <v>3136.8933704149408</v>
      </c>
      <c r="C88">
        <f t="shared" si="18"/>
        <v>4.0272324178614498E-3</v>
      </c>
      <c r="D88">
        <f t="shared" si="19"/>
        <v>509.00474804493655</v>
      </c>
      <c r="F88">
        <f t="shared" si="20"/>
        <v>0.89299078604374837</v>
      </c>
      <c r="G88">
        <f t="shared" si="12"/>
        <v>106669.26870479187</v>
      </c>
      <c r="H88">
        <f t="shared" si="21"/>
        <v>140649498.86028388</v>
      </c>
      <c r="P88">
        <f t="shared" si="22"/>
        <v>1.2191759276357117</v>
      </c>
      <c r="Q88">
        <f t="shared" si="13"/>
        <v>478.15</v>
      </c>
      <c r="R88">
        <f t="shared" si="23"/>
        <v>0.63313046730501754</v>
      </c>
      <c r="S88">
        <f t="shared" si="14"/>
        <v>204.03890336840388</v>
      </c>
      <c r="U88">
        <f t="shared" si="15"/>
        <v>2.3434256512184488</v>
      </c>
      <c r="V88">
        <f t="shared" si="16"/>
        <v>11.119309120918262</v>
      </c>
    </row>
    <row r="89" spans="1:22">
      <c r="A89">
        <v>870</v>
      </c>
      <c r="B89">
        <f t="shared" si="17"/>
        <v>3136.753133922381</v>
      </c>
      <c r="C89">
        <f t="shared" si="18"/>
        <v>4.0274124654855028E-3</v>
      </c>
      <c r="D89">
        <f t="shared" si="19"/>
        <v>508.89508554071074</v>
      </c>
      <c r="F89">
        <f t="shared" si="20"/>
        <v>0.89279839568545749</v>
      </c>
      <c r="G89">
        <f t="shared" si="12"/>
        <v>106320.5157943916</v>
      </c>
      <c r="H89">
        <f t="shared" si="21"/>
        <v>141712704.01822779</v>
      </c>
      <c r="P89">
        <f t="shared" si="22"/>
        <v>1.2189677569390329</v>
      </c>
      <c r="Q89">
        <f t="shared" si="13"/>
        <v>478.15</v>
      </c>
      <c r="R89">
        <f t="shared" si="23"/>
        <v>0.63299406254098933</v>
      </c>
      <c r="S89">
        <f t="shared" si="14"/>
        <v>204.02075678024116</v>
      </c>
      <c r="U89">
        <f t="shared" si="15"/>
        <v>2.3436340867759564</v>
      </c>
      <c r="V89">
        <f t="shared" si="16"/>
        <v>11.116913521882802</v>
      </c>
    </row>
    <row r="90" spans="1:22">
      <c r="A90">
        <v>880</v>
      </c>
      <c r="B90">
        <f t="shared" si="17"/>
        <v>3136.6133559300579</v>
      </c>
      <c r="C90">
        <f t="shared" si="18"/>
        <v>4.0275919404684866E-3</v>
      </c>
      <c r="D90">
        <f t="shared" si="19"/>
        <v>508.7861229308171</v>
      </c>
      <c r="F90">
        <f t="shared" si="20"/>
        <v>0.89260723321195978</v>
      </c>
      <c r="G90">
        <f t="shared" si="12"/>
        <v>105974.00442989571</v>
      </c>
      <c r="H90">
        <f t="shared" si="21"/>
        <v>142772444.06252673</v>
      </c>
      <c r="P90">
        <f t="shared" si="22"/>
        <v>1.2187610660207249</v>
      </c>
      <c r="Q90">
        <f t="shared" si="13"/>
        <v>478.15</v>
      </c>
      <c r="R90">
        <f t="shared" si="23"/>
        <v>0.6328585283472794</v>
      </c>
      <c r="S90">
        <f t="shared" si="14"/>
        <v>204.00272454505154</v>
      </c>
      <c r="U90">
        <f t="shared" si="15"/>
        <v>2.3438412455830036</v>
      </c>
      <c r="V90">
        <f t="shared" si="16"/>
        <v>11.114533212177081</v>
      </c>
    </row>
    <row r="91" spans="1:22">
      <c r="A91">
        <v>890</v>
      </c>
      <c r="B91">
        <f t="shared" si="17"/>
        <v>3136.4740334910443</v>
      </c>
      <c r="C91">
        <f t="shared" si="18"/>
        <v>4.0277708464394931E-3</v>
      </c>
      <c r="D91">
        <f t="shared" si="19"/>
        <v>508.67785072853911</v>
      </c>
      <c r="F91">
        <f t="shared" si="20"/>
        <v>0.89241728197989323</v>
      </c>
      <c r="G91">
        <f t="shared" si="12"/>
        <v>105629.70431385038</v>
      </c>
      <c r="H91">
        <f t="shared" si="21"/>
        <v>143828741.10566524</v>
      </c>
      <c r="P91">
        <f t="shared" si="22"/>
        <v>1.2185558335884212</v>
      </c>
      <c r="Q91">
        <f t="shared" si="13"/>
        <v>478.15</v>
      </c>
      <c r="R91">
        <f t="shared" si="23"/>
        <v>0.63272385292374422</v>
      </c>
      <c r="S91">
        <f t="shared" si="14"/>
        <v>203.9848051207932</v>
      </c>
      <c r="U91">
        <f t="shared" si="15"/>
        <v>2.344047144672639</v>
      </c>
      <c r="V91">
        <f t="shared" si="16"/>
        <v>11.112167984561905</v>
      </c>
    </row>
    <row r="92" spans="1:22">
      <c r="A92">
        <v>900</v>
      </c>
      <c r="B92">
        <f t="shared" si="17"/>
        <v>3136.3351636982447</v>
      </c>
      <c r="C92">
        <f t="shared" si="18"/>
        <v>4.0279491869782734E-3</v>
      </c>
      <c r="D92">
        <f t="shared" si="19"/>
        <v>508.57025975318408</v>
      </c>
      <c r="F92">
        <f t="shared" si="20"/>
        <v>0.89222852588277912</v>
      </c>
      <c r="G92">
        <f t="shared" si="12"/>
        <v>105287.58611839518</v>
      </c>
      <c r="H92">
        <f t="shared" si="21"/>
        <v>144881616.96684918</v>
      </c>
      <c r="P92">
        <f t="shared" si="22"/>
        <v>1.2183520390615707</v>
      </c>
      <c r="Q92">
        <f t="shared" si="13"/>
        <v>478.15</v>
      </c>
      <c r="R92">
        <f t="shared" si="23"/>
        <v>0.63259002485089033</v>
      </c>
      <c r="S92">
        <f t="shared" si="14"/>
        <v>203.96699701539649</v>
      </c>
      <c r="U92">
        <f t="shared" si="15"/>
        <v>2.3442518005199964</v>
      </c>
      <c r="V92">
        <f t="shared" si="16"/>
        <v>11.109817638483232</v>
      </c>
    </row>
    <row r="93" spans="1:22">
      <c r="A93">
        <v>910</v>
      </c>
      <c r="B93">
        <f t="shared" si="17"/>
        <v>3136.1967436831223</v>
      </c>
      <c r="C93">
        <f t="shared" si="18"/>
        <v>4.0281269656168416E-3</v>
      </c>
      <c r="D93">
        <f t="shared" si="19"/>
        <v>508.4633411008183</v>
      </c>
      <c r="F93">
        <f t="shared" si="20"/>
        <v>0.89204094929968125</v>
      </c>
      <c r="G93">
        <f t="shared" si="12"/>
        <v>104947.62139314394</v>
      </c>
      <c r="H93">
        <f t="shared" si="21"/>
        <v>145931093.18078062</v>
      </c>
      <c r="P93">
        <f t="shared" si="22"/>
        <v>1.218149662502036</v>
      </c>
      <c r="Q93">
        <f t="shared" si="13"/>
        <v>478.15</v>
      </c>
      <c r="R93">
        <f t="shared" si="23"/>
        <v>0.632457033053474</v>
      </c>
      <c r="S93">
        <f t="shared" si="14"/>
        <v>203.94929878194731</v>
      </c>
      <c r="U93">
        <f t="shared" si="15"/>
        <v>2.3444552290969862</v>
      </c>
      <c r="V93">
        <f t="shared" si="16"/>
        <v>11.107481979432873</v>
      </c>
    </row>
    <row r="94" spans="1:22">
      <c r="A94">
        <v>920</v>
      </c>
      <c r="B94">
        <f t="shared" si="17"/>
        <v>3136.0587706145398</v>
      </c>
      <c r="C94">
        <f t="shared" si="18"/>
        <v>4.0283041858409311E-3</v>
      </c>
      <c r="D94">
        <f t="shared" si="19"/>
        <v>508.35708611989367</v>
      </c>
      <c r="F94">
        <f t="shared" si="20"/>
        <v>0.891854537052445</v>
      </c>
      <c r="G94">
        <f t="shared" si="12"/>
        <v>104609.78248843705</v>
      </c>
      <c r="H94">
        <f t="shared" si="21"/>
        <v>146977191.005665</v>
      </c>
      <c r="P94">
        <f t="shared" si="22"/>
        <v>1.2179486845563434</v>
      </c>
      <c r="Q94">
        <f t="shared" si="13"/>
        <v>478.15</v>
      </c>
      <c r="R94">
        <f t="shared" si="23"/>
        <v>0.63232486677018351</v>
      </c>
      <c r="S94">
        <f t="shared" si="14"/>
        <v>203.9317090146782</v>
      </c>
      <c r="U94">
        <f t="shared" si="15"/>
        <v>2.3446574459177638</v>
      </c>
      <c r="V94">
        <f t="shared" si="16"/>
        <v>11.105160818416053</v>
      </c>
    </row>
    <row r="95" spans="1:22">
      <c r="A95">
        <v>930</v>
      </c>
      <c r="B95">
        <f t="shared" si="17"/>
        <v>3135.9212416977134</v>
      </c>
      <c r="C95">
        <f t="shared" si="18"/>
        <v>4.0284808510913078E-3</v>
      </c>
      <c r="D95">
        <f t="shared" si="19"/>
        <v>508.25148639085023</v>
      </c>
      <c r="F95">
        <f t="shared" si="20"/>
        <v>0.89166927436991272</v>
      </c>
      <c r="G95">
        <f t="shared" si="12"/>
        <v>104274.04249108968</v>
      </c>
      <c r="H95">
        <f t="shared" si="21"/>
        <v>148019931.43057591</v>
      </c>
      <c r="P95">
        <f t="shared" si="22"/>
        <v>1.2177490864074008</v>
      </c>
      <c r="Q95">
        <f t="shared" si="13"/>
        <v>478.15</v>
      </c>
      <c r="R95">
        <f t="shared" si="23"/>
        <v>0.63219351552826808</v>
      </c>
      <c r="S95">
        <f t="shared" si="14"/>
        <v>203.91422634561474</v>
      </c>
      <c r="U95">
        <f t="shared" si="15"/>
        <v>2.3448584660767233</v>
      </c>
      <c r="V95">
        <f t="shared" si="16"/>
        <v>11.102853971505823</v>
      </c>
    </row>
    <row r="96" spans="1:22">
      <c r="A96">
        <v>940</v>
      </c>
      <c r="B96">
        <f t="shared" si="17"/>
        <v>3135.7841541732414</v>
      </c>
      <c r="C96">
        <f t="shared" si="18"/>
        <v>4.0286569647649878E-3</v>
      </c>
      <c r="D96">
        <f t="shared" si="19"/>
        <v>508.14653370894126</v>
      </c>
      <c r="F96">
        <f t="shared" si="20"/>
        <v>0.89148514685779168</v>
      </c>
      <c r="G96">
        <f t="shared" si="12"/>
        <v>103940.37517026722</v>
      </c>
      <c r="H96">
        <f t="shared" si="21"/>
        <v>149059335.18227857</v>
      </c>
      <c r="P96">
        <f t="shared" si="22"/>
        <v>1.2175508497338909</v>
      </c>
      <c r="Q96">
        <f t="shared" si="13"/>
        <v>478.15</v>
      </c>
      <c r="R96">
        <f t="shared" si="23"/>
        <v>0.6320629691221743</v>
      </c>
      <c r="S96">
        <f t="shared" si="14"/>
        <v>203.89684944175369</v>
      </c>
      <c r="U96">
        <f t="shared" si="15"/>
        <v>2.3450583042804247</v>
      </c>
      <c r="V96">
        <f t="shared" si="16"/>
        <v>11.100561259467876</v>
      </c>
    </row>
    <row r="97" spans="1:22">
      <c r="A97">
        <v>950</v>
      </c>
      <c r="B97">
        <f t="shared" si="17"/>
        <v>3135.6475053162076</v>
      </c>
      <c r="C97">
        <f t="shared" si="18"/>
        <v>4.02883253021636E-3</v>
      </c>
      <c r="D97">
        <f t="shared" si="19"/>
        <v>508.04222006968092</v>
      </c>
      <c r="F97">
        <f t="shared" si="20"/>
        <v>0.89130214047312439</v>
      </c>
      <c r="G97">
        <f t="shared" si="12"/>
        <v>103608.75493160411</v>
      </c>
      <c r="H97">
        <f t="shared" si="21"/>
        <v>150095422.73159462</v>
      </c>
      <c r="P97">
        <f t="shared" si="22"/>
        <v>1.2173539566759077</v>
      </c>
      <c r="Q97">
        <f t="shared" si="13"/>
        <v>478.15</v>
      </c>
      <c r="R97">
        <f t="shared" si="23"/>
        <v>0.63193321759544518</v>
      </c>
      <c r="S97">
        <f t="shared" si="14"/>
        <v>203.87957700267398</v>
      </c>
      <c r="U97">
        <f t="shared" si="15"/>
        <v>2.3452569748745788</v>
      </c>
      <c r="V97">
        <f t="shared" si="16"/>
        <v>11.098282507442637</v>
      </c>
    </row>
    <row r="98" spans="1:22">
      <c r="A98">
        <v>960</v>
      </c>
      <c r="B98">
        <f t="shared" si="17"/>
        <v>3135.5112924353421</v>
      </c>
      <c r="C98">
        <f t="shared" si="18"/>
        <v>4.0290075507582379E-3</v>
      </c>
      <c r="D98">
        <f t="shared" si="19"/>
        <v>507.93853765642325</v>
      </c>
      <c r="F98">
        <f t="shared" si="20"/>
        <v>0.89112024150249691</v>
      </c>
      <c r="G98">
        <f t="shared" si="12"/>
        <v>103279.15677802185</v>
      </c>
      <c r="H98">
        <f t="shared" si="21"/>
        <v>151128214.29937485</v>
      </c>
      <c r="P98">
        <f t="shared" si="22"/>
        <v>1.2171583898056657</v>
      </c>
      <c r="Q98">
        <f t="shared" si="13"/>
        <v>478.15</v>
      </c>
      <c r="R98">
        <f t="shared" si="23"/>
        <v>0.63180425122527029</v>
      </c>
      <c r="S98">
        <f t="shared" si="14"/>
        <v>203.86240775849899</v>
      </c>
      <c r="U98">
        <f t="shared" si="15"/>
        <v>2.3454544918670321</v>
      </c>
      <c r="V98">
        <f t="shared" si="16"/>
        <v>11.096017544673934</v>
      </c>
    </row>
    <row r="99" spans="1:22">
      <c r="A99">
        <v>970</v>
      </c>
      <c r="B99">
        <f t="shared" si="17"/>
        <v>3135.3755128722405</v>
      </c>
      <c r="C99">
        <f t="shared" si="18"/>
        <v>4.0291820296628313E-3</v>
      </c>
      <c r="D99">
        <f t="shared" si="19"/>
        <v>507.83547882968014</v>
      </c>
      <c r="F99">
        <f t="shared" si="20"/>
        <v>0.89093943654329855</v>
      </c>
      <c r="G99">
        <f t="shared" si="12"/>
        <v>102951.55627601397</v>
      </c>
      <c r="H99">
        <f t="shared" si="21"/>
        <v>152157729.86213499</v>
      </c>
      <c r="P99">
        <f t="shared" si="22"/>
        <v>1.2169641321023461</v>
      </c>
      <c r="Q99">
        <f t="shared" si="13"/>
        <v>478.15</v>
      </c>
      <c r="R99">
        <f t="shared" si="23"/>
        <v>0.63167606050919867</v>
      </c>
      <c r="S99">
        <f t="shared" si="14"/>
        <v>203.84534046814542</v>
      </c>
      <c r="U99">
        <f t="shared" si="15"/>
        <v>2.3456508689474789</v>
      </c>
      <c r="V99">
        <f t="shared" si="16"/>
        <v>11.093766204275642</v>
      </c>
    </row>
    <row r="100" spans="1:22">
      <c r="A100">
        <v>980</v>
      </c>
      <c r="B100">
        <f t="shared" si="17"/>
        <v>3135.2401640006215</v>
      </c>
      <c r="C100">
        <f t="shared" si="18"/>
        <v>4.0293559701626768E-3</v>
      </c>
      <c r="D100">
        <f t="shared" si="19"/>
        <v>507.73303611785673</v>
      </c>
      <c r="F100">
        <f t="shared" si="20"/>
        <v>0.89075971248746799</v>
      </c>
      <c r="G100">
        <f t="shared" si="12"/>
        <v>102625.92952638739</v>
      </c>
      <c r="H100">
        <f t="shared" si="21"/>
        <v>153183989.15739888</v>
      </c>
      <c r="P100">
        <f t="shared" si="22"/>
        <v>1.2167711669303167</v>
      </c>
      <c r="Q100">
        <f t="shared" si="13"/>
        <v>478.15</v>
      </c>
      <c r="R100">
        <f t="shared" si="23"/>
        <v>0.63154863615361478</v>
      </c>
      <c r="S100">
        <f t="shared" si="14"/>
        <v>203.8283739178062</v>
      </c>
      <c r="U100">
        <f t="shared" si="15"/>
        <v>2.3458461195045102</v>
      </c>
      <c r="V100">
        <f t="shared" si="16"/>
        <v>11.091528323029298</v>
      </c>
    </row>
    <row r="101" spans="1:22">
      <c r="A101">
        <v>990</v>
      </c>
      <c r="B101">
        <f t="shared" si="17"/>
        <v>3135.1052432256201</v>
      </c>
      <c r="C101">
        <f t="shared" si="18"/>
        <v>4.0295293754515184E-3</v>
      </c>
      <c r="D101">
        <f t="shared" si="19"/>
        <v>507.63120220914857</v>
      </c>
      <c r="F101">
        <f t="shared" si="20"/>
        <v>0.89058105650727815</v>
      </c>
      <c r="G101">
        <f t="shared" si="12"/>
        <v>102302.25313865712</v>
      </c>
      <c r="H101">
        <f t="shared" si="21"/>
        <v>154207011.68878546</v>
      </c>
      <c r="P101">
        <f t="shared" si="22"/>
        <v>1.2165794780201118</v>
      </c>
      <c r="Q101">
        <f t="shared" si="13"/>
        <v>478.15</v>
      </c>
      <c r="R101">
        <f t="shared" si="23"/>
        <v>0.63142196906366022</v>
      </c>
      <c r="S101">
        <f t="shared" si="14"/>
        <v>203.81150691962463</v>
      </c>
      <c r="U101">
        <f t="shared" si="15"/>
        <v>2.3460402566404843</v>
      </c>
      <c r="V101">
        <f t="shared" si="16"/>
        <v>11.089303741207093</v>
      </c>
    </row>
    <row r="102" spans="1:22">
      <c r="A102">
        <v>1000</v>
      </c>
      <c r="B102">
        <f t="shared" si="17"/>
        <v>3134.9707479831263</v>
      </c>
      <c r="C102">
        <f t="shared" si="18"/>
        <v>4.029702248685132E-3</v>
      </c>
      <c r="D102">
        <f t="shared" si="19"/>
        <v>507.52996994439212</v>
      </c>
      <c r="F102">
        <f t="shared" si="20"/>
        <v>0.89040345604279314</v>
      </c>
      <c r="G102">
        <f t="shared" si="12"/>
        <v>101980.50420843958</v>
      </c>
      <c r="H102">
        <f t="shared" si="21"/>
        <v>155226816.73086986</v>
      </c>
      <c r="P102">
        <f t="shared" si="22"/>
        <v>1.2163890494516787</v>
      </c>
      <c r="Q102">
        <f t="shared" si="13"/>
        <v>478.15</v>
      </c>
      <c r="R102">
        <f t="shared" si="23"/>
        <v>0.63129605033434033</v>
      </c>
      <c r="S102">
        <f t="shared" si="14"/>
        <v>203.79473831052542</v>
      </c>
      <c r="U102">
        <f t="shared" si="15"/>
        <v>2.3462332931846106</v>
      </c>
      <c r="V102">
        <f t="shared" si="16"/>
        <v>11.087092302415684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2" sqref="E102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munkalap'!S31</f>
        <v>3196.8759488505416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303703.21514080145</v>
      </c>
      <c r="H3">
        <f>G3*A3</f>
        <v>3037032.1514080144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3196.4714065571793</v>
      </c>
      <c r="C4">
        <f>1.01325/D4*Q3/288.15*P4</f>
        <v>4.0043169527503239E-3</v>
      </c>
      <c r="D4">
        <f>P4*(D$3/P$3)*(1-H3/I$3)</f>
        <v>569.92787048640412</v>
      </c>
      <c r="F4">
        <f>D4/D$3</f>
        <v>0.99987345699369146</v>
      </c>
      <c r="G4">
        <f t="shared" ref="G4:G67" si="0">$B4*((D4)-(E$3))</f>
        <v>303434.22369515389</v>
      </c>
      <c r="H4">
        <f>H3+G4*(A4-A3)</f>
        <v>6071374.3883595532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0.70891028100852715</v>
      </c>
      <c r="S4">
        <f t="shared" ref="S4:S67" si="2">103.9+183.3*R4-39.7*R4^2</f>
        <v>213.89186918403539</v>
      </c>
      <c r="U4">
        <f t="shared" ref="U4:U67" si="3">Q4/S4</f>
        <v>2.235475344734088</v>
      </c>
      <c r="V4">
        <f t="shared" ref="V4:V67" si="4">D4/T$3</f>
        <v>12.450186747581236</v>
      </c>
    </row>
    <row r="5" spans="1:22">
      <c r="A5">
        <v>30</v>
      </c>
      <c r="B5">
        <f t="shared" ref="B5:B68" si="5">B$3*C$3/C5</f>
        <v>3196.0672225689327</v>
      </c>
      <c r="C5">
        <f t="shared" ref="C5:C68" si="6">1.01325/D5*Q4/288.15*P5</f>
        <v>4.004823350358214E-3</v>
      </c>
      <c r="D5">
        <f t="shared" ref="D5:D68" si="7">P5*(D$3/P$3)*(1-H4/I$3)</f>
        <v>569.77473786748442</v>
      </c>
      <c r="F5">
        <f t="shared" ref="F5:F68" si="8">D5/D$3</f>
        <v>0.99960480327628842</v>
      </c>
      <c r="G5">
        <f t="shared" si="0"/>
        <v>302906.43322582956</v>
      </c>
      <c r="H5">
        <f t="shared" ref="H5:H68" si="9">H4+G5*(A5-A4)</f>
        <v>9100438.7206178494</v>
      </c>
      <c r="P5">
        <f t="shared" ref="P5:P68" si="10">1-((3.52*V4)/(10^(0.9813*U4)))+((0.274*V4^2)/(10^(0.8157*U4)))</f>
        <v>1.3571392339736632</v>
      </c>
      <c r="Q5">
        <f t="shared" si="1"/>
        <v>478.15</v>
      </c>
      <c r="R5">
        <f t="shared" ref="R5:R68" si="11">0.709*F5</f>
        <v>0.70871980552288849</v>
      </c>
      <c r="S5">
        <f t="shared" si="2"/>
        <v>213.86767497155157</v>
      </c>
      <c r="U5">
        <f t="shared" si="3"/>
        <v>2.2357282373954033</v>
      </c>
      <c r="V5">
        <f t="shared" si="4"/>
        <v>12.446841535315921</v>
      </c>
    </row>
    <row r="6" spans="1:22">
      <c r="A6">
        <v>40</v>
      </c>
      <c r="B6">
        <f t="shared" si="5"/>
        <v>3195.6637416142939</v>
      </c>
      <c r="C6">
        <f t="shared" si="6"/>
        <v>4.0053289949063308E-3</v>
      </c>
      <c r="D6">
        <f t="shared" si="7"/>
        <v>569.53082571792129</v>
      </c>
      <c r="F6">
        <f t="shared" si="8"/>
        <v>0.99917688722442333</v>
      </c>
      <c r="G6">
        <f t="shared" si="0"/>
        <v>302088.73221162107</v>
      </c>
      <c r="H6">
        <f t="shared" si="9"/>
        <v>12121326.04273406</v>
      </c>
      <c r="P6">
        <f t="shared" si="10"/>
        <v>1.3567295402524315</v>
      </c>
      <c r="Q6">
        <f t="shared" si="1"/>
        <v>478.15</v>
      </c>
      <c r="R6">
        <f t="shared" si="11"/>
        <v>0.70841641304211611</v>
      </c>
      <c r="S6">
        <f t="shared" si="2"/>
        <v>213.82913208420183</v>
      </c>
      <c r="U6">
        <f t="shared" si="3"/>
        <v>2.2361312293579982</v>
      </c>
      <c r="V6">
        <f t="shared" si="4"/>
        <v>12.441513226297671</v>
      </c>
    </row>
    <row r="7" spans="1:22">
      <c r="A7">
        <v>50</v>
      </c>
      <c r="B7">
        <f t="shared" si="5"/>
        <v>3195.2613498632836</v>
      </c>
      <c r="C7">
        <f t="shared" si="6"/>
        <v>4.0058334016421686E-3</v>
      </c>
      <c r="D7">
        <f t="shared" si="7"/>
        <v>569.18549979773593</v>
      </c>
      <c r="F7">
        <f t="shared" si="8"/>
        <v>0.99857105227672971</v>
      </c>
      <c r="G7">
        <f t="shared" si="0"/>
        <v>300947.28722126171</v>
      </c>
      <c r="H7">
        <f t="shared" si="9"/>
        <v>15130798.914946677</v>
      </c>
      <c r="P7">
        <f t="shared" si="10"/>
        <v>1.3560776636208938</v>
      </c>
      <c r="Q7">
        <f t="shared" si="1"/>
        <v>478.15</v>
      </c>
      <c r="R7">
        <f t="shared" si="11"/>
        <v>0.7079868760642013</v>
      </c>
      <c r="S7">
        <f t="shared" si="2"/>
        <v>213.77455134040599</v>
      </c>
      <c r="U7">
        <f t="shared" si="3"/>
        <v>2.2367021565565732</v>
      </c>
      <c r="V7">
        <f t="shared" si="4"/>
        <v>12.433969513456573</v>
      </c>
    </row>
    <row r="8" spans="1:22">
      <c r="A8">
        <v>60</v>
      </c>
      <c r="B8">
        <f t="shared" si="5"/>
        <v>3194.8604785531215</v>
      </c>
      <c r="C8">
        <f t="shared" si="6"/>
        <v>4.0063360288131473E-3</v>
      </c>
      <c r="D8">
        <f t="shared" si="7"/>
        <v>568.72737374013082</v>
      </c>
      <c r="F8">
        <f t="shared" si="8"/>
        <v>0.99776732235110666</v>
      </c>
      <c r="G8">
        <f t="shared" si="0"/>
        <v>299445.88212092163</v>
      </c>
      <c r="H8">
        <f t="shared" si="9"/>
        <v>18125257.736155894</v>
      </c>
      <c r="P8">
        <f t="shared" si="10"/>
        <v>1.3551561990297172</v>
      </c>
      <c r="Q8">
        <f t="shared" si="1"/>
        <v>478.15</v>
      </c>
      <c r="R8">
        <f t="shared" si="11"/>
        <v>0.70741703154693458</v>
      </c>
      <c r="S8">
        <f t="shared" si="2"/>
        <v>213.70211927860285</v>
      </c>
      <c r="U8">
        <f t="shared" si="3"/>
        <v>2.2374602629777254</v>
      </c>
      <c r="V8">
        <f t="shared" si="4"/>
        <v>12.423961659364002</v>
      </c>
    </row>
    <row r="9" spans="1:22">
      <c r="A9">
        <v>70</v>
      </c>
      <c r="B9">
        <f t="shared" si="5"/>
        <v>3194.4616071620658</v>
      </c>
      <c r="C9">
        <f t="shared" si="6"/>
        <v>4.0068362736184904E-3</v>
      </c>
      <c r="D9">
        <f t="shared" si="7"/>
        <v>568.14449472090166</v>
      </c>
      <c r="F9">
        <f t="shared" si="8"/>
        <v>0.99674472758052923</v>
      </c>
      <c r="G9">
        <f t="shared" si="0"/>
        <v>297546.51230443007</v>
      </c>
      <c r="H9">
        <f t="shared" si="9"/>
        <v>21100722.859200194</v>
      </c>
      <c r="P9">
        <f t="shared" si="10"/>
        <v>1.353936358487045</v>
      </c>
      <c r="Q9">
        <f t="shared" si="1"/>
        <v>478.15</v>
      </c>
      <c r="R9">
        <f t="shared" si="11"/>
        <v>0.70669201185459518</v>
      </c>
      <c r="S9">
        <f t="shared" si="2"/>
        <v>213.60992586806924</v>
      </c>
      <c r="U9">
        <f t="shared" si="3"/>
        <v>2.238425944191925</v>
      </c>
      <c r="V9">
        <f t="shared" si="4"/>
        <v>12.411228552217555</v>
      </c>
    </row>
    <row r="10" spans="1:22">
      <c r="A10">
        <v>80</v>
      </c>
      <c r="B10">
        <f t="shared" si="5"/>
        <v>3194.0652657917112</v>
      </c>
      <c r="C10">
        <f t="shared" si="6"/>
        <v>4.0073334691506169E-3</v>
      </c>
      <c r="D10">
        <f t="shared" si="7"/>
        <v>567.4246300306645</v>
      </c>
      <c r="F10">
        <f t="shared" si="8"/>
        <v>0.99548180707134126</v>
      </c>
      <c r="G10">
        <f t="shared" si="0"/>
        <v>295210.30048459501</v>
      </c>
      <c r="H10">
        <f t="shared" si="9"/>
        <v>24052825.864046145</v>
      </c>
      <c r="P10">
        <f t="shared" si="10"/>
        <v>1.3523886528503093</v>
      </c>
      <c r="Q10">
        <f t="shared" si="1"/>
        <v>478.15</v>
      </c>
      <c r="R10">
        <f t="shared" si="11"/>
        <v>0.7057966012135809</v>
      </c>
      <c r="S10">
        <f t="shared" si="2"/>
        <v>213.49600796374909</v>
      </c>
      <c r="U10">
        <f t="shared" si="3"/>
        <v>2.2396203308925018</v>
      </c>
      <c r="V10">
        <f t="shared" si="4"/>
        <v>12.395502966067866</v>
      </c>
    </row>
    <row r="11" spans="1:22">
      <c r="A11">
        <v>90</v>
      </c>
      <c r="B11">
        <f t="shared" si="5"/>
        <v>3193.6720363294316</v>
      </c>
      <c r="C11">
        <f t="shared" si="6"/>
        <v>4.0078268828660276E-3</v>
      </c>
      <c r="D11">
        <f t="shared" si="7"/>
        <v>566.55567505079193</v>
      </c>
      <c r="F11">
        <f t="shared" si="8"/>
        <v>0.99395732465051212</v>
      </c>
      <c r="G11">
        <f t="shared" si="0"/>
        <v>292398.79917697841</v>
      </c>
      <c r="H11">
        <f t="shared" si="9"/>
        <v>26976813.855815928</v>
      </c>
      <c r="P11">
        <f t="shared" si="10"/>
        <v>1.3504838642068138</v>
      </c>
      <c r="Q11">
        <f t="shared" si="1"/>
        <v>478.15</v>
      </c>
      <c r="R11">
        <f t="shared" si="11"/>
        <v>0.70471574317721308</v>
      </c>
      <c r="S11">
        <f t="shared" si="2"/>
        <v>213.35841186071525</v>
      </c>
      <c r="U11">
        <f t="shared" si="3"/>
        <v>2.2410646753039485</v>
      </c>
      <c r="V11">
        <f t="shared" si="4"/>
        <v>12.376520473133416</v>
      </c>
    </row>
    <row r="12" spans="1:22">
      <c r="A12">
        <v>100</v>
      </c>
      <c r="B12">
        <f t="shared" si="5"/>
        <v>3193.2825518758641</v>
      </c>
      <c r="C12">
        <f t="shared" si="6"/>
        <v>4.0083157172357111E-3</v>
      </c>
      <c r="D12">
        <f t="shared" si="7"/>
        <v>565.52619937912993</v>
      </c>
      <c r="F12">
        <f t="shared" si="8"/>
        <v>0.99215122698092972</v>
      </c>
      <c r="G12">
        <f t="shared" si="0"/>
        <v>289075.73296501132</v>
      </c>
      <c r="H12">
        <f t="shared" si="9"/>
        <v>29867571.185466044</v>
      </c>
      <c r="P12">
        <f t="shared" si="10"/>
        <v>1.3481943492378512</v>
      </c>
      <c r="Q12">
        <f t="shared" si="1"/>
        <v>478.15</v>
      </c>
      <c r="R12">
        <f t="shared" si="11"/>
        <v>0.70343521992947911</v>
      </c>
      <c r="S12">
        <f t="shared" si="2"/>
        <v>213.19527780017532</v>
      </c>
      <c r="U12">
        <f t="shared" si="3"/>
        <v>2.2427795068151681</v>
      </c>
      <c r="V12">
        <f t="shared" si="4"/>
        <v>12.354031374024533</v>
      </c>
    </row>
    <row r="13" spans="1:22">
      <c r="A13">
        <v>110</v>
      </c>
      <c r="B13">
        <f t="shared" si="5"/>
        <v>3192.8974938516499</v>
      </c>
      <c r="C13">
        <f t="shared" si="6"/>
        <v>4.0087991133151268E-3</v>
      </c>
      <c r="D13">
        <f t="shared" si="7"/>
        <v>564.32613925863859</v>
      </c>
      <c r="F13">
        <f t="shared" si="8"/>
        <v>0.99004585834848879</v>
      </c>
      <c r="G13">
        <f t="shared" si="0"/>
        <v>285209.20617435063</v>
      </c>
      <c r="H13">
        <f t="shared" si="9"/>
        <v>32719663.247209549</v>
      </c>
      <c r="P13">
        <f t="shared" si="10"/>
        <v>1.3454956935175666</v>
      </c>
      <c r="Q13">
        <f t="shared" si="1"/>
        <v>478.15</v>
      </c>
      <c r="R13">
        <f t="shared" si="11"/>
        <v>0.70194251356907855</v>
      </c>
      <c r="S13">
        <f t="shared" si="2"/>
        <v>213.00494803069179</v>
      </c>
      <c r="U13">
        <f t="shared" si="3"/>
        <v>2.2447835340008324</v>
      </c>
      <c r="V13">
        <f t="shared" si="4"/>
        <v>12.327815823983631</v>
      </c>
    </row>
    <row r="14" spans="1:22">
      <c r="A14">
        <v>120</v>
      </c>
      <c r="B14">
        <f t="shared" si="5"/>
        <v>3192.5175861634802</v>
      </c>
      <c r="C14">
        <f t="shared" si="6"/>
        <v>4.0092761580180526E-3</v>
      </c>
      <c r="D14">
        <f t="shared" si="7"/>
        <v>562.94762961306026</v>
      </c>
      <c r="F14">
        <f t="shared" si="8"/>
        <v>0.98762742037378992</v>
      </c>
      <c r="G14">
        <f t="shared" si="0"/>
        <v>280774.35420108697</v>
      </c>
      <c r="H14">
        <f t="shared" si="9"/>
        <v>35527406.789220423</v>
      </c>
      <c r="P14">
        <f t="shared" si="10"/>
        <v>1.3423687012856584</v>
      </c>
      <c r="Q14">
        <f t="shared" si="1"/>
        <v>478.15</v>
      </c>
      <c r="R14">
        <f t="shared" si="11"/>
        <v>0.70022784104501701</v>
      </c>
      <c r="S14">
        <f t="shared" si="2"/>
        <v>212.78609779738136</v>
      </c>
      <c r="U14">
        <f t="shared" si="3"/>
        <v>2.2470922910353983</v>
      </c>
      <c r="V14">
        <f t="shared" si="4"/>
        <v>12.297702008868491</v>
      </c>
    </row>
    <row r="15" spans="1:22">
      <c r="A15">
        <v>130</v>
      </c>
      <c r="B15">
        <f t="shared" si="5"/>
        <v>3192.1435858384793</v>
      </c>
      <c r="C15">
        <f t="shared" si="6"/>
        <v>4.0097458958433712E-3</v>
      </c>
      <c r="D15">
        <f t="shared" si="7"/>
        <v>561.38594707150207</v>
      </c>
      <c r="F15">
        <f t="shared" si="8"/>
        <v>0.98488762644123173</v>
      </c>
      <c r="G15">
        <f t="shared" si="0"/>
        <v>275756.34685087769</v>
      </c>
      <c r="H15">
        <f t="shared" si="9"/>
        <v>38284970.257729203</v>
      </c>
      <c r="P15">
        <f t="shared" si="10"/>
        <v>1.3388016528746256</v>
      </c>
      <c r="Q15">
        <f t="shared" si="1"/>
        <v>478.15</v>
      </c>
      <c r="R15">
        <f t="shared" si="11"/>
        <v>0.69828532714683322</v>
      </c>
      <c r="S15">
        <f t="shared" si="2"/>
        <v>212.53788526110472</v>
      </c>
      <c r="U15">
        <f t="shared" si="3"/>
        <v>2.2497165595328492</v>
      </c>
      <c r="V15">
        <f t="shared" si="4"/>
        <v>12.26358674571029</v>
      </c>
    </row>
    <row r="16" spans="1:22">
      <c r="A16">
        <v>140</v>
      </c>
      <c r="B16">
        <f t="shared" si="5"/>
        <v>3191.7762696580671</v>
      </c>
      <c r="C16">
        <f t="shared" si="6"/>
        <v>4.0102073456513938E-3</v>
      </c>
      <c r="D16">
        <f t="shared" si="7"/>
        <v>559.64050690114766</v>
      </c>
      <c r="F16">
        <f t="shared" si="8"/>
        <v>0.98182545070376781</v>
      </c>
      <c r="G16">
        <f t="shared" si="0"/>
        <v>270153.56137891294</v>
      </c>
      <c r="H16">
        <f t="shared" si="9"/>
        <v>40986505.871518329</v>
      </c>
      <c r="P16">
        <f t="shared" si="10"/>
        <v>1.3347926939092924</v>
      </c>
      <c r="Q16">
        <f t="shared" si="1"/>
        <v>478.15</v>
      </c>
      <c r="R16">
        <f t="shared" si="11"/>
        <v>0.69611424454897131</v>
      </c>
      <c r="S16">
        <f t="shared" si="2"/>
        <v>212.26011187970624</v>
      </c>
      <c r="U16">
        <f t="shared" si="3"/>
        <v>2.2526606424808677</v>
      </c>
      <c r="V16">
        <f t="shared" si="4"/>
        <v>12.225457260905317</v>
      </c>
    </row>
    <row r="17" spans="1:22">
      <c r="A17">
        <v>150</v>
      </c>
      <c r="B17">
        <f t="shared" si="5"/>
        <v>3191.4164165652055</v>
      </c>
      <c r="C17">
        <f t="shared" si="6"/>
        <v>4.0106595227815418E-3</v>
      </c>
      <c r="D17">
        <f t="shared" si="7"/>
        <v>557.71582450892129</v>
      </c>
      <c r="F17">
        <f t="shared" si="8"/>
        <v>0.97844881492793212</v>
      </c>
      <c r="G17">
        <f t="shared" si="0"/>
        <v>263980.640247498</v>
      </c>
      <c r="H17">
        <f t="shared" si="9"/>
        <v>43626312.273993306</v>
      </c>
      <c r="P17">
        <f t="shared" si="10"/>
        <v>1.3303521431553988</v>
      </c>
      <c r="Q17">
        <f t="shared" si="1"/>
        <v>478.15</v>
      </c>
      <c r="R17">
        <f t="shared" si="11"/>
        <v>0.69372020978390381</v>
      </c>
      <c r="S17">
        <f t="shared" si="2"/>
        <v>211.95337959372341</v>
      </c>
      <c r="U17">
        <f t="shared" si="3"/>
        <v>2.2559206223393451</v>
      </c>
      <c r="V17">
        <f t="shared" si="4"/>
        <v>12.183412194408483</v>
      </c>
    </row>
    <row r="18" spans="1:22">
      <c r="A18">
        <v>160</v>
      </c>
      <c r="B18">
        <f t="shared" si="5"/>
        <v>3191.0647859986348</v>
      </c>
      <c r="C18">
        <f t="shared" si="6"/>
        <v>4.0111014663254353E-3</v>
      </c>
      <c r="D18">
        <f t="shared" si="7"/>
        <v>555.62232174201233</v>
      </c>
      <c r="F18">
        <f t="shared" si="8"/>
        <v>0.97477600305616197</v>
      </c>
      <c r="G18">
        <f t="shared" si="0"/>
        <v>257271.05187638765</v>
      </c>
      <c r="H18">
        <f t="shared" si="9"/>
        <v>46199022.792757183</v>
      </c>
      <c r="P18">
        <f t="shared" si="10"/>
        <v>1.325504432888978</v>
      </c>
      <c r="Q18">
        <f t="shared" si="1"/>
        <v>478.15</v>
      </c>
      <c r="R18">
        <f t="shared" si="11"/>
        <v>0.6911161861668188</v>
      </c>
      <c r="S18">
        <f t="shared" si="2"/>
        <v>211.61922608794166</v>
      </c>
      <c r="U18">
        <f t="shared" si="3"/>
        <v>2.2594827929353514</v>
      </c>
      <c r="V18">
        <f t="shared" si="4"/>
        <v>12.137679213527324</v>
      </c>
    </row>
    <row r="19" spans="1:22">
      <c r="A19">
        <v>170</v>
      </c>
      <c r="B19">
        <f t="shared" si="5"/>
        <v>3190.7220928161014</v>
      </c>
      <c r="C19">
        <f t="shared" si="6"/>
        <v>4.0115322707286313E-3</v>
      </c>
      <c r="D19">
        <f t="shared" si="7"/>
        <v>553.37683808149359</v>
      </c>
      <c r="F19">
        <f t="shared" si="8"/>
        <v>0.97083655803770808</v>
      </c>
      <c r="G19">
        <f t="shared" si="0"/>
        <v>250078.70883169194</v>
      </c>
      <c r="H19">
        <f t="shared" si="9"/>
        <v>48699809.881074101</v>
      </c>
      <c r="P19">
        <f t="shared" si="10"/>
        <v>1.3202893471227632</v>
      </c>
      <c r="Q19">
        <f t="shared" si="1"/>
        <v>478.15</v>
      </c>
      <c r="R19">
        <f t="shared" si="11"/>
        <v>0.68832311964873494</v>
      </c>
      <c r="S19">
        <f t="shared" si="2"/>
        <v>211.26021576500736</v>
      </c>
      <c r="U19">
        <f t="shared" si="3"/>
        <v>2.2633225014399496</v>
      </c>
      <c r="V19">
        <f t="shared" si="4"/>
        <v>12.088626180047418</v>
      </c>
    </row>
    <row r="20" spans="1:22">
      <c r="A20">
        <v>180</v>
      </c>
      <c r="B20">
        <f t="shared" si="5"/>
        <v>3190.3889800621082</v>
      </c>
      <c r="C20">
        <f t="shared" si="6"/>
        <v>4.0119511201450455E-3</v>
      </c>
      <c r="D20">
        <f t="shared" si="7"/>
        <v>551.00270699440523</v>
      </c>
      <c r="F20">
        <f t="shared" si="8"/>
        <v>0.96667141577965832</v>
      </c>
      <c r="G20">
        <f t="shared" si="0"/>
        <v>242478.19884983977</v>
      </c>
      <c r="H20">
        <f t="shared" si="9"/>
        <v>51124591.869572498</v>
      </c>
      <c r="P20">
        <f t="shared" si="10"/>
        <v>1.3147622229190641</v>
      </c>
      <c r="Q20">
        <f t="shared" si="1"/>
        <v>478.15</v>
      </c>
      <c r="R20">
        <f t="shared" si="11"/>
        <v>0.68537003378777772</v>
      </c>
      <c r="S20">
        <f t="shared" si="2"/>
        <v>210.87996348969358</v>
      </c>
      <c r="U20">
        <f t="shared" si="3"/>
        <v>2.2674036550815733</v>
      </c>
      <c r="V20">
        <f t="shared" si="4"/>
        <v>12.036762818158726</v>
      </c>
    </row>
    <row r="21" spans="1:22">
      <c r="A21">
        <v>190</v>
      </c>
      <c r="B21">
        <f t="shared" si="5"/>
        <v>3190.0659914279317</v>
      </c>
      <c r="C21">
        <f t="shared" si="6"/>
        <v>4.0123573232192641E-3</v>
      </c>
      <c r="D21">
        <f t="shared" si="7"/>
        <v>548.52928687122915</v>
      </c>
      <c r="F21">
        <f t="shared" si="8"/>
        <v>0.96233208223022659</v>
      </c>
      <c r="G21">
        <f t="shared" si="0"/>
        <v>234563.27742185642</v>
      </c>
      <c r="H21">
        <f t="shared" si="9"/>
        <v>53470224.643791065</v>
      </c>
      <c r="P21">
        <f t="shared" si="10"/>
        <v>1.3089928491706275</v>
      </c>
      <c r="Q21">
        <f t="shared" si="1"/>
        <v>478.15</v>
      </c>
      <c r="R21">
        <f t="shared" si="11"/>
        <v>0.68229344630123057</v>
      </c>
      <c r="S21">
        <f t="shared" si="2"/>
        <v>210.48307213645086</v>
      </c>
      <c r="U21">
        <f t="shared" si="3"/>
        <v>2.2716791195922275</v>
      </c>
      <c r="V21">
        <f t="shared" si="4"/>
        <v>11.982730467692191</v>
      </c>
    </row>
    <row r="22" spans="1:22">
      <c r="A22">
        <v>200</v>
      </c>
      <c r="B22">
        <f t="shared" si="5"/>
        <v>3189.7535457195681</v>
      </c>
      <c r="C22">
        <f t="shared" si="6"/>
        <v>4.0127503453785294E-3</v>
      </c>
      <c r="D22">
        <f t="shared" si="7"/>
        <v>545.99089744916012</v>
      </c>
      <c r="F22">
        <f t="shared" si="8"/>
        <v>0.95787876745466682</v>
      </c>
      <c r="G22">
        <f t="shared" si="0"/>
        <v>226443.46685227272</v>
      </c>
      <c r="H22">
        <f t="shared" si="9"/>
        <v>55734659.312313795</v>
      </c>
      <c r="P22">
        <f t="shared" si="10"/>
        <v>1.3030629436973389</v>
      </c>
      <c r="Q22">
        <f t="shared" si="1"/>
        <v>478.15</v>
      </c>
      <c r="R22">
        <f t="shared" si="11"/>
        <v>0.67913604612535872</v>
      </c>
      <c r="S22">
        <f t="shared" si="2"/>
        <v>210.07497421965087</v>
      </c>
      <c r="U22">
        <f t="shared" si="3"/>
        <v>2.2760921512719281</v>
      </c>
      <c r="V22">
        <f t="shared" si="4"/>
        <v>11.927278850076311</v>
      </c>
    </row>
    <row r="23" spans="1:22">
      <c r="A23">
        <v>210</v>
      </c>
      <c r="B23">
        <f t="shared" si="5"/>
        <v>3189.4519158558373</v>
      </c>
      <c r="C23">
        <f t="shared" si="6"/>
        <v>4.0131298354513676E-3</v>
      </c>
      <c r="D23">
        <f t="shared" si="7"/>
        <v>543.42520058622415</v>
      </c>
      <c r="F23">
        <f t="shared" si="8"/>
        <v>0.95337754488811255</v>
      </c>
      <c r="G23">
        <f t="shared" si="0"/>
        <v>218238.88710255257</v>
      </c>
      <c r="H23">
        <f t="shared" si="9"/>
        <v>57917048.18333932</v>
      </c>
      <c r="P23">
        <f t="shared" si="10"/>
        <v>1.2970622995096066</v>
      </c>
      <c r="Q23">
        <f t="shared" si="1"/>
        <v>478.15</v>
      </c>
      <c r="R23">
        <f t="shared" si="11"/>
        <v>0.67594467932567182</v>
      </c>
      <c r="S23">
        <f t="shared" si="2"/>
        <v>209.66168170290086</v>
      </c>
      <c r="U23">
        <f t="shared" si="3"/>
        <v>2.2805788645612317</v>
      </c>
      <c r="V23">
        <f t="shared" si="4"/>
        <v>11.871230696028372</v>
      </c>
    </row>
    <row r="24" spans="1:22">
      <c r="A24">
        <v>220</v>
      </c>
      <c r="B24">
        <f t="shared" si="5"/>
        <v>3189.1612147519681</v>
      </c>
      <c r="C24">
        <f t="shared" si="6"/>
        <v>4.0134956436355821E-3</v>
      </c>
      <c r="D24">
        <f t="shared" si="7"/>
        <v>540.87116238103897</v>
      </c>
      <c r="F24">
        <f t="shared" si="8"/>
        <v>0.94889677610708589</v>
      </c>
      <c r="G24">
        <f t="shared" si="0"/>
        <v>210073.75623623841</v>
      </c>
      <c r="H24">
        <f t="shared" si="9"/>
        <v>60017785.7457017</v>
      </c>
      <c r="P24">
        <f t="shared" si="10"/>
        <v>1.2910839257194646</v>
      </c>
      <c r="Q24">
        <f t="shared" si="1"/>
        <v>478.15</v>
      </c>
      <c r="R24">
        <f t="shared" si="11"/>
        <v>0.67276781425992382</v>
      </c>
      <c r="S24">
        <f t="shared" si="2"/>
        <v>209.24946403725224</v>
      </c>
      <c r="U24">
        <f t="shared" si="3"/>
        <v>2.2850715637430543</v>
      </c>
      <c r="V24">
        <f t="shared" si="4"/>
        <v>11.81543722765864</v>
      </c>
    </row>
    <row r="25" spans="1:22">
      <c r="A25">
        <v>230</v>
      </c>
      <c r="B25">
        <f t="shared" si="5"/>
        <v>3188.8813898608041</v>
      </c>
      <c r="C25">
        <f t="shared" si="6"/>
        <v>4.0138478285695334E-3</v>
      </c>
      <c r="D25">
        <f t="shared" si="7"/>
        <v>538.36681801270856</v>
      </c>
      <c r="F25">
        <f t="shared" si="8"/>
        <v>0.94450318949597989</v>
      </c>
      <c r="G25">
        <f t="shared" si="0"/>
        <v>202069.26669542273</v>
      </c>
      <c r="H25">
        <f t="shared" si="9"/>
        <v>62038478.412655927</v>
      </c>
      <c r="P25">
        <f t="shared" si="10"/>
        <v>1.2852187107200554</v>
      </c>
      <c r="Q25">
        <f t="shared" si="1"/>
        <v>478.15</v>
      </c>
      <c r="R25">
        <f t="shared" si="11"/>
        <v>0.66965276135264973</v>
      </c>
      <c r="S25">
        <f t="shared" si="2"/>
        <v>208.84448877068775</v>
      </c>
      <c r="U25">
        <f t="shared" si="3"/>
        <v>2.289502599826855</v>
      </c>
      <c r="V25">
        <f t="shared" si="4"/>
        <v>11.760729330956979</v>
      </c>
    </row>
    <row r="26" spans="1:22">
      <c r="A26">
        <v>240</v>
      </c>
      <c r="B26">
        <f t="shared" si="5"/>
        <v>3188.6122272030129</v>
      </c>
      <c r="C26">
        <f t="shared" si="6"/>
        <v>4.0141866524441615E-3</v>
      </c>
      <c r="D26">
        <f t="shared" si="7"/>
        <v>535.94710709343235</v>
      </c>
      <c r="F26">
        <f t="shared" si="8"/>
        <v>0.94025808262005672</v>
      </c>
      <c r="G26">
        <f t="shared" si="0"/>
        <v>194336.69089076988</v>
      </c>
      <c r="H26">
        <f t="shared" si="9"/>
        <v>63981845.321563624</v>
      </c>
      <c r="P26">
        <f t="shared" si="10"/>
        <v>1.2795502469765636</v>
      </c>
      <c r="Q26">
        <f t="shared" si="1"/>
        <v>478.15</v>
      </c>
      <c r="R26">
        <f t="shared" si="11"/>
        <v>0.66664298057762017</v>
      </c>
      <c r="S26">
        <f t="shared" si="2"/>
        <v>208.45246765680727</v>
      </c>
      <c r="U26">
        <f t="shared" si="3"/>
        <v>2.293808297761283</v>
      </c>
      <c r="V26">
        <f t="shared" si="4"/>
        <v>11.707870268643639</v>
      </c>
    </row>
    <row r="27" spans="1:22">
      <c r="A27">
        <v>250</v>
      </c>
      <c r="B27">
        <f t="shared" si="5"/>
        <v>3188.353364580893</v>
      </c>
      <c r="C27">
        <f t="shared" si="6"/>
        <v>4.0145125645259508E-3</v>
      </c>
      <c r="D27">
        <f t="shared" si="7"/>
        <v>533.64204043160385</v>
      </c>
      <c r="F27">
        <f t="shared" si="8"/>
        <v>0.93621410602035759</v>
      </c>
      <c r="G27">
        <f t="shared" si="0"/>
        <v>186971.54691599289</v>
      </c>
      <c r="H27">
        <f t="shared" si="9"/>
        <v>65851560.790723555</v>
      </c>
      <c r="P27">
        <f t="shared" si="10"/>
        <v>1.2741504412302118</v>
      </c>
      <c r="Q27">
        <f t="shared" si="1"/>
        <v>478.15</v>
      </c>
      <c r="R27">
        <f t="shared" si="11"/>
        <v>0.66377580116843349</v>
      </c>
      <c r="S27">
        <f t="shared" si="2"/>
        <v>208.07835127976708</v>
      </c>
      <c r="U27">
        <f t="shared" si="3"/>
        <v>2.2979324713944611</v>
      </c>
      <c r="V27">
        <f t="shared" si="4"/>
        <v>11.657515632747527</v>
      </c>
    </row>
    <row r="28" spans="1:22">
      <c r="A28">
        <v>260</v>
      </c>
      <c r="B28">
        <f t="shared" si="5"/>
        <v>3188.1043125636193</v>
      </c>
      <c r="C28">
        <f t="shared" si="6"/>
        <v>4.0148261748581557E-3</v>
      </c>
      <c r="D28">
        <f t="shared" si="7"/>
        <v>531.47539911280239</v>
      </c>
      <c r="F28">
        <f t="shared" si="8"/>
        <v>0.9324129808996533</v>
      </c>
      <c r="G28">
        <f t="shared" si="0"/>
        <v>180049.4634652769</v>
      </c>
      <c r="H28">
        <f t="shared" si="9"/>
        <v>67652055.425376326</v>
      </c>
      <c r="P28">
        <f t="shared" si="10"/>
        <v>1.2690763914225847</v>
      </c>
      <c r="Q28">
        <f t="shared" si="1"/>
        <v>478.15</v>
      </c>
      <c r="R28">
        <f t="shared" si="11"/>
        <v>0.66108080345785414</v>
      </c>
      <c r="S28">
        <f t="shared" si="2"/>
        <v>207.72610647441553</v>
      </c>
      <c r="U28">
        <f t="shared" si="3"/>
        <v>2.3018291158260893</v>
      </c>
      <c r="V28">
        <f t="shared" si="4"/>
        <v>11.610184925773886</v>
      </c>
    </row>
    <row r="29" spans="1:22">
      <c r="A29">
        <v>270</v>
      </c>
      <c r="B29">
        <f t="shared" si="5"/>
        <v>3187.8644809805546</v>
      </c>
      <c r="C29">
        <f t="shared" si="6"/>
        <v>4.0151282209843287E-3</v>
      </c>
      <c r="D29">
        <f t="shared" si="7"/>
        <v>529.46407006879429</v>
      </c>
      <c r="F29">
        <f t="shared" si="8"/>
        <v>0.9288843334540251</v>
      </c>
      <c r="G29">
        <f t="shared" si="0"/>
        <v>173624.07446194545</v>
      </c>
      <c r="H29">
        <f t="shared" si="9"/>
        <v>69388296.169995785</v>
      </c>
      <c r="P29">
        <f t="shared" si="10"/>
        <v>1.2643687810810356</v>
      </c>
      <c r="Q29">
        <f t="shared" si="1"/>
        <v>478.15</v>
      </c>
      <c r="R29">
        <f t="shared" si="11"/>
        <v>0.65857899241890372</v>
      </c>
      <c r="S29">
        <f t="shared" si="2"/>
        <v>207.39859562694178</v>
      </c>
      <c r="U29">
        <f t="shared" si="3"/>
        <v>2.3054640199207146</v>
      </c>
      <c r="V29">
        <f t="shared" si="4"/>
        <v>11.56624704607805</v>
      </c>
    </row>
    <row r="30" spans="1:22">
      <c r="A30">
        <v>280</v>
      </c>
      <c r="B30">
        <f t="shared" si="5"/>
        <v>3187.6332082189756</v>
      </c>
      <c r="C30">
        <f t="shared" si="6"/>
        <v>4.0154195310978533E-3</v>
      </c>
      <c r="D30">
        <f t="shared" si="7"/>
        <v>527.61801511266435</v>
      </c>
      <c r="F30">
        <f t="shared" si="8"/>
        <v>0.92564564054853393</v>
      </c>
      <c r="G30">
        <f t="shared" si="0"/>
        <v>167726.93232369682</v>
      </c>
      <c r="H30">
        <f t="shared" si="9"/>
        <v>71065565.493232757</v>
      </c>
      <c r="P30">
        <f t="shared" si="10"/>
        <v>1.2600517859909253</v>
      </c>
      <c r="Q30">
        <f t="shared" si="1"/>
        <v>478.15</v>
      </c>
      <c r="R30">
        <f t="shared" si="11"/>
        <v>0.65628275914891054</v>
      </c>
      <c r="S30">
        <f t="shared" si="2"/>
        <v>207.09755947173787</v>
      </c>
      <c r="U30">
        <f t="shared" si="3"/>
        <v>2.3088152328770057</v>
      </c>
      <c r="V30">
        <f t="shared" si="4"/>
        <v>11.525919611431803</v>
      </c>
    </row>
    <row r="31" spans="1:22">
      <c r="A31">
        <v>290</v>
      </c>
      <c r="B31">
        <f t="shared" si="5"/>
        <v>3187.4097906373422</v>
      </c>
      <c r="C31">
        <f t="shared" si="6"/>
        <v>4.0157009870071363E-3</v>
      </c>
      <c r="D31">
        <f t="shared" si="7"/>
        <v>525.94077913820149</v>
      </c>
      <c r="F31">
        <f t="shared" si="8"/>
        <v>0.92270312129509036</v>
      </c>
      <c r="G31">
        <f t="shared" si="0"/>
        <v>162369.13816779791</v>
      </c>
      <c r="H31">
        <f t="shared" si="9"/>
        <v>72689256.874910742</v>
      </c>
      <c r="P31">
        <f t="shared" si="10"/>
        <v>1.2561342697245319</v>
      </c>
      <c r="Q31">
        <f t="shared" si="1"/>
        <v>478.15</v>
      </c>
      <c r="R31">
        <f t="shared" si="11"/>
        <v>0.65419651299821902</v>
      </c>
      <c r="S31">
        <f t="shared" si="2"/>
        <v>206.82368965109808</v>
      </c>
      <c r="U31">
        <f t="shared" si="3"/>
        <v>2.3118724978101723</v>
      </c>
      <c r="V31">
        <f t="shared" si="4"/>
        <v>11.489280060739183</v>
      </c>
    </row>
    <row r="32" spans="1:22">
      <c r="A32">
        <v>300</v>
      </c>
      <c r="B32">
        <f t="shared" si="5"/>
        <v>3187.1935098070735</v>
      </c>
      <c r="C32">
        <f t="shared" si="6"/>
        <v>4.0159734898033766E-3</v>
      </c>
      <c r="D32">
        <f t="shared" si="7"/>
        <v>524.43038553739916</v>
      </c>
      <c r="F32">
        <f t="shared" si="8"/>
        <v>0.92005330796034945</v>
      </c>
      <c r="G32">
        <f t="shared" si="0"/>
        <v>157544.20397206003</v>
      </c>
      <c r="H32">
        <f t="shared" si="9"/>
        <v>74264698.914631337</v>
      </c>
      <c r="P32">
        <f t="shared" si="10"/>
        <v>1.2526119064437731</v>
      </c>
      <c r="Q32">
        <f t="shared" si="1"/>
        <v>478.15</v>
      </c>
      <c r="R32">
        <f t="shared" si="11"/>
        <v>0.65231779534388767</v>
      </c>
      <c r="S32">
        <f t="shared" si="2"/>
        <v>206.57676719347893</v>
      </c>
      <c r="U32">
        <f t="shared" si="3"/>
        <v>2.314635892971288</v>
      </c>
      <c r="V32">
        <f t="shared" si="4"/>
        <v>11.456285214608405</v>
      </c>
    </row>
    <row r="33" spans="1:22">
      <c r="A33">
        <v>310</v>
      </c>
      <c r="B33">
        <f t="shared" si="5"/>
        <v>3186.9836559418413</v>
      </c>
      <c r="C33">
        <f t="shared" si="6"/>
        <v>4.016237930305898E-3</v>
      </c>
      <c r="D33">
        <f t="shared" si="7"/>
        <v>523.08044803495727</v>
      </c>
      <c r="F33">
        <f t="shared" si="8"/>
        <v>0.91768499655255664</v>
      </c>
      <c r="G33">
        <f t="shared" si="0"/>
        <v>153231.60205776984</v>
      </c>
      <c r="H33">
        <f t="shared" si="9"/>
        <v>75797014.935209036</v>
      </c>
      <c r="P33">
        <f t="shared" si="10"/>
        <v>1.2494698237957576</v>
      </c>
      <c r="Q33">
        <f t="shared" si="1"/>
        <v>478.15</v>
      </c>
      <c r="R33">
        <f t="shared" si="11"/>
        <v>0.65063866255576264</v>
      </c>
      <c r="S33">
        <f t="shared" si="2"/>
        <v>206.35583927874094</v>
      </c>
      <c r="U33">
        <f t="shared" si="3"/>
        <v>2.3171139797702813</v>
      </c>
      <c r="V33">
        <f t="shared" si="4"/>
        <v>11.426795563595864</v>
      </c>
    </row>
    <row r="34" spans="1:22">
      <c r="A34">
        <v>320</v>
      </c>
      <c r="B34">
        <f t="shared" si="5"/>
        <v>3186.779546598832</v>
      </c>
      <c r="C34">
        <f t="shared" si="6"/>
        <v>4.0164951654466843E-3</v>
      </c>
      <c r="D34">
        <f t="shared" si="7"/>
        <v>521.88134214468823</v>
      </c>
      <c r="F34">
        <f t="shared" si="8"/>
        <v>0.91558130200822496</v>
      </c>
      <c r="G34">
        <f t="shared" si="0"/>
        <v>149400.50226379427</v>
      </c>
      <c r="H34">
        <f t="shared" si="9"/>
        <v>77291019.957846984</v>
      </c>
      <c r="P34">
        <f t="shared" si="10"/>
        <v>1.2466853916434548</v>
      </c>
      <c r="Q34">
        <f t="shared" si="1"/>
        <v>478.15</v>
      </c>
      <c r="R34">
        <f t="shared" si="11"/>
        <v>0.64914714312383148</v>
      </c>
      <c r="S34">
        <f t="shared" si="2"/>
        <v>206.15940840159277</v>
      </c>
      <c r="U34">
        <f t="shared" si="3"/>
        <v>2.319321750616286</v>
      </c>
      <c r="V34">
        <f t="shared" si="4"/>
        <v>11.400600858902386</v>
      </c>
    </row>
    <row r="35" spans="1:22">
      <c r="A35">
        <v>330</v>
      </c>
      <c r="B35">
        <f t="shared" si="5"/>
        <v>3186.5805404019848</v>
      </c>
      <c r="C35">
        <f t="shared" si="6"/>
        <v>4.0167460009166798E-3</v>
      </c>
      <c r="D35">
        <f t="shared" si="7"/>
        <v>520.82131418132951</v>
      </c>
      <c r="F35">
        <f t="shared" si="8"/>
        <v>0.91372160382689394</v>
      </c>
      <c r="G35">
        <f t="shared" si="0"/>
        <v>146013.30810587012</v>
      </c>
      <c r="H35">
        <f t="shared" si="9"/>
        <v>78751153.03890568</v>
      </c>
      <c r="P35">
        <f t="shared" si="10"/>
        <v>1.2442308649079745</v>
      </c>
      <c r="Q35">
        <f t="shared" si="1"/>
        <v>478.15</v>
      </c>
      <c r="R35">
        <f t="shared" si="11"/>
        <v>0.64782861711326778</v>
      </c>
      <c r="S35">
        <f t="shared" si="2"/>
        <v>205.98561340597172</v>
      </c>
      <c r="U35">
        <f t="shared" si="3"/>
        <v>2.3212786179276828</v>
      </c>
      <c r="V35">
        <f t="shared" si="4"/>
        <v>11.377444338955026</v>
      </c>
    </row>
    <row r="36" spans="1:22">
      <c r="A36">
        <v>340</v>
      </c>
      <c r="B36">
        <f t="shared" si="5"/>
        <v>3186.3860460549449</v>
      </c>
      <c r="C36">
        <f t="shared" si="6"/>
        <v>4.0169911797429056E-3</v>
      </c>
      <c r="D36">
        <f t="shared" si="7"/>
        <v>519.88744820704926</v>
      </c>
      <c r="F36">
        <f t="shared" si="8"/>
        <v>0.91208324246850747</v>
      </c>
      <c r="G36">
        <f t="shared" si="0"/>
        <v>143028.73860995582</v>
      </c>
      <c r="H36">
        <f t="shared" si="9"/>
        <v>80181440.425005242</v>
      </c>
      <c r="P36">
        <f t="shared" si="10"/>
        <v>1.2420756899126599</v>
      </c>
      <c r="Q36">
        <f t="shared" si="1"/>
        <v>478.15</v>
      </c>
      <c r="R36">
        <f t="shared" si="11"/>
        <v>0.64666701891017175</v>
      </c>
      <c r="S36">
        <f t="shared" si="2"/>
        <v>205.8323887023916</v>
      </c>
      <c r="U36">
        <f t="shared" si="3"/>
        <v>2.3230066123915329</v>
      </c>
      <c r="V36">
        <f t="shared" si="4"/>
        <v>11.357043852544214</v>
      </c>
    </row>
    <row r="37" spans="1:22">
      <c r="A37">
        <v>350</v>
      </c>
      <c r="B37">
        <f t="shared" si="5"/>
        <v>3186.1955272489213</v>
      </c>
      <c r="C37">
        <f t="shared" si="6"/>
        <v>4.0172313760387154E-3</v>
      </c>
      <c r="D37">
        <f t="shared" si="7"/>
        <v>519.06645129562673</v>
      </c>
      <c r="F37">
        <f t="shared" si="8"/>
        <v>0.91064289700987144</v>
      </c>
      <c r="G37">
        <f t="shared" si="0"/>
        <v>140404.33001985835</v>
      </c>
      <c r="H37">
        <f t="shared" si="9"/>
        <v>81585483.725203827</v>
      </c>
      <c r="P37">
        <f t="shared" si="10"/>
        <v>1.2401883790390971</v>
      </c>
      <c r="Q37">
        <f t="shared" si="1"/>
        <v>478.15</v>
      </c>
      <c r="R37">
        <f t="shared" si="11"/>
        <v>0.64564581397999887</v>
      </c>
      <c r="S37">
        <f t="shared" si="2"/>
        <v>205.69759457327098</v>
      </c>
      <c r="U37">
        <f t="shared" si="3"/>
        <v>2.3245288842193021</v>
      </c>
      <c r="V37">
        <f t="shared" si="4"/>
        <v>11.339109013074662</v>
      </c>
    </row>
    <row r="38" spans="1:22">
      <c r="A38">
        <v>360</v>
      </c>
      <c r="B38">
        <f t="shared" si="5"/>
        <v>3186.0085042381902</v>
      </c>
      <c r="C38">
        <f t="shared" si="6"/>
        <v>4.0174671929568912E-3</v>
      </c>
      <c r="D38">
        <f t="shared" si="7"/>
        <v>518.34524918463546</v>
      </c>
      <c r="F38">
        <f t="shared" si="8"/>
        <v>0.90937763014848327</v>
      </c>
      <c r="G38">
        <f t="shared" si="0"/>
        <v>138098.33252057206</v>
      </c>
      <c r="H38">
        <f t="shared" si="9"/>
        <v>82966467.050409541</v>
      </c>
      <c r="P38">
        <f t="shared" si="10"/>
        <v>1.2385379341699949</v>
      </c>
      <c r="Q38">
        <f t="shared" si="1"/>
        <v>478.15</v>
      </c>
      <c r="R38">
        <f t="shared" si="11"/>
        <v>0.64474873977527458</v>
      </c>
      <c r="S38">
        <f t="shared" si="2"/>
        <v>205.57911678436818</v>
      </c>
      <c r="U38">
        <f t="shared" si="3"/>
        <v>2.3258685389797216</v>
      </c>
      <c r="V38">
        <f t="shared" si="4"/>
        <v>11.323354210704796</v>
      </c>
    </row>
    <row r="39" spans="1:22">
      <c r="A39">
        <v>370</v>
      </c>
      <c r="B39">
        <f t="shared" si="5"/>
        <v>3185.8245528891011</v>
      </c>
      <c r="C39">
        <f t="shared" si="6"/>
        <v>4.0176991638321844E-3</v>
      </c>
      <c r="D39">
        <f t="shared" si="7"/>
        <v>517.71140581611735</v>
      </c>
      <c r="F39">
        <f t="shared" si="8"/>
        <v>0.90826562423880242</v>
      </c>
      <c r="G39">
        <f t="shared" si="0"/>
        <v>136071.04533739699</v>
      </c>
      <c r="H39">
        <f t="shared" si="9"/>
        <v>84327177.503783509</v>
      </c>
      <c r="P39">
        <f t="shared" si="10"/>
        <v>1.2370948506304478</v>
      </c>
      <c r="Q39">
        <f t="shared" si="1"/>
        <v>478.15</v>
      </c>
      <c r="R39">
        <f t="shared" si="11"/>
        <v>0.64396032758531085</v>
      </c>
      <c r="S39">
        <f t="shared" si="2"/>
        <v>205.4749373772874</v>
      </c>
      <c r="U39">
        <f t="shared" si="3"/>
        <v>2.3270477952356505</v>
      </c>
      <c r="V39">
        <f t="shared" si="4"/>
        <v>11.309507777295545</v>
      </c>
    </row>
    <row r="40" spans="1:22">
      <c r="A40">
        <v>380</v>
      </c>
      <c r="B40">
        <f t="shared" si="5"/>
        <v>3185.6433019506967</v>
      </c>
      <c r="C40">
        <f t="shared" si="6"/>
        <v>4.0179277555716384E-3</v>
      </c>
      <c r="D40">
        <f t="shared" si="7"/>
        <v>517.1533921946301</v>
      </c>
      <c r="F40">
        <f t="shared" si="8"/>
        <v>0.90728665297303523</v>
      </c>
      <c r="G40">
        <f t="shared" si="0"/>
        <v>134285.67149932415</v>
      </c>
      <c r="H40">
        <f t="shared" si="9"/>
        <v>85670034.218776748</v>
      </c>
      <c r="P40">
        <f t="shared" si="10"/>
        <v>1.2358317619176673</v>
      </c>
      <c r="Q40">
        <f t="shared" si="1"/>
        <v>478.15</v>
      </c>
      <c r="R40">
        <f t="shared" si="11"/>
        <v>0.64326623695788199</v>
      </c>
      <c r="S40">
        <f t="shared" si="2"/>
        <v>205.38318060546462</v>
      </c>
      <c r="U40">
        <f t="shared" si="3"/>
        <v>2.3280874246392789</v>
      </c>
      <c r="V40">
        <f t="shared" si="4"/>
        <v>11.297317859667405</v>
      </c>
    </row>
    <row r="41" spans="1:22">
      <c r="A41">
        <v>390</v>
      </c>
      <c r="B41">
        <f t="shared" si="5"/>
        <v>3185.4644291867417</v>
      </c>
      <c r="C41">
        <f t="shared" si="6"/>
        <v>4.0181533734866982E-3</v>
      </c>
      <c r="D41">
        <f t="shared" si="7"/>
        <v>516.66073452186561</v>
      </c>
      <c r="F41">
        <f t="shared" si="8"/>
        <v>0.90642234126643084</v>
      </c>
      <c r="G41">
        <f t="shared" si="0"/>
        <v>132708.787913195</v>
      </c>
      <c r="H41">
        <f t="shared" si="9"/>
        <v>86997122.097908691</v>
      </c>
      <c r="P41">
        <f t="shared" si="10"/>
        <v>1.2347237964289781</v>
      </c>
      <c r="Q41">
        <f t="shared" si="1"/>
        <v>478.15</v>
      </c>
      <c r="R41">
        <f t="shared" si="11"/>
        <v>0.64265343995789947</v>
      </c>
      <c r="S41">
        <f t="shared" si="2"/>
        <v>205.30213882186104</v>
      </c>
      <c r="U41">
        <f t="shared" si="3"/>
        <v>2.3290064231375922</v>
      </c>
      <c r="V41">
        <f t="shared" si="4"/>
        <v>11.286555655630407</v>
      </c>
    </row>
    <row r="42" spans="1:22">
      <c r="A42">
        <v>400</v>
      </c>
      <c r="B42">
        <f t="shared" si="5"/>
        <v>3185.287656881625</v>
      </c>
      <c r="C42">
        <f t="shared" si="6"/>
        <v>4.0183763669210931E-3</v>
      </c>
      <c r="D42">
        <f t="shared" si="7"/>
        <v>516.22407111918767</v>
      </c>
      <c r="F42">
        <f t="shared" si="8"/>
        <v>0.90565626512138186</v>
      </c>
      <c r="G42">
        <f t="shared" si="0"/>
        <v>131310.52490235877</v>
      </c>
      <c r="H42">
        <f t="shared" si="9"/>
        <v>88310227.346932277</v>
      </c>
      <c r="P42">
        <f t="shared" si="10"/>
        <v>1.2337487164223899</v>
      </c>
      <c r="Q42">
        <f t="shared" si="1"/>
        <v>478.15</v>
      </c>
      <c r="R42">
        <f t="shared" si="11"/>
        <v>0.64211029197105973</v>
      </c>
      <c r="S42">
        <f t="shared" si="2"/>
        <v>205.23028312420544</v>
      </c>
      <c r="U42">
        <f t="shared" si="3"/>
        <v>2.3298218602106759</v>
      </c>
      <c r="V42">
        <f t="shared" si="4"/>
        <v>11.277016657468176</v>
      </c>
    </row>
    <row r="43" spans="1:22">
      <c r="A43">
        <v>410</v>
      </c>
      <c r="B43">
        <f t="shared" si="5"/>
        <v>3185.1127471070863</v>
      </c>
      <c r="C43">
        <f t="shared" si="6"/>
        <v>4.0185970351862867E-3</v>
      </c>
      <c r="D43">
        <f t="shared" si="7"/>
        <v>515.83514435548454</v>
      </c>
      <c r="F43">
        <f t="shared" si="8"/>
        <v>0.90497393746576238</v>
      </c>
      <c r="G43">
        <f t="shared" si="0"/>
        <v>130064.53881661181</v>
      </c>
      <c r="H43">
        <f t="shared" si="9"/>
        <v>89610872.735098392</v>
      </c>
      <c r="P43">
        <f t="shared" si="10"/>
        <v>1.2328869016572819</v>
      </c>
      <c r="Q43">
        <f t="shared" si="1"/>
        <v>478.15</v>
      </c>
      <c r="R43">
        <f t="shared" si="11"/>
        <v>0.64162652166322554</v>
      </c>
      <c r="S43">
        <f t="shared" si="2"/>
        <v>205.16626306679379</v>
      </c>
      <c r="U43">
        <f t="shared" si="3"/>
        <v>2.330548857559168</v>
      </c>
      <c r="V43">
        <f t="shared" si="4"/>
        <v>11.268520475600278</v>
      </c>
    </row>
    <row r="44" spans="1:22">
      <c r="A44">
        <v>420</v>
      </c>
      <c r="B44">
        <f t="shared" si="5"/>
        <v>3184.9394970254439</v>
      </c>
      <c r="C44">
        <f t="shared" si="6"/>
        <v>4.01881563345639E-3</v>
      </c>
      <c r="D44">
        <f t="shared" si="7"/>
        <v>515.48674925674175</v>
      </c>
      <c r="F44">
        <f t="shared" si="8"/>
        <v>0.9043627179942838</v>
      </c>
      <c r="G44">
        <f t="shared" si="0"/>
        <v>128947.84681396231</v>
      </c>
      <c r="H44">
        <f t="shared" si="9"/>
        <v>90900351.20323801</v>
      </c>
      <c r="P44">
        <f t="shared" si="10"/>
        <v>1.2321212293810224</v>
      </c>
      <c r="Q44">
        <f t="shared" si="1"/>
        <v>478.15</v>
      </c>
      <c r="R44">
        <f t="shared" si="11"/>
        <v>0.64119316705794716</v>
      </c>
      <c r="S44">
        <f t="shared" si="2"/>
        <v>205.10889902569426</v>
      </c>
      <c r="U44">
        <f t="shared" si="3"/>
        <v>2.3312006561943543</v>
      </c>
      <c r="V44">
        <f t="shared" si="4"/>
        <v>11.260909715948204</v>
      </c>
    </row>
    <row r="45" spans="1:22">
      <c r="A45">
        <v>430</v>
      </c>
      <c r="B45">
        <f t="shared" si="5"/>
        <v>3184.7677344128888</v>
      </c>
      <c r="C45">
        <f t="shared" si="6"/>
        <v>4.0190323783904462E-3</v>
      </c>
      <c r="D45">
        <f t="shared" si="7"/>
        <v>515.17265573615816</v>
      </c>
      <c r="F45">
        <f t="shared" si="8"/>
        <v>0.90381167673010199</v>
      </c>
      <c r="G45">
        <f t="shared" si="0"/>
        <v>127940.57779419338</v>
      </c>
      <c r="H45">
        <f t="shared" si="9"/>
        <v>92179756.981179938</v>
      </c>
      <c r="P45">
        <f t="shared" si="10"/>
        <v>1.231436891060032</v>
      </c>
      <c r="Q45">
        <f t="shared" si="1"/>
        <v>478.15</v>
      </c>
      <c r="R45">
        <f t="shared" si="11"/>
        <v>0.64080247880164232</v>
      </c>
      <c r="S45">
        <f t="shared" si="2"/>
        <v>205.05717003585937</v>
      </c>
      <c r="U45">
        <f t="shared" si="3"/>
        <v>2.3317887392885774</v>
      </c>
      <c r="V45">
        <f t="shared" si="4"/>
        <v>11.254048281036917</v>
      </c>
    </row>
    <row r="46" spans="1:22">
      <c r="A46">
        <v>440</v>
      </c>
      <c r="B46">
        <f t="shared" si="5"/>
        <v>3184.59731351454</v>
      </c>
      <c r="C46">
        <f t="shared" si="6"/>
        <v>4.0192474533405857E-3</v>
      </c>
      <c r="D46">
        <f t="shared" si="7"/>
        <v>514.8875170475136</v>
      </c>
      <c r="F46">
        <f t="shared" si="8"/>
        <v>0.90331143341669051</v>
      </c>
      <c r="G46">
        <f t="shared" si="0"/>
        <v>127025.67963227721</v>
      </c>
      <c r="H46">
        <f t="shared" si="9"/>
        <v>93450013.777502716</v>
      </c>
      <c r="P46">
        <f t="shared" si="10"/>
        <v>1.2308211759314451</v>
      </c>
      <c r="Q46">
        <f t="shared" si="1"/>
        <v>478.15</v>
      </c>
      <c r="R46">
        <f t="shared" si="11"/>
        <v>0.64044780629243359</v>
      </c>
      <c r="S46">
        <f t="shared" si="2"/>
        <v>205.01019920778688</v>
      </c>
      <c r="U46">
        <f t="shared" si="3"/>
        <v>2.3323229861133585</v>
      </c>
      <c r="V46">
        <f t="shared" si="4"/>
        <v>11.247819370140604</v>
      </c>
    </row>
    <row r="47" spans="1:22">
      <c r="A47">
        <v>450</v>
      </c>
      <c r="B47">
        <f t="shared" si="5"/>
        <v>3184.4281112894982</v>
      </c>
      <c r="C47">
        <f t="shared" si="6"/>
        <v>4.0194610130719821E-3</v>
      </c>
      <c r="D47">
        <f t="shared" si="7"/>
        <v>514.62677340415303</v>
      </c>
      <c r="F47">
        <f t="shared" si="8"/>
        <v>0.90285398842833864</v>
      </c>
      <c r="G47">
        <f t="shared" si="0"/>
        <v>126188.61118788394</v>
      </c>
      <c r="H47">
        <f t="shared" si="9"/>
        <v>94711899.889381558</v>
      </c>
      <c r="P47">
        <f t="shared" si="10"/>
        <v>1.2302632427319748</v>
      </c>
      <c r="Q47">
        <f t="shared" si="1"/>
        <v>478.15</v>
      </c>
      <c r="R47">
        <f t="shared" si="11"/>
        <v>0.64012347779569201</v>
      </c>
      <c r="S47">
        <f t="shared" si="2"/>
        <v>204.96723822698786</v>
      </c>
      <c r="U47">
        <f t="shared" si="3"/>
        <v>2.3328118392778459</v>
      </c>
      <c r="V47">
        <f t="shared" si="4"/>
        <v>11.24212337382038</v>
      </c>
    </row>
    <row r="48" spans="1:22">
      <c r="A48">
        <v>460</v>
      </c>
      <c r="B48">
        <f t="shared" si="5"/>
        <v>3184.2600240661118</v>
      </c>
      <c r="C48">
        <f t="shared" si="6"/>
        <v>4.0196731879685327E-3</v>
      </c>
      <c r="D48">
        <f t="shared" si="7"/>
        <v>514.38655678961766</v>
      </c>
      <c r="F48">
        <f t="shared" si="8"/>
        <v>0.90243255577125903</v>
      </c>
      <c r="G48">
        <f t="shared" si="0"/>
        <v>125417.0382707892</v>
      </c>
      <c r="H48">
        <f t="shared" si="9"/>
        <v>95966070.272089452</v>
      </c>
      <c r="P48">
        <f t="shared" si="10"/>
        <v>1.2297538940095629</v>
      </c>
      <c r="Q48">
        <f t="shared" si="1"/>
        <v>478.15</v>
      </c>
      <c r="R48">
        <f t="shared" si="11"/>
        <v>0.63982468204182263</v>
      </c>
      <c r="S48">
        <f t="shared" si="2"/>
        <v>204.92765195539431</v>
      </c>
      <c r="U48">
        <f t="shared" si="3"/>
        <v>2.3332624730608673</v>
      </c>
      <c r="V48">
        <f t="shared" si="4"/>
        <v>11.236875794493745</v>
      </c>
    </row>
    <row r="49" spans="1:22">
      <c r="A49">
        <v>470</v>
      </c>
      <c r="B49">
        <f t="shared" si="5"/>
        <v>3184.0929646022691</v>
      </c>
      <c r="C49">
        <f t="shared" si="6"/>
        <v>4.0198840877302766E-3</v>
      </c>
      <c r="D49">
        <f t="shared" si="7"/>
        <v>514.16360076665069</v>
      </c>
      <c r="F49">
        <f t="shared" si="8"/>
        <v>0.90204140485377315</v>
      </c>
      <c r="G49">
        <f t="shared" si="0"/>
        <v>124700.54566958449</v>
      </c>
      <c r="H49">
        <f t="shared" si="9"/>
        <v>97213075.728785291</v>
      </c>
      <c r="P49">
        <f t="shared" si="10"/>
        <v>1.229285362130949</v>
      </c>
      <c r="Q49">
        <f t="shared" si="1"/>
        <v>478.15</v>
      </c>
      <c r="R49">
        <f t="shared" si="11"/>
        <v>0.63954735604132518</v>
      </c>
      <c r="S49">
        <f t="shared" si="2"/>
        <v>204.89090378378276</v>
      </c>
      <c r="U49">
        <f t="shared" si="3"/>
        <v>2.3336809549367894</v>
      </c>
      <c r="V49">
        <f t="shared" si="4"/>
        <v>11.232005276194531</v>
      </c>
    </row>
    <row r="50" spans="1:22">
      <c r="A50">
        <v>480</v>
      </c>
      <c r="B50">
        <f t="shared" si="5"/>
        <v>3183.9268595292442</v>
      </c>
      <c r="C50">
        <f t="shared" si="6"/>
        <v>4.0200938045891754E-3</v>
      </c>
      <c r="D50">
        <f t="shared" si="7"/>
        <v>513.9551574686343</v>
      </c>
      <c r="F50">
        <f t="shared" si="8"/>
        <v>0.90167571485725317</v>
      </c>
      <c r="G50">
        <f t="shared" si="0"/>
        <v>124030.37218157598</v>
      </c>
      <c r="H50">
        <f t="shared" si="9"/>
        <v>98453379.450601056</v>
      </c>
      <c r="P50">
        <f t="shared" si="10"/>
        <v>1.2288511122266257</v>
      </c>
      <c r="Q50">
        <f t="shared" si="1"/>
        <v>478.15</v>
      </c>
      <c r="R50">
        <f t="shared" si="11"/>
        <v>0.63928808183379249</v>
      </c>
      <c r="S50">
        <f t="shared" si="2"/>
        <v>204.8565421126174</v>
      </c>
      <c r="U50">
        <f t="shared" si="3"/>
        <v>2.3340723955847249</v>
      </c>
      <c r="V50">
        <f t="shared" si="4"/>
        <v>11.227451791234458</v>
      </c>
    </row>
    <row r="51" spans="1:22">
      <c r="A51">
        <v>490</v>
      </c>
      <c r="B51">
        <f t="shared" si="5"/>
        <v>3183.7616471485135</v>
      </c>
      <c r="C51">
        <f t="shared" si="6"/>
        <v>4.0203024160814374E-3</v>
      </c>
      <c r="D51">
        <f t="shared" si="7"/>
        <v>513.75892281576887</v>
      </c>
      <c r="F51">
        <f t="shared" si="8"/>
        <v>0.90133144353643657</v>
      </c>
      <c r="G51">
        <f t="shared" si="0"/>
        <v>123399.1719456344</v>
      </c>
      <c r="H51">
        <f t="shared" si="9"/>
        <v>99687371.170057401</v>
      </c>
      <c r="P51">
        <f t="shared" si="10"/>
        <v>1.2284456645887376</v>
      </c>
      <c r="Q51">
        <f t="shared" si="1"/>
        <v>478.15</v>
      </c>
      <c r="R51">
        <f t="shared" si="11"/>
        <v>0.63904399346733354</v>
      </c>
      <c r="S51">
        <f t="shared" si="2"/>
        <v>204.82418814677115</v>
      </c>
      <c r="U51">
        <f t="shared" si="3"/>
        <v>2.3344410849434021</v>
      </c>
      <c r="V51">
        <f t="shared" si="4"/>
        <v>11.223165006535833</v>
      </c>
    </row>
    <row r="52" spans="1:22">
      <c r="A52">
        <v>500</v>
      </c>
      <c r="B52">
        <f t="shared" si="5"/>
        <v>3183.59727554647</v>
      </c>
      <c r="C52">
        <f t="shared" si="6"/>
        <v>4.0205099874202829E-3</v>
      </c>
      <c r="D52">
        <f t="shared" si="7"/>
        <v>513.57297022725561</v>
      </c>
      <c r="F52">
        <f t="shared" si="8"/>
        <v>0.90100521092500985</v>
      </c>
      <c r="G52">
        <f t="shared" si="0"/>
        <v>122800.80292522606</v>
      </c>
      <c r="H52">
        <f t="shared" si="9"/>
        <v>100915379.19930966</v>
      </c>
      <c r="P52">
        <f t="shared" si="10"/>
        <v>1.2280644371952028</v>
      </c>
      <c r="Q52">
        <f t="shared" si="1"/>
        <v>478.15</v>
      </c>
      <c r="R52">
        <f t="shared" si="11"/>
        <v>0.63881269454583189</v>
      </c>
      <c r="S52">
        <f t="shared" si="2"/>
        <v>204.79352505934864</v>
      </c>
      <c r="U52">
        <f t="shared" si="3"/>
        <v>2.334790613430934</v>
      </c>
      <c r="V52">
        <f t="shared" si="4"/>
        <v>11.219102835561092</v>
      </c>
    </row>
    <row r="53" spans="1:22">
      <c r="A53">
        <v>510</v>
      </c>
      <c r="B53">
        <f t="shared" si="5"/>
        <v>3183.4337009908995</v>
      </c>
      <c r="C53">
        <f t="shared" si="6"/>
        <v>4.0207165735144596E-3</v>
      </c>
      <c r="D53">
        <f t="shared" si="7"/>
        <v>513.3956926052449</v>
      </c>
      <c r="F53">
        <f t="shared" si="8"/>
        <v>0.90069419755306124</v>
      </c>
      <c r="G53">
        <f t="shared" si="0"/>
        <v>122230.1418124237</v>
      </c>
      <c r="H53">
        <f t="shared" si="9"/>
        <v>102137680.61743391</v>
      </c>
      <c r="P53">
        <f t="shared" si="10"/>
        <v>1.227703607848132</v>
      </c>
      <c r="Q53">
        <f t="shared" si="1"/>
        <v>478.15</v>
      </c>
      <c r="R53">
        <f t="shared" si="11"/>
        <v>0.63859218606512036</v>
      </c>
      <c r="S53">
        <f t="shared" si="2"/>
        <v>204.76428849563044</v>
      </c>
      <c r="U53">
        <f t="shared" si="3"/>
        <v>2.3351239784675806</v>
      </c>
      <c r="V53">
        <f t="shared" si="4"/>
        <v>11.215230170940712</v>
      </c>
    </row>
    <row r="54" spans="1:22">
      <c r="A54">
        <v>520</v>
      </c>
      <c r="B54">
        <f t="shared" si="5"/>
        <v>3183.2708865739892</v>
      </c>
      <c r="C54">
        <f t="shared" si="6"/>
        <v>4.020922220676704E-3</v>
      </c>
      <c r="D54">
        <f t="shared" si="7"/>
        <v>513.225752069127</v>
      </c>
      <c r="F54">
        <f t="shared" si="8"/>
        <v>0.90039605626162633</v>
      </c>
      <c r="G54">
        <f t="shared" si="0"/>
        <v>121682.9236790474</v>
      </c>
      <c r="H54">
        <f t="shared" si="9"/>
        <v>103354509.85422438</v>
      </c>
      <c r="P54">
        <f t="shared" si="10"/>
        <v>1.2273599947025622</v>
      </c>
      <c r="Q54">
        <f t="shared" si="1"/>
        <v>478.15</v>
      </c>
      <c r="R54">
        <f t="shared" si="11"/>
        <v>0.63838080388949303</v>
      </c>
      <c r="S54">
        <f t="shared" si="2"/>
        <v>204.73625833719265</v>
      </c>
      <c r="U54">
        <f t="shared" si="3"/>
        <v>2.3354436770672322</v>
      </c>
      <c r="V54">
        <f t="shared" si="4"/>
        <v>11.211517786408884</v>
      </c>
    </row>
    <row r="55" spans="1:22">
      <c r="A55">
        <v>530</v>
      </c>
      <c r="B55">
        <f t="shared" si="5"/>
        <v>3183.10880106895</v>
      </c>
      <c r="C55">
        <f t="shared" si="6"/>
        <v>4.021126968063486E-3</v>
      </c>
      <c r="D55">
        <f t="shared" si="7"/>
        <v>513.06203675996312</v>
      </c>
      <c r="F55">
        <f t="shared" si="8"/>
        <v>0.90010883642098793</v>
      </c>
      <c r="G55">
        <f t="shared" si="0"/>
        <v>121155.60419724851</v>
      </c>
      <c r="H55">
        <f t="shared" si="9"/>
        <v>104566065.89619687</v>
      </c>
      <c r="P55">
        <f t="shared" si="10"/>
        <v>1.2270309535798121</v>
      </c>
      <c r="Q55">
        <f t="shared" si="1"/>
        <v>478.15</v>
      </c>
      <c r="R55">
        <f t="shared" si="11"/>
        <v>0.63817716502248045</v>
      </c>
      <c r="S55">
        <f t="shared" si="2"/>
        <v>204.70925161856232</v>
      </c>
      <c r="U55">
        <f t="shared" si="3"/>
        <v>2.3357517856151597</v>
      </c>
      <c r="V55">
        <f t="shared" si="4"/>
        <v>11.207941393187776</v>
      </c>
    </row>
    <row r="56" spans="1:22">
      <c r="A56">
        <v>540</v>
      </c>
      <c r="B56">
        <f t="shared" si="5"/>
        <v>3182.9474179701474</v>
      </c>
      <c r="C56">
        <f t="shared" si="6"/>
        <v>4.0213308488838608E-3</v>
      </c>
      <c r="D56">
        <f t="shared" si="7"/>
        <v>512.90362396946205</v>
      </c>
      <c r="F56">
        <f t="shared" si="8"/>
        <v>0.89983091924467029</v>
      </c>
      <c r="G56">
        <f t="shared" si="0"/>
        <v>120645.2420453106</v>
      </c>
      <c r="H56">
        <f t="shared" si="9"/>
        <v>105772518.31664997</v>
      </c>
      <c r="P56">
        <f t="shared" si="10"/>
        <v>1.2267142903011741</v>
      </c>
      <c r="Q56">
        <f t="shared" si="1"/>
        <v>478.15</v>
      </c>
      <c r="R56">
        <f t="shared" si="11"/>
        <v>0.63798012174447116</v>
      </c>
      <c r="S56">
        <f t="shared" si="2"/>
        <v>204.6831164768403</v>
      </c>
      <c r="U56">
        <f t="shared" si="3"/>
        <v>2.3360500281131014</v>
      </c>
      <c r="V56">
        <f t="shared" si="4"/>
        <v>11.204480834532763</v>
      </c>
    </row>
    <row r="57" spans="1:22">
      <c r="A57">
        <v>550</v>
      </c>
      <c r="B57">
        <f t="shared" si="5"/>
        <v>3182.7867146898816</v>
      </c>
      <c r="C57">
        <f t="shared" si="6"/>
        <v>4.0215338914111739E-3</v>
      </c>
      <c r="D57">
        <f t="shared" si="7"/>
        <v>512.74974884315634</v>
      </c>
      <c r="F57">
        <f t="shared" si="8"/>
        <v>0.89956096288273046</v>
      </c>
      <c r="G57">
        <f t="shared" si="0"/>
        <v>120149.39910087772</v>
      </c>
      <c r="H57">
        <f t="shared" si="9"/>
        <v>106974012.30765875</v>
      </c>
      <c r="P57">
        <f t="shared" si="10"/>
        <v>1.2264081862639697</v>
      </c>
      <c r="Q57">
        <f t="shared" si="1"/>
        <v>478.15</v>
      </c>
      <c r="R57">
        <f t="shared" si="11"/>
        <v>0.63778872268385589</v>
      </c>
      <c r="S57">
        <f t="shared" si="2"/>
        <v>204.65772701307742</v>
      </c>
      <c r="U57">
        <f t="shared" si="3"/>
        <v>2.3363398342123025</v>
      </c>
      <c r="V57">
        <f t="shared" si="4"/>
        <v>11.201119402047143</v>
      </c>
    </row>
    <row r="58" spans="1:22">
      <c r="A58">
        <v>560</v>
      </c>
      <c r="B58">
        <f t="shared" si="5"/>
        <v>3182.6266718881093</v>
      </c>
      <c r="C58">
        <f t="shared" si="6"/>
        <v>4.0217361198274341E-3</v>
      </c>
      <c r="D58">
        <f t="shared" si="7"/>
        <v>512.59977793996461</v>
      </c>
      <c r="F58">
        <f t="shared" si="8"/>
        <v>0.89929785603502566</v>
      </c>
      <c r="G58">
        <f t="shared" si="0"/>
        <v>119666.05612880152</v>
      </c>
      <c r="H58">
        <f t="shared" si="9"/>
        <v>108170672.86894676</v>
      </c>
      <c r="P58">
        <f t="shared" si="10"/>
        <v>1.2261111355576295</v>
      </c>
      <c r="Q58">
        <f t="shared" si="1"/>
        <v>478.15</v>
      </c>
      <c r="R58">
        <f t="shared" si="11"/>
        <v>0.63760217992883317</v>
      </c>
      <c r="S58">
        <f t="shared" si="2"/>
        <v>204.63297894891011</v>
      </c>
      <c r="U58">
        <f t="shared" si="3"/>
        <v>2.3366223883168793</v>
      </c>
      <c r="V58">
        <f t="shared" si="4"/>
        <v>11.197843258085545</v>
      </c>
    </row>
    <row r="59" spans="1:22">
      <c r="A59">
        <v>570</v>
      </c>
      <c r="B59">
        <f t="shared" si="5"/>
        <v>3182.4672729144709</v>
      </c>
      <c r="C59">
        <f t="shared" si="6"/>
        <v>4.0219375549262965E-3</v>
      </c>
      <c r="D59">
        <f t="shared" si="7"/>
        <v>512.45318698404105</v>
      </c>
      <c r="F59">
        <f t="shared" si="8"/>
        <v>0.89904067891937023</v>
      </c>
      <c r="G59">
        <f t="shared" si="0"/>
        <v>119193.54184305688</v>
      </c>
      <c r="H59">
        <f t="shared" si="9"/>
        <v>109362608.28737733</v>
      </c>
      <c r="P59">
        <f t="shared" si="10"/>
        <v>1.2258218920438606</v>
      </c>
      <c r="Q59">
        <f t="shared" si="1"/>
        <v>478.15</v>
      </c>
      <c r="R59">
        <f t="shared" si="11"/>
        <v>0.63741984135383345</v>
      </c>
      <c r="S59">
        <f t="shared" si="2"/>
        <v>204.6087859703413</v>
      </c>
      <c r="U59">
        <f t="shared" si="3"/>
        <v>2.3368986709559447</v>
      </c>
      <c r="V59">
        <f t="shared" si="4"/>
        <v>11.194640949738707</v>
      </c>
    </row>
    <row r="60" spans="1:22">
      <c r="A60">
        <v>580</v>
      </c>
      <c r="B60">
        <f t="shared" si="5"/>
        <v>3182.3085033448128</v>
      </c>
      <c r="C60">
        <f t="shared" si="6"/>
        <v>4.022138214697062E-3</v>
      </c>
      <c r="D60">
        <f t="shared" si="7"/>
        <v>512.30954220877675</v>
      </c>
      <c r="F60">
        <f t="shared" si="8"/>
        <v>0.89878867054171363</v>
      </c>
      <c r="G60">
        <f t="shared" si="0"/>
        <v>118730.47342689245</v>
      </c>
      <c r="H60">
        <f t="shared" si="9"/>
        <v>110549913.02164625</v>
      </c>
      <c r="P60">
        <f t="shared" si="10"/>
        <v>1.2255394249761129</v>
      </c>
      <c r="Q60">
        <f t="shared" si="1"/>
        <v>478.15</v>
      </c>
      <c r="R60">
        <f t="shared" si="11"/>
        <v>0.63724116741407488</v>
      </c>
      <c r="S60">
        <f t="shared" si="2"/>
        <v>204.58507666074399</v>
      </c>
      <c r="U60">
        <f t="shared" si="3"/>
        <v>2.3371694935153982</v>
      </c>
      <c r="V60">
        <f t="shared" si="4"/>
        <v>11.191503001289496</v>
      </c>
    </row>
    <row r="61" spans="1:22">
      <c r="A61">
        <v>590</v>
      </c>
      <c r="B61">
        <f t="shared" si="5"/>
        <v>3182.1503505969417</v>
      </c>
      <c r="C61">
        <f t="shared" si="6"/>
        <v>4.0223381148089005E-3</v>
      </c>
      <c r="D61">
        <f t="shared" si="7"/>
        <v>512.16848475995164</v>
      </c>
      <c r="F61">
        <f t="shared" si="8"/>
        <v>0.89854120133324844</v>
      </c>
      <c r="G61">
        <f t="shared" si="0"/>
        <v>118275.7068100372</v>
      </c>
      <c r="H61">
        <f t="shared" si="9"/>
        <v>111732670.08974662</v>
      </c>
      <c r="P61">
        <f t="shared" si="10"/>
        <v>1.2252628818924822</v>
      </c>
      <c r="Q61">
        <f t="shared" si="1"/>
        <v>478.15</v>
      </c>
      <c r="R61">
        <f t="shared" si="11"/>
        <v>0.63706571174527316</v>
      </c>
      <c r="S61">
        <f t="shared" si="2"/>
        <v>204.56179193597259</v>
      </c>
      <c r="U61">
        <f t="shared" si="3"/>
        <v>2.3374355273034562</v>
      </c>
      <c r="V61">
        <f t="shared" si="4"/>
        <v>11.188421573496692</v>
      </c>
    </row>
    <row r="62" spans="1:22">
      <c r="A62">
        <v>600</v>
      </c>
      <c r="B62">
        <f t="shared" si="5"/>
        <v>3181.9928036125939</v>
      </c>
      <c r="C62">
        <f t="shared" si="6"/>
        <v>4.0225372690116685E-3</v>
      </c>
      <c r="D62">
        <f t="shared" si="7"/>
        <v>512.02971769084672</v>
      </c>
      <c r="F62">
        <f t="shared" si="8"/>
        <v>0.89829775033481885</v>
      </c>
      <c r="G62">
        <f t="shared" si="0"/>
        <v>117828.29521208024</v>
      </c>
      <c r="H62">
        <f t="shared" si="9"/>
        <v>112910953.04186742</v>
      </c>
      <c r="P62">
        <f t="shared" si="10"/>
        <v>1.2249915576721766</v>
      </c>
      <c r="Q62">
        <f t="shared" si="1"/>
        <v>478.15</v>
      </c>
      <c r="R62">
        <f t="shared" si="11"/>
        <v>0.63689310498738649</v>
      </c>
      <c r="S62">
        <f t="shared" si="2"/>
        <v>204.53888290512313</v>
      </c>
      <c r="U62">
        <f t="shared" si="3"/>
        <v>2.3376973278073168</v>
      </c>
      <c r="V62">
        <f t="shared" si="4"/>
        <v>11.185390179500647</v>
      </c>
    </row>
    <row r="63" spans="1:22">
      <c r="A63">
        <v>610</v>
      </c>
      <c r="B63">
        <f t="shared" si="5"/>
        <v>3181.8358525946528</v>
      </c>
      <c r="C63">
        <f t="shared" si="6"/>
        <v>4.0227356894671305E-3</v>
      </c>
      <c r="D63">
        <f t="shared" si="7"/>
        <v>511.8929951440316</v>
      </c>
      <c r="F63">
        <f t="shared" si="8"/>
        <v>0.8980578862175993</v>
      </c>
      <c r="G63">
        <f t="shared" si="0"/>
        <v>117387.45465888017</v>
      </c>
      <c r="H63">
        <f t="shared" si="9"/>
        <v>114084827.58845623</v>
      </c>
      <c r="P63">
        <f t="shared" si="10"/>
        <v>1.2247248687924832</v>
      </c>
      <c r="Q63">
        <f t="shared" si="1"/>
        <v>478.15</v>
      </c>
      <c r="R63">
        <f t="shared" si="11"/>
        <v>0.63672304132827784</v>
      </c>
      <c r="S63">
        <f t="shared" si="2"/>
        <v>204.51630909054757</v>
      </c>
      <c r="U63">
        <f t="shared" si="3"/>
        <v>2.3379553548871441</v>
      </c>
      <c r="V63">
        <f t="shared" si="4"/>
        <v>11.182403448497301</v>
      </c>
    </row>
    <row r="64" spans="1:22">
      <c r="A64">
        <v>620</v>
      </c>
      <c r="B64">
        <f t="shared" si="5"/>
        <v>3181.6794887902788</v>
      </c>
      <c r="C64">
        <f t="shared" si="6"/>
        <v>4.0229333870223406E-3</v>
      </c>
      <c r="D64">
        <f t="shared" si="7"/>
        <v>511.75811337110429</v>
      </c>
      <c r="F64">
        <f t="shared" si="8"/>
        <v>0.89782125152825309</v>
      </c>
      <c r="G64">
        <f t="shared" si="0"/>
        <v>116952.5353594702</v>
      </c>
      <c r="H64">
        <f t="shared" si="9"/>
        <v>115254352.94205093</v>
      </c>
      <c r="P64">
        <f t="shared" si="10"/>
        <v>1.2244623319574368</v>
      </c>
      <c r="Q64">
        <f t="shared" si="1"/>
        <v>478.15</v>
      </c>
      <c r="R64">
        <f t="shared" si="11"/>
        <v>0.6365552673335314</v>
      </c>
      <c r="S64">
        <f t="shared" si="2"/>
        <v>204.49403694994481</v>
      </c>
      <c r="U64">
        <f t="shared" si="3"/>
        <v>2.3382099895511357</v>
      </c>
      <c r="V64">
        <f t="shared" si="4"/>
        <v>11.179456929562621</v>
      </c>
    </row>
    <row r="65" spans="1:22">
      <c r="A65">
        <v>630</v>
      </c>
      <c r="B65">
        <f t="shared" si="5"/>
        <v>3181.5237043121761</v>
      </c>
      <c r="C65">
        <f t="shared" si="6"/>
        <v>4.0231303714349633E-3</v>
      </c>
      <c r="D65">
        <f t="shared" si="7"/>
        <v>511.62490329234521</v>
      </c>
      <c r="F65">
        <f t="shared" si="8"/>
        <v>0.89758754963569332</v>
      </c>
      <c r="G65">
        <f t="shared" si="0"/>
        <v>116522.99799273734</v>
      </c>
      <c r="H65">
        <f t="shared" si="9"/>
        <v>116419582.92197831</v>
      </c>
      <c r="P65">
        <f t="shared" si="10"/>
        <v>1.2242035463896961</v>
      </c>
      <c r="Q65">
        <f t="shared" si="1"/>
        <v>478.15</v>
      </c>
      <c r="R65">
        <f t="shared" si="11"/>
        <v>0.63638957269170648</v>
      </c>
      <c r="S65">
        <f t="shared" si="2"/>
        <v>204.4720386516297</v>
      </c>
      <c r="U65">
        <f t="shared" si="3"/>
        <v>2.3384615478630333</v>
      </c>
      <c r="V65">
        <f t="shared" si="4"/>
        <v>11.176546929116784</v>
      </c>
    </row>
    <row r="66" spans="1:22">
      <c r="A66">
        <v>640</v>
      </c>
      <c r="B66">
        <f t="shared" si="5"/>
        <v>3181.3684919914385</v>
      </c>
      <c r="C66">
        <f t="shared" si="6"/>
        <v>4.0233266515588006E-3</v>
      </c>
      <c r="D66">
        <f t="shared" si="7"/>
        <v>511.49322434295948</v>
      </c>
      <c r="F66">
        <f t="shared" si="8"/>
        <v>0.89735653393501658</v>
      </c>
      <c r="G66">
        <f t="shared" si="0"/>
        <v>116098.39409586626</v>
      </c>
      <c r="H66">
        <f t="shared" si="9"/>
        <v>117580566.86293697</v>
      </c>
      <c r="P66">
        <f t="shared" si="10"/>
        <v>1.2239481791833473</v>
      </c>
      <c r="Q66">
        <f t="shared" si="1"/>
        <v>478.15</v>
      </c>
      <c r="R66">
        <f t="shared" si="11"/>
        <v>0.63622578255992668</v>
      </c>
      <c r="S66">
        <f t="shared" si="2"/>
        <v>204.45029106139316</v>
      </c>
      <c r="U66">
        <f t="shared" si="3"/>
        <v>2.338710292451573</v>
      </c>
      <c r="V66">
        <f t="shared" si="4"/>
        <v>11.173670376494119</v>
      </c>
    </row>
    <row r="67" spans="1:22">
      <c r="A67">
        <v>650</v>
      </c>
      <c r="B67">
        <f t="shared" si="5"/>
        <v>3181.2138452565268</v>
      </c>
      <c r="C67">
        <f t="shared" si="6"/>
        <v>4.0235222354963827E-3</v>
      </c>
      <c r="D67">
        <f t="shared" si="7"/>
        <v>511.36295939158373</v>
      </c>
      <c r="F67">
        <f t="shared" si="8"/>
        <v>0.89712799893260309</v>
      </c>
      <c r="G67">
        <f t="shared" si="0"/>
        <v>115678.34987100701</v>
      </c>
      <c r="H67">
        <f t="shared" si="9"/>
        <v>118737350.36164704</v>
      </c>
      <c r="P67">
        <f t="shared" si="10"/>
        <v>1.2236959532079981</v>
      </c>
      <c r="Q67">
        <f t="shared" si="1"/>
        <v>478.15</v>
      </c>
      <c r="R67">
        <f t="shared" si="11"/>
        <v>0.63606375124321557</v>
      </c>
      <c r="S67">
        <f t="shared" si="2"/>
        <v>204.42877490575145</v>
      </c>
      <c r="U67">
        <f t="shared" si="3"/>
        <v>2.3389564420196876</v>
      </c>
      <c r="V67">
        <f t="shared" si="4"/>
        <v>11.17082471293689</v>
      </c>
    </row>
    <row r="68" spans="1:22">
      <c r="A68">
        <v>660</v>
      </c>
      <c r="B68">
        <f t="shared" si="5"/>
        <v>3181.0597580338172</v>
      </c>
      <c r="C68">
        <f t="shared" si="6"/>
        <v>4.0237171307243684E-3</v>
      </c>
      <c r="D68">
        <f t="shared" si="7"/>
        <v>511.23401055044394</v>
      </c>
      <c r="F68">
        <f t="shared" si="8"/>
        <v>0.89690177289551565</v>
      </c>
      <c r="G68">
        <f t="shared" ref="G68:G102" si="12">$B68*((D68)-(E$3))</f>
        <v>115262.55283418998</v>
      </c>
      <c r="H68">
        <f t="shared" si="9"/>
        <v>119889975.88998894</v>
      </c>
      <c r="P68">
        <f t="shared" si="10"/>
        <v>1.2234466371346229</v>
      </c>
      <c r="Q68">
        <f t="shared" ref="Q68:Q102" si="13">205+273.15</f>
        <v>478.15</v>
      </c>
      <c r="R68">
        <f t="shared" si="11"/>
        <v>0.63590335698292055</v>
      </c>
      <c r="S68">
        <f t="shared" ref="S68:S102" si="14">103.9+183.3*R68-39.7*R68^2</f>
        <v>204.4074740819101</v>
      </c>
      <c r="U68">
        <f t="shared" ref="U68:U102" si="15">Q68/S68</f>
        <v>2.3392001791891222</v>
      </c>
      <c r="V68">
        <f t="shared" ref="V68:V102" si="16">D68/T$3</f>
        <v>11.168007800067363</v>
      </c>
    </row>
    <row r="69" spans="1:22">
      <c r="A69">
        <v>670</v>
      </c>
      <c r="B69">
        <f t="shared" ref="B69:B102" si="17">B$3*C$3/C69</f>
        <v>3180.9062246659182</v>
      </c>
      <c r="C69">
        <f t="shared" ref="C69:C102" si="18">1.01325/D69*Q68/288.15*P69</f>
        <v>4.0239113441965426E-3</v>
      </c>
      <c r="D69">
        <f t="shared" ref="D69:D102" si="19">P69*(D$3/P$3)*(1-H68/I$3)</f>
        <v>511.10629572547396</v>
      </c>
      <c r="F69">
        <f t="shared" ref="F69:F102" si="20">D69/D$3</f>
        <v>0.89667771179907707</v>
      </c>
      <c r="G69">
        <f t="shared" si="12"/>
        <v>114850.74082278855</v>
      </c>
      <c r="H69">
        <f t="shared" ref="H69:H102" si="21">H68+G69*(A69-A68)</f>
        <v>121038483.29821683</v>
      </c>
      <c r="P69">
        <f t="shared" ref="P69:P102" si="22">1-((3.52*V68)/(10^(0.9813*U68)))+((0.274*V68^2)/(10^(0.8157*U68)))</f>
        <v>1.2232000372223766</v>
      </c>
      <c r="Q69">
        <f t="shared" si="13"/>
        <v>478.15</v>
      </c>
      <c r="R69">
        <f t="shared" ref="R69:R102" si="23">0.709*F69</f>
        <v>0.63574449766554564</v>
      </c>
      <c r="S69">
        <f t="shared" si="14"/>
        <v>204.38637508950748</v>
      </c>
      <c r="U69">
        <f t="shared" si="15"/>
        <v>2.339441656962713</v>
      </c>
      <c r="V69">
        <f t="shared" si="16"/>
        <v>11.165217844524474</v>
      </c>
    </row>
    <row r="70" spans="1:22">
      <c r="A70">
        <v>680</v>
      </c>
      <c r="B70">
        <f t="shared" si="17"/>
        <v>3180.7532398446488</v>
      </c>
      <c r="C70">
        <f t="shared" si="18"/>
        <v>4.0241048824283315E-3</v>
      </c>
      <c r="D70">
        <f t="shared" si="19"/>
        <v>510.97974577937356</v>
      </c>
      <c r="F70">
        <f t="shared" si="20"/>
        <v>0.89645569434977812</v>
      </c>
      <c r="G70">
        <f t="shared" si="12"/>
        <v>114442.69295652928</v>
      </c>
      <c r="H70">
        <f t="shared" si="21"/>
        <v>122182910.22778213</v>
      </c>
      <c r="P70">
        <f t="shared" si="22"/>
        <v>1.2229559905642129</v>
      </c>
      <c r="Q70">
        <f t="shared" si="13"/>
        <v>478.15</v>
      </c>
      <c r="R70">
        <f t="shared" si="23"/>
        <v>0.6355870872939926</v>
      </c>
      <c r="S70">
        <f t="shared" si="14"/>
        <v>204.36546656325487</v>
      </c>
      <c r="U70">
        <f t="shared" si="15"/>
        <v>2.3396810040408846</v>
      </c>
      <c r="V70">
        <f t="shared" si="16"/>
        <v>11.162453335990259</v>
      </c>
    </row>
    <row r="71" spans="1:22">
      <c r="A71">
        <v>690</v>
      </c>
      <c r="B71">
        <f t="shared" si="17"/>
        <v>3180.6007985560518</v>
      </c>
      <c r="C71">
        <f t="shared" si="18"/>
        <v>4.0242977515661388E-3</v>
      </c>
      <c r="D71">
        <f t="shared" si="19"/>
        <v>510.85430220152307</v>
      </c>
      <c r="F71">
        <f t="shared" si="20"/>
        <v>0.89623561789740891</v>
      </c>
      <c r="G71">
        <f t="shared" si="12"/>
        <v>114038.22221383428</v>
      </c>
      <c r="H71">
        <f t="shared" si="21"/>
        <v>123323292.44992048</v>
      </c>
      <c r="P71">
        <f t="shared" si="22"/>
        <v>1.2227143595389383</v>
      </c>
      <c r="Q71">
        <f t="shared" si="13"/>
        <v>478.15</v>
      </c>
      <c r="R71">
        <f t="shared" si="23"/>
        <v>0.63543105308926284</v>
      </c>
      <c r="S71">
        <f t="shared" si="14"/>
        <v>204.34473888902573</v>
      </c>
      <c r="U71">
        <f t="shared" si="15"/>
        <v>2.3399183291901178</v>
      </c>
      <c r="V71">
        <f t="shared" si="16"/>
        <v>11.159712996288691</v>
      </c>
    </row>
    <row r="72" spans="1:22">
      <c r="A72">
        <v>700</v>
      </c>
      <c r="B72">
        <f t="shared" si="17"/>
        <v>3180.4488960352833</v>
      </c>
      <c r="C72">
        <f t="shared" si="18"/>
        <v>4.0244899574442298E-3</v>
      </c>
      <c r="D72">
        <f t="shared" si="19"/>
        <v>510.72991519635985</v>
      </c>
      <c r="F72">
        <f t="shared" si="20"/>
        <v>0.89601739508133305</v>
      </c>
      <c r="G72">
        <f t="shared" si="12"/>
        <v>113637.16934169699</v>
      </c>
      <c r="H72">
        <f t="shared" si="21"/>
        <v>124459664.14333744</v>
      </c>
      <c r="P72">
        <f t="shared" si="22"/>
        <v>1.2224750272593874</v>
      </c>
      <c r="Q72">
        <f t="shared" si="13"/>
        <v>478.15</v>
      </c>
      <c r="R72">
        <f t="shared" si="23"/>
        <v>0.63527633311266507</v>
      </c>
      <c r="S72">
        <f t="shared" si="14"/>
        <v>204.3241838888525</v>
      </c>
      <c r="U72">
        <f t="shared" si="15"/>
        <v>2.3401537248282964</v>
      </c>
      <c r="V72">
        <f t="shared" si="16"/>
        <v>11.156995737625886</v>
      </c>
    </row>
    <row r="73" spans="1:22">
      <c r="A73">
        <v>710</v>
      </c>
      <c r="B73">
        <f t="shared" si="17"/>
        <v>3180.2975277296314</v>
      </c>
      <c r="C73">
        <f t="shared" si="18"/>
        <v>4.0246815056313601E-3</v>
      </c>
      <c r="D73">
        <f t="shared" si="19"/>
        <v>510.60654211672477</v>
      </c>
      <c r="F73">
        <f t="shared" si="20"/>
        <v>0.89580095108197333</v>
      </c>
      <c r="G73">
        <f t="shared" si="12"/>
        <v>113239.39786482077</v>
      </c>
      <c r="H73">
        <f t="shared" si="21"/>
        <v>125592058.12198564</v>
      </c>
      <c r="P73">
        <f t="shared" si="22"/>
        <v>1.222237893841839</v>
      </c>
      <c r="Q73">
        <f t="shared" si="13"/>
        <v>478.15</v>
      </c>
      <c r="R73">
        <f t="shared" si="23"/>
        <v>0.63512287431711911</v>
      </c>
      <c r="S73">
        <f t="shared" si="14"/>
        <v>204.30379456273863</v>
      </c>
      <c r="U73">
        <f t="shared" si="15"/>
        <v>2.3403872699641282</v>
      </c>
      <c r="V73">
        <f t="shared" si="16"/>
        <v>11.154300628366235</v>
      </c>
    </row>
    <row r="74" spans="1:22">
      <c r="A74">
        <v>720</v>
      </c>
      <c r="B74">
        <f t="shared" si="17"/>
        <v>3180.1466892681747</v>
      </c>
      <c r="C74">
        <f t="shared" si="18"/>
        <v>4.0248724014690304E-3</v>
      </c>
      <c r="D74">
        <f t="shared" si="19"/>
        <v>510.48414618119028</v>
      </c>
      <c r="F74">
        <f t="shared" si="20"/>
        <v>0.89558622137050925</v>
      </c>
      <c r="G74">
        <f t="shared" si="12"/>
        <v>112844.78999962022</v>
      </c>
      <c r="H74">
        <f t="shared" si="21"/>
        <v>126720506.02198185</v>
      </c>
      <c r="P74">
        <f t="shared" si="22"/>
        <v>1.2220028733515438</v>
      </c>
      <c r="Q74">
        <f t="shared" si="13"/>
        <v>478.15</v>
      </c>
      <c r="R74">
        <f t="shared" si="23"/>
        <v>0.63497063095169104</v>
      </c>
      <c r="S74">
        <f t="shared" si="14"/>
        <v>204.28356487724881</v>
      </c>
      <c r="U74">
        <f t="shared" si="15"/>
        <v>2.3406190326045748</v>
      </c>
      <c r="V74">
        <f t="shared" si="16"/>
        <v>11.151626865012201</v>
      </c>
    </row>
    <row r="75" spans="1:22">
      <c r="A75">
        <v>730</v>
      </c>
      <c r="B75">
        <f t="shared" si="17"/>
        <v>3179.9963764368813</v>
      </c>
      <c r="C75">
        <f t="shared" si="18"/>
        <v>4.0250626501028789E-3</v>
      </c>
      <c r="D75">
        <f t="shared" si="19"/>
        <v>510.36269542485138</v>
      </c>
      <c r="F75">
        <f t="shared" si="20"/>
        <v>0.8953731498681603</v>
      </c>
      <c r="G75">
        <f t="shared" si="12"/>
        <v>112453.24331206847</v>
      </c>
      <c r="H75">
        <f t="shared" si="21"/>
        <v>127845038.45510253</v>
      </c>
      <c r="P75">
        <f t="shared" si="22"/>
        <v>1.2217698913041217</v>
      </c>
      <c r="Q75">
        <f t="shared" si="13"/>
        <v>478.15</v>
      </c>
      <c r="R75">
        <f t="shared" si="23"/>
        <v>0.63481956325652567</v>
      </c>
      <c r="S75">
        <f t="shared" si="14"/>
        <v>204.26348959256089</v>
      </c>
      <c r="U75">
        <f t="shared" si="15"/>
        <v>2.3408490717247288</v>
      </c>
      <c r="V75">
        <f t="shared" si="16"/>
        <v>11.148973749284128</v>
      </c>
    </row>
    <row r="76" spans="1:22">
      <c r="A76">
        <v>740</v>
      </c>
      <c r="B76">
        <f t="shared" si="17"/>
        <v>3179.8465851581673</v>
      </c>
      <c r="C76">
        <f t="shared" si="18"/>
        <v>4.0252522565084447E-3</v>
      </c>
      <c r="D76">
        <f t="shared" si="19"/>
        <v>510.2421618418054</v>
      </c>
      <c r="F76">
        <f t="shared" si="20"/>
        <v>0.89516168744176383</v>
      </c>
      <c r="G76">
        <f t="shared" si="12"/>
        <v>112064.66798625636</v>
      </c>
      <c r="H76">
        <f t="shared" si="21"/>
        <v>128965685.13496509</v>
      </c>
      <c r="P76">
        <f t="shared" si="22"/>
        <v>1.2215388826234068</v>
      </c>
      <c r="Q76">
        <f t="shared" si="13"/>
        <v>478.15</v>
      </c>
      <c r="R76">
        <f t="shared" si="23"/>
        <v>0.63466963639621055</v>
      </c>
      <c r="S76">
        <f t="shared" si="14"/>
        <v>204.24356412110248</v>
      </c>
      <c r="U76">
        <f t="shared" si="15"/>
        <v>2.3410774388782682</v>
      </c>
      <c r="V76">
        <f t="shared" si="16"/>
        <v>11.146340669387548</v>
      </c>
    </row>
    <row r="77" spans="1:22">
      <c r="A77">
        <v>750</v>
      </c>
      <c r="B77">
        <f t="shared" si="17"/>
        <v>3179.6973114740836</v>
      </c>
      <c r="C77">
        <f t="shared" si="18"/>
        <v>4.0254412255123582E-3</v>
      </c>
      <c r="D77">
        <f t="shared" si="19"/>
        <v>510.1225206848224</v>
      </c>
      <c r="F77">
        <f t="shared" si="20"/>
        <v>0.89495179067512698</v>
      </c>
      <c r="G77">
        <f t="shared" si="12"/>
        <v>111678.98459372269</v>
      </c>
      <c r="H77">
        <f t="shared" si="21"/>
        <v>130082474.98090231</v>
      </c>
      <c r="P77">
        <f t="shared" si="22"/>
        <v>1.2213097899736158</v>
      </c>
      <c r="Q77">
        <f t="shared" si="13"/>
        <v>478.15</v>
      </c>
      <c r="R77">
        <f t="shared" si="23"/>
        <v>0.63452081958866502</v>
      </c>
      <c r="S77">
        <f t="shared" si="14"/>
        <v>204.22378441209091</v>
      </c>
      <c r="U77">
        <f t="shared" si="15"/>
        <v>2.3413041795130476</v>
      </c>
      <c r="V77">
        <f t="shared" si="16"/>
        <v>11.143727084714346</v>
      </c>
    </row>
    <row r="78" spans="1:22">
      <c r="A78">
        <v>760</v>
      </c>
      <c r="B78">
        <f t="shared" si="17"/>
        <v>3179.5485515324831</v>
      </c>
      <c r="C78">
        <f t="shared" si="18"/>
        <v>4.0256295618097656E-3</v>
      </c>
      <c r="D78">
        <f t="shared" si="19"/>
        <v>510.00374989377423</v>
      </c>
      <c r="F78">
        <f t="shared" si="20"/>
        <v>0.89474342086627057</v>
      </c>
      <c r="G78">
        <f t="shared" si="12"/>
        <v>111296.12227295515</v>
      </c>
      <c r="H78">
        <f t="shared" si="21"/>
        <v>131195436.20363186</v>
      </c>
      <c r="P78">
        <f t="shared" si="22"/>
        <v>1.221082562398156</v>
      </c>
      <c r="Q78">
        <f t="shared" si="13"/>
        <v>478.15</v>
      </c>
      <c r="R78">
        <f t="shared" si="23"/>
        <v>0.6343730853941858</v>
      </c>
      <c r="S78">
        <f t="shared" si="14"/>
        <v>204.20414685729449</v>
      </c>
      <c r="U78">
        <f t="shared" si="15"/>
        <v>2.3415293340450578</v>
      </c>
      <c r="V78">
        <f t="shared" si="16"/>
        <v>11.141132513356665</v>
      </c>
    </row>
    <row r="79" spans="1:22">
      <c r="A79">
        <v>770</v>
      </c>
      <c r="B79">
        <f t="shared" si="17"/>
        <v>3179.4003015756111</v>
      </c>
      <c r="C79">
        <f t="shared" si="18"/>
        <v>4.025817269978701E-3</v>
      </c>
      <c r="D79">
        <f t="shared" si="19"/>
        <v>509.88582962940939</v>
      </c>
      <c r="F79">
        <f t="shared" si="20"/>
        <v>0.89453654320949016</v>
      </c>
      <c r="G79">
        <f t="shared" si="12"/>
        <v>110916.0172444596</v>
      </c>
      <c r="H79">
        <f t="shared" si="21"/>
        <v>132304596.37607646</v>
      </c>
      <c r="P79">
        <f t="shared" si="22"/>
        <v>1.2208571542093305</v>
      </c>
      <c r="Q79">
        <f t="shared" si="13"/>
        <v>478.15</v>
      </c>
      <c r="R79">
        <f t="shared" si="23"/>
        <v>0.63422640913552852</v>
      </c>
      <c r="S79">
        <f t="shared" si="14"/>
        <v>204.18464821415799</v>
      </c>
      <c r="U79">
        <f t="shared" si="15"/>
        <v>2.3417529387346248</v>
      </c>
      <c r="V79">
        <f t="shared" si="16"/>
        <v>11.138556521922146</v>
      </c>
    </row>
    <row r="80" spans="1:22">
      <c r="A80">
        <v>780</v>
      </c>
      <c r="B80">
        <f t="shared" si="17"/>
        <v>3179.2525579306648</v>
      </c>
      <c r="C80">
        <f t="shared" si="18"/>
        <v>4.0260043544919685E-3</v>
      </c>
      <c r="D80">
        <f t="shared" si="19"/>
        <v>509.76874189322672</v>
      </c>
      <c r="F80">
        <f t="shared" si="20"/>
        <v>0.89433112612846788</v>
      </c>
      <c r="G80">
        <f t="shared" si="12"/>
        <v>110538.61160007211</v>
      </c>
      <c r="H80">
        <f t="shared" si="21"/>
        <v>133409982.49207719</v>
      </c>
      <c r="P80">
        <f t="shared" si="22"/>
        <v>1.2206335240831161</v>
      </c>
      <c r="Q80">
        <f t="shared" si="13"/>
        <v>478.15</v>
      </c>
      <c r="R80">
        <f t="shared" si="23"/>
        <v>0.63408076842508365</v>
      </c>
      <c r="S80">
        <f t="shared" si="14"/>
        <v>204.16528554312202</v>
      </c>
      <c r="U80">
        <f t="shared" si="15"/>
        <v>2.3419750264008976</v>
      </c>
      <c r="V80">
        <f t="shared" si="16"/>
        <v>11.135998717229981</v>
      </c>
    </row>
    <row r="81" spans="1:22">
      <c r="A81">
        <v>790</v>
      </c>
      <c r="B81">
        <f t="shared" si="17"/>
        <v>3179.10531700198</v>
      </c>
      <c r="C81">
        <f t="shared" si="18"/>
        <v>4.0261908197269745E-3</v>
      </c>
      <c r="D81">
        <f t="shared" si="19"/>
        <v>509.65247021764628</v>
      </c>
      <c r="F81">
        <f t="shared" si="20"/>
        <v>0.89412714073271282</v>
      </c>
      <c r="G81">
        <f t="shared" si="12"/>
        <v>110163.85231617205</v>
      </c>
      <c r="H81">
        <f t="shared" si="21"/>
        <v>134511621.01523891</v>
      </c>
      <c r="P81">
        <f t="shared" si="22"/>
        <v>1.2204116343213842</v>
      </c>
      <c r="Q81">
        <f t="shared" si="13"/>
        <v>478.15</v>
      </c>
      <c r="R81">
        <f t="shared" si="23"/>
        <v>0.63393614277949339</v>
      </c>
      <c r="S81">
        <f t="shared" si="14"/>
        <v>204.14605615653213</v>
      </c>
      <c r="U81">
        <f t="shared" si="15"/>
        <v>2.3421956270042812</v>
      </c>
      <c r="V81">
        <f t="shared" si="16"/>
        <v>11.133458739542638</v>
      </c>
    </row>
    <row r="82" spans="1:22">
      <c r="A82">
        <v>800</v>
      </c>
      <c r="B82">
        <f t="shared" si="17"/>
        <v>3178.9585752645194</v>
      </c>
      <c r="C82">
        <f t="shared" si="18"/>
        <v>4.0263766699739174E-3</v>
      </c>
      <c r="D82">
        <f t="shared" si="19"/>
        <v>509.53699941351829</v>
      </c>
      <c r="F82">
        <f t="shared" si="20"/>
        <v>0.89392456037459345</v>
      </c>
      <c r="G82">
        <f t="shared" si="12"/>
        <v>109791.69044950964</v>
      </c>
      <c r="H82">
        <f t="shared" si="21"/>
        <v>135609537.919734</v>
      </c>
      <c r="P82">
        <f t="shared" si="22"/>
        <v>1.220191450250705</v>
      </c>
      <c r="Q82">
        <f t="shared" si="13"/>
        <v>478.15</v>
      </c>
      <c r="R82">
        <f t="shared" si="23"/>
        <v>0.63379251330558672</v>
      </c>
      <c r="S82">
        <f t="shared" si="14"/>
        <v>204.12695757700223</v>
      </c>
      <c r="U82">
        <f t="shared" si="15"/>
        <v>2.3424147681211034</v>
      </c>
      <c r="V82">
        <f t="shared" si="16"/>
        <v>11.130936257050143</v>
      </c>
    </row>
    <row r="83" spans="1:22">
      <c r="A83">
        <v>810</v>
      </c>
      <c r="B83">
        <f t="shared" si="17"/>
        <v>3178.8123292584442</v>
      </c>
      <c r="C83">
        <f t="shared" si="18"/>
        <v>4.0265619094426077E-3</v>
      </c>
      <c r="D83">
        <f t="shared" si="19"/>
        <v>509.42231536435509</v>
      </c>
      <c r="F83">
        <f t="shared" si="20"/>
        <v>0.89372336028834221</v>
      </c>
      <c r="G83">
        <f t="shared" si="12"/>
        <v>109422.08048183432</v>
      </c>
      <c r="H83">
        <f t="shared" si="21"/>
        <v>136703758.72455233</v>
      </c>
      <c r="P83">
        <f t="shared" si="22"/>
        <v>1.2199729397324568</v>
      </c>
      <c r="Q83">
        <f t="shared" si="13"/>
        <v>478.15</v>
      </c>
      <c r="R83">
        <f t="shared" si="23"/>
        <v>0.63364986244443455</v>
      </c>
      <c r="S83">
        <f t="shared" si="14"/>
        <v>204.10798750348357</v>
      </c>
      <c r="U83">
        <f t="shared" si="15"/>
        <v>2.3426324753304386</v>
      </c>
      <c r="V83">
        <f t="shared" si="16"/>
        <v>11.12843096137504</v>
      </c>
    </row>
    <row r="84" spans="1:22">
      <c r="A84">
        <v>820</v>
      </c>
      <c r="B84">
        <f t="shared" si="17"/>
        <v>3178.666575584542</v>
      </c>
      <c r="C84">
        <f t="shared" si="18"/>
        <v>4.0267465422682098E-3</v>
      </c>
      <c r="D84">
        <f t="shared" si="19"/>
        <v>509.30840485860659</v>
      </c>
      <c r="F84">
        <f t="shared" si="20"/>
        <v>0.89352351729580104</v>
      </c>
      <c r="G84">
        <f t="shared" si="12"/>
        <v>109054.97978567508</v>
      </c>
      <c r="H84">
        <f t="shared" si="21"/>
        <v>137794308.52240908</v>
      </c>
      <c r="P84">
        <f t="shared" si="22"/>
        <v>1.2197560727635643</v>
      </c>
      <c r="Q84">
        <f t="shared" si="13"/>
        <v>478.15</v>
      </c>
      <c r="R84">
        <f t="shared" si="23"/>
        <v>0.63350817376272295</v>
      </c>
      <c r="S84">
        <f t="shared" si="14"/>
        <v>204.08914378360717</v>
      </c>
      <c r="U84">
        <f t="shared" si="15"/>
        <v>2.3428487725293983</v>
      </c>
      <c r="V84">
        <f t="shared" si="16"/>
        <v>11.12594256390841</v>
      </c>
    </row>
    <row r="85" spans="1:22">
      <c r="A85">
        <v>830</v>
      </c>
      <c r="B85">
        <f t="shared" si="17"/>
        <v>3178.5213109003848</v>
      </c>
      <c r="C85">
        <f t="shared" si="18"/>
        <v>4.0269305725160603E-3</v>
      </c>
      <c r="D85">
        <f t="shared" si="19"/>
        <v>509.19525545288218</v>
      </c>
      <c r="F85">
        <f t="shared" si="20"/>
        <v>0.89332500956645999</v>
      </c>
      <c r="G85">
        <f t="shared" si="12"/>
        <v>108690.34818866859</v>
      </c>
      <c r="H85">
        <f t="shared" si="21"/>
        <v>138881212.00429577</v>
      </c>
      <c r="P85">
        <f t="shared" si="22"/>
        <v>1.2195408211509646</v>
      </c>
      <c r="Q85">
        <f t="shared" si="13"/>
        <v>478.15</v>
      </c>
      <c r="R85">
        <f t="shared" si="23"/>
        <v>0.63336743178262012</v>
      </c>
      <c r="S85">
        <f t="shared" si="14"/>
        <v>204.07042439113067</v>
      </c>
      <c r="U85">
        <f t="shared" si="15"/>
        <v>2.3430636821902024</v>
      </c>
      <c r="V85">
        <f t="shared" si="16"/>
        <v>11.12347079282193</v>
      </c>
    </row>
    <row r="86" spans="1:22">
      <c r="A86">
        <v>840</v>
      </c>
      <c r="B86">
        <f t="shared" si="17"/>
        <v>3178.376531917052</v>
      </c>
      <c r="C86">
        <f t="shared" si="18"/>
        <v>4.0271140041857776E-3</v>
      </c>
      <c r="D86">
        <f t="shared" si="19"/>
        <v>509.08285536032946</v>
      </c>
      <c r="F86">
        <f t="shared" si="20"/>
        <v>0.89312781642163064</v>
      </c>
      <c r="G86">
        <f t="shared" si="12"/>
        <v>108328.14761799446</v>
      </c>
      <c r="H86">
        <f t="shared" si="21"/>
        <v>139964493.48047572</v>
      </c>
      <c r="P86">
        <f t="shared" si="22"/>
        <v>1.2193271582460081</v>
      </c>
      <c r="Q86">
        <f t="shared" si="13"/>
        <v>478.15</v>
      </c>
      <c r="R86">
        <f t="shared" si="23"/>
        <v>0.63322762184293613</v>
      </c>
      <c r="S86">
        <f t="shared" si="14"/>
        <v>204.05182740753526</v>
      </c>
      <c r="U86">
        <f t="shared" si="15"/>
        <v>2.343277225569913</v>
      </c>
      <c r="V86">
        <f t="shared" si="16"/>
        <v>11.121015390629488</v>
      </c>
    </row>
    <row r="87" spans="1:22">
      <c r="A87">
        <v>850</v>
      </c>
      <c r="B87">
        <f t="shared" si="17"/>
        <v>3178.2322353963432</v>
      </c>
      <c r="C87">
        <f t="shared" si="18"/>
        <v>4.0272968412147494E-3</v>
      </c>
      <c r="D87">
        <f t="shared" si="19"/>
        <v>508.97119335944808</v>
      </c>
      <c r="F87">
        <f t="shared" si="20"/>
        <v>0.89293191817447026</v>
      </c>
      <c r="G87">
        <f t="shared" si="12"/>
        <v>107968.34180988008</v>
      </c>
      <c r="H87">
        <f t="shared" si="21"/>
        <v>141044176.89857453</v>
      </c>
      <c r="P87">
        <f t="shared" si="22"/>
        <v>1.2191150587275441</v>
      </c>
      <c r="Q87">
        <f t="shared" si="13"/>
        <v>478.15</v>
      </c>
      <c r="R87">
        <f t="shared" si="23"/>
        <v>0.63308872998569943</v>
      </c>
      <c r="S87">
        <f t="shared" si="14"/>
        <v>204.03335100699294</v>
      </c>
      <c r="U87">
        <f t="shared" si="15"/>
        <v>2.3434894228817136</v>
      </c>
      <c r="V87">
        <f t="shared" si="16"/>
        <v>11.118576112195191</v>
      </c>
    </row>
    <row r="88" spans="1:22">
      <c r="A88">
        <v>860</v>
      </c>
      <c r="B88">
        <f t="shared" si="17"/>
        <v>3178.0884181483557</v>
      </c>
      <c r="C88">
        <f t="shared" si="18"/>
        <v>4.0274790874811608E-3</v>
      </c>
      <c r="D88">
        <f t="shared" si="19"/>
        <v>508.86025871949278</v>
      </c>
      <c r="F88">
        <f t="shared" si="20"/>
        <v>0.89273729599911011</v>
      </c>
      <c r="G88">
        <f t="shared" si="12"/>
        <v>107610.89607192687</v>
      </c>
      <c r="H88">
        <f t="shared" si="21"/>
        <v>142120285.85929379</v>
      </c>
      <c r="P88">
        <f t="shared" si="22"/>
        <v>1.2189044984245343</v>
      </c>
      <c r="Q88">
        <f t="shared" si="13"/>
        <v>478.15</v>
      </c>
      <c r="R88">
        <f t="shared" si="23"/>
        <v>0.63295074286336905</v>
      </c>
      <c r="S88">
        <f t="shared" si="14"/>
        <v>204.01499344407131</v>
      </c>
      <c r="U88">
        <f t="shared" si="15"/>
        <v>2.3437002934349533</v>
      </c>
      <c r="V88">
        <f t="shared" si="16"/>
        <v>11.116152723103795</v>
      </c>
    </row>
    <row r="89" spans="1:22">
      <c r="A89">
        <v>870</v>
      </c>
      <c r="B89">
        <f t="shared" si="17"/>
        <v>3177.9450770294029</v>
      </c>
      <c r="C89">
        <f t="shared" si="18"/>
        <v>4.0276607468065946E-3</v>
      </c>
      <c r="D89">
        <f t="shared" si="19"/>
        <v>508.75004113933778</v>
      </c>
      <c r="F89">
        <f t="shared" si="20"/>
        <v>0.89254393182339964</v>
      </c>
      <c r="G89">
        <f t="shared" si="12"/>
        <v>107255.77708829832</v>
      </c>
      <c r="H89">
        <f t="shared" si="21"/>
        <v>143192843.63017678</v>
      </c>
      <c r="P89">
        <f t="shared" si="22"/>
        <v>1.2186954541707351</v>
      </c>
      <c r="Q89">
        <f t="shared" si="13"/>
        <v>478.15</v>
      </c>
      <c r="R89">
        <f t="shared" si="23"/>
        <v>0.63281364766279036</v>
      </c>
      <c r="S89">
        <f t="shared" si="14"/>
        <v>203.99675304365854</v>
      </c>
      <c r="U89">
        <f t="shared" si="15"/>
        <v>2.3439098557498523</v>
      </c>
      <c r="V89">
        <f t="shared" si="16"/>
        <v>11.113744998325176</v>
      </c>
    </row>
    <row r="90" spans="1:22">
      <c r="A90">
        <v>880</v>
      </c>
      <c r="B90">
        <f t="shared" si="17"/>
        <v>3177.8022089401743</v>
      </c>
      <c r="C90">
        <f t="shared" si="18"/>
        <v>4.0278418229583255E-3</v>
      </c>
      <c r="D90">
        <f t="shared" si="19"/>
        <v>508.64053069725776</v>
      </c>
      <c r="F90">
        <f t="shared" si="20"/>
        <v>0.89235180824080307</v>
      </c>
      <c r="G90">
        <f t="shared" si="12"/>
        <v>106902.95275966545</v>
      </c>
      <c r="H90">
        <f t="shared" si="21"/>
        <v>144261873.15777344</v>
      </c>
      <c r="P90">
        <f t="shared" si="22"/>
        <v>1.2184879036853904</v>
      </c>
      <c r="Q90">
        <f t="shared" si="13"/>
        <v>478.15</v>
      </c>
      <c r="R90">
        <f t="shared" si="23"/>
        <v>0.6326774320427293</v>
      </c>
      <c r="S90">
        <f t="shared" si="14"/>
        <v>203.97862819268983</v>
      </c>
      <c r="U90">
        <f t="shared" si="15"/>
        <v>2.3441181276516492</v>
      </c>
      <c r="V90">
        <f t="shared" si="16"/>
        <v>11.111352721117285</v>
      </c>
    </row>
    <row r="91" spans="1:22">
      <c r="A91">
        <v>890</v>
      </c>
      <c r="B91">
        <f t="shared" si="17"/>
        <v>3177.6598108241151</v>
      </c>
      <c r="C91">
        <f t="shared" si="18"/>
        <v>4.0280223196513384E-3</v>
      </c>
      <c r="D91">
        <f t="shared" si="19"/>
        <v>508.53171780956058</v>
      </c>
      <c r="F91">
        <f t="shared" si="20"/>
        <v>0.89216090843782558</v>
      </c>
      <c r="G91">
        <f t="shared" si="12"/>
        <v>106552.39207133587</v>
      </c>
      <c r="H91">
        <f t="shared" si="21"/>
        <v>145327397.0784868</v>
      </c>
      <c r="P91">
        <f t="shared" si="22"/>
        <v>1.2182818254750123</v>
      </c>
      <c r="Q91">
        <f t="shared" si="13"/>
        <v>478.15</v>
      </c>
      <c r="R91">
        <f t="shared" si="23"/>
        <v>0.6325420840824183</v>
      </c>
      <c r="S91">
        <f t="shared" si="14"/>
        <v>203.96061733333471</v>
      </c>
      <c r="U91">
        <f t="shared" si="15"/>
        <v>2.3443251263480684</v>
      </c>
      <c r="V91">
        <f t="shared" si="16"/>
        <v>11.108975682122477</v>
      </c>
    </row>
    <row r="92" spans="1:22">
      <c r="A92">
        <v>900</v>
      </c>
      <c r="B92">
        <f t="shared" si="17"/>
        <v>3177.5178796659889</v>
      </c>
      <c r="C92">
        <f t="shared" si="18"/>
        <v>4.0282022405501144E-3</v>
      </c>
      <c r="D92">
        <f t="shared" si="19"/>
        <v>508.42359319639758</v>
      </c>
      <c r="F92">
        <f t="shared" si="20"/>
        <v>0.89197121613403085</v>
      </c>
      <c r="G92">
        <f t="shared" si="12"/>
        <v>106204.0649842358</v>
      </c>
      <c r="H92">
        <f t="shared" si="21"/>
        <v>146389437.72832915</v>
      </c>
      <c r="P92">
        <f t="shared" si="22"/>
        <v>1.2180771987522592</v>
      </c>
      <c r="Q92">
        <f t="shared" si="13"/>
        <v>478.15</v>
      </c>
      <c r="R92">
        <f t="shared" si="23"/>
        <v>0.63240759223902787</v>
      </c>
      <c r="S92">
        <f t="shared" si="14"/>
        <v>203.9427189573677</v>
      </c>
      <c r="U92">
        <f t="shared" si="15"/>
        <v>2.3445308684932886</v>
      </c>
      <c r="V92">
        <f t="shared" si="16"/>
        <v>11.106613678620629</v>
      </c>
    </row>
    <row r="93" spans="1:22">
      <c r="A93">
        <v>910</v>
      </c>
      <c r="B93">
        <f t="shared" si="17"/>
        <v>3177.3764124905647</v>
      </c>
      <c r="C93">
        <f t="shared" si="18"/>
        <v>4.0283815892702621E-3</v>
      </c>
      <c r="D93">
        <f t="shared" si="19"/>
        <v>508.31614785338911</v>
      </c>
      <c r="F93">
        <f t="shared" si="20"/>
        <v>0.89178271553226163</v>
      </c>
      <c r="G93">
        <f t="shared" si="12"/>
        <v>105857.94234440672</v>
      </c>
      <c r="H93">
        <f t="shared" si="21"/>
        <v>147448017.15177321</v>
      </c>
      <c r="P93">
        <f t="shared" si="22"/>
        <v>1.2178740033686699</v>
      </c>
      <c r="Q93">
        <f t="shared" si="13"/>
        <v>478.15</v>
      </c>
      <c r="R93">
        <f t="shared" si="23"/>
        <v>0.63227394531237346</v>
      </c>
      <c r="S93">
        <f t="shared" si="14"/>
        <v>203.92493160149937</v>
      </c>
      <c r="U93">
        <f t="shared" si="15"/>
        <v>2.3447353702409401</v>
      </c>
      <c r="V93">
        <f t="shared" si="16"/>
        <v>11.104266513909293</v>
      </c>
    </row>
    <row r="94" spans="1:22">
      <c r="A94">
        <v>920</v>
      </c>
      <c r="B94">
        <f t="shared" si="17"/>
        <v>3177.2354063614493</v>
      </c>
      <c r="C94">
        <f t="shared" si="18"/>
        <v>4.0285603693799655E-3</v>
      </c>
      <c r="D94">
        <f t="shared" si="19"/>
        <v>508.20937302796818</v>
      </c>
      <c r="F94">
        <f t="shared" si="20"/>
        <v>0.89159539127713716</v>
      </c>
      <c r="G94">
        <f t="shared" si="12"/>
        <v>105513.99580752545</v>
      </c>
      <c r="H94">
        <f t="shared" si="21"/>
        <v>148503157.10984847</v>
      </c>
      <c r="P94">
        <f t="shared" si="22"/>
        <v>1.2176722197586316</v>
      </c>
      <c r="Q94">
        <f t="shared" si="13"/>
        <v>478.15</v>
      </c>
      <c r="R94">
        <f t="shared" si="23"/>
        <v>0.63214113241549019</v>
      </c>
      <c r="S94">
        <f t="shared" si="14"/>
        <v>203.90725384348531</v>
      </c>
      <c r="U94">
        <f t="shared" si="15"/>
        <v>2.3449386472882292</v>
      </c>
      <c r="V94">
        <f t="shared" si="16"/>
        <v>11.101933996786913</v>
      </c>
    </row>
    <row r="95" spans="1:22">
      <c r="A95">
        <v>930</v>
      </c>
      <c r="B95">
        <f t="shared" si="17"/>
        <v>3177.0948583800068</v>
      </c>
      <c r="C95">
        <f t="shared" si="18"/>
        <v>4.0287385844013212E-3</v>
      </c>
      <c r="D95">
        <f t="shared" si="19"/>
        <v>508.10326019955136</v>
      </c>
      <c r="F95">
        <f t="shared" si="20"/>
        <v>0.89140922842026549</v>
      </c>
      <c r="G95">
        <f t="shared" si="12"/>
        <v>105172.19777561014</v>
      </c>
      <c r="H95">
        <f t="shared" si="21"/>
        <v>149554879.08760458</v>
      </c>
      <c r="P95">
        <f t="shared" si="22"/>
        <v>1.2174718288924651</v>
      </c>
      <c r="Q95">
        <f t="shared" si="13"/>
        <v>478.15</v>
      </c>
      <c r="R95">
        <f t="shared" si="23"/>
        <v>0.63200914294996824</v>
      </c>
      <c r="S95">
        <f t="shared" si="14"/>
        <v>203.88968429886677</v>
      </c>
      <c r="U95">
        <f t="shared" si="15"/>
        <v>2.3451407149128514</v>
      </c>
      <c r="V95">
        <f t="shared" si="16"/>
        <v>11.099615941119666</v>
      </c>
    </row>
    <row r="96" spans="1:22">
      <c r="A96">
        <v>940</v>
      </c>
      <c r="B96">
        <f t="shared" si="17"/>
        <v>3176.9547656843579</v>
      </c>
      <c r="C96">
        <f t="shared" si="18"/>
        <v>4.0289162378115773E-3</v>
      </c>
      <c r="D96">
        <f t="shared" si="19"/>
        <v>507.99780106281429</v>
      </c>
      <c r="F96">
        <f t="shared" si="20"/>
        <v>0.89122421239090222</v>
      </c>
      <c r="G96">
        <f t="shared" si="12"/>
        <v>104832.52134361223</v>
      </c>
      <c r="H96">
        <f t="shared" si="21"/>
        <v>150603204.30104071</v>
      </c>
      <c r="P96">
        <f t="shared" si="22"/>
        <v>1.217272812236901</v>
      </c>
      <c r="Q96">
        <f t="shared" si="13"/>
        <v>478.15</v>
      </c>
      <c r="R96">
        <f t="shared" si="23"/>
        <v>0.63187796658514961</v>
      </c>
      <c r="S96">
        <f t="shared" si="14"/>
        <v>203.87222161822334</v>
      </c>
      <c r="U96">
        <f t="shared" si="15"/>
        <v>2.3453415880040622</v>
      </c>
      <c r="V96">
        <f t="shared" si="16"/>
        <v>11.097312165476101</v>
      </c>
    </row>
    <row r="97" spans="1:22">
      <c r="A97">
        <v>950</v>
      </c>
      <c r="B97">
        <f t="shared" si="17"/>
        <v>3176.8151254484656</v>
      </c>
      <c r="C97">
        <f t="shared" si="18"/>
        <v>4.0290933330442624E-3</v>
      </c>
      <c r="D97">
        <f t="shared" si="19"/>
        <v>507.89298751349151</v>
      </c>
      <c r="F97">
        <f t="shared" si="20"/>
        <v>0.89104032897103769</v>
      </c>
      <c r="G97">
        <f t="shared" si="12"/>
        <v>104494.94025404732</v>
      </c>
      <c r="H97">
        <f t="shared" si="21"/>
        <v>151648153.70358118</v>
      </c>
      <c r="P97">
        <f t="shared" si="22"/>
        <v>1.2170751517215663</v>
      </c>
      <c r="Q97">
        <f t="shared" si="13"/>
        <v>478.15</v>
      </c>
      <c r="R97">
        <f t="shared" si="23"/>
        <v>0.6317475932404657</v>
      </c>
      <c r="S97">
        <f t="shared" si="14"/>
        <v>203.85486448484207</v>
      </c>
      <c r="U97">
        <f t="shared" si="15"/>
        <v>2.3455412810889951</v>
      </c>
      <c r="V97">
        <f t="shared" si="16"/>
        <v>11.095022492816941</v>
      </c>
    </row>
    <row r="98" spans="1:22">
      <c r="A98">
        <v>960</v>
      </c>
      <c r="B98">
        <f t="shared" si="17"/>
        <v>3176.6759348812679</v>
      </c>
      <c r="C98">
        <f t="shared" si="18"/>
        <v>4.0292698734902552E-3</v>
      </c>
      <c r="D98">
        <f t="shared" si="19"/>
        <v>507.78881163622964</v>
      </c>
      <c r="F98">
        <f t="shared" si="20"/>
        <v>0.89085756427408713</v>
      </c>
      <c r="G98">
        <f t="shared" si="12"/>
        <v>104159.42885816559</v>
      </c>
      <c r="H98">
        <f t="shared" si="21"/>
        <v>152689747.99216285</v>
      </c>
      <c r="P98">
        <f t="shared" si="22"/>
        <v>1.2168788297103559</v>
      </c>
      <c r="Q98">
        <f t="shared" si="13"/>
        <v>478.15</v>
      </c>
      <c r="R98">
        <f t="shared" si="23"/>
        <v>0.63161801307032772</v>
      </c>
      <c r="S98">
        <f t="shared" si="14"/>
        <v>203.83761161272523</v>
      </c>
      <c r="U98">
        <f t="shared" si="15"/>
        <v>2.3457398083551224</v>
      </c>
      <c r="V98">
        <f t="shared" si="16"/>
        <v>11.092746750229733</v>
      </c>
    </row>
    <row r="99" spans="1:22">
      <c r="A99">
        <v>970</v>
      </c>
      <c r="B99">
        <f t="shared" si="17"/>
        <v>3176.537191225867</v>
      </c>
      <c r="C99">
        <f t="shared" si="18"/>
        <v>4.0294458624987864E-3</v>
      </c>
      <c r="D99">
        <f t="shared" si="19"/>
        <v>507.68526569411341</v>
      </c>
      <c r="F99">
        <f t="shared" si="20"/>
        <v>0.89067590472651481</v>
      </c>
      <c r="G99">
        <f t="shared" si="12"/>
        <v>103825.96208245021</v>
      </c>
      <c r="H99">
        <f t="shared" si="21"/>
        <v>153728007.61298737</v>
      </c>
      <c r="P99">
        <f t="shared" si="22"/>
        <v>1.216683828976787</v>
      </c>
      <c r="Q99">
        <f t="shared" si="13"/>
        <v>478.15</v>
      </c>
      <c r="R99">
        <f t="shared" si="23"/>
        <v>0.63148921645109901</v>
      </c>
      <c r="S99">
        <f t="shared" si="14"/>
        <v>203.82046174487377</v>
      </c>
      <c r="U99">
        <f t="shared" si="15"/>
        <v>2.3459371836695673</v>
      </c>
      <c r="V99">
        <f t="shared" si="16"/>
        <v>11.090484768700033</v>
      </c>
    </row>
    <row r="100" spans="1:22">
      <c r="A100">
        <v>980</v>
      </c>
      <c r="B100">
        <f t="shared" si="17"/>
        <v>3176.398891758764</v>
      </c>
      <c r="C100">
        <f t="shared" si="18"/>
        <v>4.0296213033783777E-3</v>
      </c>
      <c r="D100">
        <f t="shared" si="19"/>
        <v>507.58234211955966</v>
      </c>
      <c r="F100">
        <f t="shared" si="20"/>
        <v>0.89049533705185901</v>
      </c>
      <c r="G100">
        <f t="shared" si="12"/>
        <v>103494.51539947418</v>
      </c>
      <c r="H100">
        <f t="shared" si="21"/>
        <v>154762952.76698211</v>
      </c>
      <c r="P100">
        <f t="shared" si="22"/>
        <v>1.2164901326826028</v>
      </c>
      <c r="Q100">
        <f t="shared" si="13"/>
        <v>478.15</v>
      </c>
      <c r="R100">
        <f t="shared" si="23"/>
        <v>0.63136119396976798</v>
      </c>
      <c r="S100">
        <f t="shared" si="14"/>
        <v>203.80341365179655</v>
      </c>
      <c r="U100">
        <f t="shared" si="15"/>
        <v>2.346133420595848</v>
      </c>
      <c r="V100">
        <f t="shared" si="16"/>
        <v>11.088236382912495</v>
      </c>
    </row>
    <row r="101" spans="1:22">
      <c r="A101">
        <v>990</v>
      </c>
      <c r="B101">
        <f t="shared" si="17"/>
        <v>3176.2610337891301</v>
      </c>
      <c r="C101">
        <f t="shared" si="18"/>
        <v>4.0297961993977435E-3</v>
      </c>
      <c r="D101">
        <f t="shared" si="19"/>
        <v>507.48003350632877</v>
      </c>
      <c r="F101">
        <f t="shared" si="20"/>
        <v>0.89031584825671717</v>
      </c>
      <c r="G101">
        <f t="shared" si="12"/>
        <v>103165.06480231739</v>
      </c>
      <c r="H101">
        <f t="shared" si="21"/>
        <v>155794603.4150053</v>
      </c>
      <c r="P101">
        <f t="shared" si="22"/>
        <v>1.2162977243590365</v>
      </c>
      <c r="Q101">
        <f t="shared" si="13"/>
        <v>478.15</v>
      </c>
      <c r="R101">
        <f t="shared" si="23"/>
        <v>0.63123393641401249</v>
      </c>
      <c r="S101">
        <f t="shared" si="14"/>
        <v>203.78646613020354</v>
      </c>
      <c r="U101">
        <f t="shared" si="15"/>
        <v>2.3463285324085246</v>
      </c>
      <c r="V101">
        <f t="shared" si="16"/>
        <v>11.086001431076356</v>
      </c>
    </row>
    <row r="102" spans="1:22">
      <c r="A102">
        <v>1000</v>
      </c>
      <c r="B102">
        <f t="shared" si="17"/>
        <v>3176.12361465812</v>
      </c>
      <c r="C102">
        <f t="shared" si="18"/>
        <v>4.0299705537866328E-3</v>
      </c>
      <c r="D102">
        <f t="shared" si="19"/>
        <v>507.37833260245799</v>
      </c>
      <c r="F102">
        <f t="shared" si="20"/>
        <v>0.8901374256183473</v>
      </c>
      <c r="G102">
        <f t="shared" si="12"/>
        <v>102837.58678192172</v>
      </c>
      <c r="H102">
        <f t="shared" si="21"/>
        <v>156822979.28282452</v>
      </c>
      <c r="P102">
        <f t="shared" si="22"/>
        <v>1.2161065878902622</v>
      </c>
      <c r="Q102">
        <f t="shared" si="13"/>
        <v>478.15</v>
      </c>
      <c r="R102">
        <f t="shared" si="23"/>
        <v>0.63110743476340825</v>
      </c>
      <c r="S102">
        <f t="shared" si="14"/>
        <v>203.76961800185083</v>
      </c>
      <c r="U102">
        <f t="shared" si="15"/>
        <v>2.3465225321061207</v>
      </c>
      <c r="V102">
        <f t="shared" si="16"/>
        <v>11.083779754771058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munkalap'!T31</f>
        <v>3237.1463593310732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307528.90413645195</v>
      </c>
      <c r="H3">
        <f>G3*A3</f>
        <v>3075289.0413645194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3236.7315609675675</v>
      </c>
      <c r="C4">
        <f>1.01325/D4*Q3/288.15*P4</f>
        <v>4.0043233365980408E-3</v>
      </c>
      <c r="D4">
        <f>P4*(D$3/P$3)*(1-H3/I$3)</f>
        <v>569.92696188526759</v>
      </c>
      <c r="F4">
        <f>D4/D$3</f>
        <v>0.99987186295660979</v>
      </c>
      <c r="G4">
        <f t="shared" ref="G4:G67" si="0">$B4*((D4)-(E$3))</f>
        <v>307253.09352081094</v>
      </c>
      <c r="H4">
        <f>H3+G4*(A4-A3)</f>
        <v>6147819.9765726291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0.70890915083623629</v>
      </c>
      <c r="S4">
        <f t="shared" ref="S4:S67" si="2">103.9+183.3*R4-39.7*R4^2</f>
        <v>213.89172563794978</v>
      </c>
      <c r="U4">
        <f t="shared" ref="U4:U67" si="3">Q4/S4</f>
        <v>2.2354768449965889</v>
      </c>
      <c r="V4">
        <f t="shared" ref="V4:V67" si="4">D4/T$3</f>
        <v>12.45016689901019</v>
      </c>
    </row>
    <row r="5" spans="1:22">
      <c r="A5">
        <v>30</v>
      </c>
      <c r="B5">
        <f t="shared" ref="B5:B68" si="5">B$3*C$3/C5</f>
        <v>3236.3171346204485</v>
      </c>
      <c r="C5">
        <f t="shared" ref="C5:C68" si="6">1.01325/D5*Q4/288.15*P5</f>
        <v>4.0048361099215566E-3</v>
      </c>
      <c r="D5">
        <f t="shared" ref="D5:D68" si="7">P5*(D$3/P$3)*(1-H4/I$3)</f>
        <v>569.77190156024187</v>
      </c>
      <c r="F5">
        <f t="shared" ref="F5:F68" si="8">D5/D$3</f>
        <v>0.99959982729866992</v>
      </c>
      <c r="G5">
        <f t="shared" si="0"/>
        <v>306711.92889997317</v>
      </c>
      <c r="H5">
        <f t="shared" ref="H5:H68" si="9">H4+G5*(A5-A4)</f>
        <v>9214939.2655723616</v>
      </c>
      <c r="P5">
        <f t="shared" ref="P5:P68" si="10">1-((3.52*V4)/(10^(0.9813*U4)))+((0.274*V4^2)/(10^(0.8157*U4)))</f>
        <v>1.3571368020998991</v>
      </c>
      <c r="Q5">
        <f t="shared" si="1"/>
        <v>478.15</v>
      </c>
      <c r="R5">
        <f t="shared" ref="R5:R68" si="11">0.709*F5</f>
        <v>0.70871627755475697</v>
      </c>
      <c r="S5">
        <f t="shared" si="2"/>
        <v>213.86722682156542</v>
      </c>
      <c r="U5">
        <f t="shared" si="3"/>
        <v>2.2357329222720601</v>
      </c>
      <c r="V5">
        <f t="shared" si="4"/>
        <v>12.446779575624753</v>
      </c>
    </row>
    <row r="6" spans="1:22">
      <c r="A6">
        <v>40</v>
      </c>
      <c r="B6">
        <f t="shared" si="5"/>
        <v>3235.9034382021146</v>
      </c>
      <c r="C6">
        <f t="shared" si="6"/>
        <v>4.0053481110941284E-3</v>
      </c>
      <c r="D6">
        <f t="shared" si="7"/>
        <v>569.52492344116263</v>
      </c>
      <c r="F6">
        <f t="shared" si="8"/>
        <v>0.99916653235291686</v>
      </c>
      <c r="G6">
        <f t="shared" si="0"/>
        <v>305873.52475904982</v>
      </c>
      <c r="H6">
        <f t="shared" si="9"/>
        <v>12273674.513162859</v>
      </c>
      <c r="P6">
        <f t="shared" si="10"/>
        <v>1.356721955099558</v>
      </c>
      <c r="Q6">
        <f t="shared" si="1"/>
        <v>478.15</v>
      </c>
      <c r="R6">
        <f t="shared" si="11"/>
        <v>0.70840907143821796</v>
      </c>
      <c r="S6">
        <f t="shared" si="2"/>
        <v>213.82819931853581</v>
      </c>
      <c r="U6">
        <f t="shared" si="3"/>
        <v>2.2361409838545616</v>
      </c>
      <c r="V6">
        <f t="shared" si="4"/>
        <v>12.441384289897668</v>
      </c>
    </row>
    <row r="7" spans="1:22">
      <c r="A7">
        <v>50</v>
      </c>
      <c r="B7">
        <f t="shared" si="5"/>
        <v>3235.4908726324943</v>
      </c>
      <c r="C7">
        <f t="shared" si="6"/>
        <v>4.0058588430943202E-3</v>
      </c>
      <c r="D7">
        <f t="shared" si="7"/>
        <v>569.17526835978333</v>
      </c>
      <c r="F7">
        <f t="shared" si="8"/>
        <v>0.99855310238558481</v>
      </c>
      <c r="G7">
        <f t="shared" si="0"/>
        <v>304703.22120579472</v>
      </c>
      <c r="H7">
        <f t="shared" si="9"/>
        <v>15320706.725220807</v>
      </c>
      <c r="P7">
        <f t="shared" si="10"/>
        <v>1.3560618997732832</v>
      </c>
      <c r="Q7">
        <f t="shared" si="1"/>
        <v>478.15</v>
      </c>
      <c r="R7">
        <f t="shared" si="11"/>
        <v>0.70797414959137961</v>
      </c>
      <c r="S7">
        <f t="shared" si="2"/>
        <v>213.7729339794613</v>
      </c>
      <c r="U7">
        <f t="shared" si="3"/>
        <v>2.2367190789734837</v>
      </c>
      <c r="V7">
        <f t="shared" si="4"/>
        <v>12.433746005676372</v>
      </c>
    </row>
    <row r="8" spans="1:22">
      <c r="A8">
        <v>60</v>
      </c>
      <c r="B8">
        <f t="shared" si="5"/>
        <v>3235.0798855811595</v>
      </c>
      <c r="C8">
        <f t="shared" si="6"/>
        <v>4.0063677505006948E-3</v>
      </c>
      <c r="D8">
        <f t="shared" si="7"/>
        <v>568.7114238271098</v>
      </c>
      <c r="F8">
        <f t="shared" si="8"/>
        <v>0.99773934004756104</v>
      </c>
      <c r="G8">
        <f t="shared" si="0"/>
        <v>303163.94227225392</v>
      </c>
      <c r="H8">
        <f t="shared" si="9"/>
        <v>18352346.147943348</v>
      </c>
      <c r="P8">
        <f t="shared" si="10"/>
        <v>1.3551289234472614</v>
      </c>
      <c r="Q8">
        <f t="shared" si="1"/>
        <v>478.15</v>
      </c>
      <c r="R8">
        <f t="shared" si="11"/>
        <v>0.70739719209372076</v>
      </c>
      <c r="S8">
        <f t="shared" si="2"/>
        <v>213.69959705171041</v>
      </c>
      <c r="U8">
        <f t="shared" si="3"/>
        <v>2.2374866709940431</v>
      </c>
      <c r="V8">
        <f t="shared" si="4"/>
        <v>12.423613230367978</v>
      </c>
    </row>
    <row r="9" spans="1:22">
      <c r="A9">
        <v>70</v>
      </c>
      <c r="B9">
        <f t="shared" si="5"/>
        <v>3234.6709747261566</v>
      </c>
      <c r="C9">
        <f t="shared" si="6"/>
        <v>4.0068742153854123E-3</v>
      </c>
      <c r="D9">
        <f t="shared" si="7"/>
        <v>568.12131639151903</v>
      </c>
      <c r="F9">
        <f t="shared" si="8"/>
        <v>0.99670406384477028</v>
      </c>
      <c r="G9">
        <f t="shared" si="0"/>
        <v>301216.81925993768</v>
      </c>
      <c r="H9">
        <f t="shared" si="9"/>
        <v>21364514.340542726</v>
      </c>
      <c r="P9">
        <f t="shared" si="10"/>
        <v>1.3538939428185817</v>
      </c>
      <c r="Q9">
        <f t="shared" si="1"/>
        <v>478.15</v>
      </c>
      <c r="R9">
        <f t="shared" si="11"/>
        <v>0.70666318126594208</v>
      </c>
      <c r="S9">
        <f t="shared" si="2"/>
        <v>213.6062589112982</v>
      </c>
      <c r="U9">
        <f t="shared" si="3"/>
        <v>2.2384643710208687</v>
      </c>
      <c r="V9">
        <f t="shared" si="4"/>
        <v>12.410722217040325</v>
      </c>
    </row>
    <row r="10" spans="1:22">
      <c r="A10">
        <v>80</v>
      </c>
      <c r="B10">
        <f t="shared" si="5"/>
        <v>3234.2646901720582</v>
      </c>
      <c r="C10">
        <f t="shared" si="6"/>
        <v>4.0073775542459802E-3</v>
      </c>
      <c r="D10">
        <f t="shared" si="7"/>
        <v>567.39260739341319</v>
      </c>
      <c r="F10">
        <f t="shared" si="8"/>
        <v>0.99542562700598802</v>
      </c>
      <c r="G10">
        <f t="shared" si="0"/>
        <v>298822.14772544609</v>
      </c>
      <c r="H10">
        <f t="shared" si="9"/>
        <v>24352735.817797188</v>
      </c>
      <c r="P10">
        <f t="shared" si="10"/>
        <v>1.352327207658981</v>
      </c>
      <c r="Q10">
        <f t="shared" si="1"/>
        <v>478.15</v>
      </c>
      <c r="R10">
        <f t="shared" si="11"/>
        <v>0.70575676954724542</v>
      </c>
      <c r="S10">
        <f t="shared" si="2"/>
        <v>213.49093893286806</v>
      </c>
      <c r="U10">
        <f t="shared" si="3"/>
        <v>2.2396735074098557</v>
      </c>
      <c r="V10">
        <f t="shared" si="4"/>
        <v>12.394803425240729</v>
      </c>
    </row>
    <row r="11" spans="1:22">
      <c r="A11">
        <v>90</v>
      </c>
      <c r="B11">
        <f t="shared" si="5"/>
        <v>3233.861635577226</v>
      </c>
      <c r="C11">
        <f t="shared" si="6"/>
        <v>4.0078770165354908E-3</v>
      </c>
      <c r="D11">
        <f t="shared" si="7"/>
        <v>566.51311285949885</v>
      </c>
      <c r="F11">
        <f t="shared" si="8"/>
        <v>0.99388265413947163</v>
      </c>
      <c r="G11">
        <f t="shared" si="0"/>
        <v>295940.74482858222</v>
      </c>
      <c r="H11">
        <f t="shared" si="9"/>
        <v>27312143.26608301</v>
      </c>
      <c r="P11">
        <f t="shared" si="10"/>
        <v>1.3503993016843692</v>
      </c>
      <c r="Q11">
        <f t="shared" si="1"/>
        <v>478.15</v>
      </c>
      <c r="R11">
        <f t="shared" si="11"/>
        <v>0.70466280178488538</v>
      </c>
      <c r="S11">
        <f t="shared" si="2"/>
        <v>213.35166989766233</v>
      </c>
      <c r="U11">
        <f t="shared" si="3"/>
        <v>2.2411354934758774</v>
      </c>
      <c r="V11">
        <f t="shared" si="4"/>
        <v>12.375590693669336</v>
      </c>
    </row>
    <row r="12" spans="1:22">
      <c r="A12">
        <v>100</v>
      </c>
      <c r="B12">
        <f t="shared" si="5"/>
        <v>3233.4624674502684</v>
      </c>
      <c r="C12">
        <f t="shared" si="6"/>
        <v>4.0083717854644246E-3</v>
      </c>
      <c r="D12">
        <f t="shared" si="7"/>
        <v>565.47136424530606</v>
      </c>
      <c r="F12">
        <f t="shared" si="8"/>
        <v>0.99205502499176501</v>
      </c>
      <c r="G12">
        <f t="shared" si="0"/>
        <v>292535.76066621934</v>
      </c>
      <c r="H12">
        <f t="shared" si="9"/>
        <v>30237500.872745201</v>
      </c>
      <c r="P12">
        <f t="shared" si="10"/>
        <v>1.3480824809119389</v>
      </c>
      <c r="Q12">
        <f t="shared" si="1"/>
        <v>478.15</v>
      </c>
      <c r="R12">
        <f t="shared" si="11"/>
        <v>0.70336701271916136</v>
      </c>
      <c r="S12">
        <f t="shared" si="2"/>
        <v>213.18658479453765</v>
      </c>
      <c r="U12">
        <f t="shared" si="3"/>
        <v>2.2428709595438452</v>
      </c>
      <c r="V12">
        <f t="shared" si="4"/>
        <v>12.352833489710063</v>
      </c>
    </row>
    <row r="13" spans="1:22">
      <c r="A13">
        <v>110</v>
      </c>
      <c r="B13">
        <f t="shared" si="5"/>
        <v>3233.0678920033447</v>
      </c>
      <c r="C13">
        <f t="shared" si="6"/>
        <v>4.0088609818381216E-3</v>
      </c>
      <c r="D13">
        <f t="shared" si="7"/>
        <v>564.2573176827309</v>
      </c>
      <c r="F13">
        <f t="shared" si="8"/>
        <v>0.98992511874163314</v>
      </c>
      <c r="G13">
        <f t="shared" si="0"/>
        <v>288574.96792637964</v>
      </c>
      <c r="H13">
        <f t="shared" si="9"/>
        <v>33123250.552008998</v>
      </c>
      <c r="P13">
        <f t="shared" si="10"/>
        <v>1.3453523682879525</v>
      </c>
      <c r="Q13">
        <f t="shared" si="1"/>
        <v>478.15</v>
      </c>
      <c r="R13">
        <f t="shared" si="11"/>
        <v>0.70185690918781785</v>
      </c>
      <c r="S13">
        <f t="shared" si="2"/>
        <v>212.99402755143237</v>
      </c>
      <c r="U13">
        <f t="shared" si="3"/>
        <v>2.2448986269558171</v>
      </c>
      <c r="V13">
        <f t="shared" si="4"/>
        <v>12.326312403083048</v>
      </c>
    </row>
    <row r="14" spans="1:22">
      <c r="A14">
        <v>120</v>
      </c>
      <c r="B14">
        <f t="shared" si="5"/>
        <v>3232.6786589171711</v>
      </c>
      <c r="C14">
        <f t="shared" si="6"/>
        <v>4.0093436717360794E-3</v>
      </c>
      <c r="D14">
        <f t="shared" si="7"/>
        <v>562.86320388702154</v>
      </c>
      <c r="F14">
        <f t="shared" si="8"/>
        <v>0.98747930506495007</v>
      </c>
      <c r="G14">
        <f t="shared" si="0"/>
        <v>284033.50410966278</v>
      </c>
      <c r="H14">
        <f t="shared" si="9"/>
        <v>35963585.593105629</v>
      </c>
      <c r="P14">
        <f t="shared" si="10"/>
        <v>1.3421899863951046</v>
      </c>
      <c r="Q14">
        <f t="shared" si="1"/>
        <v>478.15</v>
      </c>
      <c r="R14">
        <f t="shared" si="11"/>
        <v>0.70012282729104958</v>
      </c>
      <c r="S14">
        <f t="shared" si="2"/>
        <v>212.77268690267709</v>
      </c>
      <c r="U14">
        <f t="shared" si="3"/>
        <v>2.2472339234908816</v>
      </c>
      <c r="V14">
        <f t="shared" si="4"/>
        <v>12.295857712230418</v>
      </c>
    </row>
    <row r="15" spans="1:22">
      <c r="A15">
        <v>130</v>
      </c>
      <c r="B15">
        <f t="shared" si="5"/>
        <v>3232.2955514072723</v>
      </c>
      <c r="C15">
        <f t="shared" si="6"/>
        <v>4.0098188787974316E-3</v>
      </c>
      <c r="D15">
        <f t="shared" si="7"/>
        <v>561.28448814246497</v>
      </c>
      <c r="F15">
        <f t="shared" si="8"/>
        <v>0.98470962832011399</v>
      </c>
      <c r="G15">
        <f t="shared" si="0"/>
        <v>278896.96717834304</v>
      </c>
      <c r="H15">
        <f t="shared" si="9"/>
        <v>38752555.264889061</v>
      </c>
      <c r="P15">
        <f t="shared" si="10"/>
        <v>1.3385840557428967</v>
      </c>
      <c r="Q15">
        <f t="shared" si="1"/>
        <v>478.15</v>
      </c>
      <c r="R15">
        <f t="shared" si="11"/>
        <v>0.69815912647896083</v>
      </c>
      <c r="S15">
        <f t="shared" si="2"/>
        <v>212.52174909792467</v>
      </c>
      <c r="U15">
        <f t="shared" si="3"/>
        <v>2.2498873740196843</v>
      </c>
      <c r="V15">
        <f t="shared" si="4"/>
        <v>12.261370355392962</v>
      </c>
    </row>
    <row r="16" spans="1:22">
      <c r="A16">
        <v>140</v>
      </c>
      <c r="B16">
        <f t="shared" si="5"/>
        <v>3231.9193721148022</v>
      </c>
      <c r="C16">
        <f t="shared" si="6"/>
        <v>4.0102856017119248E-3</v>
      </c>
      <c r="D16">
        <f t="shared" si="7"/>
        <v>559.52088046665563</v>
      </c>
      <c r="F16">
        <f t="shared" si="8"/>
        <v>0.98161557976606251</v>
      </c>
      <c r="G16">
        <f t="shared" si="0"/>
        <v>273164.67092838389</v>
      </c>
      <c r="H16">
        <f t="shared" si="9"/>
        <v>41484201.974172898</v>
      </c>
      <c r="P16">
        <f t="shared" si="10"/>
        <v>1.3345334160249538</v>
      </c>
      <c r="Q16">
        <f t="shared" si="1"/>
        <v>478.15</v>
      </c>
      <c r="R16">
        <f t="shared" si="11"/>
        <v>0.69596544605413824</v>
      </c>
      <c r="S16">
        <f t="shared" si="2"/>
        <v>212.24106054830054</v>
      </c>
      <c r="U16">
        <f t="shared" si="3"/>
        <v>2.2528628473903876</v>
      </c>
      <c r="V16">
        <f t="shared" si="4"/>
        <v>12.222843997847832</v>
      </c>
    </row>
    <row r="17" spans="1:22">
      <c r="A17">
        <v>150</v>
      </c>
      <c r="B17">
        <f t="shared" si="5"/>
        <v>3231.5509246064712</v>
      </c>
      <c r="C17">
        <f t="shared" si="6"/>
        <v>4.0107428371917667E-3</v>
      </c>
      <c r="D17">
        <f t="shared" si="7"/>
        <v>557.57730311321461</v>
      </c>
      <c r="F17">
        <f t="shared" si="8"/>
        <v>0.97820579493546422</v>
      </c>
      <c r="G17">
        <f t="shared" si="0"/>
        <v>266852.76022701751</v>
      </c>
      <c r="H17">
        <f t="shared" si="9"/>
        <v>44152729.576443076</v>
      </c>
      <c r="P17">
        <f t="shared" si="10"/>
        <v>1.3300493488426739</v>
      </c>
      <c r="Q17">
        <f t="shared" si="1"/>
        <v>478.15</v>
      </c>
      <c r="R17">
        <f t="shared" si="11"/>
        <v>0.69354790860924409</v>
      </c>
      <c r="S17">
        <f t="shared" si="2"/>
        <v>211.93128619708506</v>
      </c>
      <c r="U17">
        <f t="shared" si="3"/>
        <v>2.2561557973811635</v>
      </c>
      <c r="V17">
        <f t="shared" si="4"/>
        <v>12.180386167196282</v>
      </c>
    </row>
    <row r="18" spans="1:22">
      <c r="A18">
        <v>160</v>
      </c>
      <c r="B18">
        <f t="shared" si="5"/>
        <v>3231.1909906726187</v>
      </c>
      <c r="C18">
        <f t="shared" si="6"/>
        <v>4.011189608197018E-3</v>
      </c>
      <c r="D18">
        <f t="shared" si="7"/>
        <v>555.46469194889994</v>
      </c>
      <c r="F18">
        <f t="shared" si="8"/>
        <v>0.97449945955947359</v>
      </c>
      <c r="G18">
        <f t="shared" si="0"/>
        <v>259996.78769253308</v>
      </c>
      <c r="H18">
        <f t="shared" si="9"/>
        <v>46752697.45336841</v>
      </c>
      <c r="P18">
        <f t="shared" si="10"/>
        <v>1.3251575069087203</v>
      </c>
      <c r="Q18">
        <f t="shared" si="1"/>
        <v>478.15</v>
      </c>
      <c r="R18">
        <f t="shared" si="11"/>
        <v>0.69092011682766674</v>
      </c>
      <c r="S18">
        <f t="shared" si="2"/>
        <v>211.59404428337618</v>
      </c>
      <c r="U18">
        <f t="shared" si="3"/>
        <v>2.2597516939542976</v>
      </c>
      <c r="V18">
        <f t="shared" si="4"/>
        <v>12.134235759604712</v>
      </c>
    </row>
    <row r="19" spans="1:22">
      <c r="A19">
        <v>170</v>
      </c>
      <c r="B19">
        <f t="shared" si="5"/>
        <v>3230.84030414982</v>
      </c>
      <c r="C19">
        <f t="shared" si="6"/>
        <v>4.0116249965181858E-3</v>
      </c>
      <c r="D19">
        <f t="shared" si="7"/>
        <v>553.20048874563997</v>
      </c>
      <c r="F19">
        <f t="shared" si="8"/>
        <v>0.97052717323796489</v>
      </c>
      <c r="G19">
        <f t="shared" si="0"/>
        <v>252653.29084362803</v>
      </c>
      <c r="H19">
        <f t="shared" si="9"/>
        <v>49279230.361804694</v>
      </c>
      <c r="P19">
        <f t="shared" si="10"/>
        <v>1.3198991077165745</v>
      </c>
      <c r="Q19">
        <f t="shared" si="1"/>
        <v>478.15</v>
      </c>
      <c r="R19">
        <f t="shared" si="11"/>
        <v>0.68810376582571708</v>
      </c>
      <c r="S19">
        <f t="shared" si="2"/>
        <v>211.23199461187568</v>
      </c>
      <c r="U19">
        <f t="shared" si="3"/>
        <v>2.2636248873120186</v>
      </c>
      <c r="V19">
        <f t="shared" si="4"/>
        <v>12.084773794021244</v>
      </c>
    </row>
    <row r="20" spans="1:22">
      <c r="A20">
        <v>180</v>
      </c>
      <c r="B20">
        <f t="shared" si="5"/>
        <v>3230.4995226162259</v>
      </c>
      <c r="C20">
        <f t="shared" si="6"/>
        <v>4.0120481780444315E-3</v>
      </c>
      <c r="D20">
        <f t="shared" si="7"/>
        <v>550.80868331742261</v>
      </c>
      <c r="F20">
        <f t="shared" si="8"/>
        <v>0.96633102336389931</v>
      </c>
      <c r="G20">
        <f t="shared" si="0"/>
        <v>244899.91526709837</v>
      </c>
      <c r="H20">
        <f t="shared" si="9"/>
        <v>51728229.514475681</v>
      </c>
      <c r="P20">
        <f t="shared" si="10"/>
        <v>1.3143310536423694</v>
      </c>
      <c r="Q20">
        <f t="shared" si="1"/>
        <v>478.15</v>
      </c>
      <c r="R20">
        <f t="shared" si="11"/>
        <v>0.68512869556500455</v>
      </c>
      <c r="S20">
        <f t="shared" si="2"/>
        <v>210.84885711644716</v>
      </c>
      <c r="U20">
        <f t="shared" si="3"/>
        <v>2.2677381634367992</v>
      </c>
      <c r="V20">
        <f t="shared" si="4"/>
        <v>12.032524332664369</v>
      </c>
    </row>
    <row r="21" spans="1:22">
      <c r="A21">
        <v>190</v>
      </c>
      <c r="B21">
        <f t="shared" si="5"/>
        <v>3230.1691989207634</v>
      </c>
      <c r="C21">
        <f t="shared" si="6"/>
        <v>4.0124584582802124E-3</v>
      </c>
      <c r="D21">
        <f t="shared" si="7"/>
        <v>548.3192963587228</v>
      </c>
      <c r="F21">
        <f t="shared" si="8"/>
        <v>0.96196367782232073</v>
      </c>
      <c r="G21">
        <f t="shared" si="0"/>
        <v>236833.73278448966</v>
      </c>
      <c r="H21">
        <f t="shared" si="9"/>
        <v>54096566.842320576</v>
      </c>
      <c r="P21">
        <f t="shared" si="10"/>
        <v>1.3085247161948617</v>
      </c>
      <c r="Q21">
        <f t="shared" si="1"/>
        <v>478.15</v>
      </c>
      <c r="R21">
        <f t="shared" si="11"/>
        <v>0.68203224757602532</v>
      </c>
      <c r="S21">
        <f t="shared" si="2"/>
        <v>210.44934190736137</v>
      </c>
      <c r="U21">
        <f t="shared" si="3"/>
        <v>2.2720432179373549</v>
      </c>
      <c r="V21">
        <f t="shared" si="4"/>
        <v>11.978143183526401</v>
      </c>
    </row>
    <row r="22" spans="1:22">
      <c r="A22">
        <v>200</v>
      </c>
      <c r="B22">
        <f t="shared" si="5"/>
        <v>3229.8497549808267</v>
      </c>
      <c r="C22">
        <f t="shared" si="6"/>
        <v>4.0128553050799032E-3</v>
      </c>
      <c r="D22">
        <f t="shared" si="7"/>
        <v>545.76725867344862</v>
      </c>
      <c r="F22">
        <f t="shared" si="8"/>
        <v>0.95748641872534845</v>
      </c>
      <c r="G22">
        <f t="shared" si="0"/>
        <v>228567.61308710283</v>
      </c>
      <c r="H22">
        <f t="shared" si="9"/>
        <v>56382242.973191604</v>
      </c>
      <c r="P22">
        <f t="shared" si="10"/>
        <v>1.3025632766269708</v>
      </c>
      <c r="Q22">
        <f t="shared" si="1"/>
        <v>478.15</v>
      </c>
      <c r="R22">
        <f t="shared" si="11"/>
        <v>0.67885787087627203</v>
      </c>
      <c r="S22">
        <f t="shared" si="2"/>
        <v>210.03898178024929</v>
      </c>
      <c r="U22">
        <f t="shared" si="3"/>
        <v>2.2764821841512188</v>
      </c>
      <c r="V22">
        <f t="shared" si="4"/>
        <v>11.92239341690872</v>
      </c>
    </row>
    <row r="23" spans="1:22">
      <c r="A23">
        <v>210</v>
      </c>
      <c r="B23">
        <f t="shared" si="5"/>
        <v>3229.5414604739235</v>
      </c>
      <c r="C23">
        <f t="shared" si="6"/>
        <v>4.0132383753277061E-3</v>
      </c>
      <c r="D23">
        <f t="shared" si="7"/>
        <v>543.19073351863904</v>
      </c>
      <c r="F23">
        <f t="shared" si="8"/>
        <v>0.95296619915550707</v>
      </c>
      <c r="G23">
        <f t="shared" si="0"/>
        <v>220224.80111857364</v>
      </c>
      <c r="H23">
        <f t="shared" si="9"/>
        <v>58584490.984377339</v>
      </c>
      <c r="P23">
        <f t="shared" si="10"/>
        <v>1.2965377324863654</v>
      </c>
      <c r="Q23">
        <f t="shared" si="1"/>
        <v>478.15</v>
      </c>
      <c r="R23">
        <f t="shared" si="11"/>
        <v>0.67565303520125453</v>
      </c>
      <c r="S23">
        <f t="shared" si="2"/>
        <v>209.62387250051626</v>
      </c>
      <c r="U23">
        <f t="shared" si="3"/>
        <v>2.2809902054396138</v>
      </c>
      <c r="V23">
        <f t="shared" si="4"/>
        <v>11.866108716688951</v>
      </c>
    </row>
    <row r="24" spans="1:22">
      <c r="A24">
        <v>220</v>
      </c>
      <c r="B24">
        <f t="shared" si="5"/>
        <v>3229.2444188434338</v>
      </c>
      <c r="C24">
        <f t="shared" si="6"/>
        <v>4.0136075325409521E-3</v>
      </c>
      <c r="D24">
        <f t="shared" si="7"/>
        <v>540.62902861088742</v>
      </c>
      <c r="F24">
        <f t="shared" si="8"/>
        <v>0.94847198001910071</v>
      </c>
      <c r="G24">
        <f t="shared" si="0"/>
        <v>211932.17435582422</v>
      </c>
      <c r="H24">
        <f t="shared" si="9"/>
        <v>60703812.727935582</v>
      </c>
      <c r="P24">
        <f t="shared" si="10"/>
        <v>1.290541918400812</v>
      </c>
      <c r="Q24">
        <f t="shared" si="1"/>
        <v>478.15</v>
      </c>
      <c r="R24">
        <f t="shared" si="11"/>
        <v>0.67246663383354233</v>
      </c>
      <c r="S24">
        <f t="shared" si="2"/>
        <v>209.21034244899749</v>
      </c>
      <c r="U24">
        <f t="shared" si="3"/>
        <v>2.2854988639797584</v>
      </c>
      <c r="V24">
        <f t="shared" si="4"/>
        <v>11.810147767689415</v>
      </c>
    </row>
    <row r="25" spans="1:22">
      <c r="A25">
        <v>230</v>
      </c>
      <c r="B25">
        <f t="shared" si="5"/>
        <v>3228.9585623990001</v>
      </c>
      <c r="C25">
        <f t="shared" si="6"/>
        <v>4.0139628531672264E-3</v>
      </c>
      <c r="D25">
        <f t="shared" si="7"/>
        <v>538.12032817347995</v>
      </c>
      <c r="F25">
        <f t="shared" si="8"/>
        <v>0.94407075118154382</v>
      </c>
      <c r="G25">
        <f t="shared" si="0"/>
        <v>203812.92411719292</v>
      </c>
      <c r="H25">
        <f t="shared" si="9"/>
        <v>62741941.969107509</v>
      </c>
      <c r="P25">
        <f t="shared" si="10"/>
        <v>1.2846670902687358</v>
      </c>
      <c r="Q25">
        <f t="shared" si="1"/>
        <v>478.15</v>
      </c>
      <c r="R25">
        <f t="shared" si="11"/>
        <v>0.66934616258771451</v>
      </c>
      <c r="S25">
        <f t="shared" si="2"/>
        <v>208.80458747310337</v>
      </c>
      <c r="U25">
        <f t="shared" si="3"/>
        <v>2.2899401099680898</v>
      </c>
      <c r="V25">
        <f t="shared" si="4"/>
        <v>11.755344711799545</v>
      </c>
    </row>
    <row r="26" spans="1:22">
      <c r="A26">
        <v>240</v>
      </c>
      <c r="B26">
        <f t="shared" si="5"/>
        <v>3228.6836572884631</v>
      </c>
      <c r="C26">
        <f t="shared" si="6"/>
        <v>4.014304620592892E-3</v>
      </c>
      <c r="D26">
        <f t="shared" si="7"/>
        <v>535.69951883802514</v>
      </c>
      <c r="F26">
        <f t="shared" si="8"/>
        <v>0.93982371725969327</v>
      </c>
      <c r="G26">
        <f t="shared" si="0"/>
        <v>195979.54447760497</v>
      </c>
      <c r="H26">
        <f t="shared" si="9"/>
        <v>64701737.413883559</v>
      </c>
      <c r="P26">
        <f t="shared" si="10"/>
        <v>1.2789967266659761</v>
      </c>
      <c r="Q26">
        <f t="shared" si="1"/>
        <v>478.15</v>
      </c>
      <c r="R26">
        <f t="shared" si="11"/>
        <v>0.66633501553712249</v>
      </c>
      <c r="S26">
        <f t="shared" si="2"/>
        <v>208.41231493659953</v>
      </c>
      <c r="U26">
        <f t="shared" si="3"/>
        <v>2.2942502229076842</v>
      </c>
      <c r="V26">
        <f t="shared" si="4"/>
        <v>11.702461654368122</v>
      </c>
    </row>
    <row r="27" spans="1:22">
      <c r="A27">
        <v>250</v>
      </c>
      <c r="B27">
        <f t="shared" si="5"/>
        <v>3228.4193179264175</v>
      </c>
      <c r="C27">
        <f t="shared" si="6"/>
        <v>4.014633307364332E-3</v>
      </c>
      <c r="D27">
        <f t="shared" si="7"/>
        <v>533.39637161243377</v>
      </c>
      <c r="F27">
        <f t="shared" si="8"/>
        <v>0.93578310809198906</v>
      </c>
      <c r="G27">
        <f t="shared" si="0"/>
        <v>188527.97421039102</v>
      </c>
      <c r="H27">
        <f t="shared" si="9"/>
        <v>66587017.155987471</v>
      </c>
      <c r="P27">
        <f t="shared" si="10"/>
        <v>1.2736021745185142</v>
      </c>
      <c r="Q27">
        <f t="shared" si="1"/>
        <v>478.15</v>
      </c>
      <c r="R27">
        <f t="shared" si="11"/>
        <v>0.66347022363722019</v>
      </c>
      <c r="S27">
        <f t="shared" si="2"/>
        <v>208.03844030786951</v>
      </c>
      <c r="U27">
        <f t="shared" si="3"/>
        <v>2.2983733164524831</v>
      </c>
      <c r="V27">
        <f t="shared" si="4"/>
        <v>11.652148948935215</v>
      </c>
    </row>
    <row r="28" spans="1:22">
      <c r="A28">
        <v>260</v>
      </c>
      <c r="B28">
        <f t="shared" si="5"/>
        <v>3228.1650293241892</v>
      </c>
      <c r="C28">
        <f t="shared" si="6"/>
        <v>4.0149495475450278E-3</v>
      </c>
      <c r="D28">
        <f t="shared" si="7"/>
        <v>531.23427710584042</v>
      </c>
      <c r="F28">
        <f t="shared" si="8"/>
        <v>0.9319899598348077</v>
      </c>
      <c r="G28">
        <f t="shared" si="0"/>
        <v>181533.52680239992</v>
      </c>
      <c r="H28">
        <f t="shared" si="9"/>
        <v>68402352.424011469</v>
      </c>
      <c r="P28">
        <f t="shared" si="10"/>
        <v>1.2685396115790757</v>
      </c>
      <c r="Q28">
        <f t="shared" si="1"/>
        <v>478.15</v>
      </c>
      <c r="R28">
        <f t="shared" si="11"/>
        <v>0.66078088152287862</v>
      </c>
      <c r="S28">
        <f t="shared" si="2"/>
        <v>207.68687005971341</v>
      </c>
      <c r="U28">
        <f t="shared" si="3"/>
        <v>2.3022639797235325</v>
      </c>
      <c r="V28">
        <f t="shared" si="4"/>
        <v>11.604917567971107</v>
      </c>
    </row>
    <row r="29" spans="1:22">
      <c r="A29">
        <v>270</v>
      </c>
      <c r="B29">
        <f t="shared" si="5"/>
        <v>3227.9201749094459</v>
      </c>
      <c r="C29">
        <f t="shared" si="6"/>
        <v>4.0152541022020266E-3</v>
      </c>
      <c r="D29">
        <f t="shared" si="7"/>
        <v>529.22963063472218</v>
      </c>
      <c r="F29">
        <f t="shared" si="8"/>
        <v>0.92847303620126698</v>
      </c>
      <c r="G29">
        <f t="shared" si="0"/>
        <v>175048.91880370709</v>
      </c>
      <c r="H29">
        <f t="shared" si="9"/>
        <v>70152841.612048537</v>
      </c>
      <c r="P29">
        <f t="shared" si="10"/>
        <v>1.2638485585096835</v>
      </c>
      <c r="Q29">
        <f t="shared" si="1"/>
        <v>478.15</v>
      </c>
      <c r="R29">
        <f t="shared" si="11"/>
        <v>0.65828738266669828</v>
      </c>
      <c r="S29">
        <f t="shared" si="2"/>
        <v>207.36038879913238</v>
      </c>
      <c r="U29">
        <f t="shared" si="3"/>
        <v>2.30588880918418</v>
      </c>
      <c r="V29">
        <f t="shared" si="4"/>
        <v>11.561125670398171</v>
      </c>
    </row>
    <row r="30" spans="1:22">
      <c r="A30">
        <v>280</v>
      </c>
      <c r="B30">
        <f t="shared" si="5"/>
        <v>3227.6840670051906</v>
      </c>
      <c r="C30">
        <f t="shared" si="6"/>
        <v>4.0155478215411697E-3</v>
      </c>
      <c r="D30">
        <f t="shared" si="7"/>
        <v>527.39185502951068</v>
      </c>
      <c r="F30">
        <f t="shared" si="8"/>
        <v>0.92524886847282573</v>
      </c>
      <c r="G30">
        <f t="shared" si="0"/>
        <v>169104.35571959737</v>
      </c>
      <c r="H30">
        <f t="shared" si="9"/>
        <v>71843885.169244513</v>
      </c>
      <c r="P30">
        <f t="shared" si="10"/>
        <v>1.2595519135671303</v>
      </c>
      <c r="Q30">
        <f t="shared" si="1"/>
        <v>478.15</v>
      </c>
      <c r="R30">
        <f t="shared" si="11"/>
        <v>0.65600144774723346</v>
      </c>
      <c r="S30">
        <f t="shared" si="2"/>
        <v>207.0606507640432</v>
      </c>
      <c r="U30">
        <f t="shared" si="3"/>
        <v>2.3092267808279892</v>
      </c>
      <c r="V30">
        <f t="shared" si="4"/>
        <v>11.520979099805817</v>
      </c>
    </row>
    <row r="31" spans="1:22">
      <c r="A31">
        <v>290</v>
      </c>
      <c r="B31">
        <f t="shared" si="5"/>
        <v>3227.4559771929148</v>
      </c>
      <c r="C31">
        <f t="shared" si="6"/>
        <v>4.0158316071466967E-3</v>
      </c>
      <c r="D31">
        <f t="shared" si="7"/>
        <v>525.72395842785454</v>
      </c>
      <c r="F31">
        <f t="shared" si="8"/>
        <v>0.92232273408395538</v>
      </c>
      <c r="G31">
        <f t="shared" si="0"/>
        <v>163709.34281486407</v>
      </c>
      <c r="H31">
        <f t="shared" si="9"/>
        <v>73480978.597393155</v>
      </c>
      <c r="P31">
        <f t="shared" si="10"/>
        <v>1.2556572663764742</v>
      </c>
      <c r="Q31">
        <f t="shared" si="1"/>
        <v>478.15</v>
      </c>
      <c r="R31">
        <f t="shared" si="11"/>
        <v>0.65392681846552436</v>
      </c>
      <c r="S31">
        <f t="shared" si="2"/>
        <v>206.78826055356544</v>
      </c>
      <c r="U31">
        <f t="shared" si="3"/>
        <v>2.3122685916502612</v>
      </c>
      <c r="V31">
        <f t="shared" si="4"/>
        <v>11.484543569554326</v>
      </c>
    </row>
    <row r="32" spans="1:22">
      <c r="A32">
        <v>300</v>
      </c>
      <c r="B32">
        <f t="shared" si="5"/>
        <v>3227.2351642332969</v>
      </c>
      <c r="C32">
        <f t="shared" si="6"/>
        <v>4.0161063772261533E-3</v>
      </c>
      <c r="D32">
        <f t="shared" si="7"/>
        <v>524.22346915436697</v>
      </c>
      <c r="F32">
        <f t="shared" si="8"/>
        <v>0.91969029676204728</v>
      </c>
      <c r="G32">
        <f t="shared" si="0"/>
        <v>158855.71056052612</v>
      </c>
      <c r="H32">
        <f t="shared" si="9"/>
        <v>75069535.702998415</v>
      </c>
      <c r="P32">
        <f t="shared" si="10"/>
        <v>1.2521591149634301</v>
      </c>
      <c r="Q32">
        <f t="shared" si="1"/>
        <v>478.15</v>
      </c>
      <c r="R32">
        <f t="shared" si="11"/>
        <v>0.65206042040429146</v>
      </c>
      <c r="S32">
        <f t="shared" si="2"/>
        <v>206.54291822335114</v>
      </c>
      <c r="U32">
        <f t="shared" si="3"/>
        <v>2.3150152235330514</v>
      </c>
      <c r="V32">
        <f t="shared" si="4"/>
        <v>11.451765085407343</v>
      </c>
    </row>
    <row r="33" spans="1:22">
      <c r="A33">
        <v>310</v>
      </c>
      <c r="B33">
        <f t="shared" si="5"/>
        <v>3227.0208979061722</v>
      </c>
      <c r="C33">
        <f t="shared" si="6"/>
        <v>4.016373036907021E-3</v>
      </c>
      <c r="D33">
        <f t="shared" si="7"/>
        <v>522.88357406408068</v>
      </c>
      <c r="F33">
        <f t="shared" si="8"/>
        <v>0.91733960362119416</v>
      </c>
      <c r="G33">
        <f t="shared" si="0"/>
        <v>154521.29417122633</v>
      </c>
      <c r="H33">
        <f t="shared" si="9"/>
        <v>76614748.644710675</v>
      </c>
      <c r="P33">
        <f t="shared" si="10"/>
        <v>1.2490415720806518</v>
      </c>
      <c r="Q33">
        <f t="shared" si="1"/>
        <v>478.15</v>
      </c>
      <c r="R33">
        <f t="shared" si="11"/>
        <v>0.65039377896742667</v>
      </c>
      <c r="S33">
        <f t="shared" si="2"/>
        <v>206.32360059626399</v>
      </c>
      <c r="U33">
        <f t="shared" si="3"/>
        <v>2.3174760357912159</v>
      </c>
      <c r="V33">
        <f t="shared" si="4"/>
        <v>11.42249481286918</v>
      </c>
    </row>
    <row r="34" spans="1:22">
      <c r="A34">
        <v>320</v>
      </c>
      <c r="B34">
        <f t="shared" si="5"/>
        <v>3226.8124778874776</v>
      </c>
      <c r="C34">
        <f t="shared" si="6"/>
        <v>4.0166324546913436E-3</v>
      </c>
      <c r="D34">
        <f t="shared" si="7"/>
        <v>521.69430358041245</v>
      </c>
      <c r="F34">
        <f t="shared" si="8"/>
        <v>0.9152531641761622</v>
      </c>
      <c r="G34">
        <f t="shared" si="0"/>
        <v>150673.76143954083</v>
      </c>
      <c r="H34">
        <f t="shared" si="9"/>
        <v>78121486.259106085</v>
      </c>
      <c r="P34">
        <f t="shared" si="10"/>
        <v>1.2462811865815051</v>
      </c>
      <c r="Q34">
        <f t="shared" si="1"/>
        <v>478.15</v>
      </c>
      <c r="R34">
        <f t="shared" si="11"/>
        <v>0.64891449340089902</v>
      </c>
      <c r="S34">
        <f t="shared" si="2"/>
        <v>206.12875285647874</v>
      </c>
      <c r="U34">
        <f t="shared" si="3"/>
        <v>2.3196666810133055</v>
      </c>
      <c r="V34">
        <f t="shared" si="4"/>
        <v>11.396514964572907</v>
      </c>
    </row>
    <row r="35" spans="1:22">
      <c r="A35">
        <v>330</v>
      </c>
      <c r="B35">
        <f t="shared" si="5"/>
        <v>3226.6092474631905</v>
      </c>
      <c r="C35">
        <f t="shared" si="6"/>
        <v>4.0168854453249674E-3</v>
      </c>
      <c r="D35">
        <f t="shared" si="7"/>
        <v>520.6436433663057</v>
      </c>
      <c r="F35">
        <f t="shared" si="8"/>
        <v>0.9134099006426416</v>
      </c>
      <c r="G35">
        <f t="shared" si="0"/>
        <v>147274.20177363386</v>
      </c>
      <c r="H35">
        <f t="shared" si="9"/>
        <v>79594228.27684243</v>
      </c>
      <c r="P35">
        <f t="shared" si="10"/>
        <v>1.2438495928607973</v>
      </c>
      <c r="Q35">
        <f t="shared" si="1"/>
        <v>478.15</v>
      </c>
      <c r="R35">
        <f t="shared" si="11"/>
        <v>0.64760761955563284</v>
      </c>
      <c r="S35">
        <f t="shared" si="2"/>
        <v>205.95647019695895</v>
      </c>
      <c r="U35">
        <f t="shared" si="3"/>
        <v>2.3216070830051549</v>
      </c>
      <c r="V35">
        <f t="shared" si="4"/>
        <v>11.37356308495572</v>
      </c>
    </row>
    <row r="36" spans="1:22">
      <c r="A36">
        <v>340</v>
      </c>
      <c r="B36">
        <f t="shared" si="5"/>
        <v>3226.4106024023167</v>
      </c>
      <c r="C36">
        <f t="shared" si="6"/>
        <v>4.0171327586871336E-3</v>
      </c>
      <c r="D36">
        <f t="shared" si="7"/>
        <v>519.71849597393089</v>
      </c>
      <c r="F36">
        <f t="shared" si="8"/>
        <v>0.91178683504198399</v>
      </c>
      <c r="G36">
        <f t="shared" si="0"/>
        <v>144280.22953377591</v>
      </c>
      <c r="H36">
        <f t="shared" si="9"/>
        <v>81037030.572180197</v>
      </c>
      <c r="P36">
        <f t="shared" si="10"/>
        <v>1.2417158048008536</v>
      </c>
      <c r="Q36">
        <f t="shared" si="1"/>
        <v>478.15</v>
      </c>
      <c r="R36">
        <f t="shared" si="11"/>
        <v>0.6464568660447666</v>
      </c>
      <c r="S36">
        <f t="shared" si="2"/>
        <v>205.8046563036458</v>
      </c>
      <c r="U36">
        <f t="shared" si="3"/>
        <v>2.3233196400305625</v>
      </c>
      <c r="V36">
        <f t="shared" si="4"/>
        <v>11.35335305768635</v>
      </c>
    </row>
    <row r="37" spans="1:22">
      <c r="A37">
        <v>350</v>
      </c>
      <c r="B37">
        <f t="shared" si="5"/>
        <v>3226.2159956440851</v>
      </c>
      <c r="C37">
        <f t="shared" si="6"/>
        <v>4.0173750738900244E-3</v>
      </c>
      <c r="D37">
        <f t="shared" si="7"/>
        <v>518.90545593059858</v>
      </c>
      <c r="F37">
        <f t="shared" si="8"/>
        <v>0.91036044900105018</v>
      </c>
      <c r="G37">
        <f t="shared" si="0"/>
        <v>141648.48421934358</v>
      </c>
      <c r="H37">
        <f t="shared" si="9"/>
        <v>82453515.414373636</v>
      </c>
      <c r="P37">
        <f t="shared" si="10"/>
        <v>1.2398480663523659</v>
      </c>
      <c r="Q37">
        <f t="shared" si="1"/>
        <v>478.15</v>
      </c>
      <c r="R37">
        <f t="shared" si="11"/>
        <v>0.64544555834174455</v>
      </c>
      <c r="S37">
        <f t="shared" si="2"/>
        <v>205.67115208335326</v>
      </c>
      <c r="U37">
        <f t="shared" si="3"/>
        <v>2.3248277415503464</v>
      </c>
      <c r="V37">
        <f t="shared" si="4"/>
        <v>11.3355920375697</v>
      </c>
    </row>
    <row r="38" spans="1:22">
      <c r="A38">
        <v>360</v>
      </c>
      <c r="B38">
        <f t="shared" si="5"/>
        <v>3226.0249386128362</v>
      </c>
      <c r="C38">
        <f t="shared" si="6"/>
        <v>4.0176129975792816E-3</v>
      </c>
      <c r="D38">
        <f t="shared" si="7"/>
        <v>518.19139296874107</v>
      </c>
      <c r="F38">
        <f t="shared" si="8"/>
        <v>0.9091077069627036</v>
      </c>
      <c r="G38">
        <f t="shared" si="0"/>
        <v>139336.51085058579</v>
      </c>
      <c r="H38">
        <f t="shared" si="9"/>
        <v>83846880.522879496</v>
      </c>
      <c r="P38">
        <f t="shared" si="10"/>
        <v>1.2382152455109872</v>
      </c>
      <c r="Q38">
        <f t="shared" si="1"/>
        <v>478.15</v>
      </c>
      <c r="R38">
        <f t="shared" si="11"/>
        <v>0.64455736423655685</v>
      </c>
      <c r="S38">
        <f t="shared" si="2"/>
        <v>205.55383329163527</v>
      </c>
      <c r="U38">
        <f t="shared" si="3"/>
        <v>2.3261546250106231</v>
      </c>
      <c r="V38">
        <f t="shared" si="4"/>
        <v>11.319993191320842</v>
      </c>
    </row>
    <row r="39" spans="1:22">
      <c r="A39">
        <v>370</v>
      </c>
      <c r="B39">
        <f t="shared" si="5"/>
        <v>3225.8369999966608</v>
      </c>
      <c r="C39">
        <f t="shared" si="6"/>
        <v>4.017847065397059E-3</v>
      </c>
      <c r="D39">
        <f t="shared" si="7"/>
        <v>517.56385885873624</v>
      </c>
      <c r="F39">
        <f t="shared" si="8"/>
        <v>0.90800676992760743</v>
      </c>
      <c r="G39">
        <f t="shared" si="0"/>
        <v>137304.07076914702</v>
      </c>
      <c r="H39">
        <f t="shared" si="9"/>
        <v>85219921.230570972</v>
      </c>
      <c r="P39">
        <f t="shared" si="10"/>
        <v>1.2367878080732235</v>
      </c>
      <c r="Q39">
        <f t="shared" si="1"/>
        <v>478.15</v>
      </c>
      <c r="R39">
        <f t="shared" si="11"/>
        <v>0.64377679987867364</v>
      </c>
      <c r="S39">
        <f t="shared" si="2"/>
        <v>205.45067926569845</v>
      </c>
      <c r="U39">
        <f t="shared" si="3"/>
        <v>2.3273225559971693</v>
      </c>
      <c r="V39">
        <f t="shared" si="4"/>
        <v>11.306284584908298</v>
      </c>
    </row>
    <row r="40" spans="1:22">
      <c r="A40">
        <v>380</v>
      </c>
      <c r="B40">
        <f t="shared" si="5"/>
        <v>3225.6518027579891</v>
      </c>
      <c r="C40">
        <f t="shared" si="6"/>
        <v>4.0180777456525285E-3</v>
      </c>
      <c r="D40">
        <f t="shared" si="7"/>
        <v>517.01134453423288</v>
      </c>
      <c r="F40">
        <f t="shared" si="8"/>
        <v>0.90703744655128571</v>
      </c>
      <c r="G40">
        <f t="shared" si="0"/>
        <v>135513.96923313526</v>
      </c>
      <c r="H40">
        <f t="shared" si="9"/>
        <v>86575060.922902331</v>
      </c>
      <c r="P40">
        <f t="shared" si="10"/>
        <v>1.2355384344734406</v>
      </c>
      <c r="Q40">
        <f t="shared" si="1"/>
        <v>478.15</v>
      </c>
      <c r="R40">
        <f t="shared" si="11"/>
        <v>0.64308954960486153</v>
      </c>
      <c r="S40">
        <f t="shared" si="2"/>
        <v>205.35981694077506</v>
      </c>
      <c r="U40">
        <f t="shared" si="3"/>
        <v>2.3283522897660962</v>
      </c>
      <c r="V40">
        <f t="shared" si="4"/>
        <v>11.294214800507493</v>
      </c>
    </row>
    <row r="41" spans="1:22">
      <c r="A41">
        <v>390</v>
      </c>
      <c r="B41">
        <f t="shared" si="5"/>
        <v>3225.4690200279297</v>
      </c>
      <c r="C41">
        <f t="shared" si="6"/>
        <v>4.0183054443888614E-3</v>
      </c>
      <c r="D41">
        <f t="shared" si="7"/>
        <v>516.52341814110252</v>
      </c>
      <c r="F41">
        <f t="shared" si="8"/>
        <v>0.90618143533526763</v>
      </c>
      <c r="G41">
        <f t="shared" si="0"/>
        <v>133932.49881979192</v>
      </c>
      <c r="H41">
        <f t="shared" si="9"/>
        <v>87914385.911100253</v>
      </c>
      <c r="P41">
        <f t="shared" si="10"/>
        <v>1.2344423525203378</v>
      </c>
      <c r="Q41">
        <f t="shared" si="1"/>
        <v>478.15</v>
      </c>
      <c r="R41">
        <f t="shared" si="11"/>
        <v>0.64248263765270475</v>
      </c>
      <c r="S41">
        <f t="shared" si="2"/>
        <v>205.27954507623929</v>
      </c>
      <c r="U41">
        <f t="shared" si="3"/>
        <v>2.329262761286901</v>
      </c>
      <c r="V41">
        <f t="shared" si="4"/>
        <v>11.283555952207335</v>
      </c>
    </row>
    <row r="42" spans="1:22">
      <c r="A42">
        <v>400</v>
      </c>
      <c r="B42">
        <f t="shared" si="5"/>
        <v>3225.2883704025339</v>
      </c>
      <c r="C42">
        <f t="shared" si="6"/>
        <v>4.018530511201465E-3</v>
      </c>
      <c r="D42">
        <f t="shared" si="7"/>
        <v>516.09077376030109</v>
      </c>
      <c r="F42">
        <f t="shared" si="8"/>
        <v>0.90542241010579139</v>
      </c>
      <c r="G42">
        <f t="shared" si="0"/>
        <v>132529.59473994072</v>
      </c>
      <c r="H42">
        <f t="shared" si="9"/>
        <v>89239681.858499661</v>
      </c>
      <c r="P42">
        <f t="shared" si="10"/>
        <v>1.2334774568430689</v>
      </c>
      <c r="Q42">
        <f t="shared" si="1"/>
        <v>478.15</v>
      </c>
      <c r="R42">
        <f t="shared" si="11"/>
        <v>0.64194448876500609</v>
      </c>
      <c r="S42">
        <f t="shared" si="2"/>
        <v>205.20834354239173</v>
      </c>
      <c r="U42">
        <f t="shared" si="3"/>
        <v>2.3300709500694556</v>
      </c>
      <c r="V42">
        <f t="shared" si="4"/>
        <v>11.274104750370737</v>
      </c>
    </row>
    <row r="43" spans="1:22">
      <c r="A43">
        <v>410</v>
      </c>
      <c r="B43">
        <f t="shared" si="5"/>
        <v>3225.1096130295691</v>
      </c>
      <c r="C43">
        <f t="shared" si="6"/>
        <v>4.0187532453232633E-3</v>
      </c>
      <c r="D43">
        <f t="shared" si="7"/>
        <v>515.70521698025493</v>
      </c>
      <c r="F43">
        <f t="shared" si="8"/>
        <v>0.90474599470220163</v>
      </c>
      <c r="G43">
        <f t="shared" si="0"/>
        <v>131278.78658347463</v>
      </c>
      <c r="H43">
        <f t="shared" si="9"/>
        <v>90552469.724334404</v>
      </c>
      <c r="P43">
        <f t="shared" si="10"/>
        <v>1.2326242774002227</v>
      </c>
      <c r="Q43">
        <f t="shared" si="1"/>
        <v>478.15</v>
      </c>
      <c r="R43">
        <f t="shared" si="11"/>
        <v>0.64146491024386088</v>
      </c>
      <c r="S43">
        <f t="shared" si="2"/>
        <v>205.14487197405538</v>
      </c>
      <c r="U43">
        <f t="shared" si="3"/>
        <v>2.3307918711244779</v>
      </c>
      <c r="V43">
        <f t="shared" si="4"/>
        <v>11.265682186460547</v>
      </c>
    </row>
    <row r="44" spans="1:22">
      <c r="A44">
        <v>420</v>
      </c>
      <c r="B44">
        <f t="shared" si="5"/>
        <v>3224.9325427603831</v>
      </c>
      <c r="C44">
        <f t="shared" si="6"/>
        <v>4.0189739016345217E-3</v>
      </c>
      <c r="D44">
        <f t="shared" si="7"/>
        <v>515.35960879665095</v>
      </c>
      <c r="F44">
        <f t="shared" si="8"/>
        <v>0.90413966455552797</v>
      </c>
      <c r="G44">
        <f t="shared" si="0"/>
        <v>130157.01582139786</v>
      </c>
      <c r="H44">
        <f t="shared" si="9"/>
        <v>91854039.882548377</v>
      </c>
      <c r="P44">
        <f t="shared" si="10"/>
        <v>1.2318658482484015</v>
      </c>
      <c r="Q44">
        <f t="shared" si="1"/>
        <v>478.15</v>
      </c>
      <c r="R44">
        <f t="shared" si="11"/>
        <v>0.6410350221698693</v>
      </c>
      <c r="S44">
        <f t="shared" si="2"/>
        <v>205.08796134769855</v>
      </c>
      <c r="U44">
        <f t="shared" si="3"/>
        <v>2.3314386512885665</v>
      </c>
      <c r="V44">
        <f t="shared" si="4"/>
        <v>11.258132307519393</v>
      </c>
    </row>
    <row r="45" spans="1:22">
      <c r="A45">
        <v>430</v>
      </c>
      <c r="B45">
        <f t="shared" si="5"/>
        <v>3224.7569855479214</v>
      </c>
      <c r="C45">
        <f t="shared" si="6"/>
        <v>4.0191926963710828E-3</v>
      </c>
      <c r="D45">
        <f t="shared" si="7"/>
        <v>515.0477845120646</v>
      </c>
      <c r="F45">
        <f t="shared" si="8"/>
        <v>0.90359260440713085</v>
      </c>
      <c r="G45">
        <f t="shared" si="0"/>
        <v>129144.37286099816</v>
      </c>
      <c r="H45">
        <f t="shared" si="9"/>
        <v>93145483.611158356</v>
      </c>
      <c r="P45">
        <f t="shared" si="10"/>
        <v>1.2311875163370134</v>
      </c>
      <c r="Q45">
        <f t="shared" si="1"/>
        <v>478.15</v>
      </c>
      <c r="R45">
        <f t="shared" si="11"/>
        <v>0.64064715652465576</v>
      </c>
      <c r="S45">
        <f t="shared" si="2"/>
        <v>205.03660125819329</v>
      </c>
      <c r="U45">
        <f t="shared" si="3"/>
        <v>2.332022658714906</v>
      </c>
      <c r="V45">
        <f t="shared" si="4"/>
        <v>11.251320444516066</v>
      </c>
    </row>
    <row r="46" spans="1:22">
      <c r="A46">
        <v>440</v>
      </c>
      <c r="B46">
        <f t="shared" si="5"/>
        <v>3224.5827941994071</v>
      </c>
      <c r="C46">
        <f t="shared" si="6"/>
        <v>4.0194098123952022E-3</v>
      </c>
      <c r="D46">
        <f t="shared" si="7"/>
        <v>514.76445996092286</v>
      </c>
      <c r="F46">
        <f t="shared" si="8"/>
        <v>0.90309554379109269</v>
      </c>
      <c r="G46">
        <f t="shared" si="0"/>
        <v>128223.7934106231</v>
      </c>
      <c r="H46">
        <f t="shared" si="9"/>
        <v>94427721.545264587</v>
      </c>
      <c r="P46">
        <f t="shared" si="10"/>
        <v>1.2305767197468842</v>
      </c>
      <c r="Q46">
        <f t="shared" si="1"/>
        <v>478.15</v>
      </c>
      <c r="R46">
        <f t="shared" si="11"/>
        <v>0.64029474054788471</v>
      </c>
      <c r="S46">
        <f t="shared" si="2"/>
        <v>204.98992495792794</v>
      </c>
      <c r="U46">
        <f t="shared" si="3"/>
        <v>2.3325536613476752</v>
      </c>
      <c r="V46">
        <f t="shared" si="4"/>
        <v>11.245131163811337</v>
      </c>
    </row>
    <row r="47" spans="1:22">
      <c r="A47">
        <v>450</v>
      </c>
      <c r="B47">
        <f t="shared" si="5"/>
        <v>3224.4098445385662</v>
      </c>
      <c r="C47">
        <f t="shared" si="6"/>
        <v>4.0196254039599694E-3</v>
      </c>
      <c r="D47">
        <f t="shared" si="7"/>
        <v>514.50513374636785</v>
      </c>
      <c r="F47">
        <f t="shared" si="8"/>
        <v>0.90264058551994364</v>
      </c>
      <c r="G47">
        <f t="shared" si="0"/>
        <v>127380.74216160121</v>
      </c>
      <c r="H47">
        <f t="shared" si="9"/>
        <v>95701528.966880605</v>
      </c>
      <c r="P47">
        <f t="shared" si="10"/>
        <v>1.2300227561211132</v>
      </c>
      <c r="Q47">
        <f t="shared" si="1"/>
        <v>478.15</v>
      </c>
      <c r="R47">
        <f t="shared" si="11"/>
        <v>0.63997217513364002</v>
      </c>
      <c r="S47">
        <f t="shared" si="2"/>
        <v>204.94719361966852</v>
      </c>
      <c r="U47">
        <f t="shared" si="3"/>
        <v>2.3330399970605527</v>
      </c>
      <c r="V47">
        <f t="shared" si="4"/>
        <v>11.239466131502953</v>
      </c>
    </row>
    <row r="48" spans="1:22">
      <c r="A48">
        <v>460</v>
      </c>
      <c r="B48">
        <f t="shared" si="5"/>
        <v>3224.2380319945073</v>
      </c>
      <c r="C48">
        <f t="shared" si="6"/>
        <v>4.0198396009454166E-3</v>
      </c>
      <c r="D48">
        <f t="shared" si="7"/>
        <v>514.26599129567535</v>
      </c>
      <c r="F48">
        <f t="shared" si="8"/>
        <v>0.90222103736083392</v>
      </c>
      <c r="G48">
        <f t="shared" si="0"/>
        <v>126602.90249948174</v>
      </c>
      <c r="H48">
        <f t="shared" si="9"/>
        <v>96967557.991875425</v>
      </c>
      <c r="P48">
        <f t="shared" si="10"/>
        <v>1.2295165551718794</v>
      </c>
      <c r="Q48">
        <f t="shared" si="1"/>
        <v>478.15</v>
      </c>
      <c r="R48">
        <f t="shared" si="11"/>
        <v>0.63967471548883126</v>
      </c>
      <c r="S48">
        <f t="shared" si="2"/>
        <v>204.90778080616479</v>
      </c>
      <c r="U48">
        <f t="shared" si="3"/>
        <v>2.3334887436622638</v>
      </c>
      <c r="V48">
        <f t="shared" si="4"/>
        <v>11.234242017497342</v>
      </c>
    </row>
    <row r="49" spans="1:22">
      <c r="A49">
        <v>470</v>
      </c>
      <c r="B49">
        <f t="shared" si="5"/>
        <v>3224.0672686091307</v>
      </c>
      <c r="C49">
        <f t="shared" si="6"/>
        <v>4.0200525125758937E-3</v>
      </c>
      <c r="D49">
        <f t="shared" si="7"/>
        <v>514.04381436218443</v>
      </c>
      <c r="F49">
        <f t="shared" si="8"/>
        <v>0.90183125326699021</v>
      </c>
      <c r="G49">
        <f t="shared" si="0"/>
        <v>125879.88392676992</v>
      </c>
      <c r="H49">
        <f t="shared" si="9"/>
        <v>98226356.831143126</v>
      </c>
      <c r="P49">
        <f t="shared" si="10"/>
        <v>1.2290504639509028</v>
      </c>
      <c r="Q49">
        <f t="shared" si="1"/>
        <v>478.15</v>
      </c>
      <c r="R49">
        <f t="shared" si="11"/>
        <v>0.63939835856629601</v>
      </c>
      <c r="S49">
        <f t="shared" si="2"/>
        <v>204.87115776599231</v>
      </c>
      <c r="U49">
        <f t="shared" si="3"/>
        <v>2.3339058812082856</v>
      </c>
      <c r="V49">
        <f t="shared" si="4"/>
        <v>11.229388518561406</v>
      </c>
    </row>
    <row r="50" spans="1:22">
      <c r="A50">
        <v>480</v>
      </c>
      <c r="B50">
        <f t="shared" si="5"/>
        <v>3223.8974804391451</v>
      </c>
      <c r="C50">
        <f t="shared" si="6"/>
        <v>4.0202642306480406E-3</v>
      </c>
      <c r="D50">
        <f t="shared" si="7"/>
        <v>513.83589801768198</v>
      </c>
      <c r="F50">
        <f t="shared" si="8"/>
        <v>0.90146648775031923</v>
      </c>
      <c r="G50">
        <f t="shared" si="0"/>
        <v>125202.95376979654</v>
      </c>
      <c r="H50">
        <f t="shared" si="9"/>
        <v>99478386.368841097</v>
      </c>
      <c r="P50">
        <f t="shared" si="10"/>
        <v>1.2286180497914772</v>
      </c>
      <c r="Q50">
        <f t="shared" si="1"/>
        <v>478.15</v>
      </c>
      <c r="R50">
        <f t="shared" si="11"/>
        <v>0.63913973981497629</v>
      </c>
      <c r="S50">
        <f t="shared" si="2"/>
        <v>204.83687990975818</v>
      </c>
      <c r="U50">
        <f t="shared" si="3"/>
        <v>2.3342964421770684</v>
      </c>
      <c r="V50">
        <f t="shared" si="4"/>
        <v>11.224846545004786</v>
      </c>
    </row>
    <row r="51" spans="1:22">
      <c r="A51">
        <v>490</v>
      </c>
      <c r="B51">
        <f t="shared" si="5"/>
        <v>3223.7286053199891</v>
      </c>
      <c r="C51">
        <f t="shared" si="6"/>
        <v>4.0204748323096904E-3</v>
      </c>
      <c r="D51">
        <f t="shared" si="7"/>
        <v>513.6399760712095</v>
      </c>
      <c r="F51">
        <f t="shared" si="8"/>
        <v>0.90112276503720967</v>
      </c>
      <c r="G51">
        <f t="shared" si="0"/>
        <v>124564.79616963796</v>
      </c>
      <c r="H51">
        <f t="shared" si="9"/>
        <v>100724034.33053748</v>
      </c>
      <c r="P51">
        <f t="shared" si="10"/>
        <v>1.2282139231844067</v>
      </c>
      <c r="Q51">
        <f t="shared" si="1"/>
        <v>478.15</v>
      </c>
      <c r="R51">
        <f t="shared" si="11"/>
        <v>0.63889604041138159</v>
      </c>
      <c r="S51">
        <f t="shared" si="2"/>
        <v>204.8045746344086</v>
      </c>
      <c r="U51">
        <f t="shared" si="3"/>
        <v>2.3346646472791601</v>
      </c>
      <c r="V51">
        <f t="shared" si="4"/>
        <v>11.220566591438994</v>
      </c>
    </row>
    <row r="52" spans="1:22">
      <c r="A52">
        <v>500</v>
      </c>
      <c r="B52">
        <f t="shared" si="5"/>
        <v>3223.560590954814</v>
      </c>
      <c r="C52">
        <f t="shared" si="6"/>
        <v>4.0206843824352719E-3</v>
      </c>
      <c r="D52">
        <f t="shared" si="7"/>
        <v>513.45415510712746</v>
      </c>
      <c r="F52">
        <f t="shared" si="8"/>
        <v>0.90079676334583769</v>
      </c>
      <c r="G52">
        <f t="shared" si="0"/>
        <v>123959.29896179988</v>
      </c>
      <c r="H52">
        <f t="shared" si="9"/>
        <v>101963627.32015549</v>
      </c>
      <c r="P52">
        <f t="shared" si="10"/>
        <v>1.2278335810743335</v>
      </c>
      <c r="Q52">
        <f t="shared" si="1"/>
        <v>478.15</v>
      </c>
      <c r="R52">
        <f t="shared" si="11"/>
        <v>0.63866490521219887</v>
      </c>
      <c r="S52">
        <f t="shared" si="2"/>
        <v>204.7739305377527</v>
      </c>
      <c r="U52">
        <f t="shared" si="3"/>
        <v>2.3350140261718857</v>
      </c>
      <c r="V52">
        <f t="shared" si="4"/>
        <v>11.216507295825915</v>
      </c>
    </row>
    <row r="53" spans="1:22">
      <c r="A53">
        <v>510</v>
      </c>
      <c r="B53">
        <f t="shared" si="5"/>
        <v>3223.3933932909226</v>
      </c>
      <c r="C53">
        <f t="shared" si="6"/>
        <v>4.0208929356442555E-3</v>
      </c>
      <c r="D53">
        <f t="shared" si="7"/>
        <v>513.27685686192422</v>
      </c>
      <c r="F53">
        <f t="shared" si="8"/>
        <v>0.90048571379284947</v>
      </c>
      <c r="G53">
        <f t="shared" si="0"/>
        <v>123381.36752466884</v>
      </c>
      <c r="H53">
        <f t="shared" si="9"/>
        <v>103197440.99540217</v>
      </c>
      <c r="P53">
        <f t="shared" si="10"/>
        <v>1.22747326993046</v>
      </c>
      <c r="Q53">
        <f t="shared" si="1"/>
        <v>478.15</v>
      </c>
      <c r="R53">
        <f t="shared" si="11"/>
        <v>0.63844437107913021</v>
      </c>
      <c r="S53">
        <f t="shared" si="2"/>
        <v>204.74468798478833</v>
      </c>
      <c r="U53">
        <f t="shared" si="3"/>
        <v>2.3353475233287835</v>
      </c>
      <c r="V53">
        <f t="shared" si="4"/>
        <v>11.212634180687827</v>
      </c>
    </row>
    <row r="54" spans="1:22">
      <c r="A54">
        <v>520</v>
      </c>
      <c r="B54">
        <f t="shared" si="5"/>
        <v>3223.2269751473004</v>
      </c>
      <c r="C54">
        <f t="shared" si="6"/>
        <v>4.0211005380077292E-3</v>
      </c>
      <c r="D54">
        <f t="shared" si="7"/>
        <v>513.10676837914366</v>
      </c>
      <c r="F54">
        <f t="shared" si="8"/>
        <v>0.90018731294586607</v>
      </c>
      <c r="G54">
        <f t="shared" si="0"/>
        <v>122826.76377534601</v>
      </c>
      <c r="H54">
        <f t="shared" si="9"/>
        <v>104425708.63315563</v>
      </c>
      <c r="P54">
        <f t="shared" si="10"/>
        <v>1.2271298672742492</v>
      </c>
      <c r="Q54">
        <f t="shared" si="1"/>
        <v>478.15</v>
      </c>
      <c r="R54">
        <f t="shared" si="11"/>
        <v>0.638232804878619</v>
      </c>
      <c r="S54">
        <f t="shared" si="2"/>
        <v>204.71663093928868</v>
      </c>
      <c r="U54">
        <f t="shared" si="3"/>
        <v>2.3356675899077368</v>
      </c>
      <c r="V54">
        <f t="shared" si="4"/>
        <v>11.20891856423197</v>
      </c>
    </row>
    <row r="55" spans="1:22">
      <c r="A55">
        <v>530</v>
      </c>
      <c r="B55">
        <f t="shared" si="5"/>
        <v>3223.0613050593079</v>
      </c>
      <c r="C55">
        <f t="shared" si="6"/>
        <v>4.0213072284851683E-3</v>
      </c>
      <c r="D55">
        <f t="shared" si="7"/>
        <v>512.94279923581928</v>
      </c>
      <c r="F55">
        <f t="shared" si="8"/>
        <v>0.89989964778213904</v>
      </c>
      <c r="G55">
        <f t="shared" si="0"/>
        <v>122291.968022603</v>
      </c>
      <c r="H55">
        <f t="shared" si="9"/>
        <v>105648628.31338166</v>
      </c>
      <c r="P55">
        <f t="shared" si="10"/>
        <v>1.2268007799954648</v>
      </c>
      <c r="Q55">
        <f t="shared" si="1"/>
        <v>478.15</v>
      </c>
      <c r="R55">
        <f t="shared" si="11"/>
        <v>0.63802885027753653</v>
      </c>
      <c r="S55">
        <f t="shared" si="2"/>
        <v>204.68957994854938</v>
      </c>
      <c r="U55">
        <f t="shared" si="3"/>
        <v>2.335976262788694</v>
      </c>
      <c r="V55">
        <f t="shared" si="4"/>
        <v>11.205336625953558</v>
      </c>
    </row>
    <row r="56" spans="1:22">
      <c r="A56">
        <v>540</v>
      </c>
      <c r="B56">
        <f t="shared" si="5"/>
        <v>3222.8963563096995</v>
      </c>
      <c r="C56">
        <f t="shared" si="6"/>
        <v>4.0215130401296635E-3</v>
      </c>
      <c r="D56">
        <f t="shared" si="7"/>
        <v>512.7840450778175</v>
      </c>
      <c r="F56">
        <f t="shared" si="8"/>
        <v>0.89962113171546931</v>
      </c>
      <c r="G56">
        <f t="shared" si="0"/>
        <v>121774.06120793945</v>
      </c>
      <c r="H56">
        <f t="shared" si="9"/>
        <v>106866368.92546105</v>
      </c>
      <c r="P56">
        <f t="shared" si="10"/>
        <v>1.2264838576516932</v>
      </c>
      <c r="Q56">
        <f t="shared" si="1"/>
        <v>478.15</v>
      </c>
      <c r="R56">
        <f t="shared" si="11"/>
        <v>0.63783138238626769</v>
      </c>
      <c r="S56">
        <f t="shared" si="2"/>
        <v>204.66338615883885</v>
      </c>
      <c r="U56">
        <f t="shared" si="3"/>
        <v>2.3362752320970039</v>
      </c>
      <c r="V56">
        <f t="shared" si="4"/>
        <v>11.20186861005816</v>
      </c>
    </row>
    <row r="57" spans="1:22">
      <c r="A57">
        <v>550</v>
      </c>
      <c r="B57">
        <f t="shared" si="5"/>
        <v>3222.7321061184907</v>
      </c>
      <c r="C57">
        <f t="shared" si="6"/>
        <v>4.0217180010957134E-3</v>
      </c>
      <c r="D57">
        <f t="shared" si="7"/>
        <v>512.62975670347316</v>
      </c>
      <c r="F57">
        <f t="shared" si="8"/>
        <v>0.89935045035697048</v>
      </c>
      <c r="G57">
        <f t="shared" si="0"/>
        <v>121270.62507371046</v>
      </c>
      <c r="H57">
        <f t="shared" si="9"/>
        <v>108079075.17619815</v>
      </c>
      <c r="P57">
        <f t="shared" si="10"/>
        <v>1.2261773189488712</v>
      </c>
      <c r="Q57">
        <f t="shared" si="1"/>
        <v>478.15</v>
      </c>
      <c r="R57">
        <f t="shared" si="11"/>
        <v>0.63763946930309201</v>
      </c>
      <c r="S57">
        <f t="shared" si="2"/>
        <v>204.63792623857557</v>
      </c>
      <c r="U57">
        <f t="shared" si="3"/>
        <v>2.336565898554662</v>
      </c>
      <c r="V57">
        <f t="shared" si="4"/>
        <v>11.198498150087623</v>
      </c>
    </row>
    <row r="58" spans="1:22">
      <c r="A58">
        <v>560</v>
      </c>
      <c r="B58">
        <f t="shared" si="5"/>
        <v>3222.5685349674695</v>
      </c>
      <c r="C58">
        <f t="shared" si="6"/>
        <v>4.0219221354796325E-3</v>
      </c>
      <c r="D58">
        <f t="shared" si="7"/>
        <v>512.4793139721852</v>
      </c>
      <c r="F58">
        <f t="shared" si="8"/>
        <v>0.89908651574067577</v>
      </c>
      <c r="G58">
        <f t="shared" si="0"/>
        <v>120779.65791893065</v>
      </c>
      <c r="H58">
        <f t="shared" si="9"/>
        <v>109286871.75538746</v>
      </c>
      <c r="P58">
        <f t="shared" si="10"/>
        <v>1.2258796896872761</v>
      </c>
      <c r="Q58">
        <f t="shared" si="1"/>
        <v>478.15</v>
      </c>
      <c r="R58">
        <f t="shared" si="11"/>
        <v>0.63745233966013914</v>
      </c>
      <c r="S58">
        <f t="shared" si="2"/>
        <v>204.61309809177757</v>
      </c>
      <c r="U58">
        <f t="shared" si="3"/>
        <v>2.336849421954061</v>
      </c>
      <c r="V58">
        <f t="shared" si="4"/>
        <v>11.195211698948196</v>
      </c>
    </row>
    <row r="59" spans="1:22">
      <c r="A59">
        <v>570</v>
      </c>
      <c r="B59">
        <f t="shared" si="5"/>
        <v>3222.4056260383386</v>
      </c>
      <c r="C59">
        <f t="shared" si="6"/>
        <v>4.022125464018673E-3</v>
      </c>
      <c r="D59">
        <f t="shared" si="7"/>
        <v>512.33220387158849</v>
      </c>
      <c r="F59">
        <f t="shared" si="8"/>
        <v>0.89882842784489214</v>
      </c>
      <c r="G59">
        <f t="shared" si="0"/>
        <v>120299.503788217</v>
      </c>
      <c r="H59">
        <f t="shared" si="9"/>
        <v>110489866.79326962</v>
      </c>
      <c r="P59">
        <f t="shared" si="10"/>
        <v>1.2255897505915621</v>
      </c>
      <c r="Q59">
        <f t="shared" si="1"/>
        <v>478.15</v>
      </c>
      <c r="R59">
        <f t="shared" si="11"/>
        <v>0.63726935534202844</v>
      </c>
      <c r="S59">
        <f t="shared" si="2"/>
        <v>204.58881725324949</v>
      </c>
      <c r="U59">
        <f t="shared" si="3"/>
        <v>2.3371267619584692</v>
      </c>
      <c r="V59">
        <f t="shared" si="4"/>
        <v>11.191998049783573</v>
      </c>
    </row>
    <row r="60" spans="1:22">
      <c r="A60">
        <v>580</v>
      </c>
      <c r="B60">
        <f t="shared" si="5"/>
        <v>3222.2433647463722</v>
      </c>
      <c r="C60">
        <f t="shared" si="6"/>
        <v>4.0223280046713696E-3</v>
      </c>
      <c r="D60">
        <f t="shared" si="7"/>
        <v>512.18800214304747</v>
      </c>
      <c r="F60">
        <f t="shared" si="8"/>
        <v>0.89857544235622366</v>
      </c>
      <c r="G60">
        <f t="shared" si="0"/>
        <v>119828.79315360858</v>
      </c>
      <c r="H60">
        <f t="shared" si="9"/>
        <v>111688154.72480571</v>
      </c>
      <c r="P60">
        <f t="shared" si="10"/>
        <v>1.2253064935997267</v>
      </c>
      <c r="Q60">
        <f t="shared" si="1"/>
        <v>478.15</v>
      </c>
      <c r="R60">
        <f t="shared" si="11"/>
        <v>0.63708998863056254</v>
      </c>
      <c r="S60">
        <f t="shared" si="2"/>
        <v>204.5650138675345</v>
      </c>
      <c r="U60">
        <f t="shared" si="3"/>
        <v>2.3373987123214759</v>
      </c>
      <c r="V60">
        <f t="shared" si="4"/>
        <v>11.188847934580174</v>
      </c>
    </row>
    <row r="61" spans="1:22">
      <c r="A61">
        <v>590</v>
      </c>
      <c r="B61">
        <f t="shared" si="5"/>
        <v>3222.0817383540816</v>
      </c>
      <c r="C61">
        <f t="shared" si="6"/>
        <v>4.022529773098367E-3</v>
      </c>
      <c r="D61">
        <f t="shared" si="7"/>
        <v>512.04635793371506</v>
      </c>
      <c r="F61">
        <f t="shared" si="8"/>
        <v>0.89832694374335975</v>
      </c>
      <c r="G61">
        <f t="shared" si="0"/>
        <v>119366.39337075214</v>
      </c>
      <c r="H61">
        <f t="shared" si="9"/>
        <v>112881818.65851323</v>
      </c>
      <c r="P61">
        <f t="shared" si="10"/>
        <v>1.2250290853480836</v>
      </c>
      <c r="Q61">
        <f t="shared" si="1"/>
        <v>478.15</v>
      </c>
      <c r="R61">
        <f t="shared" si="11"/>
        <v>0.636913803114042</v>
      </c>
      <c r="S61">
        <f t="shared" si="2"/>
        <v>204.54163016469536</v>
      </c>
      <c r="U61">
        <f t="shared" si="3"/>
        <v>2.3376659294980549</v>
      </c>
      <c r="V61">
        <f t="shared" si="4"/>
        <v>11.185753688888351</v>
      </c>
    </row>
    <row r="62" spans="1:22">
      <c r="A62">
        <v>600</v>
      </c>
      <c r="B62">
        <f t="shared" si="5"/>
        <v>3221.9207356516949</v>
      </c>
      <c r="C62">
        <f t="shared" si="6"/>
        <v>4.0227307830601371E-3</v>
      </c>
      <c r="D62">
        <f t="shared" si="7"/>
        <v>511.90698101004477</v>
      </c>
      <c r="F62">
        <f t="shared" si="8"/>
        <v>0.8980824228246399</v>
      </c>
      <c r="G62">
        <f t="shared" si="0"/>
        <v>118911.3674065666</v>
      </c>
      <c r="H62">
        <f t="shared" si="9"/>
        <v>114070932.3325789</v>
      </c>
      <c r="P62">
        <f t="shared" si="10"/>
        <v>1.224756836747277</v>
      </c>
      <c r="Q62">
        <f t="shared" si="1"/>
        <v>478.15</v>
      </c>
      <c r="R62">
        <f t="shared" si="11"/>
        <v>0.63674043778266964</v>
      </c>
      <c r="S62">
        <f t="shared" si="2"/>
        <v>204.51861835678903</v>
      </c>
      <c r="U62">
        <f t="shared" si="3"/>
        <v>2.3379289565014201</v>
      </c>
      <c r="V62">
        <f t="shared" si="4"/>
        <v>11.182708972499034</v>
      </c>
    </row>
    <row r="63" spans="1:22">
      <c r="A63">
        <v>610</v>
      </c>
      <c r="B63">
        <f t="shared" si="5"/>
        <v>3221.7603466933269</v>
      </c>
      <c r="C63">
        <f t="shared" si="6"/>
        <v>4.0229310467454083E-3</v>
      </c>
      <c r="D63">
        <f t="shared" si="7"/>
        <v>511.76963112997498</v>
      </c>
      <c r="F63">
        <f t="shared" si="8"/>
        <v>0.89784145812276317</v>
      </c>
      <c r="G63">
        <f t="shared" si="0"/>
        <v>118462.93953709395</v>
      </c>
      <c r="H63">
        <f t="shared" si="9"/>
        <v>115255561.72794984</v>
      </c>
      <c r="P63">
        <f t="shared" si="10"/>
        <v>1.2244891776922295</v>
      </c>
      <c r="Q63">
        <f t="shared" si="1"/>
        <v>478.15</v>
      </c>
      <c r="R63">
        <f t="shared" si="11"/>
        <v>0.6365695938090391</v>
      </c>
      <c r="S63">
        <f t="shared" si="2"/>
        <v>204.49593888903735</v>
      </c>
      <c r="U63">
        <f t="shared" si="3"/>
        <v>2.3381882427477034</v>
      </c>
      <c r="V63">
        <f t="shared" si="4"/>
        <v>11.179708537277</v>
      </c>
    </row>
    <row r="64" spans="1:22">
      <c r="A64">
        <v>620</v>
      </c>
      <c r="B64">
        <f t="shared" si="5"/>
        <v>3221.6005625793941</v>
      </c>
      <c r="C64">
        <f t="shared" si="6"/>
        <v>4.0231305750420519E-3</v>
      </c>
      <c r="D64">
        <f t="shared" si="7"/>
        <v>511.63410922775506</v>
      </c>
      <c r="F64">
        <f t="shared" si="8"/>
        <v>0.89760370039957027</v>
      </c>
      <c r="G64">
        <f t="shared" si="0"/>
        <v>118020.46689773069</v>
      </c>
      <c r="H64">
        <f t="shared" si="9"/>
        <v>116435766.39692715</v>
      </c>
      <c r="P64">
        <f t="shared" si="10"/>
        <v>1.2242256360836052</v>
      </c>
      <c r="Q64">
        <f t="shared" si="1"/>
        <v>478.15</v>
      </c>
      <c r="R64">
        <f t="shared" si="11"/>
        <v>0.63640102358329531</v>
      </c>
      <c r="S64">
        <f t="shared" si="2"/>
        <v>204.47355898894875</v>
      </c>
      <c r="U64">
        <f t="shared" si="3"/>
        <v>2.3384441605275854</v>
      </c>
      <c r="V64">
        <f t="shared" si="4"/>
        <v>11.176748034591659</v>
      </c>
    </row>
    <row r="65" spans="1:22">
      <c r="A65">
        <v>630</v>
      </c>
      <c r="B65">
        <f t="shared" si="5"/>
        <v>3221.4413752774176</v>
      </c>
      <c r="C65">
        <f t="shared" si="6"/>
        <v>4.0233293777601938E-3</v>
      </c>
      <c r="D65">
        <f t="shared" si="7"/>
        <v>511.50025011607408</v>
      </c>
      <c r="F65">
        <f t="shared" si="8"/>
        <v>0.8973688598527616</v>
      </c>
      <c r="G65">
        <f t="shared" si="0"/>
        <v>117583.41593189542</v>
      </c>
      <c r="H65">
        <f t="shared" si="9"/>
        <v>117611600.5562461</v>
      </c>
      <c r="P65">
        <f t="shared" si="10"/>
        <v>1.2239658204587101</v>
      </c>
      <c r="Q65">
        <f t="shared" si="1"/>
        <v>478.15</v>
      </c>
      <c r="R65">
        <f t="shared" si="11"/>
        <v>0.6362345216356079</v>
      </c>
      <c r="S65">
        <f t="shared" si="2"/>
        <v>204.45145146492757</v>
      </c>
      <c r="U65">
        <f t="shared" si="3"/>
        <v>2.3386970186515099</v>
      </c>
      <c r="V65">
        <f t="shared" si="4"/>
        <v>11.173823855893623</v>
      </c>
    </row>
    <row r="66" spans="1:22">
      <c r="A66">
        <v>640</v>
      </c>
      <c r="B66">
        <f t="shared" si="5"/>
        <v>3221.2827774745838</v>
      </c>
      <c r="C66">
        <f t="shared" si="6"/>
        <v>4.0235274638158024E-3</v>
      </c>
      <c r="D66">
        <f t="shared" si="7"/>
        <v>511.3679164547616</v>
      </c>
      <c r="F66">
        <f t="shared" si="8"/>
        <v>0.89713669553466946</v>
      </c>
      <c r="G66">
        <f t="shared" si="0"/>
        <v>117151.34292835806</v>
      </c>
      <c r="H66">
        <f t="shared" si="9"/>
        <v>118783113.98552968</v>
      </c>
      <c r="P66">
        <f t="shared" si="10"/>
        <v>1.2237094056357156</v>
      </c>
      <c r="Q66">
        <f t="shared" si="1"/>
        <v>478.15</v>
      </c>
      <c r="R66">
        <f t="shared" si="11"/>
        <v>0.63606991713408056</v>
      </c>
      <c r="S66">
        <f t="shared" si="2"/>
        <v>204.42959371320364</v>
      </c>
      <c r="U66">
        <f t="shared" si="3"/>
        <v>2.3389470737333729</v>
      </c>
      <c r="V66">
        <f t="shared" si="4"/>
        <v>11.170933000959778</v>
      </c>
    </row>
    <row r="67" spans="1:22">
      <c r="A67">
        <v>650</v>
      </c>
      <c r="B67">
        <f t="shared" si="5"/>
        <v>3221.1247624565613</v>
      </c>
      <c r="C67">
        <f t="shared" si="6"/>
        <v>4.0237248413815888E-3</v>
      </c>
      <c r="D67">
        <f t="shared" si="7"/>
        <v>511.23699377417051</v>
      </c>
      <c r="F67">
        <f t="shared" si="8"/>
        <v>0.89690700662135181</v>
      </c>
      <c r="G67">
        <f t="shared" si="0"/>
        <v>116723.87796296489</v>
      </c>
      <c r="H67">
        <f t="shared" si="9"/>
        <v>119950352.76515932</v>
      </c>
      <c r="P67">
        <f t="shared" si="10"/>
        <v>1.2234561208673482</v>
      </c>
      <c r="Q67">
        <f t="shared" si="1"/>
        <v>478.15</v>
      </c>
      <c r="R67">
        <f t="shared" si="11"/>
        <v>0.63590706769453842</v>
      </c>
      <c r="S67">
        <f t="shared" si="2"/>
        <v>204.40796689827744</v>
      </c>
      <c r="U67">
        <f t="shared" si="3"/>
        <v>2.3391945395061282</v>
      </c>
      <c r="V67">
        <f t="shared" si="4"/>
        <v>11.168072969178104</v>
      </c>
    </row>
    <row r="68" spans="1:22">
      <c r="A68">
        <v>660</v>
      </c>
      <c r="B68">
        <f t="shared" si="5"/>
        <v>3220.9673240079815</v>
      </c>
      <c r="C68">
        <f t="shared" si="6"/>
        <v>4.0239215180109412E-3</v>
      </c>
      <c r="D68">
        <f t="shared" si="7"/>
        <v>511.10738637486486</v>
      </c>
      <c r="F68">
        <f t="shared" si="8"/>
        <v>0.89667962521906119</v>
      </c>
      <c r="G68">
        <f t="shared" ref="G68:G102" si="12">$B68*((D68)-(E$3))</f>
        <v>116300.71166877072</v>
      </c>
      <c r="H68">
        <f t="shared" si="9"/>
        <v>121113359.88184702</v>
      </c>
      <c r="P68">
        <f t="shared" si="10"/>
        <v>1.22320574007983</v>
      </c>
      <c r="Q68">
        <f t="shared" ref="Q68:Q102" si="13">205+273.15</f>
        <v>478.15</v>
      </c>
      <c r="R68">
        <f t="shared" si="11"/>
        <v>0.63574585428031438</v>
      </c>
      <c r="S68">
        <f t="shared" ref="S68:S102" si="14">103.9+183.3*R68-39.7*R68^2</f>
        <v>204.38655527756774</v>
      </c>
      <c r="U68">
        <f t="shared" ref="U68:U102" si="15">Q68/S68</f>
        <v>2.3394395945009543</v>
      </c>
      <c r="V68">
        <f t="shared" ref="V68:V102" si="16">D68/T$3</f>
        <v>11.165241669975545</v>
      </c>
    </row>
    <row r="69" spans="1:22">
      <c r="A69">
        <v>670</v>
      </c>
      <c r="B69">
        <f t="shared" ref="B69:B102" si="17">B$3*C$3/C69</f>
        <v>3220.8104563307452</v>
      </c>
      <c r="C69">
        <f t="shared" ref="C69:C102" si="18">1.01325/D69*Q68/288.15*P69</f>
        <v>4.0241175007396579E-3</v>
      </c>
      <c r="D69">
        <f t="shared" ref="D69:D102" si="19">P69*(D$3/P$3)*(1-H68/I$3)</f>
        <v>510.97901395394354</v>
      </c>
      <c r="F69">
        <f t="shared" ref="F69:F102" si="20">D69/D$3</f>
        <v>0.89645441044551499</v>
      </c>
      <c r="G69">
        <f t="shared" si="12"/>
        <v>115881.58435133113</v>
      </c>
      <c r="H69">
        <f t="shared" ref="H69:H102" si="21">H68+G69*(A69-A68)</f>
        <v>122272175.72536033</v>
      </c>
      <c r="P69">
        <f t="shared" ref="P69:P102" si="22">1-((3.52*V68)/(10^(0.9813*U68)))+((0.274*V68^2)/(10^(0.8157*U68)))</f>
        <v>1.2229580738410843</v>
      </c>
      <c r="Q69">
        <f t="shared" si="13"/>
        <v>478.15</v>
      </c>
      <c r="R69">
        <f t="shared" ref="R69:R102" si="23">0.709*F69</f>
        <v>0.63558617700587006</v>
      </c>
      <c r="S69">
        <f t="shared" si="14"/>
        <v>204.36534564565881</v>
      </c>
      <c r="U69">
        <f t="shared" si="15"/>
        <v>2.3396823883685536</v>
      </c>
      <c r="V69">
        <f t="shared" si="16"/>
        <v>11.16243734911939</v>
      </c>
    </row>
    <row r="70" spans="1:22">
      <c r="A70">
        <v>680</v>
      </c>
      <c r="B70">
        <f t="shared" si="17"/>
        <v>3220.6541539770387</v>
      </c>
      <c r="C70">
        <f t="shared" si="18"/>
        <v>4.0243127961693704E-3</v>
      </c>
      <c r="D70">
        <f t="shared" si="19"/>
        <v>510.85180883278713</v>
      </c>
      <c r="F70">
        <f t="shared" si="20"/>
        <v>0.89623124356629325</v>
      </c>
      <c r="G70">
        <f t="shared" si="12"/>
        <v>115466.27704490656</v>
      </c>
      <c r="H70">
        <f t="shared" si="21"/>
        <v>123426838.49580941</v>
      </c>
      <c r="P70">
        <f t="shared" si="22"/>
        <v>1.2227129627603479</v>
      </c>
      <c r="Q70">
        <f t="shared" si="13"/>
        <v>478.15</v>
      </c>
      <c r="R70">
        <f t="shared" si="23"/>
        <v>0.63542795168850186</v>
      </c>
      <c r="S70">
        <f t="shared" si="14"/>
        <v>204.34432687755674</v>
      </c>
      <c r="U70">
        <f t="shared" si="15"/>
        <v>2.3399230470758692</v>
      </c>
      <c r="V70">
        <f t="shared" si="16"/>
        <v>11.159658528156845</v>
      </c>
    </row>
    <row r="71" spans="1:22">
      <c r="A71">
        <v>690</v>
      </c>
      <c r="B71">
        <f t="shared" si="17"/>
        <v>3220.4984117943877</v>
      </c>
      <c r="C71">
        <f t="shared" si="18"/>
        <v>4.0245074105359699E-3</v>
      </c>
      <c r="D71">
        <f t="shared" si="19"/>
        <v>510.72571368174704</v>
      </c>
      <c r="F71">
        <f t="shared" si="20"/>
        <v>0.89601002400306495</v>
      </c>
      <c r="G71">
        <f t="shared" si="12"/>
        <v>115054.60417228736</v>
      </c>
      <c r="H71">
        <f t="shared" si="21"/>
        <v>124577384.53753228</v>
      </c>
      <c r="P71">
        <f t="shared" si="22"/>
        <v>1.22247027207063</v>
      </c>
      <c r="Q71">
        <f t="shared" si="13"/>
        <v>478.15</v>
      </c>
      <c r="R71">
        <f t="shared" si="23"/>
        <v>0.63527110701817302</v>
      </c>
      <c r="S71">
        <f t="shared" si="14"/>
        <v>204.32348955377097</v>
      </c>
      <c r="U71">
        <f t="shared" si="15"/>
        <v>2.340161677173036</v>
      </c>
      <c r="V71">
        <f t="shared" si="16"/>
        <v>11.15690395471043</v>
      </c>
    </row>
    <row r="72" spans="1:22">
      <c r="A72">
        <v>700</v>
      </c>
      <c r="B72">
        <f t="shared" si="17"/>
        <v>3220.3432248806294</v>
      </c>
      <c r="C72">
        <f t="shared" si="18"/>
        <v>4.0247013497656811E-3</v>
      </c>
      <c r="D72">
        <f t="shared" si="19"/>
        <v>510.60067965479436</v>
      </c>
      <c r="F72">
        <f t="shared" si="20"/>
        <v>0.89579066606104274</v>
      </c>
      <c r="G72">
        <f t="shared" si="12"/>
        <v>114646.40752746268</v>
      </c>
      <c r="H72">
        <f t="shared" si="21"/>
        <v>125723848.61280692</v>
      </c>
      <c r="P72">
        <f t="shared" si="22"/>
        <v>1.2222298871870587</v>
      </c>
      <c r="Q72">
        <f t="shared" si="13"/>
        <v>478.15</v>
      </c>
      <c r="R72">
        <f t="shared" si="23"/>
        <v>0.63511558223727926</v>
      </c>
      <c r="S72">
        <f t="shared" si="14"/>
        <v>204.30282565290955</v>
      </c>
      <c r="U72">
        <f t="shared" si="15"/>
        <v>2.340398369292894</v>
      </c>
      <c r="V72">
        <f t="shared" si="16"/>
        <v>11.154172561729009</v>
      </c>
    </row>
    <row r="73" spans="1:22">
      <c r="A73">
        <v>710</v>
      </c>
      <c r="B73">
        <f t="shared" si="17"/>
        <v>3220.1885885469883</v>
      </c>
      <c r="C73">
        <f t="shared" si="18"/>
        <v>4.0248946195210432E-3</v>
      </c>
      <c r="D73">
        <f t="shared" si="19"/>
        <v>510.47666486186864</v>
      </c>
      <c r="F73">
        <f t="shared" si="20"/>
        <v>0.89557309624889236</v>
      </c>
      <c r="G73">
        <f t="shared" si="12"/>
        <v>114241.55134789532</v>
      </c>
      <c r="H73">
        <f t="shared" si="21"/>
        <v>126866264.12628587</v>
      </c>
      <c r="P73">
        <f t="shared" si="22"/>
        <v>1.2219917100691702</v>
      </c>
      <c r="Q73">
        <f t="shared" si="13"/>
        <v>478.15</v>
      </c>
      <c r="R73">
        <f t="shared" si="23"/>
        <v>0.63496132524046467</v>
      </c>
      <c r="S73">
        <f t="shared" si="14"/>
        <v>204.28232829989744</v>
      </c>
      <c r="U73">
        <f t="shared" si="15"/>
        <v>2.3406332010180053</v>
      </c>
      <c r="V73">
        <f t="shared" si="16"/>
        <v>11.151463434115948</v>
      </c>
    </row>
    <row r="74" spans="1:22">
      <c r="A74">
        <v>720</v>
      </c>
      <c r="B74">
        <f t="shared" si="17"/>
        <v>3220.0344982878091</v>
      </c>
      <c r="C74">
        <f t="shared" si="18"/>
        <v>4.025087225238597E-3</v>
      </c>
      <c r="D74">
        <f t="shared" si="19"/>
        <v>510.35363311900966</v>
      </c>
      <c r="F74">
        <f t="shared" si="20"/>
        <v>0.89535725108598185</v>
      </c>
      <c r="G74">
        <f t="shared" si="12"/>
        <v>113839.91828302153</v>
      </c>
      <c r="H74">
        <f t="shared" si="21"/>
        <v>128004663.30911608</v>
      </c>
      <c r="P74">
        <f t="shared" si="22"/>
        <v>1.2217556562445546</v>
      </c>
      <c r="Q74">
        <f t="shared" si="13"/>
        <v>478.15</v>
      </c>
      <c r="R74">
        <f t="shared" si="23"/>
        <v>0.63480829101996106</v>
      </c>
      <c r="S74">
        <f t="shared" si="14"/>
        <v>204.26199155995585</v>
      </c>
      <c r="U74">
        <f t="shared" si="15"/>
        <v>2.3408662392271418</v>
      </c>
      <c r="V74">
        <f t="shared" si="16"/>
        <v>11.148775781425499</v>
      </c>
    </row>
    <row r="75" spans="1:22">
      <c r="A75">
        <v>730</v>
      </c>
      <c r="B75">
        <f t="shared" si="17"/>
        <v>3219.8809497557186</v>
      </c>
      <c r="C75">
        <f t="shared" si="18"/>
        <v>4.0252791721598078E-3</v>
      </c>
      <c r="D75">
        <f t="shared" si="19"/>
        <v>510.23155292668372</v>
      </c>
      <c r="F75">
        <f t="shared" si="20"/>
        <v>0.89514307530997139</v>
      </c>
      <c r="G75">
        <f t="shared" si="12"/>
        <v>113441.40609893925</v>
      </c>
      <c r="H75">
        <f t="shared" si="21"/>
        <v>129139077.37010548</v>
      </c>
      <c r="P75">
        <f t="shared" si="22"/>
        <v>1.2215216523758352</v>
      </c>
      <c r="Q75">
        <f t="shared" si="13"/>
        <v>478.15</v>
      </c>
      <c r="R75">
        <f t="shared" si="23"/>
        <v>0.63465644039476965</v>
      </c>
      <c r="S75">
        <f t="shared" si="14"/>
        <v>204.24181027017926</v>
      </c>
      <c r="U75">
        <f t="shared" si="15"/>
        <v>2.3410975420139684</v>
      </c>
      <c r="V75">
        <f t="shared" si="16"/>
        <v>11.146108915544135</v>
      </c>
    </row>
    <row r="76" spans="1:22">
      <c r="A76">
        <v>740</v>
      </c>
      <c r="B76">
        <f t="shared" si="17"/>
        <v>3219.7279387412391</v>
      </c>
      <c r="C76">
        <f t="shared" si="18"/>
        <v>4.0254704653564424E-3</v>
      </c>
      <c r="D76">
        <f t="shared" si="19"/>
        <v>510.11039663532694</v>
      </c>
      <c r="F76">
        <f t="shared" si="20"/>
        <v>0.89493052041285426</v>
      </c>
      <c r="G76">
        <f t="shared" si="12"/>
        <v>113045.92498704854</v>
      </c>
      <c r="H76">
        <f t="shared" si="21"/>
        <v>130269536.61997595</v>
      </c>
      <c r="P76">
        <f t="shared" si="22"/>
        <v>1.2212896342734485</v>
      </c>
      <c r="Q76">
        <f t="shared" si="13"/>
        <v>478.15</v>
      </c>
      <c r="R76">
        <f t="shared" si="23"/>
        <v>0.63450573897271367</v>
      </c>
      <c r="S76">
        <f t="shared" si="14"/>
        <v>204.22177990196283</v>
      </c>
      <c r="U76">
        <f t="shared" si="15"/>
        <v>2.3413271602545871</v>
      </c>
      <c r="V76">
        <f t="shared" si="16"/>
        <v>11.14346223246168</v>
      </c>
    </row>
    <row r="77" spans="1:22">
      <c r="A77">
        <v>750</v>
      </c>
      <c r="B77">
        <f t="shared" si="17"/>
        <v>3219.5754611560269</v>
      </c>
      <c r="C77">
        <f t="shared" si="18"/>
        <v>4.0256611097514274E-3</v>
      </c>
      <c r="D77">
        <f t="shared" si="19"/>
        <v>509.99013976430115</v>
      </c>
      <c r="F77">
        <f t="shared" si="20"/>
        <v>0.89471954344614235</v>
      </c>
      <c r="G77">
        <f t="shared" si="12"/>
        <v>112653.3953675637</v>
      </c>
      <c r="H77">
        <f t="shared" si="21"/>
        <v>131396070.5736516</v>
      </c>
      <c r="P77">
        <f t="shared" si="22"/>
        <v>1.2210595452737547</v>
      </c>
      <c r="Q77">
        <f t="shared" si="13"/>
        <v>478.15</v>
      </c>
      <c r="R77">
        <f t="shared" si="23"/>
        <v>0.63435615630331488</v>
      </c>
      <c r="S77">
        <f t="shared" si="14"/>
        <v>204.20189644871297</v>
      </c>
      <c r="U77">
        <f t="shared" si="15"/>
        <v>2.3415551388872209</v>
      </c>
      <c r="V77">
        <f t="shared" si="16"/>
        <v>11.140835197393763</v>
      </c>
    </row>
    <row r="78" spans="1:22">
      <c r="A78">
        <v>760</v>
      </c>
      <c r="B78">
        <f t="shared" si="17"/>
        <v>3219.4235130190777</v>
      </c>
      <c r="C78">
        <f t="shared" si="18"/>
        <v>4.0258511101360127E-3</v>
      </c>
      <c r="D78">
        <f t="shared" si="19"/>
        <v>509.87076044641282</v>
      </c>
      <c r="F78">
        <f t="shared" si="20"/>
        <v>0.89451010604633829</v>
      </c>
      <c r="G78">
        <f t="shared" si="12"/>
        <v>112263.74609803705</v>
      </c>
      <c r="H78">
        <f t="shared" si="21"/>
        <v>132518708.03463197</v>
      </c>
      <c r="P78">
        <f t="shared" si="22"/>
        <v>1.2208313349161808</v>
      </c>
      <c r="Q78">
        <f t="shared" si="13"/>
        <v>478.15</v>
      </c>
      <c r="R78">
        <f t="shared" si="23"/>
        <v>0.63420766518685379</v>
      </c>
      <c r="S78">
        <f t="shared" si="14"/>
        <v>204.18215633425442</v>
      </c>
      <c r="U78">
        <f t="shared" si="15"/>
        <v>2.3417815179561976</v>
      </c>
      <c r="V78">
        <f t="shared" si="16"/>
        <v>11.138227332647229</v>
      </c>
    </row>
    <row r="79" spans="1:22">
      <c r="A79">
        <v>770</v>
      </c>
      <c r="B79">
        <f t="shared" si="17"/>
        <v>3219.2720904453408</v>
      </c>
      <c r="C79">
        <f t="shared" si="18"/>
        <v>4.0260404711839302E-3</v>
      </c>
      <c r="D79">
        <f t="shared" si="19"/>
        <v>509.75223897508999</v>
      </c>
      <c r="F79">
        <f t="shared" si="20"/>
        <v>0.89430217364050879</v>
      </c>
      <c r="G79">
        <f t="shared" si="12"/>
        <v>111876.91301299402</v>
      </c>
      <c r="H79">
        <f t="shared" si="21"/>
        <v>133637477.1647619</v>
      </c>
      <c r="P79">
        <f t="shared" si="22"/>
        <v>1.2206049578648626</v>
      </c>
      <c r="Q79">
        <f t="shared" si="13"/>
        <v>478.15</v>
      </c>
      <c r="R79">
        <f t="shared" si="23"/>
        <v>0.63406024111112069</v>
      </c>
      <c r="S79">
        <f t="shared" si="14"/>
        <v>204.1625563381601</v>
      </c>
      <c r="U79">
        <f t="shared" si="15"/>
        <v>2.3420063334631589</v>
      </c>
      <c r="V79">
        <f t="shared" si="16"/>
        <v>11.135638207728126</v>
      </c>
    </row>
    <row r="80" spans="1:22">
      <c r="A80">
        <v>780</v>
      </c>
      <c r="B80">
        <f t="shared" si="17"/>
        <v>3219.1211896363193</v>
      </c>
      <c r="C80">
        <f t="shared" si="18"/>
        <v>4.0262291974630807E-3</v>
      </c>
      <c r="D80">
        <f t="shared" si="19"/>
        <v>509.63455743539589</v>
      </c>
      <c r="F80">
        <f t="shared" si="20"/>
        <v>0.89409571479894012</v>
      </c>
      <c r="G80">
        <f t="shared" si="12"/>
        <v>111492.83773395905</v>
      </c>
      <c r="H80">
        <f t="shared" si="21"/>
        <v>134752405.5421015</v>
      </c>
      <c r="P80">
        <f t="shared" si="22"/>
        <v>1.2203803730299692</v>
      </c>
      <c r="Q80">
        <f t="shared" si="13"/>
        <v>478.15</v>
      </c>
      <c r="R80">
        <f t="shared" si="23"/>
        <v>0.63391386179244846</v>
      </c>
      <c r="S80">
        <f t="shared" si="14"/>
        <v>204.14309353490296</v>
      </c>
      <c r="U80">
        <f t="shared" si="15"/>
        <v>2.3422296180607707</v>
      </c>
      <c r="V80">
        <f t="shared" si="16"/>
        <v>11.133067431281129</v>
      </c>
    </row>
    <row r="81" spans="1:22">
      <c r="A81">
        <v>790</v>
      </c>
      <c r="B81">
        <f t="shared" si="17"/>
        <v>3218.9708068722516</v>
      </c>
      <c r="C81">
        <f t="shared" si="18"/>
        <v>4.0264172934452473E-3</v>
      </c>
      <c r="D81">
        <f t="shared" si="19"/>
        <v>509.51769940344133</v>
      </c>
      <c r="F81">
        <f t="shared" si="20"/>
        <v>0.89389070070779175</v>
      </c>
      <c r="G81">
        <f t="shared" si="12"/>
        <v>111111.46670006937</v>
      </c>
      <c r="H81">
        <f t="shared" si="21"/>
        <v>135863520.20910218</v>
      </c>
      <c r="P81">
        <f t="shared" si="22"/>
        <v>1.2201575428519553</v>
      </c>
      <c r="Q81">
        <f t="shared" si="13"/>
        <v>478.15</v>
      </c>
      <c r="R81">
        <f t="shared" si="23"/>
        <v>0.63376850680182428</v>
      </c>
      <c r="S81">
        <f t="shared" si="14"/>
        <v>204.12376524428598</v>
      </c>
      <c r="U81">
        <f t="shared" si="15"/>
        <v>2.3424514016178954</v>
      </c>
      <c r="V81">
        <f t="shared" si="16"/>
        <v>11.130514644523135</v>
      </c>
    </row>
    <row r="82" spans="1:22">
      <c r="A82">
        <v>800</v>
      </c>
      <c r="B82">
        <f t="shared" si="17"/>
        <v>3218.8209385056234</v>
      </c>
      <c r="C82">
        <f t="shared" si="18"/>
        <v>4.0266047635141517E-3</v>
      </c>
      <c r="D82">
        <f t="shared" si="19"/>
        <v>509.40164970154706</v>
      </c>
      <c r="F82">
        <f t="shared" si="20"/>
        <v>0.89368710473955626</v>
      </c>
      <c r="G82">
        <f t="shared" si="12"/>
        <v>110732.75037847539</v>
      </c>
      <c r="H82">
        <f t="shared" si="21"/>
        <v>136970847.71288693</v>
      </c>
      <c r="P82">
        <f t="shared" si="22"/>
        <v>1.2199364327186104</v>
      </c>
      <c r="Q82">
        <f t="shared" si="13"/>
        <v>478.15</v>
      </c>
      <c r="R82">
        <f t="shared" si="23"/>
        <v>0.63362415726034538</v>
      </c>
      <c r="S82">
        <f t="shared" si="14"/>
        <v>204.10456899106518</v>
      </c>
      <c r="U82">
        <f t="shared" si="15"/>
        <v>2.342671711679964</v>
      </c>
      <c r="V82">
        <f t="shared" si="16"/>
        <v>11.127979515894749</v>
      </c>
    </row>
    <row r="83" spans="1:22">
      <c r="A83">
        <v>810</v>
      </c>
      <c r="B83">
        <f t="shared" si="17"/>
        <v>3218.6715809557286</v>
      </c>
      <c r="C83">
        <f t="shared" si="18"/>
        <v>4.0267916119722021E-3</v>
      </c>
      <c r="D83">
        <f t="shared" si="19"/>
        <v>509.28639419880039</v>
      </c>
      <c r="F83">
        <f t="shared" si="20"/>
        <v>0.89348490210315856</v>
      </c>
      <c r="G83">
        <f t="shared" si="12"/>
        <v>110356.64262112419</v>
      </c>
      <c r="H83">
        <f t="shared" si="21"/>
        <v>138074414.13909817</v>
      </c>
      <c r="P83">
        <f t="shared" si="22"/>
        <v>1.2197170104902502</v>
      </c>
      <c r="Q83">
        <f t="shared" si="13"/>
        <v>478.15</v>
      </c>
      <c r="R83">
        <f t="shared" si="23"/>
        <v>0.63348079559113935</v>
      </c>
      <c r="S83">
        <f t="shared" si="14"/>
        <v>204.08550247205935</v>
      </c>
      <c r="U83">
        <f t="shared" si="15"/>
        <v>2.3428905738439791</v>
      </c>
      <c r="V83">
        <f t="shared" si="16"/>
        <v>11.125461736703397</v>
      </c>
    </row>
    <row r="84" spans="1:22">
      <c r="A84">
        <v>820</v>
      </c>
      <c r="B84">
        <f t="shared" si="17"/>
        <v>3218.5227307041087</v>
      </c>
      <c r="C84">
        <f t="shared" si="18"/>
        <v>4.0269778430461495E-3</v>
      </c>
      <c r="D84">
        <f t="shared" si="19"/>
        <v>509.17191964854663</v>
      </c>
      <c r="F84">
        <f t="shared" si="20"/>
        <v>0.89328406955885375</v>
      </c>
      <c r="G84">
        <f t="shared" si="12"/>
        <v>109983.10014064169</v>
      </c>
      <c r="H84">
        <f t="shared" si="21"/>
        <v>139174245.1405046</v>
      </c>
      <c r="P84">
        <f t="shared" si="22"/>
        <v>1.2194992461128957</v>
      </c>
      <c r="Q84">
        <f t="shared" si="13"/>
        <v>478.15</v>
      </c>
      <c r="R84">
        <f t="shared" si="23"/>
        <v>0.63333840531722729</v>
      </c>
      <c r="S84">
        <f t="shared" si="14"/>
        <v>204.06656352935195</v>
      </c>
      <c r="U84">
        <f t="shared" si="15"/>
        <v>2.34310801206404</v>
      </c>
      <c r="V84">
        <f t="shared" si="16"/>
        <v>11.122961017573292</v>
      </c>
    </row>
    <row r="85" spans="1:22">
      <c r="A85">
        <v>830</v>
      </c>
      <c r="B85">
        <f t="shared" si="17"/>
        <v>3218.3743842906883</v>
      </c>
      <c r="C85">
        <f t="shared" si="18"/>
        <v>4.0271634608918718E-3</v>
      </c>
      <c r="D85">
        <f t="shared" si="19"/>
        <v>509.05821355590217</v>
      </c>
      <c r="F85">
        <f t="shared" si="20"/>
        <v>0.89308458518579326</v>
      </c>
      <c r="G85">
        <f t="shared" si="12"/>
        <v>109612.08208301742</v>
      </c>
      <c r="H85">
        <f t="shared" si="21"/>
        <v>140270365.96133476</v>
      </c>
      <c r="P85">
        <f t="shared" si="22"/>
        <v>1.2192831113029787</v>
      </c>
      <c r="Q85">
        <f t="shared" si="13"/>
        <v>478.15</v>
      </c>
      <c r="R85">
        <f t="shared" si="23"/>
        <v>0.63319697089672744</v>
      </c>
      <c r="S85">
        <f t="shared" si="14"/>
        <v>204.04775012844436</v>
      </c>
      <c r="U85">
        <f t="shared" si="15"/>
        <v>2.3433240489003833</v>
      </c>
      <c r="V85">
        <f t="shared" si="16"/>
        <v>11.12047708555124</v>
      </c>
    </row>
    <row r="86" spans="1:22">
      <c r="A86">
        <v>840</v>
      </c>
      <c r="B86">
        <f t="shared" si="17"/>
        <v>3218.2265383105</v>
      </c>
      <c r="C86">
        <f t="shared" si="18"/>
        <v>4.027348469598427E-3</v>
      </c>
      <c r="D86">
        <f t="shared" si="19"/>
        <v>508.94526406965838</v>
      </c>
      <c r="F86">
        <f t="shared" si="20"/>
        <v>0.89288642819238317</v>
      </c>
      <c r="G86">
        <f t="shared" si="12"/>
        <v>109243.54967893248</v>
      </c>
      <c r="H86">
        <f t="shared" si="21"/>
        <v>141362801.4581241</v>
      </c>
      <c r="P86">
        <f t="shared" si="22"/>
        <v>1.219068579290153</v>
      </c>
      <c r="Q86">
        <f t="shared" si="13"/>
        <v>478.15</v>
      </c>
      <c r="R86">
        <f t="shared" si="23"/>
        <v>0.63305647758839967</v>
      </c>
      <c r="S86">
        <f t="shared" si="14"/>
        <v>204.02906034043338</v>
      </c>
      <c r="U86">
        <f t="shared" si="15"/>
        <v>2.3435387057225143</v>
      </c>
      <c r="V86">
        <f t="shared" si="16"/>
        <v>11.118009681745249</v>
      </c>
    </row>
    <row r="87" spans="1:22">
      <c r="A87">
        <v>850</v>
      </c>
      <c r="B87">
        <f t="shared" si="17"/>
        <v>3218.0791894108647</v>
      </c>
      <c r="C87">
        <f t="shared" si="18"/>
        <v>4.0275328731915376E-3</v>
      </c>
      <c r="D87">
        <f t="shared" si="19"/>
        <v>508.83305989398144</v>
      </c>
      <c r="F87">
        <f t="shared" si="20"/>
        <v>0.89268957876137101</v>
      </c>
      <c r="G87">
        <f t="shared" si="12"/>
        <v>108877.46595891303</v>
      </c>
      <c r="H87">
        <f t="shared" si="21"/>
        <v>142451576.11771324</v>
      </c>
      <c r="P87">
        <f t="shared" si="22"/>
        <v>1.2188556246072744</v>
      </c>
      <c r="Q87">
        <f t="shared" si="13"/>
        <v>478.15</v>
      </c>
      <c r="R87">
        <f t="shared" si="23"/>
        <v>0.63291691134181205</v>
      </c>
      <c r="S87">
        <f t="shared" si="14"/>
        <v>204.01049232745453</v>
      </c>
      <c r="U87">
        <f t="shared" si="15"/>
        <v>2.3437520028750667</v>
      </c>
      <c r="V87">
        <f t="shared" si="16"/>
        <v>11.115558559395602</v>
      </c>
    </row>
    <row r="88" spans="1:22">
      <c r="A88">
        <v>860</v>
      </c>
      <c r="B88">
        <f t="shared" si="17"/>
        <v>3217.9323342889716</v>
      </c>
      <c r="C88">
        <f t="shared" si="18"/>
        <v>4.0277166756365794E-3</v>
      </c>
      <c r="D88">
        <f t="shared" si="19"/>
        <v>508.72159021617477</v>
      </c>
      <c r="F88">
        <f t="shared" si="20"/>
        <v>0.89249401792311367</v>
      </c>
      <c r="G88">
        <f t="shared" si="12"/>
        <v>108513.79552027144</v>
      </c>
      <c r="H88">
        <f t="shared" si="21"/>
        <v>143536714.07291597</v>
      </c>
      <c r="P88">
        <f t="shared" si="22"/>
        <v>1.2186442229186454</v>
      </c>
      <c r="Q88">
        <f t="shared" si="13"/>
        <v>478.15</v>
      </c>
      <c r="R88">
        <f t="shared" si="23"/>
        <v>0.63277825870748761</v>
      </c>
      <c r="S88">
        <f t="shared" si="14"/>
        <v>203.99204433077517</v>
      </c>
      <c r="U88">
        <f t="shared" si="15"/>
        <v>2.3439639598134274</v>
      </c>
      <c r="V88">
        <f t="shared" si="16"/>
        <v>11.113123482296809</v>
      </c>
    </row>
    <row r="89" spans="1:22">
      <c r="A89">
        <v>870</v>
      </c>
      <c r="B89">
        <f t="shared" si="17"/>
        <v>3217.7859696897613</v>
      </c>
      <c r="C89">
        <f t="shared" si="18"/>
        <v>4.0278998808411879E-3</v>
      </c>
      <c r="D89">
        <f t="shared" si="19"/>
        <v>508.61084464746426</v>
      </c>
      <c r="F89">
        <f t="shared" si="20"/>
        <v>0.89229972745169173</v>
      </c>
      <c r="G89">
        <f t="shared" si="12"/>
        <v>108152.50433603271</v>
      </c>
      <c r="H89">
        <f t="shared" si="21"/>
        <v>144618239.11627629</v>
      </c>
      <c r="P89">
        <f t="shared" si="22"/>
        <v>1.2184343508792901</v>
      </c>
      <c r="Q89">
        <f t="shared" si="13"/>
        <v>478.15</v>
      </c>
      <c r="R89">
        <f t="shared" si="23"/>
        <v>0.63264050676324945</v>
      </c>
      <c r="S89">
        <f t="shared" si="14"/>
        <v>203.9737146610365</v>
      </c>
      <c r="U89">
        <f t="shared" si="15"/>
        <v>2.3441745952148274</v>
      </c>
      <c r="V89">
        <f t="shared" si="16"/>
        <v>11.110704223504049</v>
      </c>
    </row>
    <row r="90" spans="1:22">
      <c r="A90">
        <v>880</v>
      </c>
      <c r="B90">
        <f t="shared" si="17"/>
        <v>3217.6400924040677</v>
      </c>
      <c r="C90">
        <f t="shared" si="18"/>
        <v>4.0280824926575464E-3</v>
      </c>
      <c r="D90">
        <f t="shared" si="19"/>
        <v>508.50081317434052</v>
      </c>
      <c r="F90">
        <f t="shared" si="20"/>
        <v>0.89210668977954477</v>
      </c>
      <c r="G90">
        <f t="shared" si="12"/>
        <v>107793.55959789644</v>
      </c>
      <c r="H90">
        <f t="shared" si="21"/>
        <v>145696174.71225527</v>
      </c>
      <c r="P90">
        <f t="shared" si="22"/>
        <v>1.2182259860193794</v>
      </c>
      <c r="Q90">
        <f t="shared" si="13"/>
        <v>478.15</v>
      </c>
      <c r="R90">
        <f t="shared" si="23"/>
        <v>0.63250364305369722</v>
      </c>
      <c r="S90">
        <f t="shared" si="14"/>
        <v>203.95550169023761</v>
      </c>
      <c r="U90">
        <f t="shared" si="15"/>
        <v>2.3443839270695523</v>
      </c>
      <c r="V90">
        <f t="shared" si="16"/>
        <v>11.108300564270236</v>
      </c>
    </row>
    <row r="91" spans="1:22">
      <c r="A91">
        <v>890</v>
      </c>
      <c r="B91">
        <f t="shared" si="17"/>
        <v>3217.4946992669793</v>
      </c>
      <c r="C91">
        <f t="shared" si="18"/>
        <v>4.0282645148844026E-3</v>
      </c>
      <c r="D91">
        <f t="shared" si="19"/>
        <v>508.39148611845576</v>
      </c>
      <c r="F91">
        <f t="shared" si="20"/>
        <v>0.89191488792711537</v>
      </c>
      <c r="G91">
        <f t="shared" si="12"/>
        <v>107436.92958677832</v>
      </c>
      <c r="H91">
        <f t="shared" si="21"/>
        <v>146770544.00812304</v>
      </c>
      <c r="P91">
        <f t="shared" si="22"/>
        <v>1.2180191066490358</v>
      </c>
      <c r="Q91">
        <f t="shared" si="13"/>
        <v>478.15</v>
      </c>
      <c r="R91">
        <f t="shared" si="23"/>
        <v>0.63236765554032481</v>
      </c>
      <c r="S91">
        <f t="shared" si="14"/>
        <v>203.93740384513092</v>
      </c>
      <c r="U91">
        <f t="shared" si="15"/>
        <v>2.3445919727560365</v>
      </c>
      <c r="V91">
        <f t="shared" si="16"/>
        <v>11.105912293169952</v>
      </c>
    </row>
    <row r="92" spans="1:22">
      <c r="A92">
        <v>900</v>
      </c>
      <c r="B92">
        <f t="shared" si="17"/>
        <v>3217.3497871563682</v>
      </c>
      <c r="C92">
        <f t="shared" si="18"/>
        <v>4.0284459512688713E-3</v>
      </c>
      <c r="D92">
        <f t="shared" si="19"/>
        <v>508.28285410345239</v>
      </c>
      <c r="F92">
        <f t="shared" si="20"/>
        <v>0.89172430544465331</v>
      </c>
      <c r="G92">
        <f t="shared" si="12"/>
        <v>107082.58356569901</v>
      </c>
      <c r="H92">
        <f t="shared" si="21"/>
        <v>147841369.84378004</v>
      </c>
      <c r="P92">
        <f t="shared" si="22"/>
        <v>1.2178136917796518</v>
      </c>
      <c r="Q92">
        <f t="shared" si="13"/>
        <v>478.15</v>
      </c>
      <c r="R92">
        <f t="shared" si="23"/>
        <v>0.63223253256025913</v>
      </c>
      <c r="S92">
        <f t="shared" si="14"/>
        <v>203.9194196017614</v>
      </c>
      <c r="U92">
        <f t="shared" si="15"/>
        <v>2.3447987491029023</v>
      </c>
      <c r="V92">
        <f t="shared" si="16"/>
        <v>11.103539205374819</v>
      </c>
    </row>
    <row r="93" spans="1:22">
      <c r="A93">
        <v>910</v>
      </c>
      <c r="B93">
        <f t="shared" si="17"/>
        <v>3217.2053529915597</v>
      </c>
      <c r="C93">
        <f t="shared" si="18"/>
        <v>4.0286268055080652E-3</v>
      </c>
      <c r="D93">
        <f t="shared" si="19"/>
        <v>508.17490802740656</v>
      </c>
      <c r="F93">
        <f t="shared" si="20"/>
        <v>0.89153492636387111</v>
      </c>
      <c r="G93">
        <f t="shared" si="12"/>
        <v>106730.49169077504</v>
      </c>
      <c r="H93">
        <f t="shared" si="21"/>
        <v>148908674.7606878</v>
      </c>
      <c r="P93">
        <f t="shared" si="22"/>
        <v>1.2176097210585834</v>
      </c>
      <c r="Q93">
        <f t="shared" si="13"/>
        <v>478.15</v>
      </c>
      <c r="R93">
        <f t="shared" si="23"/>
        <v>0.63209826279198456</v>
      </c>
      <c r="S93">
        <f t="shared" si="14"/>
        <v>203.90154748093238</v>
      </c>
      <c r="U93">
        <f t="shared" si="15"/>
        <v>2.3450042724404221</v>
      </c>
      <c r="V93">
        <f t="shared" si="16"/>
        <v>11.101181102051511</v>
      </c>
    </row>
    <row r="94" spans="1:22">
      <c r="A94">
        <v>920</v>
      </c>
      <c r="B94">
        <f t="shared" si="17"/>
        <v>3217.0613937321409</v>
      </c>
      <c r="C94">
        <f t="shared" si="18"/>
        <v>4.0288070812505572E-3</v>
      </c>
      <c r="D94">
        <f t="shared" si="19"/>
        <v>508.06763903982579</v>
      </c>
      <c r="F94">
        <f t="shared" si="20"/>
        <v>0.89134673515758911</v>
      </c>
      <c r="G94">
        <f t="shared" si="12"/>
        <v>106380.62493689332</v>
      </c>
      <c r="H94">
        <f t="shared" si="21"/>
        <v>149972481.01005673</v>
      </c>
      <c r="P94">
        <f t="shared" si="22"/>
        <v>1.2174071747146884</v>
      </c>
      <c r="Q94">
        <f t="shared" si="13"/>
        <v>478.15</v>
      </c>
      <c r="R94">
        <f t="shared" si="23"/>
        <v>0.63196483522673064</v>
      </c>
      <c r="S94">
        <f t="shared" si="14"/>
        <v>203.88378604442272</v>
      </c>
      <c r="U94">
        <f t="shared" si="15"/>
        <v>2.3452085586433999</v>
      </c>
      <c r="V94">
        <f t="shared" si="16"/>
        <v>11.098837789859278</v>
      </c>
    </row>
    <row r="95" spans="1:22">
      <c r="A95">
        <v>930</v>
      </c>
      <c r="B95">
        <f t="shared" si="17"/>
        <v>3216.9179063768415</v>
      </c>
      <c r="C95">
        <f t="shared" si="18"/>
        <v>4.0289867820977416E-3</v>
      </c>
      <c r="D95">
        <f t="shared" si="19"/>
        <v>507.96103852233819</v>
      </c>
      <c r="F95">
        <f t="shared" si="20"/>
        <v>0.89115971670585648</v>
      </c>
      <c r="G95">
        <f t="shared" si="12"/>
        <v>106032.95503528658</v>
      </c>
      <c r="H95">
        <f t="shared" si="21"/>
        <v>151032810.56040961</v>
      </c>
      <c r="P95">
        <f t="shared" si="22"/>
        <v>1.2172060335126571</v>
      </c>
      <c r="Q95">
        <f t="shared" si="13"/>
        <v>478.15</v>
      </c>
      <c r="R95">
        <f t="shared" si="23"/>
        <v>0.63183223914445219</v>
      </c>
      <c r="S95">
        <f t="shared" si="14"/>
        <v>203.86613389181309</v>
      </c>
      <c r="U95">
        <f t="shared" si="15"/>
        <v>2.3454116231671063</v>
      </c>
      <c r="V95">
        <f t="shared" si="16"/>
        <v>11.096509080528083</v>
      </c>
    </row>
    <row r="96" spans="1:22">
      <c r="A96">
        <v>940</v>
      </c>
      <c r="B96">
        <f t="shared" si="17"/>
        <v>3216.7748879625246</v>
      </c>
      <c r="C96">
        <f t="shared" si="18"/>
        <v>4.0291659116050739E-3</v>
      </c>
      <c r="D96">
        <f t="shared" si="19"/>
        <v>507.85509807237628</v>
      </c>
      <c r="F96">
        <f t="shared" si="20"/>
        <v>0.89097385626732684</v>
      </c>
      <c r="G96">
        <f t="shared" si="12"/>
        <v>105687.45442076596</v>
      </c>
      <c r="H96">
        <f t="shared" si="21"/>
        <v>152089685.10461727</v>
      </c>
      <c r="P96">
        <f t="shared" si="22"/>
        <v>1.2170062787144733</v>
      </c>
      <c r="Q96">
        <f t="shared" si="13"/>
        <v>478.15</v>
      </c>
      <c r="R96">
        <f t="shared" si="23"/>
        <v>0.63170046409353464</v>
      </c>
      <c r="S96">
        <f t="shared" si="14"/>
        <v>203.8485896578062</v>
      </c>
      <c r="U96">
        <f t="shared" si="15"/>
        <v>2.3456134810775704</v>
      </c>
      <c r="V96">
        <f t="shared" si="16"/>
        <v>11.094194790502184</v>
      </c>
    </row>
    <row r="97" spans="1:22">
      <c r="A97">
        <v>950</v>
      </c>
      <c r="B97">
        <f t="shared" si="17"/>
        <v>3216.6323355632308</v>
      </c>
      <c r="C97">
        <f t="shared" si="18"/>
        <v>4.029344473283231E-3</v>
      </c>
      <c r="D97">
        <f t="shared" si="19"/>
        <v>507.74980948929647</v>
      </c>
      <c r="F97">
        <f t="shared" si="20"/>
        <v>0.89078913945490612</v>
      </c>
      <c r="G97">
        <f t="shared" si="12"/>
        <v>105344.09618680655</v>
      </c>
      <c r="H97">
        <f t="shared" si="21"/>
        <v>153143126.06648535</v>
      </c>
      <c r="P97">
        <f t="shared" si="22"/>
        <v>1.2168078920466709</v>
      </c>
      <c r="Q97">
        <f t="shared" si="13"/>
        <v>478.15</v>
      </c>
      <c r="R97">
        <f t="shared" si="23"/>
        <v>0.63156949987352839</v>
      </c>
      <c r="S97">
        <f t="shared" si="14"/>
        <v>203.83115200994899</v>
      </c>
      <c r="U97">
        <f t="shared" si="15"/>
        <v>2.3458141470772902</v>
      </c>
      <c r="V97">
        <f t="shared" si="16"/>
        <v>11.091894740636905</v>
      </c>
    </row>
    <row r="98" spans="1:22">
      <c r="A98">
        <v>960</v>
      </c>
      <c r="B98">
        <f t="shared" si="17"/>
        <v>3216.4902462892942</v>
      </c>
      <c r="C98">
        <f t="shared" si="18"/>
        <v>4.0295224705991905E-3</v>
      </c>
      <c r="D98">
        <f t="shared" si="19"/>
        <v>507.64516476247917</v>
      </c>
      <c r="F98">
        <f t="shared" si="20"/>
        <v>0.8906055522148757</v>
      </c>
      <c r="G98">
        <f t="shared" si="12"/>
        <v>105002.85404702122</v>
      </c>
      <c r="H98">
        <f t="shared" si="21"/>
        <v>154193154.60695556</v>
      </c>
      <c r="P98">
        <f t="shared" si="22"/>
        <v>1.2166108556723061</v>
      </c>
      <c r="Q98">
        <f t="shared" si="13"/>
        <v>478.15</v>
      </c>
      <c r="R98">
        <f t="shared" si="23"/>
        <v>0.63143933652034678</v>
      </c>
      <c r="S98">
        <f t="shared" si="14"/>
        <v>203.81381964668091</v>
      </c>
      <c r="U98">
        <f t="shared" si="15"/>
        <v>2.3460136355272247</v>
      </c>
      <c r="V98">
        <f t="shared" si="16"/>
        <v>11.089608755938677</v>
      </c>
    </row>
    <row r="99" spans="1:22">
      <c r="A99">
        <v>970</v>
      </c>
      <c r="B99">
        <f t="shared" si="17"/>
        <v>3216.3486172865037</v>
      </c>
      <c r="C99">
        <f t="shared" si="18"/>
        <v>4.0296999069772514E-3</v>
      </c>
      <c r="D99">
        <f t="shared" si="19"/>
        <v>507.54115606104102</v>
      </c>
      <c r="F99">
        <f t="shared" si="20"/>
        <v>0.89042308080884391</v>
      </c>
      <c r="G99">
        <f t="shared" si="12"/>
        <v>104663.70230183362</v>
      </c>
      <c r="H99">
        <f t="shared" si="21"/>
        <v>155239791.62997389</v>
      </c>
      <c r="P99">
        <f t="shared" si="22"/>
        <v>1.2164151521667621</v>
      </c>
      <c r="Q99">
        <f t="shared" si="13"/>
        <v>478.15</v>
      </c>
      <c r="R99">
        <f t="shared" si="23"/>
        <v>0.6313099642934703</v>
      </c>
      <c r="S99">
        <f t="shared" si="14"/>
        <v>203.79659129564905</v>
      </c>
      <c r="U99">
        <f t="shared" si="15"/>
        <v>2.3462119604657401</v>
      </c>
      <c r="V99">
        <f t="shared" si="16"/>
        <v>11.087336665340311</v>
      </c>
    </row>
    <row r="100" spans="1:22">
      <c r="A100">
        <v>980</v>
      </c>
      <c r="B100">
        <f t="shared" si="17"/>
        <v>3216.2074457353119</v>
      </c>
      <c r="C100">
        <f t="shared" si="18"/>
        <v>4.0298767857999962E-3</v>
      </c>
      <c r="D100">
        <f t="shared" si="19"/>
        <v>507.43777572486982</v>
      </c>
      <c r="F100">
        <f t="shared" si="20"/>
        <v>0.89024171179801725</v>
      </c>
      <c r="G100">
        <f t="shared" si="12"/>
        <v>104326.61580941848</v>
      </c>
      <c r="H100">
        <f t="shared" si="21"/>
        <v>156283057.78806809</v>
      </c>
      <c r="P100">
        <f t="shared" si="22"/>
        <v>1.2162207644967002</v>
      </c>
      <c r="Q100">
        <f t="shared" si="13"/>
        <v>478.15</v>
      </c>
      <c r="R100">
        <f t="shared" si="23"/>
        <v>0.63118137366479421</v>
      </c>
      <c r="S100">
        <f t="shared" si="14"/>
        <v>203.77946571224015</v>
      </c>
      <c r="U100">
        <f t="shared" si="15"/>
        <v>2.3464091356250893</v>
      </c>
      <c r="V100">
        <f t="shared" si="16"/>
        <v>11.085078301505147</v>
      </c>
    </row>
    <row r="101" spans="1:22">
      <c r="A101">
        <v>990</v>
      </c>
      <c r="B101">
        <f t="shared" si="17"/>
        <v>3216.0667288500827</v>
      </c>
      <c r="C101">
        <f t="shared" si="18"/>
        <v>4.0300531104092057E-3</v>
      </c>
      <c r="D101">
        <f t="shared" si="19"/>
        <v>507.33501625673728</v>
      </c>
      <c r="F101">
        <f t="shared" si="20"/>
        <v>0.89006143202936361</v>
      </c>
      <c r="G101">
        <f t="shared" si="12"/>
        <v>103991.56996011929</v>
      </c>
      <c r="H101">
        <f t="shared" si="21"/>
        <v>157322973.48766929</v>
      </c>
      <c r="P101">
        <f t="shared" si="22"/>
        <v>1.2160276760015722</v>
      </c>
      <c r="Q101">
        <f t="shared" si="13"/>
        <v>478.15</v>
      </c>
      <c r="R101">
        <f t="shared" si="23"/>
        <v>0.63105355530881879</v>
      </c>
      <c r="S101">
        <f t="shared" si="14"/>
        <v>203.76244167829088</v>
      </c>
      <c r="U101">
        <f t="shared" si="15"/>
        <v>2.3466051744458589</v>
      </c>
      <c r="V101">
        <f t="shared" si="16"/>
        <v>11.08283350065475</v>
      </c>
    </row>
    <row r="102" spans="1:22">
      <c r="A102">
        <v>1000</v>
      </c>
      <c r="B102">
        <f t="shared" si="17"/>
        <v>3215.9264638783752</v>
      </c>
      <c r="C102">
        <f t="shared" si="18"/>
        <v>4.0302288841067265E-3</v>
      </c>
      <c r="D102">
        <f t="shared" si="19"/>
        <v>507.23287031530202</v>
      </c>
      <c r="F102">
        <f t="shared" si="20"/>
        <v>0.88988222862333688</v>
      </c>
      <c r="G102">
        <f t="shared" si="12"/>
        <v>103658.54065373949</v>
      </c>
      <c r="H102">
        <f t="shared" si="21"/>
        <v>158359558.89420667</v>
      </c>
      <c r="P102">
        <f t="shared" si="22"/>
        <v>1.2158358703772469</v>
      </c>
      <c r="Q102">
        <f t="shared" si="13"/>
        <v>478.15</v>
      </c>
      <c r="R102">
        <f t="shared" si="23"/>
        <v>0.6309265000939458</v>
      </c>
      <c r="S102">
        <f t="shared" si="14"/>
        <v>203.74551800094468</v>
      </c>
      <c r="U102">
        <f t="shared" si="15"/>
        <v>2.3468000900897512</v>
      </c>
      <c r="V102">
        <f t="shared" si="16"/>
        <v>11.080602102416073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V102"/>
  <sheetViews>
    <sheetView topLeftCell="A77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munkalap'!U31</f>
        <v>3276.1838977929433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311237.4702903296</v>
      </c>
      <c r="H3">
        <f>G3*A3</f>
        <v>3112374.7029032959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3275.759034797713</v>
      </c>
      <c r="C4">
        <f>1.01325/D4*Q3/288.15*P4</f>
        <v>4.0043295250247347E-3</v>
      </c>
      <c r="D4">
        <f>P4*(D$3/P$3)*(1-H3/I$3)</f>
        <v>569.92608110080607</v>
      </c>
      <c r="F4">
        <f>D4/D$3</f>
        <v>0.99987031772071244</v>
      </c>
      <c r="G4">
        <f t="shared" ref="G4:G67" si="0">$B4*((D4)-(E$3))</f>
        <v>310954.96780390595</v>
      </c>
      <c r="H4">
        <f>H3+G4*(A4-A3)</f>
        <v>6221924.3809423558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0.70890805526398504</v>
      </c>
      <c r="S4">
        <f t="shared" ref="S4:S67" si="2">103.9+183.3*R4-39.7*R4^2</f>
        <v>213.89158648640731</v>
      </c>
      <c r="U4">
        <f t="shared" ref="U4:U67" si="3">Q4/S4</f>
        <v>2.2354782993317324</v>
      </c>
      <c r="V4">
        <f t="shared" ref="V4:V67" si="4">D4/T$3</f>
        <v>12.450147658099896</v>
      </c>
    </row>
    <row r="5" spans="1:22">
      <c r="A5">
        <v>30</v>
      </c>
      <c r="B5">
        <f t="shared" ref="B5:B68" si="5">B$3*C$3/C5</f>
        <v>3275.3345574400219</v>
      </c>
      <c r="C5">
        <f t="shared" ref="C5:C68" si="6">1.01325/D5*Q4/288.15*P5</f>
        <v>4.0048484787945857E-3</v>
      </c>
      <c r="D5">
        <f t="shared" ref="D5:D68" si="7">P5*(D$3/P$3)*(1-H4/I$3)</f>
        <v>569.76915211635549</v>
      </c>
      <c r="F5">
        <f t="shared" ref="F5:F68" si="8">D5/D$3</f>
        <v>0.99959500371290433</v>
      </c>
      <c r="G5">
        <f t="shared" si="0"/>
        <v>310400.67890598928</v>
      </c>
      <c r="H5">
        <f t="shared" ref="H5:H68" si="9">H4+G5*(A5-A4)</f>
        <v>9325931.1700022481</v>
      </c>
      <c r="P5">
        <f t="shared" ref="P5:P68" si="10">1-((3.52*V4)/(10^(0.9813*U4)))+((0.274*V4^2)/(10^(0.8157*U4)))</f>
        <v>1.3571344446887907</v>
      </c>
      <c r="Q5">
        <f t="shared" si="1"/>
        <v>478.15</v>
      </c>
      <c r="R5">
        <f t="shared" ref="R5:R68" si="11">0.709*F5</f>
        <v>0.70871285763244918</v>
      </c>
      <c r="S5">
        <f t="shared" si="2"/>
        <v>213.86679239545794</v>
      </c>
      <c r="U5">
        <f t="shared" si="3"/>
        <v>2.2357374637005818</v>
      </c>
      <c r="V5">
        <f t="shared" si="4"/>
        <v>12.446719513480733</v>
      </c>
    </row>
    <row r="6" spans="1:22">
      <c r="A6">
        <v>40</v>
      </c>
      <c r="B6">
        <f t="shared" si="5"/>
        <v>3274.9108367291483</v>
      </c>
      <c r="C6">
        <f t="shared" si="6"/>
        <v>4.0053666416786995E-3</v>
      </c>
      <c r="D6">
        <f t="shared" si="7"/>
        <v>569.51920204715327</v>
      </c>
      <c r="F6">
        <f t="shared" si="8"/>
        <v>0.99915649481956714</v>
      </c>
      <c r="G6">
        <f t="shared" si="0"/>
        <v>309541.95906321413</v>
      </c>
      <c r="H6">
        <f t="shared" si="9"/>
        <v>12421350.760634389</v>
      </c>
      <c r="P6">
        <f t="shared" si="10"/>
        <v>1.3567146023553311</v>
      </c>
      <c r="Q6">
        <f t="shared" si="1"/>
        <v>478.15</v>
      </c>
      <c r="R6">
        <f t="shared" si="11"/>
        <v>0.70840195482707302</v>
      </c>
      <c r="S6">
        <f t="shared" si="2"/>
        <v>213.82729513457059</v>
      </c>
      <c r="U6">
        <f t="shared" si="3"/>
        <v>2.2361504395361682</v>
      </c>
      <c r="V6">
        <f t="shared" si="4"/>
        <v>12.441259304917004</v>
      </c>
    </row>
    <row r="7" spans="1:22">
      <c r="A7">
        <v>50</v>
      </c>
      <c r="B7">
        <f t="shared" si="5"/>
        <v>3274.4882882366583</v>
      </c>
      <c r="C7">
        <f t="shared" si="6"/>
        <v>4.0058835046164571E-3</v>
      </c>
      <c r="D7">
        <f t="shared" si="7"/>
        <v>569.16535083481608</v>
      </c>
      <c r="F7">
        <f t="shared" si="8"/>
        <v>0.99853570321897556</v>
      </c>
      <c r="G7">
        <f t="shared" si="0"/>
        <v>308343.33846630127</v>
      </c>
      <c r="H7">
        <f t="shared" si="9"/>
        <v>15504784.145297401</v>
      </c>
      <c r="P7">
        <f t="shared" si="10"/>
        <v>1.3560466195024543</v>
      </c>
      <c r="Q7">
        <f t="shared" si="1"/>
        <v>478.15</v>
      </c>
      <c r="R7">
        <f t="shared" si="11"/>
        <v>0.70796181358225363</v>
      </c>
      <c r="S7">
        <f t="shared" si="2"/>
        <v>213.77136622884734</v>
      </c>
      <c r="U7">
        <f t="shared" si="3"/>
        <v>2.2367354825628469</v>
      </c>
      <c r="V7">
        <f t="shared" si="4"/>
        <v>12.433529355387257</v>
      </c>
    </row>
    <row r="8" spans="1:22">
      <c r="A8">
        <v>60</v>
      </c>
      <c r="B8">
        <f t="shared" si="5"/>
        <v>3274.0673759531278</v>
      </c>
      <c r="C8">
        <f t="shared" si="6"/>
        <v>4.006398498775059E-3</v>
      </c>
      <c r="D8">
        <f t="shared" si="7"/>
        <v>568.6959641363967</v>
      </c>
      <c r="F8">
        <f t="shared" si="8"/>
        <v>0.99771221778315211</v>
      </c>
      <c r="G8">
        <f t="shared" si="0"/>
        <v>306766.89943745069</v>
      </c>
      <c r="H8">
        <f t="shared" si="9"/>
        <v>18572453.139671907</v>
      </c>
      <c r="P8">
        <f t="shared" si="10"/>
        <v>1.3551024861348169</v>
      </c>
      <c r="Q8">
        <f t="shared" si="1"/>
        <v>478.15</v>
      </c>
      <c r="R8">
        <f t="shared" si="11"/>
        <v>0.70737796240825479</v>
      </c>
      <c r="S8">
        <f t="shared" si="2"/>
        <v>213.69715231590922</v>
      </c>
      <c r="U8">
        <f t="shared" si="3"/>
        <v>2.2375122682643389</v>
      </c>
      <c r="V8">
        <f t="shared" si="4"/>
        <v>12.423275510374967</v>
      </c>
    </row>
    <row r="9" spans="1:22">
      <c r="A9">
        <v>70</v>
      </c>
      <c r="B9">
        <f t="shared" si="5"/>
        <v>3273.6486156296637</v>
      </c>
      <c r="C9">
        <f t="shared" si="6"/>
        <v>4.006910991387511E-3</v>
      </c>
      <c r="D9">
        <f t="shared" si="7"/>
        <v>568.09885226362553</v>
      </c>
      <c r="F9">
        <f t="shared" si="8"/>
        <v>0.99666465309407992</v>
      </c>
      <c r="G9">
        <f t="shared" si="0"/>
        <v>304772.92882952827</v>
      </c>
      <c r="H9">
        <f t="shared" si="9"/>
        <v>21620182.427967191</v>
      </c>
      <c r="P9">
        <f t="shared" si="10"/>
        <v>1.3538528342508251</v>
      </c>
      <c r="Q9">
        <f t="shared" si="1"/>
        <v>478.15</v>
      </c>
      <c r="R9">
        <f t="shared" si="11"/>
        <v>0.70663523904370262</v>
      </c>
      <c r="S9">
        <f t="shared" si="2"/>
        <v>213.60270488269418</v>
      </c>
      <c r="U9">
        <f t="shared" si="3"/>
        <v>2.2385016157102937</v>
      </c>
      <c r="V9">
        <f t="shared" si="4"/>
        <v>12.410231483735501</v>
      </c>
    </row>
    <row r="10" spans="1:22">
      <c r="A10">
        <v>80</v>
      </c>
      <c r="B10">
        <f t="shared" si="5"/>
        <v>3273.2325772288664</v>
      </c>
      <c r="C10">
        <f t="shared" si="6"/>
        <v>4.0074202826772872E-3</v>
      </c>
      <c r="D10">
        <f t="shared" si="7"/>
        <v>567.36157495715202</v>
      </c>
      <c r="F10">
        <f t="shared" si="8"/>
        <v>0.99537118413535441</v>
      </c>
      <c r="G10">
        <f t="shared" si="0"/>
        <v>302320.91603391583</v>
      </c>
      <c r="H10">
        <f t="shared" si="9"/>
        <v>24643391.588306349</v>
      </c>
      <c r="P10">
        <f t="shared" si="10"/>
        <v>1.3522676630718071</v>
      </c>
      <c r="Q10">
        <f t="shared" si="1"/>
        <v>478.15</v>
      </c>
      <c r="R10">
        <f t="shared" si="11"/>
        <v>0.7057181695519662</v>
      </c>
      <c r="S10">
        <f t="shared" si="2"/>
        <v>213.48602652589506</v>
      </c>
      <c r="U10">
        <f t="shared" si="3"/>
        <v>2.2397250432781939</v>
      </c>
      <c r="V10">
        <f t="shared" si="4"/>
        <v>12.394125515549536</v>
      </c>
    </row>
    <row r="11" spans="1:22">
      <c r="A11">
        <v>90</v>
      </c>
      <c r="B11">
        <f t="shared" si="5"/>
        <v>3272.8198860134189</v>
      </c>
      <c r="C11">
        <f t="shared" si="6"/>
        <v>4.0079256044502128E-3</v>
      </c>
      <c r="D11">
        <f t="shared" si="7"/>
        <v>566.4718729664354</v>
      </c>
      <c r="F11">
        <f t="shared" si="8"/>
        <v>0.99381030344988663</v>
      </c>
      <c r="G11">
        <f t="shared" si="0"/>
        <v>299370.96485544305</v>
      </c>
      <c r="H11">
        <f t="shared" si="9"/>
        <v>27637101.236860778</v>
      </c>
      <c r="P11">
        <f t="shared" si="10"/>
        <v>1.3503173678471359</v>
      </c>
      <c r="Q11">
        <f t="shared" si="1"/>
        <v>478.15</v>
      </c>
      <c r="R11">
        <f t="shared" si="11"/>
        <v>0.7046115051459696</v>
      </c>
      <c r="S11">
        <f t="shared" si="2"/>
        <v>213.3451371778487</v>
      </c>
      <c r="U11">
        <f t="shared" si="3"/>
        <v>2.2412041180081115</v>
      </c>
      <c r="V11">
        <f t="shared" si="4"/>
        <v>12.374689800070904</v>
      </c>
    </row>
    <row r="12" spans="1:22">
      <c r="A12">
        <v>100</v>
      </c>
      <c r="B12">
        <f t="shared" si="5"/>
        <v>3272.4112217073657</v>
      </c>
      <c r="C12">
        <f t="shared" si="6"/>
        <v>4.0084261210494073E-3</v>
      </c>
      <c r="D12">
        <f t="shared" si="7"/>
        <v>565.41824309138769</v>
      </c>
      <c r="F12">
        <f t="shared" si="8"/>
        <v>0.99196182998489069</v>
      </c>
      <c r="G12">
        <f t="shared" si="0"/>
        <v>295885.67333932157</v>
      </c>
      <c r="H12">
        <f t="shared" si="9"/>
        <v>30595957.970253993</v>
      </c>
      <c r="P12">
        <f t="shared" si="10"/>
        <v>1.3479741124479996</v>
      </c>
      <c r="Q12">
        <f t="shared" si="1"/>
        <v>478.15</v>
      </c>
      <c r="R12">
        <f t="shared" si="11"/>
        <v>0.70330093745928746</v>
      </c>
      <c r="S12">
        <f t="shared" si="2"/>
        <v>213.17816315363223</v>
      </c>
      <c r="U12">
        <f t="shared" si="3"/>
        <v>2.2429595645563807</v>
      </c>
      <c r="V12">
        <f t="shared" si="4"/>
        <v>12.351673047624704</v>
      </c>
    </row>
    <row r="13" spans="1:22">
      <c r="A13">
        <v>110</v>
      </c>
      <c r="B13">
        <f t="shared" si="5"/>
        <v>3272.0073150912895</v>
      </c>
      <c r="C13">
        <f t="shared" si="6"/>
        <v>4.0089209334610047E-3</v>
      </c>
      <c r="D13">
        <f t="shared" si="7"/>
        <v>564.19066383328948</v>
      </c>
      <c r="F13">
        <f t="shared" si="8"/>
        <v>0.98980818216366573</v>
      </c>
      <c r="G13">
        <f t="shared" si="0"/>
        <v>291832.50450037129</v>
      </c>
      <c r="H13">
        <f t="shared" si="9"/>
        <v>33514283.015257705</v>
      </c>
      <c r="P13">
        <f t="shared" si="10"/>
        <v>1.3452135633336419</v>
      </c>
      <c r="Q13">
        <f t="shared" si="1"/>
        <v>478.15</v>
      </c>
      <c r="R13">
        <f t="shared" si="11"/>
        <v>0.70177400115403898</v>
      </c>
      <c r="S13">
        <f t="shared" si="2"/>
        <v>212.98345048831413</v>
      </c>
      <c r="U13">
        <f t="shared" si="3"/>
        <v>2.2450101118360597</v>
      </c>
      <c r="V13">
        <f t="shared" si="4"/>
        <v>12.324856336594699</v>
      </c>
    </row>
    <row r="14" spans="1:22">
      <c r="A14">
        <v>120</v>
      </c>
      <c r="B14">
        <f t="shared" si="5"/>
        <v>3271.608941361249</v>
      </c>
      <c r="C14">
        <f t="shared" si="6"/>
        <v>4.0094090873982035E-3</v>
      </c>
      <c r="D14">
        <f t="shared" si="7"/>
        <v>562.78146265345777</v>
      </c>
      <c r="F14">
        <f t="shared" si="8"/>
        <v>0.98733589939203115</v>
      </c>
      <c r="G14">
        <f t="shared" si="0"/>
        <v>287186.618102821</v>
      </c>
      <c r="H14">
        <f t="shared" si="9"/>
        <v>36386149.196285918</v>
      </c>
      <c r="P14">
        <f t="shared" si="10"/>
        <v>1.3420169639533543</v>
      </c>
      <c r="Q14">
        <f t="shared" si="1"/>
        <v>478.15</v>
      </c>
      <c r="R14">
        <f t="shared" si="11"/>
        <v>0.70002115266895004</v>
      </c>
      <c r="S14">
        <f t="shared" si="2"/>
        <v>212.75970160111513</v>
      </c>
      <c r="U14">
        <f t="shared" si="3"/>
        <v>2.2473710782714025</v>
      </c>
      <c r="V14">
        <f t="shared" si="4"/>
        <v>12.294072058859969</v>
      </c>
    </row>
    <row r="15" spans="1:22">
      <c r="A15">
        <v>130</v>
      </c>
      <c r="B15">
        <f t="shared" si="5"/>
        <v>3271.2169096221282</v>
      </c>
      <c r="C15">
        <f t="shared" si="6"/>
        <v>4.0098895861424956E-3</v>
      </c>
      <c r="D15">
        <f t="shared" si="7"/>
        <v>561.18629230373654</v>
      </c>
      <c r="F15">
        <f t="shared" si="8"/>
        <v>0.98453735491883598</v>
      </c>
      <c r="G15">
        <f t="shared" si="0"/>
        <v>281934.05676161847</v>
      </c>
      <c r="H15">
        <f t="shared" si="9"/>
        <v>39205489.763902105</v>
      </c>
      <c r="P15">
        <f t="shared" si="10"/>
        <v>1.338373472427437</v>
      </c>
      <c r="Q15">
        <f t="shared" si="1"/>
        <v>478.15</v>
      </c>
      <c r="R15">
        <f t="shared" si="11"/>
        <v>0.69803698463745467</v>
      </c>
      <c r="S15">
        <f t="shared" si="2"/>
        <v>212.50613069675197</v>
      </c>
      <c r="U15">
        <f t="shared" si="3"/>
        <v>2.2500527322777528</v>
      </c>
      <c r="V15">
        <f t="shared" si="4"/>
        <v>12.259225247927063</v>
      </c>
    </row>
    <row r="16" spans="1:22">
      <c r="A16">
        <v>140</v>
      </c>
      <c r="B16">
        <f t="shared" si="5"/>
        <v>3270.8320480317097</v>
      </c>
      <c r="C16">
        <f t="shared" si="6"/>
        <v>4.0103614087432472E-3</v>
      </c>
      <c r="D16">
        <f t="shared" si="7"/>
        <v>559.40515354000149</v>
      </c>
      <c r="F16">
        <f t="shared" si="8"/>
        <v>0.98141255007017802</v>
      </c>
      <c r="G16">
        <f t="shared" si="0"/>
        <v>276075.08121767401</v>
      </c>
      <c r="H16">
        <f t="shared" si="9"/>
        <v>41966240.576078847</v>
      </c>
      <c r="P16">
        <f t="shared" si="10"/>
        <v>1.3342826132295822</v>
      </c>
      <c r="Q16">
        <f t="shared" si="1"/>
        <v>478.15</v>
      </c>
      <c r="R16">
        <f t="shared" si="11"/>
        <v>0.69582149799975623</v>
      </c>
      <c r="S16">
        <f t="shared" si="2"/>
        <v>212.22262856733394</v>
      </c>
      <c r="U16">
        <f t="shared" si="3"/>
        <v>2.2530585132597802</v>
      </c>
      <c r="V16">
        <f t="shared" si="4"/>
        <v>12.220315920308234</v>
      </c>
    </row>
    <row r="17" spans="1:22">
      <c r="A17">
        <v>150</v>
      </c>
      <c r="B17">
        <f t="shared" si="5"/>
        <v>3270.4551843918503</v>
      </c>
      <c r="C17">
        <f t="shared" si="6"/>
        <v>4.0108235338336216E-3</v>
      </c>
      <c r="D17">
        <f t="shared" si="7"/>
        <v>557.4433679421229</v>
      </c>
      <c r="F17">
        <f t="shared" si="8"/>
        <v>0.97797082095109278</v>
      </c>
      <c r="G17">
        <f t="shared" si="0"/>
        <v>269627.3401050407</v>
      </c>
      <c r="H17">
        <f t="shared" si="9"/>
        <v>44662513.977129251</v>
      </c>
      <c r="P17">
        <f t="shared" si="10"/>
        <v>1.3297566131458163</v>
      </c>
      <c r="Q17">
        <f t="shared" si="1"/>
        <v>478.15</v>
      </c>
      <c r="R17">
        <f t="shared" si="11"/>
        <v>0.69338131205432474</v>
      </c>
      <c r="S17">
        <f t="shared" si="2"/>
        <v>211.9099220364825</v>
      </c>
      <c r="U17">
        <f t="shared" si="3"/>
        <v>2.2563832566446864</v>
      </c>
      <c r="V17">
        <f t="shared" si="4"/>
        <v>12.177460326965415</v>
      </c>
    </row>
    <row r="18" spans="1:22">
      <c r="A18">
        <v>160</v>
      </c>
      <c r="B18">
        <f t="shared" si="5"/>
        <v>3270.0871224126599</v>
      </c>
      <c r="C18">
        <f t="shared" si="6"/>
        <v>4.011274968793237E-3</v>
      </c>
      <c r="D18">
        <f t="shared" si="7"/>
        <v>555.31237378901653</v>
      </c>
      <c r="F18">
        <f t="shared" si="8"/>
        <v>0.97423223471757292</v>
      </c>
      <c r="G18">
        <f t="shared" si="0"/>
        <v>262628.45929785504</v>
      </c>
      <c r="H18">
        <f t="shared" si="9"/>
        <v>47288798.570107803</v>
      </c>
      <c r="P18">
        <f t="shared" si="10"/>
        <v>1.3248223179191605</v>
      </c>
      <c r="Q18">
        <f t="shared" si="1"/>
        <v>478.15</v>
      </c>
      <c r="R18">
        <f t="shared" si="11"/>
        <v>0.69073065441475912</v>
      </c>
      <c r="S18">
        <f t="shared" si="2"/>
        <v>211.56970812738018</v>
      </c>
      <c r="U18">
        <f t="shared" si="3"/>
        <v>2.2600116256346077</v>
      </c>
      <c r="V18">
        <f t="shared" si="4"/>
        <v>12.130908339357694</v>
      </c>
    </row>
    <row r="19" spans="1:22">
      <c r="A19">
        <v>170</v>
      </c>
      <c r="B19">
        <f t="shared" si="5"/>
        <v>3269.7286144420532</v>
      </c>
      <c r="C19">
        <f t="shared" si="6"/>
        <v>4.0117147832910687E-3</v>
      </c>
      <c r="D19">
        <f t="shared" si="7"/>
        <v>553.03019912415107</v>
      </c>
      <c r="F19">
        <f t="shared" si="8"/>
        <v>0.97022841951605454</v>
      </c>
      <c r="G19">
        <f t="shared" si="0"/>
        <v>255137.57486684798</v>
      </c>
      <c r="H19">
        <f t="shared" si="9"/>
        <v>49840174.31877628</v>
      </c>
      <c r="P19">
        <f t="shared" si="10"/>
        <v>1.319522340570521</v>
      </c>
      <c r="Q19">
        <f t="shared" si="1"/>
        <v>478.15</v>
      </c>
      <c r="R19">
        <f t="shared" si="11"/>
        <v>0.68789194943688259</v>
      </c>
      <c r="S19">
        <f t="shared" si="2"/>
        <v>211.20473956800762</v>
      </c>
      <c r="U19">
        <f t="shared" si="3"/>
        <v>2.2639169981601497</v>
      </c>
      <c r="V19">
        <f t="shared" si="4"/>
        <v>12.08105378365063</v>
      </c>
    </row>
    <row r="20" spans="1:22">
      <c r="A20">
        <v>180</v>
      </c>
      <c r="B20">
        <f t="shared" si="5"/>
        <v>3269.380332102678</v>
      </c>
      <c r="C20">
        <f t="shared" si="6"/>
        <v>4.0121421454415995E-3</v>
      </c>
      <c r="D20">
        <f t="shared" si="7"/>
        <v>550.62146978002386</v>
      </c>
      <c r="F20">
        <f t="shared" si="8"/>
        <v>0.96600257856144534</v>
      </c>
      <c r="G20">
        <f t="shared" si="0"/>
        <v>247235.34598350702</v>
      </c>
      <c r="H20">
        <f t="shared" si="9"/>
        <v>52312527.778611347</v>
      </c>
      <c r="P20">
        <f t="shared" si="10"/>
        <v>1.3139151005147904</v>
      </c>
      <c r="Q20">
        <f t="shared" si="1"/>
        <v>478.15</v>
      </c>
      <c r="R20">
        <f t="shared" si="11"/>
        <v>0.68489582820006467</v>
      </c>
      <c r="S20">
        <f t="shared" si="2"/>
        <v>210.8188381782835</v>
      </c>
      <c r="U20">
        <f t="shared" si="3"/>
        <v>2.2680610714477143</v>
      </c>
      <c r="V20">
        <f t="shared" si="4"/>
        <v>12.028434616012506</v>
      </c>
    </row>
    <row r="21" spans="1:22">
      <c r="A21">
        <v>190</v>
      </c>
      <c r="B21">
        <f t="shared" si="5"/>
        <v>3269.0428369112301</v>
      </c>
      <c r="C21">
        <f t="shared" si="6"/>
        <v>4.0125563580258473E-3</v>
      </c>
      <c r="D21">
        <f t="shared" si="7"/>
        <v>548.11684480962992</v>
      </c>
      <c r="F21">
        <f t="shared" si="8"/>
        <v>0.96160849966601736</v>
      </c>
      <c r="G21">
        <f t="shared" si="0"/>
        <v>239022.09778247075</v>
      </c>
      <c r="H21">
        <f t="shared" si="9"/>
        <v>54702748.756436057</v>
      </c>
      <c r="P21">
        <f t="shared" si="10"/>
        <v>1.3080734949097685</v>
      </c>
      <c r="Q21">
        <f t="shared" si="1"/>
        <v>478.15</v>
      </c>
      <c r="R21">
        <f t="shared" si="11"/>
        <v>0.68178042626320623</v>
      </c>
      <c r="S21">
        <f t="shared" si="2"/>
        <v>210.41681751351086</v>
      </c>
      <c r="U21">
        <f t="shared" si="3"/>
        <v>2.2723944105337397</v>
      </c>
      <c r="V21">
        <f t="shared" si="4"/>
        <v>11.97372058950342</v>
      </c>
    </row>
    <row r="22" spans="1:22">
      <c r="A22">
        <v>200</v>
      </c>
      <c r="B22">
        <f t="shared" si="5"/>
        <v>3268.7165534329083</v>
      </c>
      <c r="C22">
        <f t="shared" si="6"/>
        <v>4.0129568916371459E-3</v>
      </c>
      <c r="D22">
        <f t="shared" si="7"/>
        <v>545.55183989430259</v>
      </c>
      <c r="F22">
        <f t="shared" si="8"/>
        <v>0.95710849104263607</v>
      </c>
      <c r="G22">
        <f t="shared" si="0"/>
        <v>230613.96693765512</v>
      </c>
      <c r="H22">
        <f t="shared" si="9"/>
        <v>57008888.425812609</v>
      </c>
      <c r="P22">
        <f t="shared" si="10"/>
        <v>1.3020821060389498</v>
      </c>
      <c r="Q22">
        <f t="shared" si="1"/>
        <v>478.15</v>
      </c>
      <c r="R22">
        <f t="shared" si="11"/>
        <v>0.67858992014922892</v>
      </c>
      <c r="S22">
        <f t="shared" si="2"/>
        <v>210.00430645814666</v>
      </c>
      <c r="U22">
        <f t="shared" si="3"/>
        <v>2.2768580705048262</v>
      </c>
      <c r="V22">
        <f t="shared" si="4"/>
        <v>11.917687551187477</v>
      </c>
    </row>
    <row r="23" spans="1:22">
      <c r="A23">
        <v>210</v>
      </c>
      <c r="B23">
        <f t="shared" si="5"/>
        <v>3268.401747697455</v>
      </c>
      <c r="C23">
        <f t="shared" si="6"/>
        <v>4.0133434113930186E-3</v>
      </c>
      <c r="D23">
        <f t="shared" si="7"/>
        <v>542.96509327159833</v>
      </c>
      <c r="F23">
        <f t="shared" si="8"/>
        <v>0.9525703390729795</v>
      </c>
      <c r="G23">
        <f t="shared" si="0"/>
        <v>222137.22963131254</v>
      </c>
      <c r="H23">
        <f t="shared" si="9"/>
        <v>59230260.722125739</v>
      </c>
      <c r="P23">
        <f t="shared" si="10"/>
        <v>1.2960330729410519</v>
      </c>
      <c r="Q23">
        <f t="shared" si="1"/>
        <v>478.15</v>
      </c>
      <c r="R23">
        <f t="shared" si="11"/>
        <v>0.67537237040274245</v>
      </c>
      <c r="S23">
        <f t="shared" si="2"/>
        <v>209.58748029829698</v>
      </c>
      <c r="U23">
        <f t="shared" si="3"/>
        <v>2.2813862703987344</v>
      </c>
      <c r="V23">
        <f t="shared" si="4"/>
        <v>11.861179560985388</v>
      </c>
    </row>
    <row r="24" spans="1:22">
      <c r="A24">
        <v>220</v>
      </c>
      <c r="B24">
        <f t="shared" si="5"/>
        <v>3268.0985133579484</v>
      </c>
      <c r="C24">
        <f t="shared" si="6"/>
        <v>4.0137157941512475E-3</v>
      </c>
      <c r="D24">
        <f t="shared" si="7"/>
        <v>540.39623007351167</v>
      </c>
      <c r="F24">
        <f t="shared" si="8"/>
        <v>0.94806356153247662</v>
      </c>
      <c r="G24">
        <f t="shared" si="0"/>
        <v>213721.32228245787</v>
      </c>
      <c r="H24">
        <f t="shared" si="9"/>
        <v>61367473.94495032</v>
      </c>
      <c r="P24">
        <f t="shared" si="10"/>
        <v>1.2900209978970016</v>
      </c>
      <c r="Q24">
        <f t="shared" si="1"/>
        <v>478.15</v>
      </c>
      <c r="R24">
        <f t="shared" si="11"/>
        <v>0.67217706512652586</v>
      </c>
      <c r="S24">
        <f t="shared" si="2"/>
        <v>209.17272236447243</v>
      </c>
      <c r="U24">
        <f t="shared" si="3"/>
        <v>2.2859099149976583</v>
      </c>
      <c r="V24">
        <f t="shared" si="4"/>
        <v>11.805062237721529</v>
      </c>
    </row>
    <row r="25" spans="1:22">
      <c r="A25">
        <v>230</v>
      </c>
      <c r="B25">
        <f t="shared" si="5"/>
        <v>3267.8067673768319</v>
      </c>
      <c r="C25">
        <f t="shared" si="6"/>
        <v>4.0140741340212718E-3</v>
      </c>
      <c r="D25">
        <f t="shared" si="7"/>
        <v>537.88356408586833</v>
      </c>
      <c r="F25">
        <f t="shared" si="8"/>
        <v>0.94365537558924273</v>
      </c>
      <c r="G25">
        <f t="shared" si="0"/>
        <v>205491.33627657522</v>
      </c>
      <c r="H25">
        <f t="shared" si="9"/>
        <v>63422387.307716072</v>
      </c>
      <c r="P25">
        <f t="shared" si="10"/>
        <v>1.2841374576124673</v>
      </c>
      <c r="Q25">
        <f t="shared" si="1"/>
        <v>478.15</v>
      </c>
      <c r="R25">
        <f t="shared" si="11"/>
        <v>0.66905166129277305</v>
      </c>
      <c r="S25">
        <f t="shared" si="2"/>
        <v>208.76625353346412</v>
      </c>
      <c r="U25">
        <f t="shared" si="3"/>
        <v>2.2903605918441943</v>
      </c>
      <c r="V25">
        <f t="shared" si="4"/>
        <v>11.75017255360456</v>
      </c>
    </row>
    <row r="26" spans="1:22">
      <c r="A26">
        <v>240</v>
      </c>
      <c r="B26">
        <f t="shared" si="5"/>
        <v>3267.5262559572307</v>
      </c>
      <c r="C26">
        <f t="shared" si="6"/>
        <v>4.0144187352717338E-3</v>
      </c>
      <c r="D26">
        <f t="shared" si="7"/>
        <v>535.46191630889894</v>
      </c>
      <c r="F26">
        <f t="shared" si="8"/>
        <v>0.9394068707173665</v>
      </c>
      <c r="G26">
        <f t="shared" si="0"/>
        <v>197560.89902481597</v>
      </c>
      <c r="H26">
        <f t="shared" si="9"/>
        <v>65397996.29796423</v>
      </c>
      <c r="P26">
        <f t="shared" si="10"/>
        <v>1.2784657862895297</v>
      </c>
      <c r="Q26">
        <f t="shared" si="1"/>
        <v>478.15</v>
      </c>
      <c r="R26">
        <f t="shared" si="11"/>
        <v>0.66603947133861285</v>
      </c>
      <c r="S26">
        <f t="shared" si="2"/>
        <v>208.37377457434133</v>
      </c>
      <c r="U26">
        <f t="shared" si="3"/>
        <v>2.2946745624623257</v>
      </c>
      <c r="V26">
        <f t="shared" si="4"/>
        <v>11.697271180252873</v>
      </c>
    </row>
    <row r="27" spans="1:22">
      <c r="A27">
        <v>250</v>
      </c>
      <c r="B27">
        <f t="shared" si="5"/>
        <v>3267.2565701921394</v>
      </c>
      <c r="C27">
        <f t="shared" si="6"/>
        <v>4.0147500932672751E-3</v>
      </c>
      <c r="D27">
        <f t="shared" si="7"/>
        <v>533.16081342859457</v>
      </c>
      <c r="F27">
        <f t="shared" si="8"/>
        <v>0.9353698481203413</v>
      </c>
      <c r="G27">
        <f t="shared" si="0"/>
        <v>190026.29980229482</v>
      </c>
      <c r="H27">
        <f t="shared" si="9"/>
        <v>67298259.295987174</v>
      </c>
      <c r="P27">
        <f t="shared" si="10"/>
        <v>1.273076759889987</v>
      </c>
      <c r="Q27">
        <f t="shared" si="1"/>
        <v>478.15</v>
      </c>
      <c r="R27">
        <f t="shared" si="11"/>
        <v>0.6631772223173219</v>
      </c>
      <c r="S27">
        <f t="shared" si="2"/>
        <v>208.00016493120455</v>
      </c>
      <c r="U27">
        <f t="shared" si="3"/>
        <v>2.2987962541190612</v>
      </c>
      <c r="V27">
        <f t="shared" si="4"/>
        <v>11.647003133946003</v>
      </c>
    </row>
    <row r="28" spans="1:22">
      <c r="A28">
        <v>260</v>
      </c>
      <c r="B28">
        <f t="shared" si="5"/>
        <v>3266.9971697323185</v>
      </c>
      <c r="C28">
        <f t="shared" si="6"/>
        <v>4.0150688655116798E-3</v>
      </c>
      <c r="D28">
        <f t="shared" si="7"/>
        <v>531.00325942041059</v>
      </c>
      <c r="F28">
        <f t="shared" si="8"/>
        <v>0.9315846656498431</v>
      </c>
      <c r="G28">
        <f t="shared" si="0"/>
        <v>182962.4900222662</v>
      </c>
      <c r="H28">
        <f t="shared" si="9"/>
        <v>69127884.196209833</v>
      </c>
      <c r="P28">
        <f t="shared" si="10"/>
        <v>1.2680256447532536</v>
      </c>
      <c r="Q28">
        <f t="shared" si="1"/>
        <v>478.15</v>
      </c>
      <c r="R28">
        <f t="shared" si="11"/>
        <v>0.66049352794573868</v>
      </c>
      <c r="S28">
        <f t="shared" si="2"/>
        <v>207.64927116426304</v>
      </c>
      <c r="U28">
        <f t="shared" si="3"/>
        <v>2.3026808489096724</v>
      </c>
      <c r="V28">
        <f t="shared" si="4"/>
        <v>11.599870941065248</v>
      </c>
    </row>
    <row r="29" spans="1:22">
      <c r="A29">
        <v>270</v>
      </c>
      <c r="B29">
        <f t="shared" si="5"/>
        <v>3266.7474119141052</v>
      </c>
      <c r="C29">
        <f t="shared" si="6"/>
        <v>4.0153758359361968E-3</v>
      </c>
      <c r="D29">
        <f t="shared" si="7"/>
        <v>529.00516935122494</v>
      </c>
      <c r="F29">
        <f t="shared" si="8"/>
        <v>0.92807924447583323</v>
      </c>
      <c r="G29">
        <f t="shared" si="0"/>
        <v>176421.24720809702</v>
      </c>
      <c r="H29">
        <f t="shared" si="9"/>
        <v>70892096.668290809</v>
      </c>
      <c r="P29">
        <f t="shared" si="10"/>
        <v>1.2633508253978589</v>
      </c>
      <c r="Q29">
        <f t="shared" si="1"/>
        <v>478.15</v>
      </c>
      <c r="R29">
        <f t="shared" si="11"/>
        <v>0.65800818433336572</v>
      </c>
      <c r="S29">
        <f t="shared" si="2"/>
        <v>207.32380179351313</v>
      </c>
      <c r="U29">
        <f t="shared" si="3"/>
        <v>2.3062957357699805</v>
      </c>
      <c r="V29">
        <f t="shared" si="4"/>
        <v>11.556222269385763</v>
      </c>
    </row>
    <row r="30" spans="1:22">
      <c r="A30">
        <v>280</v>
      </c>
      <c r="B30">
        <f t="shared" si="5"/>
        <v>3266.5065833935505</v>
      </c>
      <c r="C30">
        <f t="shared" si="6"/>
        <v>4.0156718760626601E-3</v>
      </c>
      <c r="D30">
        <f t="shared" si="7"/>
        <v>527.17544426132213</v>
      </c>
      <c r="F30">
        <f t="shared" si="8"/>
        <v>0.92486920045845988</v>
      </c>
      <c r="G30">
        <f t="shared" si="0"/>
        <v>170431.43217109196</v>
      </c>
      <c r="H30">
        <f t="shared" si="9"/>
        <v>72596410.990001723</v>
      </c>
      <c r="P30">
        <f t="shared" si="10"/>
        <v>1.2590739631986341</v>
      </c>
      <c r="Q30">
        <f t="shared" si="1"/>
        <v>478.15</v>
      </c>
      <c r="R30">
        <f t="shared" si="11"/>
        <v>0.65573226312504806</v>
      </c>
      <c r="S30">
        <f t="shared" si="2"/>
        <v>207.02532723496836</v>
      </c>
      <c r="U30">
        <f t="shared" si="3"/>
        <v>2.3096207907804063</v>
      </c>
      <c r="V30">
        <f t="shared" si="4"/>
        <v>11.516251563888272</v>
      </c>
    </row>
    <row r="31" spans="1:22">
      <c r="A31">
        <v>290</v>
      </c>
      <c r="B31">
        <f t="shared" si="5"/>
        <v>3266.2739314294845</v>
      </c>
      <c r="C31">
        <f t="shared" si="6"/>
        <v>4.0159579065575371E-3</v>
      </c>
      <c r="D31">
        <f t="shared" si="7"/>
        <v>525.51657637498522</v>
      </c>
      <c r="F31">
        <f t="shared" si="8"/>
        <v>0.92195890592102669</v>
      </c>
      <c r="G31">
        <f t="shared" si="0"/>
        <v>165000.97651868078</v>
      </c>
      <c r="H31">
        <f t="shared" si="9"/>
        <v>74246420.755188525</v>
      </c>
      <c r="P31">
        <f t="shared" si="10"/>
        <v>1.2552014232304467</v>
      </c>
      <c r="Q31">
        <f t="shared" si="1"/>
        <v>478.15</v>
      </c>
      <c r="R31">
        <f t="shared" si="11"/>
        <v>0.65366886429800786</v>
      </c>
      <c r="S31">
        <f t="shared" si="2"/>
        <v>206.75436835496475</v>
      </c>
      <c r="U31">
        <f t="shared" si="3"/>
        <v>2.3126476301535335</v>
      </c>
      <c r="V31">
        <f t="shared" si="4"/>
        <v>11.48001326770382</v>
      </c>
    </row>
    <row r="32" spans="1:22">
      <c r="A32">
        <v>300</v>
      </c>
      <c r="B32">
        <f t="shared" si="5"/>
        <v>3266.0486924534889</v>
      </c>
      <c r="C32">
        <f t="shared" si="6"/>
        <v>4.0162348620875034E-3</v>
      </c>
      <c r="D32">
        <f t="shared" si="7"/>
        <v>524.02562119633455</v>
      </c>
      <c r="F32">
        <f t="shared" si="8"/>
        <v>0.9193431950812887</v>
      </c>
      <c r="G32">
        <f t="shared" si="0"/>
        <v>160120.06600500853</v>
      </c>
      <c r="H32">
        <f t="shared" si="9"/>
        <v>75847621.415238604</v>
      </c>
      <c r="P32">
        <f t="shared" si="10"/>
        <v>1.2517265801822302</v>
      </c>
      <c r="Q32">
        <f t="shared" si="1"/>
        <v>478.15</v>
      </c>
      <c r="R32">
        <f t="shared" si="11"/>
        <v>0.65181432531263361</v>
      </c>
      <c r="S32">
        <f t="shared" si="2"/>
        <v>206.51054781690002</v>
      </c>
      <c r="U32">
        <f t="shared" si="3"/>
        <v>2.3153781008026071</v>
      </c>
      <c r="V32">
        <f t="shared" si="4"/>
        <v>11.447443057739124</v>
      </c>
    </row>
    <row r="33" spans="1:22">
      <c r="A33">
        <v>310</v>
      </c>
      <c r="B33">
        <f t="shared" si="5"/>
        <v>3265.8301162943403</v>
      </c>
      <c r="C33">
        <f t="shared" si="6"/>
        <v>4.0165036614919838E-3</v>
      </c>
      <c r="D33">
        <f t="shared" si="7"/>
        <v>522.69536038816</v>
      </c>
      <c r="F33">
        <f t="shared" si="8"/>
        <v>0.91700940418975441</v>
      </c>
      <c r="G33">
        <f t="shared" si="0"/>
        <v>155764.94436316504</v>
      </c>
      <c r="H33">
        <f t="shared" si="9"/>
        <v>77405270.858870253</v>
      </c>
      <c r="P33">
        <f t="shared" si="10"/>
        <v>1.2486325834091669</v>
      </c>
      <c r="Q33">
        <f t="shared" si="1"/>
        <v>478.15</v>
      </c>
      <c r="R33">
        <f t="shared" si="11"/>
        <v>0.65015966757053589</v>
      </c>
      <c r="S33">
        <f t="shared" si="2"/>
        <v>206.29277561026268</v>
      </c>
      <c r="U33">
        <f t="shared" si="3"/>
        <v>2.3178223211429461</v>
      </c>
      <c r="V33">
        <f t="shared" si="4"/>
        <v>11.418383247994029</v>
      </c>
    </row>
    <row r="34" spans="1:22">
      <c r="A34">
        <v>320</v>
      </c>
      <c r="B34">
        <f t="shared" si="5"/>
        <v>3265.617485209938</v>
      </c>
      <c r="C34">
        <f t="shared" si="6"/>
        <v>4.0167651843227856E-3</v>
      </c>
      <c r="D34">
        <f t="shared" si="7"/>
        <v>521.51549890293199</v>
      </c>
      <c r="F34">
        <f t="shared" si="8"/>
        <v>0.91493947175952983</v>
      </c>
      <c r="G34">
        <f t="shared" si="0"/>
        <v>151901.82655067841</v>
      </c>
      <c r="H34">
        <f t="shared" si="9"/>
        <v>78924289.124377042</v>
      </c>
      <c r="P34">
        <f t="shared" si="10"/>
        <v>1.2458952073963472</v>
      </c>
      <c r="Q34">
        <f t="shared" si="1"/>
        <v>478.15</v>
      </c>
      <c r="R34">
        <f t="shared" si="11"/>
        <v>0.64869208547750656</v>
      </c>
      <c r="S34">
        <f t="shared" si="2"/>
        <v>206.09944282410908</v>
      </c>
      <c r="U34">
        <f t="shared" si="3"/>
        <v>2.3199965679095325</v>
      </c>
      <c r="V34">
        <f t="shared" si="4"/>
        <v>11.392608941124584</v>
      </c>
    </row>
    <row r="35" spans="1:22">
      <c r="A35">
        <v>330</v>
      </c>
      <c r="B35">
        <f t="shared" si="5"/>
        <v>3265.4101275773592</v>
      </c>
      <c r="C35">
        <f t="shared" si="6"/>
        <v>4.017020253942437E-3</v>
      </c>
      <c r="D35">
        <f t="shared" si="7"/>
        <v>520.47377838271643</v>
      </c>
      <c r="F35">
        <f t="shared" si="8"/>
        <v>0.91311189189950248</v>
      </c>
      <c r="G35">
        <f t="shared" si="0"/>
        <v>148490.53647013061</v>
      </c>
      <c r="H35">
        <f t="shared" si="9"/>
        <v>80409194.489078343</v>
      </c>
      <c r="P35">
        <f t="shared" si="10"/>
        <v>1.2434855055721259</v>
      </c>
      <c r="Q35">
        <f t="shared" si="1"/>
        <v>478.15</v>
      </c>
      <c r="R35">
        <f t="shared" si="11"/>
        <v>0.64739633135674723</v>
      </c>
      <c r="S35">
        <f t="shared" si="2"/>
        <v>205.92860374648103</v>
      </c>
      <c r="U35">
        <f t="shared" si="3"/>
        <v>2.3219212450381641</v>
      </c>
      <c r="V35">
        <f t="shared" si="4"/>
        <v>11.369852350883782</v>
      </c>
    </row>
    <row r="36" spans="1:22">
      <c r="A36">
        <v>340</v>
      </c>
      <c r="B36">
        <f t="shared" si="5"/>
        <v>3265.2074266171262</v>
      </c>
      <c r="C36">
        <f t="shared" si="6"/>
        <v>4.0172696267253456E-3</v>
      </c>
      <c r="D36">
        <f t="shared" si="7"/>
        <v>519.55693310073877</v>
      </c>
      <c r="F36">
        <f t="shared" si="8"/>
        <v>0.91150339140480485</v>
      </c>
      <c r="G36">
        <f t="shared" si="0"/>
        <v>145487.6288678147</v>
      </c>
      <c r="H36">
        <f t="shared" si="9"/>
        <v>81864070.777756482</v>
      </c>
      <c r="P36">
        <f t="shared" si="10"/>
        <v>1.2413720908671266</v>
      </c>
      <c r="Q36">
        <f t="shared" si="1"/>
        <v>478.15</v>
      </c>
      <c r="R36">
        <f t="shared" si="11"/>
        <v>0.64625590450600656</v>
      </c>
      <c r="S36">
        <f t="shared" si="2"/>
        <v>205.77813353982862</v>
      </c>
      <c r="U36">
        <f t="shared" si="3"/>
        <v>2.3236190929268656</v>
      </c>
      <c r="V36">
        <f t="shared" si="4"/>
        <v>11.349823684853607</v>
      </c>
    </row>
    <row r="37" spans="1:22">
      <c r="A37">
        <v>350</v>
      </c>
      <c r="B37">
        <f t="shared" si="5"/>
        <v>3265.0088248558654</v>
      </c>
      <c r="C37">
        <f t="shared" si="6"/>
        <v>4.0175139865008085E-3</v>
      </c>
      <c r="D37">
        <f t="shared" si="7"/>
        <v>518.75145487116583</v>
      </c>
      <c r="F37">
        <f t="shared" si="8"/>
        <v>0.91009027170379975</v>
      </c>
      <c r="G37">
        <f t="shared" si="0"/>
        <v>142848.8862546396</v>
      </c>
      <c r="H37">
        <f t="shared" si="9"/>
        <v>83292559.640302882</v>
      </c>
      <c r="P37">
        <f t="shared" si="10"/>
        <v>1.2395229622167667</v>
      </c>
      <c r="Q37">
        <f t="shared" si="1"/>
        <v>478.15</v>
      </c>
      <c r="R37">
        <f t="shared" si="11"/>
        <v>0.64525400263799404</v>
      </c>
      <c r="S37">
        <f t="shared" si="2"/>
        <v>205.6458553851063</v>
      </c>
      <c r="U37">
        <f t="shared" si="3"/>
        <v>2.3251137208896528</v>
      </c>
      <c r="V37">
        <f t="shared" si="4"/>
        <v>11.332227854050078</v>
      </c>
    </row>
    <row r="38" spans="1:22">
      <c r="A38">
        <v>360</v>
      </c>
      <c r="B38">
        <f t="shared" si="5"/>
        <v>3264.8138251804635</v>
      </c>
      <c r="C38">
        <f t="shared" si="6"/>
        <v>4.0177539431921361E-3</v>
      </c>
      <c r="D38">
        <f t="shared" si="7"/>
        <v>518.044164142662</v>
      </c>
      <c r="F38">
        <f t="shared" si="8"/>
        <v>0.90884941077659998</v>
      </c>
      <c r="G38">
        <f t="shared" si="0"/>
        <v>140531.18218630005</v>
      </c>
      <c r="H38">
        <f t="shared" si="9"/>
        <v>84697871.462165877</v>
      </c>
      <c r="P38">
        <f t="shared" si="10"/>
        <v>1.2379068697455233</v>
      </c>
      <c r="Q38">
        <f t="shared" si="1"/>
        <v>478.15</v>
      </c>
      <c r="R38">
        <f t="shared" si="11"/>
        <v>0.6443742322406093</v>
      </c>
      <c r="S38">
        <f t="shared" si="2"/>
        <v>205.52963616802941</v>
      </c>
      <c r="U38">
        <f t="shared" si="3"/>
        <v>2.3264284845475598</v>
      </c>
      <c r="V38">
        <f t="shared" si="4"/>
        <v>11.316776948574637</v>
      </c>
    </row>
    <row r="39" spans="1:22">
      <c r="A39">
        <v>370</v>
      </c>
      <c r="B39">
        <f t="shared" si="5"/>
        <v>3264.6219893487073</v>
      </c>
      <c r="C39">
        <f t="shared" si="6"/>
        <v>4.0179900345901597E-3</v>
      </c>
      <c r="D39">
        <f t="shared" si="7"/>
        <v>517.42260457002567</v>
      </c>
      <c r="F39">
        <f t="shared" si="8"/>
        <v>0.90775895538600992</v>
      </c>
      <c r="G39">
        <f t="shared" si="0"/>
        <v>138493.76772475077</v>
      </c>
      <c r="H39">
        <f t="shared" si="9"/>
        <v>86082809.139413387</v>
      </c>
      <c r="P39">
        <f t="shared" si="10"/>
        <v>1.2364942593962238</v>
      </c>
      <c r="Q39">
        <f t="shared" si="1"/>
        <v>478.15</v>
      </c>
      <c r="R39">
        <f t="shared" si="11"/>
        <v>0.64360109936868104</v>
      </c>
      <c r="S39">
        <f t="shared" si="2"/>
        <v>205.42745322246881</v>
      </c>
      <c r="U39">
        <f t="shared" si="3"/>
        <v>2.3275856877911285</v>
      </c>
      <c r="V39">
        <f t="shared" si="4"/>
        <v>11.30319885710937</v>
      </c>
    </row>
    <row r="40" spans="1:22">
      <c r="A40">
        <v>380</v>
      </c>
      <c r="B40">
        <f t="shared" si="5"/>
        <v>3264.4329347438047</v>
      </c>
      <c r="C40">
        <f t="shared" si="6"/>
        <v>4.0182227302937249E-3</v>
      </c>
      <c r="D40">
        <f t="shared" si="7"/>
        <v>516.87528891570855</v>
      </c>
      <c r="F40">
        <f t="shared" si="8"/>
        <v>0.90679875248369923</v>
      </c>
      <c r="G40">
        <f t="shared" si="0"/>
        <v>136699.07228835119</v>
      </c>
      <c r="H40">
        <f t="shared" si="9"/>
        <v>87449799.862296894</v>
      </c>
      <c r="P40">
        <f t="shared" si="10"/>
        <v>1.2352578630828219</v>
      </c>
      <c r="Q40">
        <f t="shared" si="1"/>
        <v>478.15</v>
      </c>
      <c r="R40">
        <f t="shared" si="11"/>
        <v>0.64292031551094275</v>
      </c>
      <c r="S40">
        <f t="shared" si="2"/>
        <v>205.33743650891722</v>
      </c>
      <c r="U40">
        <f t="shared" si="3"/>
        <v>2.3286060648723219</v>
      </c>
      <c r="V40">
        <f t="shared" si="4"/>
        <v>11.291242638684208</v>
      </c>
    </row>
    <row r="41" spans="1:22">
      <c r="A41">
        <v>390</v>
      </c>
      <c r="B41">
        <f t="shared" si="5"/>
        <v>3264.2463300356899</v>
      </c>
      <c r="C41">
        <f t="shared" si="6"/>
        <v>4.0184524370020782E-3</v>
      </c>
      <c r="D41">
        <f t="shared" si="7"/>
        <v>516.39182751502472</v>
      </c>
      <c r="F41">
        <f t="shared" si="8"/>
        <v>0.90595057458776262</v>
      </c>
      <c r="G41">
        <f t="shared" si="0"/>
        <v>135113.12105938973</v>
      </c>
      <c r="H41">
        <f t="shared" si="9"/>
        <v>88800931.072890788</v>
      </c>
      <c r="P41">
        <f t="shared" si="10"/>
        <v>1.2341730086283806</v>
      </c>
      <c r="Q41">
        <f t="shared" si="1"/>
        <v>478.15</v>
      </c>
      <c r="R41">
        <f t="shared" si="11"/>
        <v>0.64231895738272371</v>
      </c>
      <c r="S41">
        <f t="shared" si="2"/>
        <v>205.25789126062807</v>
      </c>
      <c r="U41">
        <f t="shared" si="3"/>
        <v>2.3295084883867614</v>
      </c>
      <c r="V41">
        <f t="shared" si="4"/>
        <v>11.280681329024754</v>
      </c>
    </row>
    <row r="42" spans="1:22">
      <c r="A42">
        <v>400</v>
      </c>
      <c r="B42">
        <f t="shared" si="5"/>
        <v>3264.0618902725255</v>
      </c>
      <c r="C42">
        <f t="shared" si="6"/>
        <v>4.0186795045150988E-3</v>
      </c>
      <c r="D42">
        <f t="shared" si="7"/>
        <v>515.96296925228489</v>
      </c>
      <c r="F42">
        <f t="shared" si="8"/>
        <v>0.90519819167067528</v>
      </c>
      <c r="G42">
        <f t="shared" si="0"/>
        <v>133705.66684878836</v>
      </c>
      <c r="H42">
        <f t="shared" si="9"/>
        <v>90137987.741378665</v>
      </c>
      <c r="P42">
        <f t="shared" si="10"/>
        <v>1.2332177207740238</v>
      </c>
      <c r="Q42">
        <f t="shared" si="1"/>
        <v>478.15</v>
      </c>
      <c r="R42">
        <f t="shared" si="11"/>
        <v>0.64178551789450877</v>
      </c>
      <c r="S42">
        <f t="shared" si="2"/>
        <v>205.18730598619229</v>
      </c>
      <c r="U42">
        <f t="shared" si="3"/>
        <v>2.3303098488567136</v>
      </c>
      <c r="V42">
        <f t="shared" si="4"/>
        <v>11.271312835684013</v>
      </c>
    </row>
    <row r="43" spans="1:22">
      <c r="A43">
        <v>410</v>
      </c>
      <c r="B43">
        <f t="shared" si="5"/>
        <v>3263.879371792204</v>
      </c>
      <c r="C43">
        <f t="shared" si="6"/>
        <v>4.0189042319613401E-3</v>
      </c>
      <c r="D43">
        <f t="shared" si="7"/>
        <v>515.58058116125517</v>
      </c>
      <c r="F43">
        <f t="shared" si="8"/>
        <v>0.90452733537062313</v>
      </c>
      <c r="G43">
        <f t="shared" si="0"/>
        <v>132450.12174756007</v>
      </c>
      <c r="H43">
        <f t="shared" si="9"/>
        <v>91462488.958854273</v>
      </c>
      <c r="P43">
        <f t="shared" si="10"/>
        <v>1.2323726754688311</v>
      </c>
      <c r="Q43">
        <f t="shared" si="1"/>
        <v>478.15</v>
      </c>
      <c r="R43">
        <f t="shared" si="11"/>
        <v>0.64130988077777173</v>
      </c>
      <c r="S43">
        <f t="shared" si="2"/>
        <v>205.12435012819253</v>
      </c>
      <c r="U43">
        <f t="shared" si="3"/>
        <v>2.3310250572454221</v>
      </c>
      <c r="V43">
        <f t="shared" si="4"/>
        <v>11.262959492410401</v>
      </c>
    </row>
    <row r="44" spans="1:22">
      <c r="A44">
        <v>420</v>
      </c>
      <c r="B44">
        <f t="shared" si="5"/>
        <v>3263.6985672271494</v>
      </c>
      <c r="C44">
        <f t="shared" si="6"/>
        <v>4.0191268739169887E-3</v>
      </c>
      <c r="D44">
        <f t="shared" si="7"/>
        <v>515.23758792389344</v>
      </c>
      <c r="F44">
        <f t="shared" si="8"/>
        <v>0.90392559284893581</v>
      </c>
      <c r="G44">
        <f t="shared" si="0"/>
        <v>131323.35805588748</v>
      </c>
      <c r="H44">
        <f t="shared" si="9"/>
        <v>92775722.539413154</v>
      </c>
      <c r="P44">
        <f t="shared" si="10"/>
        <v>1.2316210581552511</v>
      </c>
      <c r="Q44">
        <f t="shared" si="1"/>
        <v>478.15</v>
      </c>
      <c r="R44">
        <f t="shared" si="11"/>
        <v>0.64088324532989549</v>
      </c>
      <c r="S44">
        <f t="shared" si="2"/>
        <v>205.06786490343006</v>
      </c>
      <c r="U44">
        <f t="shared" si="3"/>
        <v>2.3316671299287623</v>
      </c>
      <c r="V44">
        <f t="shared" si="4"/>
        <v>11.255466737485701</v>
      </c>
    </row>
    <row r="45" spans="1:22">
      <c r="A45">
        <v>430</v>
      </c>
      <c r="B45">
        <f t="shared" si="5"/>
        <v>3263.5193007808716</v>
      </c>
      <c r="C45">
        <f t="shared" si="6"/>
        <v>4.0193476461954473E-3</v>
      </c>
      <c r="D45">
        <f t="shared" si="7"/>
        <v>514.92788767730929</v>
      </c>
      <c r="F45">
        <f t="shared" si="8"/>
        <v>0.90338225908299874</v>
      </c>
      <c r="G45">
        <f t="shared" si="0"/>
        <v>130305.43207430959</v>
      </c>
      <c r="H45">
        <f t="shared" si="9"/>
        <v>94078776.860156253</v>
      </c>
      <c r="P45">
        <f t="shared" si="10"/>
        <v>1.230948365193903</v>
      </c>
      <c r="Q45">
        <f t="shared" si="1"/>
        <v>478.15</v>
      </c>
      <c r="R45">
        <f t="shared" si="11"/>
        <v>0.64049802168984604</v>
      </c>
      <c r="S45">
        <f t="shared" si="2"/>
        <v>205.01685005894112</v>
      </c>
      <c r="U45">
        <f t="shared" si="3"/>
        <v>2.3322473243664348</v>
      </c>
      <c r="V45">
        <f t="shared" si="4"/>
        <v>11.248701274511493</v>
      </c>
    </row>
    <row r="46" spans="1:22">
      <c r="A46">
        <v>440</v>
      </c>
      <c r="B46">
        <f t="shared" si="5"/>
        <v>3263.3414238815562</v>
      </c>
      <c r="C46">
        <f t="shared" si="6"/>
        <v>4.0195667311772832E-3</v>
      </c>
      <c r="D46">
        <f t="shared" si="7"/>
        <v>514.64625618600246</v>
      </c>
      <c r="F46">
        <f t="shared" si="8"/>
        <v>0.90288816874737277</v>
      </c>
      <c r="G46">
        <f t="shared" si="0"/>
        <v>129379.27011360222</v>
      </c>
      <c r="H46">
        <f t="shared" si="9"/>
        <v>95372569.561292276</v>
      </c>
      <c r="P46">
        <f t="shared" si="10"/>
        <v>1.2303421772075891</v>
      </c>
      <c r="Q46">
        <f t="shared" si="1"/>
        <v>478.15</v>
      </c>
      <c r="R46">
        <f t="shared" si="11"/>
        <v>0.64014771164188722</v>
      </c>
      <c r="S46">
        <f t="shared" si="2"/>
        <v>204.97044856296026</v>
      </c>
      <c r="U46">
        <f t="shared" si="3"/>
        <v>2.3327753017680881</v>
      </c>
      <c r="V46">
        <f t="shared" si="4"/>
        <v>11.24254897903281</v>
      </c>
    </row>
    <row r="47" spans="1:22">
      <c r="A47">
        <v>450</v>
      </c>
      <c r="B47">
        <f t="shared" si="5"/>
        <v>3263.1648112642829</v>
      </c>
      <c r="C47">
        <f t="shared" si="6"/>
        <v>4.0197842826163793E-3</v>
      </c>
      <c r="D47">
        <f t="shared" si="7"/>
        <v>514.38824782075619</v>
      </c>
      <c r="F47">
        <f t="shared" si="8"/>
        <v>0.90243552249255476</v>
      </c>
      <c r="G47">
        <f t="shared" si="0"/>
        <v>128530.34426604868</v>
      </c>
      <c r="H47">
        <f t="shared" si="9"/>
        <v>96657873.003952757</v>
      </c>
      <c r="P47">
        <f t="shared" si="10"/>
        <v>1.2297919245099571</v>
      </c>
      <c r="Q47">
        <f t="shared" si="1"/>
        <v>478.15</v>
      </c>
      <c r="R47">
        <f t="shared" si="11"/>
        <v>0.63982678544722127</v>
      </c>
      <c r="S47">
        <f t="shared" si="2"/>
        <v>204.92793065205942</v>
      </c>
      <c r="U47">
        <f t="shared" si="3"/>
        <v>2.3332592998844826</v>
      </c>
      <c r="V47">
        <f t="shared" si="4"/>
        <v>11.236912735402518</v>
      </c>
    </row>
    <row r="48" spans="1:22">
      <c r="A48">
        <v>460</v>
      </c>
      <c r="B48">
        <f t="shared" si="5"/>
        <v>3262.9893574958414</v>
      </c>
      <c r="C48">
        <f t="shared" si="6"/>
        <v>4.020000429904475E-3</v>
      </c>
      <c r="D48">
        <f t="shared" si="7"/>
        <v>514.15009894206719</v>
      </c>
      <c r="F48">
        <f t="shared" si="8"/>
        <v>0.90201771744222314</v>
      </c>
      <c r="G48">
        <f t="shared" si="0"/>
        <v>127746.35619287443</v>
      </c>
      <c r="H48">
        <f t="shared" si="9"/>
        <v>97935336.565881506</v>
      </c>
      <c r="P48">
        <f t="shared" si="10"/>
        <v>1.2292886580058571</v>
      </c>
      <c r="Q48">
        <f t="shared" si="1"/>
        <v>478.15</v>
      </c>
      <c r="R48">
        <f t="shared" si="11"/>
        <v>0.63953056166653621</v>
      </c>
      <c r="S48">
        <f t="shared" si="2"/>
        <v>204.88867818304712</v>
      </c>
      <c r="U48">
        <f t="shared" si="3"/>
        <v>2.333706304517333</v>
      </c>
      <c r="V48">
        <f t="shared" si="4"/>
        <v>11.231710326173303</v>
      </c>
    </row>
    <row r="49" spans="1:22">
      <c r="A49">
        <v>470</v>
      </c>
      <c r="B49">
        <f t="shared" si="5"/>
        <v>3262.8149739311912</v>
      </c>
      <c r="C49">
        <f t="shared" si="6"/>
        <v>4.0202152818070384E-3</v>
      </c>
      <c r="D49">
        <f t="shared" si="7"/>
        <v>513.92863714686791</v>
      </c>
      <c r="F49">
        <f t="shared" si="8"/>
        <v>0.90162918797696123</v>
      </c>
      <c r="G49">
        <f t="shared" si="0"/>
        <v>127016.94019753463</v>
      </c>
      <c r="H49">
        <f t="shared" si="9"/>
        <v>99205505.967856854</v>
      </c>
      <c r="P49">
        <f t="shared" si="10"/>
        <v>1.2288248338484236</v>
      </c>
      <c r="Q49">
        <f t="shared" si="1"/>
        <v>478.15</v>
      </c>
      <c r="R49">
        <f t="shared" si="11"/>
        <v>0.63925509427566551</v>
      </c>
      <c r="S49">
        <f t="shared" si="2"/>
        <v>204.8521698811011</v>
      </c>
      <c r="U49">
        <f t="shared" si="3"/>
        <v>2.3341222125082908</v>
      </c>
      <c r="V49">
        <f t="shared" si="4"/>
        <v>11.226872449574406</v>
      </c>
    </row>
    <row r="50" spans="1:22">
      <c r="A50">
        <v>480</v>
      </c>
      <c r="B50">
        <f t="shared" si="5"/>
        <v>3262.6415860752645</v>
      </c>
      <c r="C50">
        <f t="shared" si="6"/>
        <v>4.0204289297023667E-3</v>
      </c>
      <c r="D50">
        <f t="shared" si="7"/>
        <v>513.72119829048427</v>
      </c>
      <c r="F50">
        <f t="shared" si="8"/>
        <v>0.90126526015874431</v>
      </c>
      <c r="G50">
        <f t="shared" si="0"/>
        <v>126333.39180520042</v>
      </c>
      <c r="H50">
        <f t="shared" si="9"/>
        <v>100468839.88590886</v>
      </c>
      <c r="P50">
        <f t="shared" si="10"/>
        <v>1.2283941164465504</v>
      </c>
      <c r="Q50">
        <f t="shared" si="1"/>
        <v>478.15</v>
      </c>
      <c r="R50">
        <f t="shared" si="11"/>
        <v>0.63899706945254964</v>
      </c>
      <c r="S50">
        <f t="shared" si="2"/>
        <v>204.81796781632519</v>
      </c>
      <c r="U50">
        <f t="shared" si="3"/>
        <v>2.3345119820190336</v>
      </c>
      <c r="V50">
        <f t="shared" si="4"/>
        <v>11.222340906839925</v>
      </c>
    </row>
    <row r="51" spans="1:22">
      <c r="A51">
        <v>490</v>
      </c>
      <c r="B51">
        <f t="shared" si="5"/>
        <v>3262.4691313152703</v>
      </c>
      <c r="C51">
        <f t="shared" si="6"/>
        <v>4.020641450366391E-3</v>
      </c>
      <c r="D51">
        <f t="shared" si="7"/>
        <v>513.52555212002835</v>
      </c>
      <c r="F51">
        <f t="shared" si="8"/>
        <v>0.90092202126320764</v>
      </c>
      <c r="G51">
        <f t="shared" si="0"/>
        <v>125688.42455847007</v>
      </c>
      <c r="H51">
        <f t="shared" si="9"/>
        <v>101725724.13149355</v>
      </c>
      <c r="P51">
        <f t="shared" si="10"/>
        <v>1.2279912018475274</v>
      </c>
      <c r="Q51">
        <f t="shared" si="1"/>
        <v>478.15</v>
      </c>
      <c r="R51">
        <f t="shared" si="11"/>
        <v>0.63875371307561424</v>
      </c>
      <c r="S51">
        <f t="shared" si="2"/>
        <v>204.78570525983508</v>
      </c>
      <c r="U51">
        <f t="shared" si="3"/>
        <v>2.3348797680644569</v>
      </c>
      <c r="V51">
        <f t="shared" si="4"/>
        <v>11.218066977655612</v>
      </c>
    </row>
    <row r="52" spans="1:22">
      <c r="A52">
        <v>500</v>
      </c>
      <c r="B52">
        <f t="shared" si="5"/>
        <v>3262.2975569849882</v>
      </c>
      <c r="C52">
        <f t="shared" si="6"/>
        <v>4.020852908350251E-3</v>
      </c>
      <c r="D52">
        <f t="shared" si="7"/>
        <v>513.33983663877416</v>
      </c>
      <c r="F52">
        <f t="shared" si="8"/>
        <v>0.90059620462942835</v>
      </c>
      <c r="G52">
        <f t="shared" si="0"/>
        <v>125075.95540187648</v>
      </c>
      <c r="H52">
        <f t="shared" si="9"/>
        <v>102976483.68551232</v>
      </c>
      <c r="P52">
        <f t="shared" si="10"/>
        <v>1.227611661806759</v>
      </c>
      <c r="Q52">
        <f t="shared" si="1"/>
        <v>478.15</v>
      </c>
      <c r="R52">
        <f t="shared" si="11"/>
        <v>0.63852270908226472</v>
      </c>
      <c r="S52">
        <f t="shared" si="2"/>
        <v>204.75507594923306</v>
      </c>
      <c r="U52">
        <f t="shared" si="3"/>
        <v>2.3352290427151727</v>
      </c>
      <c r="V52">
        <f t="shared" si="4"/>
        <v>11.214009986335714</v>
      </c>
    </row>
    <row r="53" spans="1:22">
      <c r="A53">
        <v>510</v>
      </c>
      <c r="B53">
        <f t="shared" si="5"/>
        <v>3262.1268187220344</v>
      </c>
      <c r="C53">
        <f t="shared" si="6"/>
        <v>4.0210633579983836E-3</v>
      </c>
      <c r="D53">
        <f t="shared" si="7"/>
        <v>513.16250086863556</v>
      </c>
      <c r="F53">
        <f t="shared" si="8"/>
        <v>0.90028508924322026</v>
      </c>
      <c r="G53">
        <f t="shared" si="0"/>
        <v>124490.91755307899</v>
      </c>
      <c r="H53">
        <f t="shared" si="9"/>
        <v>104221392.86104311</v>
      </c>
      <c r="P53">
        <f t="shared" si="10"/>
        <v>1.2272518077738008</v>
      </c>
      <c r="Q53">
        <f t="shared" si="1"/>
        <v>478.15</v>
      </c>
      <c r="R53">
        <f t="shared" si="11"/>
        <v>0.63830212827344313</v>
      </c>
      <c r="S53">
        <f t="shared" si="2"/>
        <v>204.72582471627339</v>
      </c>
      <c r="U53">
        <f t="shared" si="3"/>
        <v>2.3355627003220589</v>
      </c>
      <c r="V53">
        <f t="shared" si="4"/>
        <v>11.210136051458012</v>
      </c>
    </row>
    <row r="54" spans="1:22">
      <c r="A54">
        <v>520</v>
      </c>
      <c r="B54">
        <f t="shared" si="5"/>
        <v>3261.9568790805733</v>
      </c>
      <c r="C54">
        <f t="shared" si="6"/>
        <v>4.0212728451530831E-3</v>
      </c>
      <c r="D54">
        <f t="shared" si="7"/>
        <v>512.99225541380781</v>
      </c>
      <c r="F54">
        <f t="shared" si="8"/>
        <v>0.89998641300668036</v>
      </c>
      <c r="G54">
        <f t="shared" si="0"/>
        <v>123929.09889885655</v>
      </c>
      <c r="H54">
        <f t="shared" si="9"/>
        <v>105460683.85003167</v>
      </c>
      <c r="P54">
        <f t="shared" si="10"/>
        <v>1.2269085733907601</v>
      </c>
      <c r="Q54">
        <f t="shared" si="1"/>
        <v>478.15</v>
      </c>
      <c r="R54">
        <f t="shared" si="11"/>
        <v>0.63809036682173637</v>
      </c>
      <c r="S54">
        <f t="shared" si="2"/>
        <v>204.69773938406558</v>
      </c>
      <c r="U54">
        <f t="shared" si="3"/>
        <v>2.3358831486793687</v>
      </c>
      <c r="V54">
        <f t="shared" si="4"/>
        <v>11.206417005916821</v>
      </c>
    </row>
    <row r="55" spans="1:22">
      <c r="A55">
        <v>530</v>
      </c>
      <c r="B55">
        <f t="shared" si="5"/>
        <v>3261.7877063646238</v>
      </c>
      <c r="C55">
        <f t="shared" si="6"/>
        <v>4.0214814085882391E-3</v>
      </c>
      <c r="D55">
        <f t="shared" si="7"/>
        <v>512.82803009463987</v>
      </c>
      <c r="F55">
        <f t="shared" si="8"/>
        <v>0.89969829841164894</v>
      </c>
      <c r="G55">
        <f t="shared" si="0"/>
        <v>123387.00351868734</v>
      </c>
      <c r="H55">
        <f t="shared" si="9"/>
        <v>106694553.88521855</v>
      </c>
      <c r="P55">
        <f t="shared" si="10"/>
        <v>1.226579413776433</v>
      </c>
      <c r="Q55">
        <f t="shared" si="1"/>
        <v>478.15</v>
      </c>
      <c r="R55">
        <f t="shared" si="11"/>
        <v>0.63788609357385906</v>
      </c>
      <c r="S55">
        <f t="shared" si="2"/>
        <v>204.67064381760414</v>
      </c>
      <c r="U55">
        <f t="shared" si="3"/>
        <v>2.33619238734653</v>
      </c>
      <c r="V55">
        <f t="shared" si="4"/>
        <v>11.202829471426575</v>
      </c>
    </row>
    <row r="56" spans="1:22">
      <c r="A56">
        <v>540</v>
      </c>
      <c r="B56">
        <f t="shared" si="5"/>
        <v>3261.6192736504031</v>
      </c>
      <c r="C56">
        <f t="shared" si="6"/>
        <v>4.0216890812109479E-3</v>
      </c>
      <c r="D56">
        <f t="shared" si="7"/>
        <v>512.66893787359697</v>
      </c>
      <c r="F56">
        <f t="shared" si="8"/>
        <v>0.89941918925192454</v>
      </c>
      <c r="G56">
        <f t="shared" si="0"/>
        <v>122861.73378646352</v>
      </c>
      <c r="H56">
        <f t="shared" si="9"/>
        <v>107923171.22308318</v>
      </c>
      <c r="P56">
        <f t="shared" si="10"/>
        <v>1.2262622197542474</v>
      </c>
      <c r="Q56">
        <f t="shared" si="1"/>
        <v>478.15</v>
      </c>
      <c r="R56">
        <f t="shared" si="11"/>
        <v>0.63768820517961444</v>
      </c>
      <c r="S56">
        <f t="shared" si="2"/>
        <v>204.64439200252298</v>
      </c>
      <c r="U56">
        <f t="shared" si="3"/>
        <v>2.3364920744767099</v>
      </c>
      <c r="V56">
        <f t="shared" si="4"/>
        <v>11.199354070477362</v>
      </c>
    </row>
    <row r="57" spans="1:22">
      <c r="A57">
        <v>550</v>
      </c>
      <c r="B57">
        <f t="shared" si="5"/>
        <v>3261.451557969619</v>
      </c>
      <c r="C57">
        <f t="shared" si="6"/>
        <v>4.0218958910654464E-3</v>
      </c>
      <c r="D57">
        <f t="shared" si="7"/>
        <v>512.51424430343275</v>
      </c>
      <c r="F57">
        <f t="shared" si="8"/>
        <v>0.89914779702356618</v>
      </c>
      <c r="G57">
        <f t="shared" si="0"/>
        <v>122350.89052948364</v>
      </c>
      <c r="H57">
        <f t="shared" si="9"/>
        <v>109146680.12837802</v>
      </c>
      <c r="P57">
        <f t="shared" si="10"/>
        <v>1.2259552451994142</v>
      </c>
      <c r="Q57">
        <f t="shared" si="1"/>
        <v>478.15</v>
      </c>
      <c r="R57">
        <f t="shared" si="11"/>
        <v>0.63749578808970842</v>
      </c>
      <c r="S57">
        <f t="shared" si="2"/>
        <v>204.61886302750844</v>
      </c>
      <c r="U57">
        <f t="shared" si="3"/>
        <v>2.3367835835140904</v>
      </c>
      <c r="V57">
        <f t="shared" si="4"/>
        <v>11.195974758924217</v>
      </c>
    </row>
    <row r="58" spans="1:22">
      <c r="A58">
        <v>560</v>
      </c>
      <c r="B58">
        <f t="shared" si="5"/>
        <v>3261.2845396290199</v>
      </c>
      <c r="C58">
        <f t="shared" si="6"/>
        <v>4.0221018621696613E-3</v>
      </c>
      <c r="D58">
        <f t="shared" si="7"/>
        <v>512.36334176936612</v>
      </c>
      <c r="F58">
        <f t="shared" si="8"/>
        <v>0.89888305573573002</v>
      </c>
      <c r="G58">
        <f t="shared" si="0"/>
        <v>121852.4888613089</v>
      </c>
      <c r="H58">
        <f t="shared" si="9"/>
        <v>110365205.01699111</v>
      </c>
      <c r="P58">
        <f t="shared" si="10"/>
        <v>1.225657045778096</v>
      </c>
      <c r="Q58">
        <f t="shared" si="1"/>
        <v>478.15</v>
      </c>
      <c r="R58">
        <f t="shared" si="11"/>
        <v>0.63730808651663251</v>
      </c>
      <c r="S58">
        <f t="shared" si="2"/>
        <v>204.59395685206093</v>
      </c>
      <c r="U58">
        <f t="shared" si="3"/>
        <v>2.3370680510653776</v>
      </c>
      <c r="V58">
        <f t="shared" si="4"/>
        <v>11.192678263302394</v>
      </c>
    </row>
    <row r="59" spans="1:22">
      <c r="A59">
        <v>570</v>
      </c>
      <c r="B59">
        <f t="shared" si="5"/>
        <v>3261.1182016448902</v>
      </c>
      <c r="C59">
        <f t="shared" si="6"/>
        <v>4.0223070152105361E-3</v>
      </c>
      <c r="D59">
        <f t="shared" si="7"/>
        <v>512.21572785700596</v>
      </c>
      <c r="F59">
        <f t="shared" si="8"/>
        <v>0.89862408395965954</v>
      </c>
      <c r="G59">
        <f t="shared" si="0"/>
        <v>121364.88750194492</v>
      </c>
      <c r="H59">
        <f t="shared" si="9"/>
        <v>111578853.89201055</v>
      </c>
      <c r="P59">
        <f t="shared" si="10"/>
        <v>1.2253664274926623</v>
      </c>
      <c r="Q59">
        <f t="shared" si="1"/>
        <v>478.15</v>
      </c>
      <c r="R59">
        <f t="shared" si="11"/>
        <v>0.63712447552739859</v>
      </c>
      <c r="S59">
        <f t="shared" si="2"/>
        <v>204.5695907507245</v>
      </c>
      <c r="U59">
        <f t="shared" si="3"/>
        <v>2.337346417154655</v>
      </c>
      <c r="V59">
        <f t="shared" si="4"/>
        <v>11.189453608270423</v>
      </c>
    </row>
    <row r="60" spans="1:22">
      <c r="A60">
        <v>580</v>
      </c>
      <c r="B60">
        <f t="shared" si="5"/>
        <v>3260.9525292739763</v>
      </c>
      <c r="C60">
        <f t="shared" si="6"/>
        <v>4.0225113681208501E-3</v>
      </c>
      <c r="D60">
        <f t="shared" si="7"/>
        <v>512.07098724586979</v>
      </c>
      <c r="F60">
        <f t="shared" si="8"/>
        <v>0.89837015306292944</v>
      </c>
      <c r="G60">
        <f t="shared" si="0"/>
        <v>120886.7296221024</v>
      </c>
      <c r="H60">
        <f t="shared" si="9"/>
        <v>112787721.18823157</v>
      </c>
      <c r="P60">
        <f t="shared" si="10"/>
        <v>1.2250824036081349</v>
      </c>
      <c r="Q60">
        <f t="shared" si="1"/>
        <v>478.15</v>
      </c>
      <c r="R60">
        <f t="shared" si="11"/>
        <v>0.63694443852161697</v>
      </c>
      <c r="S60">
        <f t="shared" si="2"/>
        <v>204.54569633579678</v>
      </c>
      <c r="U60">
        <f t="shared" si="3"/>
        <v>2.3376194589547117</v>
      </c>
      <c r="V60">
        <f t="shared" si="4"/>
        <v>11.18629172107044</v>
      </c>
    </row>
    <row r="61" spans="1:22">
      <c r="A61">
        <v>590</v>
      </c>
      <c r="B61">
        <f t="shared" si="5"/>
        <v>3260.7875096252083</v>
      </c>
      <c r="C61">
        <f t="shared" si="6"/>
        <v>4.022714936556749E-3</v>
      </c>
      <c r="D61">
        <f t="shared" si="7"/>
        <v>511.92877659810057</v>
      </c>
      <c r="F61">
        <f t="shared" si="8"/>
        <v>0.898120660698422</v>
      </c>
      <c r="G61">
        <f t="shared" si="0"/>
        <v>120416.89347682602</v>
      </c>
      <c r="H61">
        <f t="shared" si="9"/>
        <v>113991890.12299983</v>
      </c>
      <c r="P61">
        <f t="shared" si="10"/>
        <v>1.2248041587000869</v>
      </c>
      <c r="Q61">
        <f t="shared" si="1"/>
        <v>478.15</v>
      </c>
      <c r="R61">
        <f t="shared" si="11"/>
        <v>0.63676754843518113</v>
      </c>
      <c r="S61">
        <f t="shared" si="2"/>
        <v>204.52221707178472</v>
      </c>
      <c r="U61">
        <f t="shared" si="3"/>
        <v>2.3378878189657768</v>
      </c>
      <c r="V61">
        <f t="shared" si="4"/>
        <v>11.183185101419237</v>
      </c>
    </row>
    <row r="62" spans="1:22">
      <c r="A62">
        <v>600</v>
      </c>
      <c r="B62">
        <f t="shared" si="5"/>
        <v>3260.6231313387784</v>
      </c>
      <c r="C62">
        <f t="shared" si="6"/>
        <v>4.0229177342924671E-3</v>
      </c>
      <c r="D62">
        <f t="shared" si="7"/>
        <v>511.78881197935965</v>
      </c>
      <c r="F62">
        <f t="shared" si="8"/>
        <v>0.89787510873571863</v>
      </c>
      <c r="G62">
        <f t="shared" si="0"/>
        <v>119954.45131437323</v>
      </c>
      <c r="H62">
        <f t="shared" si="9"/>
        <v>115191434.63614357</v>
      </c>
      <c r="P62">
        <f t="shared" si="10"/>
        <v>1.2245310187240013</v>
      </c>
      <c r="Q62">
        <f t="shared" si="1"/>
        <v>478.15</v>
      </c>
      <c r="R62">
        <f t="shared" si="11"/>
        <v>0.6365934520936245</v>
      </c>
      <c r="S62">
        <f t="shared" si="2"/>
        <v>204.49910620579681</v>
      </c>
      <c r="U62">
        <f t="shared" si="3"/>
        <v>2.3381520284925634</v>
      </c>
      <c r="V62">
        <f t="shared" si="4"/>
        <v>11.18012754671518</v>
      </c>
    </row>
    <row r="63" spans="1:22">
      <c r="A63">
        <v>610</v>
      </c>
      <c r="B63">
        <f t="shared" si="5"/>
        <v>3260.4593843213347</v>
      </c>
      <c r="C63">
        <f t="shared" si="6"/>
        <v>4.0231197735460704E-3</v>
      </c>
      <c r="D63">
        <f t="shared" si="7"/>
        <v>511.65085841159521</v>
      </c>
      <c r="F63">
        <f t="shared" si="8"/>
        <v>0.89763308493262317</v>
      </c>
      <c r="G63">
        <f t="shared" si="0"/>
        <v>119498.63525151812</v>
      </c>
      <c r="H63">
        <f t="shared" si="9"/>
        <v>116386420.98865874</v>
      </c>
      <c r="P63">
        <f t="shared" si="10"/>
        <v>1.2242624261548531</v>
      </c>
      <c r="Q63">
        <f t="shared" si="1"/>
        <v>478.15</v>
      </c>
      <c r="R63">
        <f t="shared" si="11"/>
        <v>0.63642185721722977</v>
      </c>
      <c r="S63">
        <f t="shared" si="2"/>
        <v>204.47632504826825</v>
      </c>
      <c r="U63">
        <f t="shared" si="3"/>
        <v>2.3384125271575029</v>
      </c>
      <c r="V63">
        <f t="shared" si="4"/>
        <v>11.17711392381638</v>
      </c>
    </row>
    <row r="64" spans="1:22">
      <c r="A64">
        <v>620</v>
      </c>
      <c r="B64">
        <f t="shared" si="5"/>
        <v>3260.296259527744</v>
      </c>
      <c r="C64">
        <f t="shared" si="6"/>
        <v>4.023321065247931E-3</v>
      </c>
      <c r="D64">
        <f t="shared" si="7"/>
        <v>511.51472121428213</v>
      </c>
      <c r="F64">
        <f t="shared" si="8"/>
        <v>0.89739424774435461</v>
      </c>
      <c r="G64">
        <f t="shared" si="0"/>
        <v>119048.80899262241</v>
      </c>
      <c r="H64">
        <f t="shared" si="9"/>
        <v>117576909.07858497</v>
      </c>
      <c r="P64">
        <f t="shared" si="10"/>
        <v>1.2239979193807327</v>
      </c>
      <c r="Q64">
        <f t="shared" si="1"/>
        <v>478.15</v>
      </c>
      <c r="R64">
        <f t="shared" si="11"/>
        <v>0.63625252165074742</v>
      </c>
      <c r="S64">
        <f t="shared" si="2"/>
        <v>204.45384154769673</v>
      </c>
      <c r="U64">
        <f t="shared" si="3"/>
        <v>2.3386696790847683</v>
      </c>
      <c r="V64">
        <f t="shared" si="4"/>
        <v>11.174139979888364</v>
      </c>
    </row>
    <row r="65" spans="1:22">
      <c r="A65">
        <v>630</v>
      </c>
      <c r="B65">
        <f t="shared" si="5"/>
        <v>3260.1337487814644</v>
      </c>
      <c r="C65">
        <f t="shared" si="6"/>
        <v>4.0235216192617291E-3</v>
      </c>
      <c r="D65">
        <f t="shared" si="7"/>
        <v>511.38023884140352</v>
      </c>
      <c r="F65">
        <f t="shared" si="8"/>
        <v>0.89715831375684829</v>
      </c>
      <c r="G65">
        <f t="shared" si="0"/>
        <v>118604.44443558992</v>
      </c>
      <c r="H65">
        <f t="shared" si="9"/>
        <v>118762953.52294087</v>
      </c>
      <c r="P65">
        <f t="shared" si="10"/>
        <v>1.2237371156546379</v>
      </c>
      <c r="Q65">
        <f t="shared" si="1"/>
        <v>478.15</v>
      </c>
      <c r="R65">
        <f t="shared" si="11"/>
        <v>0.63608524445360537</v>
      </c>
      <c r="S65">
        <f t="shared" si="2"/>
        <v>204.43162911134525</v>
      </c>
      <c r="U65">
        <f t="shared" si="3"/>
        <v>2.3389237862971388</v>
      </c>
      <c r="V65">
        <f t="shared" si="4"/>
        <v>11.17120218592653</v>
      </c>
    </row>
    <row r="66" spans="1:22">
      <c r="A66">
        <v>640</v>
      </c>
      <c r="B66">
        <f t="shared" si="5"/>
        <v>3259.9718446268525</v>
      </c>
      <c r="C66">
        <f t="shared" si="6"/>
        <v>4.0237214445661721E-3</v>
      </c>
      <c r="D66">
        <f t="shared" si="7"/>
        <v>511.24727696595374</v>
      </c>
      <c r="F66">
        <f t="shared" si="8"/>
        <v>0.89692504730869083</v>
      </c>
      <c r="G66">
        <f t="shared" si="0"/>
        <v>118165.10235340065</v>
      </c>
      <c r="H66">
        <f t="shared" si="9"/>
        <v>119944604.54647487</v>
      </c>
      <c r="P66">
        <f t="shared" si="10"/>
        <v>1.2234796970142758</v>
      </c>
      <c r="Q66">
        <f t="shared" si="1"/>
        <v>478.15</v>
      </c>
      <c r="R66">
        <f t="shared" si="11"/>
        <v>0.63591985854186173</v>
      </c>
      <c r="S66">
        <f t="shared" si="2"/>
        <v>204.40966563115359</v>
      </c>
      <c r="U66">
        <f t="shared" si="3"/>
        <v>2.3391750997861145</v>
      </c>
      <c r="V66">
        <f t="shared" si="4"/>
        <v>11.168297607530942</v>
      </c>
    </row>
    <row r="67" spans="1:22">
      <c r="A67">
        <v>650</v>
      </c>
      <c r="B67">
        <f t="shared" si="5"/>
        <v>3259.8105402078477</v>
      </c>
      <c r="C67">
        <f t="shared" si="6"/>
        <v>4.023920549404275E-3</v>
      </c>
      <c r="D67">
        <f t="shared" si="7"/>
        <v>511.11572360240962</v>
      </c>
      <c r="F67">
        <f t="shared" si="8"/>
        <v>0.89669425193405194</v>
      </c>
      <c r="G67">
        <f t="shared" si="0"/>
        <v>117730.4164663682</v>
      </c>
      <c r="H67">
        <f t="shared" si="9"/>
        <v>121121908.71113856</v>
      </c>
      <c r="P67">
        <f t="shared" si="10"/>
        <v>1.2232253986715798</v>
      </c>
      <c r="Q67">
        <f t="shared" si="1"/>
        <v>478.15</v>
      </c>
      <c r="R67">
        <f t="shared" si="11"/>
        <v>0.63575622462124282</v>
      </c>
      <c r="S67">
        <f t="shared" si="2"/>
        <v>204.38793268043094</v>
      </c>
      <c r="U67">
        <f t="shared" si="3"/>
        <v>2.3394238286445583</v>
      </c>
      <c r="V67">
        <f t="shared" si="4"/>
        <v>11.165423798355757</v>
      </c>
    </row>
    <row r="68" spans="1:22">
      <c r="A68">
        <v>660</v>
      </c>
      <c r="B68">
        <f t="shared" si="5"/>
        <v>3259.6498291683856</v>
      </c>
      <c r="C68">
        <f t="shared" si="6"/>
        <v>4.0241189414059004E-3</v>
      </c>
      <c r="D68">
        <f t="shared" si="7"/>
        <v>510.98548509093263</v>
      </c>
      <c r="F68">
        <f t="shared" si="8"/>
        <v>0.89646576331742567</v>
      </c>
      <c r="G68">
        <f t="shared" ref="G68:G102" si="12">$B68*((D68)-(E$3))</f>
        <v>117300.08032920002</v>
      </c>
      <c r="H68">
        <f t="shared" si="9"/>
        <v>122294909.51443057</v>
      </c>
      <c r="P68">
        <f t="shared" si="10"/>
        <v>1.222973999452805</v>
      </c>
      <c r="Q68">
        <f t="shared" ref="Q68:Q102" si="13">205+273.15</f>
        <v>478.15</v>
      </c>
      <c r="R68">
        <f t="shared" si="11"/>
        <v>0.63559422619205475</v>
      </c>
      <c r="S68">
        <f t="shared" ref="S68:S102" si="14">103.9+183.3*R68-39.7*R68^2</f>
        <v>204.36641485236717</v>
      </c>
      <c r="U68">
        <f t="shared" ref="U68:U102" si="15">Q68/S68</f>
        <v>2.3396701475896227</v>
      </c>
      <c r="V68">
        <f t="shared" ref="V68:V102" si="16">D68/T$3</f>
        <v>11.162578712383331</v>
      </c>
    </row>
    <row r="69" spans="1:22">
      <c r="A69">
        <v>670</v>
      </c>
      <c r="B69">
        <f t="shared" ref="B69:B102" si="17">B$3*C$3/C69</f>
        <v>3259.4897055707261</v>
      </c>
      <c r="C69">
        <f t="shared" ref="C69:C102" si="18">1.01325/D69*Q68/288.15*P69</f>
        <v>4.0243166276882677E-3</v>
      </c>
      <c r="D69">
        <f t="shared" ref="D69:D102" si="19">P69*(D$3/P$3)*(1-H68/I$3)</f>
        <v>510.85648279556813</v>
      </c>
      <c r="F69">
        <f t="shared" ref="F69:F102" si="20">D69/D$3</f>
        <v>0.89623944350099671</v>
      </c>
      <c r="G69">
        <f t="shared" si="12"/>
        <v>116873.83655012815</v>
      </c>
      <c r="H69">
        <f t="shared" ref="H69:H102" si="21">H68+G69*(A69-A68)</f>
        <v>123463647.87993185</v>
      </c>
      <c r="P69">
        <f t="shared" ref="P69:P102" si="22">1-((3.52*V68)/(10^(0.9813*U68)))+((0.274*V68^2)/(10^(0.8157*U68)))</f>
        <v>1.2227253139378256</v>
      </c>
      <c r="Q69">
        <f t="shared" si="13"/>
        <v>478.15</v>
      </c>
      <c r="R69">
        <f t="shared" ref="R69:R102" si="23">0.709*F69</f>
        <v>0.63543376544220664</v>
      </c>
      <c r="S69">
        <f t="shared" si="14"/>
        <v>204.34509921607327</v>
      </c>
      <c r="U69">
        <f t="shared" si="15"/>
        <v>2.3399142031510483</v>
      </c>
      <c r="V69">
        <f t="shared" si="16"/>
        <v>11.159760631795724</v>
      </c>
    </row>
    <row r="70" spans="1:22">
      <c r="A70">
        <v>680</v>
      </c>
      <c r="B70">
        <f t="shared" si="17"/>
        <v>3259.3301638284852</v>
      </c>
      <c r="C70">
        <f t="shared" si="18"/>
        <v>4.0245136149383584E-3</v>
      </c>
      <c r="D70">
        <f t="shared" si="19"/>
        <v>510.72865039295573</v>
      </c>
      <c r="F70">
        <f t="shared" si="20"/>
        <v>0.89601517612799253</v>
      </c>
      <c r="G70">
        <f t="shared" si="12"/>
        <v>116451.46793864307</v>
      </c>
      <c r="H70">
        <f t="shared" si="21"/>
        <v>124628162.55931829</v>
      </c>
      <c r="P70">
        <f t="shared" si="22"/>
        <v>1.2224791860048716</v>
      </c>
      <c r="Q70">
        <f t="shared" si="13"/>
        <v>478.15</v>
      </c>
      <c r="R70">
        <f t="shared" si="23"/>
        <v>0.63527475987474669</v>
      </c>
      <c r="S70">
        <f t="shared" si="14"/>
        <v>204.32397486984459</v>
      </c>
      <c r="U70">
        <f t="shared" si="15"/>
        <v>2.3401561187549524</v>
      </c>
      <c r="V70">
        <f t="shared" si="16"/>
        <v>11.156968107746042</v>
      </c>
    </row>
    <row r="71" spans="1:22">
      <c r="A71">
        <v>690</v>
      </c>
      <c r="B71">
        <f t="shared" si="17"/>
        <v>3259.1711986517621</v>
      </c>
      <c r="C71">
        <f t="shared" si="18"/>
        <v>4.0247099094804454E-3</v>
      </c>
      <c r="D71">
        <f t="shared" si="19"/>
        <v>510.60193164859697</v>
      </c>
      <c r="F71">
        <f t="shared" si="20"/>
        <v>0.89579286254139823</v>
      </c>
      <c r="G71">
        <f t="shared" si="12"/>
        <v>116032.7902454759</v>
      </c>
      <c r="H71">
        <f t="shared" si="21"/>
        <v>125788490.46177305</v>
      </c>
      <c r="P71">
        <f t="shared" si="22"/>
        <v>1.2222354835357869</v>
      </c>
      <c r="Q71">
        <f t="shared" si="13"/>
        <v>478.15</v>
      </c>
      <c r="R71">
        <f t="shared" si="23"/>
        <v>0.63511713954185134</v>
      </c>
      <c r="S71">
        <f t="shared" si="14"/>
        <v>204.30303257471036</v>
      </c>
      <c r="U71">
        <f t="shared" si="15"/>
        <v>2.3403959988951617</v>
      </c>
      <c r="V71">
        <f t="shared" si="16"/>
        <v>11.15419991178058</v>
      </c>
    </row>
    <row r="72" spans="1:22">
      <c r="A72">
        <v>700</v>
      </c>
      <c r="B72">
        <f t="shared" si="17"/>
        <v>3259.0128050021708</v>
      </c>
      <c r="C72">
        <f t="shared" si="18"/>
        <v>4.0249055173314273E-3</v>
      </c>
      <c r="D72">
        <f t="shared" si="19"/>
        <v>510.47627859504013</v>
      </c>
      <c r="F72">
        <f t="shared" si="20"/>
        <v>0.89557241858778969</v>
      </c>
      <c r="G72">
        <f t="shared" si="12"/>
        <v>115617.6462150602</v>
      </c>
      <c r="H72">
        <f t="shared" si="21"/>
        <v>126944666.92392366</v>
      </c>
      <c r="P72">
        <f t="shared" si="22"/>
        <v>1.2219940940780341</v>
      </c>
      <c r="Q72">
        <f t="shared" si="13"/>
        <v>478.15</v>
      </c>
      <c r="R72">
        <f t="shared" si="23"/>
        <v>0.63496084477874282</v>
      </c>
      <c r="S72">
        <f t="shared" si="14"/>
        <v>204.2822644541788</v>
      </c>
      <c r="U72">
        <f t="shared" si="15"/>
        <v>2.3406339325519405</v>
      </c>
      <c r="V72">
        <f t="shared" si="16"/>
        <v>11.151454996040888</v>
      </c>
    </row>
    <row r="73" spans="1:22">
      <c r="A73">
        <v>710</v>
      </c>
      <c r="B73">
        <f t="shared" si="17"/>
        <v>3258.854978055992</v>
      </c>
      <c r="C73">
        <f t="shared" si="18"/>
        <v>4.0251004442461678E-3</v>
      </c>
      <c r="D73">
        <f t="shared" si="19"/>
        <v>510.35165004089532</v>
      </c>
      <c r="F73">
        <f t="shared" si="20"/>
        <v>0.89535377200157074</v>
      </c>
      <c r="G73">
        <f t="shared" si="12"/>
        <v>115205.90071826504</v>
      </c>
      <c r="H73">
        <f t="shared" si="21"/>
        <v>128096725.9311063</v>
      </c>
      <c r="P73">
        <f t="shared" si="22"/>
        <v>1.2217549212942949</v>
      </c>
      <c r="Q73">
        <f t="shared" si="13"/>
        <v>478.15</v>
      </c>
      <c r="R73">
        <f t="shared" si="23"/>
        <v>0.63480582434911359</v>
      </c>
      <c r="S73">
        <f t="shared" si="14"/>
        <v>204.26166374847847</v>
      </c>
      <c r="U73">
        <f t="shared" si="15"/>
        <v>2.3408699959909227</v>
      </c>
      <c r="V73">
        <f t="shared" si="16"/>
        <v>11.148732460692933</v>
      </c>
    </row>
    <row r="74" spans="1:22">
      <c r="A74">
        <v>720</v>
      </c>
      <c r="B74">
        <f t="shared" si="17"/>
        <v>3258.6977131739659</v>
      </c>
      <c r="C74">
        <f t="shared" si="18"/>
        <v>4.0252946957546609E-3</v>
      </c>
      <c r="D74">
        <f t="shared" si="19"/>
        <v>510.22801035178054</v>
      </c>
      <c r="F74">
        <f t="shared" si="20"/>
        <v>0.8951368602662817</v>
      </c>
      <c r="G74">
        <f t="shared" si="12"/>
        <v>114797.43677301604</v>
      </c>
      <c r="H74">
        <f t="shared" si="21"/>
        <v>129244700.29883645</v>
      </c>
      <c r="P74">
        <f t="shared" si="22"/>
        <v>1.2215178820594983</v>
      </c>
      <c r="Q74">
        <f t="shared" si="13"/>
        <v>478.15</v>
      </c>
      <c r="R74">
        <f t="shared" si="23"/>
        <v>0.63465203392879366</v>
      </c>
      <c r="S74">
        <f t="shared" si="14"/>
        <v>204.24122461360068</v>
      </c>
      <c r="U74">
        <f t="shared" si="15"/>
        <v>2.3411042550523335</v>
      </c>
      <c r="V74">
        <f t="shared" si="16"/>
        <v>11.146031527296611</v>
      </c>
    </row>
    <row r="75" spans="1:22">
      <c r="A75">
        <v>730</v>
      </c>
      <c r="B75">
        <f t="shared" si="17"/>
        <v>3258.5410058765219</v>
      </c>
      <c r="C75">
        <f t="shared" si="18"/>
        <v>4.025488277192504E-3</v>
      </c>
      <c r="D75">
        <f t="shared" si="19"/>
        <v>510.10532845449063</v>
      </c>
      <c r="F75">
        <f t="shared" si="20"/>
        <v>0.89492162886752746</v>
      </c>
      <c r="G75">
        <f t="shared" si="12"/>
        <v>114392.15229372159</v>
      </c>
      <c r="H75">
        <f t="shared" si="21"/>
        <v>130388621.82177368</v>
      </c>
      <c r="P75">
        <f t="shared" si="22"/>
        <v>1.2212829040893518</v>
      </c>
      <c r="Q75">
        <f t="shared" si="13"/>
        <v>478.15</v>
      </c>
      <c r="R75">
        <f t="shared" si="23"/>
        <v>0.63449943486707694</v>
      </c>
      <c r="S75">
        <f t="shared" si="14"/>
        <v>204.22094195712361</v>
      </c>
      <c r="U75">
        <f t="shared" si="15"/>
        <v>2.3413367670216116</v>
      </c>
      <c r="V75">
        <f t="shared" si="16"/>
        <v>11.143351517051624</v>
      </c>
    </row>
    <row r="76" spans="1:22">
      <c r="A76">
        <v>740</v>
      </c>
      <c r="B76">
        <f t="shared" si="17"/>
        <v>3258.3848518234472</v>
      </c>
      <c r="C76">
        <f t="shared" si="18"/>
        <v>4.0256811937259013E-3</v>
      </c>
      <c r="D76">
        <f t="shared" si="19"/>
        <v>509.9835770241703</v>
      </c>
      <c r="F76">
        <f t="shared" si="20"/>
        <v>0.8947080298669654</v>
      </c>
      <c r="G76">
        <f t="shared" si="12"/>
        <v>113989.9574381553</v>
      </c>
      <c r="H76">
        <f t="shared" si="21"/>
        <v>131528521.39615524</v>
      </c>
      <c r="P76">
        <f t="shared" si="22"/>
        <v>1.2210499240046424</v>
      </c>
      <c r="Q76">
        <f t="shared" si="13"/>
        <v>478.15</v>
      </c>
      <c r="R76">
        <f t="shared" si="23"/>
        <v>0.63434799317567847</v>
      </c>
      <c r="S76">
        <f t="shared" si="14"/>
        <v>204.20081130419524</v>
      </c>
      <c r="U76">
        <f t="shared" si="15"/>
        <v>2.3415675821566952</v>
      </c>
      <c r="V76">
        <f t="shared" si="16"/>
        <v>11.140691833041121</v>
      </c>
    </row>
    <row r="77" spans="1:22">
      <c r="A77">
        <v>750</v>
      </c>
      <c r="B77">
        <f t="shared" si="17"/>
        <v>3258.2292467971683</v>
      </c>
      <c r="C77">
        <f t="shared" si="18"/>
        <v>4.025873450372224E-3</v>
      </c>
      <c r="D77">
        <f t="shared" si="19"/>
        <v>509.86273182133908</v>
      </c>
      <c r="F77">
        <f t="shared" si="20"/>
        <v>0.89449602073919132</v>
      </c>
      <c r="G77">
        <f t="shared" si="12"/>
        <v>113590.77244353331</v>
      </c>
      <c r="H77">
        <f t="shared" si="21"/>
        <v>132664429.12059057</v>
      </c>
      <c r="P77">
        <f t="shared" si="22"/>
        <v>1.2208188857523936</v>
      </c>
      <c r="Q77">
        <f t="shared" si="13"/>
        <v>478.15</v>
      </c>
      <c r="R77">
        <f t="shared" si="23"/>
        <v>0.63419767870408661</v>
      </c>
      <c r="S77">
        <f t="shared" si="14"/>
        <v>204.18082868821509</v>
      </c>
      <c r="U77">
        <f t="shared" si="15"/>
        <v>2.3417967449340549</v>
      </c>
      <c r="V77">
        <f t="shared" si="16"/>
        <v>11.138051945748867</v>
      </c>
    </row>
    <row r="78" spans="1:22">
      <c r="A78">
        <v>760</v>
      </c>
      <c r="B78">
        <f t="shared" si="17"/>
        <v>3258.0741866889953</v>
      </c>
      <c r="C78">
        <f t="shared" si="18"/>
        <v>4.0260650520169182E-3</v>
      </c>
      <c r="D78">
        <f t="shared" si="19"/>
        <v>509.74277115147441</v>
      </c>
      <c r="F78">
        <f t="shared" si="20"/>
        <v>0.8942855634236393</v>
      </c>
      <c r="G78">
        <f t="shared" si="12"/>
        <v>113194.52586266189</v>
      </c>
      <c r="H78">
        <f t="shared" si="21"/>
        <v>133796374.37921719</v>
      </c>
      <c r="P78">
        <f t="shared" si="22"/>
        <v>1.2205897393189014</v>
      </c>
      <c r="Q78">
        <f t="shared" si="13"/>
        <v>478.15</v>
      </c>
      <c r="R78">
        <f t="shared" si="23"/>
        <v>0.63404846446736018</v>
      </c>
      <c r="S78">
        <f t="shared" si="14"/>
        <v>204.16099056171845</v>
      </c>
      <c r="U78">
        <f t="shared" si="15"/>
        <v>2.3420242950646042</v>
      </c>
      <c r="V78">
        <f t="shared" si="16"/>
        <v>11.13543138125374</v>
      </c>
    </row>
    <row r="79" spans="1:22">
      <c r="A79">
        <v>770</v>
      </c>
      <c r="B79">
        <f t="shared" si="17"/>
        <v>3257.9196674877649</v>
      </c>
      <c r="C79">
        <f t="shared" si="18"/>
        <v>4.0262560034274603E-3</v>
      </c>
      <c r="D79">
        <f t="shared" si="19"/>
        <v>509.6236754247231</v>
      </c>
      <c r="F79">
        <f t="shared" si="20"/>
        <v>0.89407662355214579</v>
      </c>
      <c r="G79">
        <f t="shared" si="12"/>
        <v>112801.15312691819</v>
      </c>
      <c r="H79">
        <f t="shared" si="21"/>
        <v>134924385.91048637</v>
      </c>
      <c r="P79">
        <f t="shared" si="22"/>
        <v>1.2203624396812442</v>
      </c>
      <c r="Q79">
        <f t="shared" si="13"/>
        <v>478.15</v>
      </c>
      <c r="R79">
        <f t="shared" si="23"/>
        <v>0.63390032609847136</v>
      </c>
      <c r="S79">
        <f t="shared" si="14"/>
        <v>204.14129372376823</v>
      </c>
      <c r="U79">
        <f t="shared" si="15"/>
        <v>2.3422502683215281</v>
      </c>
      <c r="V79">
        <f t="shared" si="16"/>
        <v>11.132829711611532</v>
      </c>
    </row>
    <row r="80" spans="1:22">
      <c r="A80">
        <v>780</v>
      </c>
      <c r="B80">
        <f t="shared" si="17"/>
        <v>3257.7656852704627</v>
      </c>
      <c r="C80">
        <f t="shared" si="18"/>
        <v>4.0264463092648745E-3</v>
      </c>
      <c r="D80">
        <f t="shared" si="19"/>
        <v>509.50542679732683</v>
      </c>
      <c r="F80">
        <f t="shared" si="20"/>
        <v>0.89386916981987163</v>
      </c>
      <c r="G80">
        <f t="shared" si="12"/>
        <v>112410.59537594325</v>
      </c>
      <c r="H80">
        <f t="shared" si="21"/>
        <v>136048491.8642458</v>
      </c>
      <c r="P80">
        <f t="shared" si="22"/>
        <v>1.2201369459534241</v>
      </c>
      <c r="Q80">
        <f t="shared" si="13"/>
        <v>478.15</v>
      </c>
      <c r="R80">
        <f t="shared" si="23"/>
        <v>0.63375324140228895</v>
      </c>
      <c r="S80">
        <f t="shared" si="14"/>
        <v>204.12173526081963</v>
      </c>
      <c r="U80">
        <f t="shared" si="15"/>
        <v>2.3424746972145645</v>
      </c>
      <c r="V80">
        <f t="shared" si="16"/>
        <v>11.130246547021823</v>
      </c>
    </row>
    <row r="81" spans="1:22">
      <c r="A81">
        <v>790</v>
      </c>
      <c r="B81">
        <f t="shared" si="17"/>
        <v>3257.6122361944163</v>
      </c>
      <c r="C81">
        <f t="shared" si="18"/>
        <v>4.0266359740933162E-3</v>
      </c>
      <c r="D81">
        <f t="shared" si="19"/>
        <v>509.38800887966244</v>
      </c>
      <c r="F81">
        <f t="shared" si="20"/>
        <v>0.89366317347309199</v>
      </c>
      <c r="G81">
        <f t="shared" si="12"/>
        <v>112022.79850475059</v>
      </c>
      <c r="H81">
        <f t="shared" si="21"/>
        <v>137168719.84929332</v>
      </c>
      <c r="P81">
        <f t="shared" si="22"/>
        <v>1.2199132206911849</v>
      </c>
      <c r="Q81">
        <f t="shared" si="13"/>
        <v>478.15</v>
      </c>
      <c r="R81">
        <f t="shared" si="23"/>
        <v>0.63360718999242216</v>
      </c>
      <c r="S81">
        <f t="shared" si="14"/>
        <v>204.10231249857029</v>
      </c>
      <c r="U81">
        <f t="shared" si="15"/>
        <v>2.3426976115390628</v>
      </c>
      <c r="V81">
        <f t="shared" si="16"/>
        <v>11.127681529450063</v>
      </c>
    </row>
    <row r="82" spans="1:22">
      <c r="A82">
        <v>800</v>
      </c>
      <c r="B82">
        <f t="shared" si="17"/>
        <v>3257.4593164908133</v>
      </c>
      <c r="C82">
        <f t="shared" si="18"/>
        <v>4.0268250023880233E-3</v>
      </c>
      <c r="D82">
        <f t="shared" si="19"/>
        <v>509.27140649854391</v>
      </c>
      <c r="F82">
        <f t="shared" si="20"/>
        <v>0.89345860789218234</v>
      </c>
      <c r="G82">
        <f t="shared" si="12"/>
        <v>111637.71238792567</v>
      </c>
      <c r="H82">
        <f t="shared" si="21"/>
        <v>138285096.97317258</v>
      </c>
      <c r="P82">
        <f t="shared" si="22"/>
        <v>1.2196912293260858</v>
      </c>
      <c r="Q82">
        <f t="shared" si="13"/>
        <v>478.15</v>
      </c>
      <c r="R82">
        <f t="shared" si="23"/>
        <v>0.6334621529955573</v>
      </c>
      <c r="S82">
        <f t="shared" si="14"/>
        <v>204.08302296275832</v>
      </c>
      <c r="U82">
        <f t="shared" si="15"/>
        <v>2.3429190388230099</v>
      </c>
      <c r="V82">
        <f t="shared" si="16"/>
        <v>11.125134327435008</v>
      </c>
    </row>
    <row r="83" spans="1:22">
      <c r="A83">
        <v>810</v>
      </c>
      <c r="B83">
        <f t="shared" si="17"/>
        <v>3257.3069224592664</v>
      </c>
      <c r="C83">
        <f t="shared" si="18"/>
        <v>4.0270133985419801E-3</v>
      </c>
      <c r="D83">
        <f t="shared" si="19"/>
        <v>509.15560550367235</v>
      </c>
      <c r="F83">
        <f t="shared" si="20"/>
        <v>0.89325544825205672</v>
      </c>
      <c r="G83">
        <f t="shared" si="12"/>
        <v>111255.29024789976</v>
      </c>
      <c r="H83">
        <f t="shared" si="21"/>
        <v>139397649.87565157</v>
      </c>
      <c r="P83">
        <f t="shared" si="22"/>
        <v>1.2194709397047445</v>
      </c>
      <c r="Q83">
        <f t="shared" si="13"/>
        <v>478.15</v>
      </c>
      <c r="R83">
        <f t="shared" si="23"/>
        <v>0.63331811281070816</v>
      </c>
      <c r="S83">
        <f t="shared" si="14"/>
        <v>204.06386434724237</v>
      </c>
      <c r="U83">
        <f t="shared" si="15"/>
        <v>2.3431390046910159</v>
      </c>
      <c r="V83">
        <f t="shared" si="16"/>
        <v>11.122604631860591</v>
      </c>
    </row>
    <row r="84" spans="1:22">
      <c r="A84">
        <v>820</v>
      </c>
      <c r="B84">
        <f t="shared" si="17"/>
        <v>3257.1550504632451</v>
      </c>
      <c r="C84">
        <f t="shared" si="18"/>
        <v>4.027201166871509E-3</v>
      </c>
      <c r="D84">
        <f t="shared" si="19"/>
        <v>509.04059260998235</v>
      </c>
      <c r="F84">
        <f t="shared" si="20"/>
        <v>0.8930536712455831</v>
      </c>
      <c r="G84">
        <f t="shared" si="12"/>
        <v>110875.48814036584</v>
      </c>
      <c r="H84">
        <f t="shared" si="21"/>
        <v>140506404.75705522</v>
      </c>
      <c r="P84">
        <f t="shared" si="22"/>
        <v>1.2192523217136007</v>
      </c>
      <c r="Q84">
        <f t="shared" si="13"/>
        <v>478.15</v>
      </c>
      <c r="R84">
        <f t="shared" si="23"/>
        <v>0.63317505291311837</v>
      </c>
      <c r="S84">
        <f t="shared" si="14"/>
        <v>204.04483448800286</v>
      </c>
      <c r="U84">
        <f t="shared" si="15"/>
        <v>2.3433575331607504</v>
      </c>
      <c r="V84">
        <f t="shared" si="16"/>
        <v>11.120092152511935</v>
      </c>
    </row>
    <row r="85" spans="1:22">
      <c r="A85">
        <v>830</v>
      </c>
      <c r="B85">
        <f t="shared" si="17"/>
        <v>3257.0036969261996</v>
      </c>
      <c r="C85">
        <f t="shared" si="18"/>
        <v>4.0273883116210144E-3</v>
      </c>
      <c r="D85">
        <f t="shared" si="19"/>
        <v>508.92635526914768</v>
      </c>
      <c r="F85">
        <f t="shared" si="20"/>
        <v>0.89285325485815381</v>
      </c>
      <c r="G85">
        <f t="shared" si="12"/>
        <v>110498.26453484564</v>
      </c>
      <c r="H85">
        <f t="shared" si="21"/>
        <v>141611387.40240368</v>
      </c>
      <c r="P85">
        <f t="shared" si="22"/>
        <v>1.2190353469731443</v>
      </c>
      <c r="Q85">
        <f t="shared" si="13"/>
        <v>478.15</v>
      </c>
      <c r="R85">
        <f t="shared" si="23"/>
        <v>0.63303295769443102</v>
      </c>
      <c r="S85">
        <f t="shared" si="14"/>
        <v>204.02593134195305</v>
      </c>
      <c r="U85">
        <f t="shared" si="15"/>
        <v>2.3435746468845053</v>
      </c>
      <c r="V85">
        <f t="shared" si="16"/>
        <v>11.117596615268381</v>
      </c>
    </row>
    <row r="86" spans="1:22">
      <c r="A86">
        <v>840</v>
      </c>
      <c r="B86">
        <f t="shared" si="17"/>
        <v>3256.8528583282823</v>
      </c>
      <c r="C86">
        <f t="shared" si="18"/>
        <v>4.0275748369669904E-3</v>
      </c>
      <c r="D86">
        <f t="shared" si="19"/>
        <v>508.81288156475819</v>
      </c>
      <c r="F86">
        <f t="shared" si="20"/>
        <v>0.89265417818378634</v>
      </c>
      <c r="G86">
        <f t="shared" si="12"/>
        <v>110123.57997249838</v>
      </c>
      <c r="H86">
        <f t="shared" si="21"/>
        <v>142712623.20212868</v>
      </c>
      <c r="P86">
        <f t="shared" si="22"/>
        <v>1.218819988588542</v>
      </c>
      <c r="Q86">
        <f t="shared" si="13"/>
        <v>478.15</v>
      </c>
      <c r="R86">
        <f t="shared" si="23"/>
        <v>0.63289181233230452</v>
      </c>
      <c r="S86">
        <f t="shared" si="14"/>
        <v>204.00715296965583</v>
      </c>
      <c r="U86">
        <f t="shared" si="15"/>
        <v>2.3437903673461897</v>
      </c>
      <c r="V86">
        <f t="shared" si="16"/>
        <v>11.115117759813597</v>
      </c>
    </row>
    <row r="87" spans="1:22">
      <c r="A87">
        <v>850</v>
      </c>
      <c r="B87">
        <f t="shared" si="17"/>
        <v>3256.7025312035016</v>
      </c>
      <c r="C87">
        <f t="shared" si="18"/>
        <v>4.027760747021495E-3</v>
      </c>
      <c r="D87">
        <f t="shared" si="19"/>
        <v>508.70016012669811</v>
      </c>
      <c r="F87">
        <f t="shared" si="20"/>
        <v>0.89245642127490898</v>
      </c>
      <c r="G87">
        <f t="shared" si="12"/>
        <v>109751.39678658104</v>
      </c>
      <c r="H87">
        <f t="shared" si="21"/>
        <v>143810137.1699945</v>
      </c>
      <c r="P87">
        <f t="shared" si="22"/>
        <v>1.2186062209460111</v>
      </c>
      <c r="Q87">
        <f t="shared" si="13"/>
        <v>478.15</v>
      </c>
      <c r="R87">
        <f t="shared" si="23"/>
        <v>0.6327516026839104</v>
      </c>
      <c r="S87">
        <f t="shared" si="14"/>
        <v>203.98849752120822</v>
      </c>
      <c r="U87">
        <f t="shared" si="15"/>
        <v>2.3440047150221686</v>
      </c>
      <c r="V87">
        <f t="shared" si="16"/>
        <v>11.11265533776516</v>
      </c>
    </row>
    <row r="88" spans="1:22">
      <c r="A88">
        <v>860</v>
      </c>
      <c r="B88">
        <f t="shared" si="17"/>
        <v>3256.5527121372884</v>
      </c>
      <c r="C88">
        <f t="shared" si="18"/>
        <v>4.0279460458351145E-3</v>
      </c>
      <c r="D88">
        <f t="shared" si="19"/>
        <v>508.58818006109453</v>
      </c>
      <c r="F88">
        <f t="shared" si="20"/>
        <v>0.89225996501946414</v>
      </c>
      <c r="G88">
        <f t="shared" si="12"/>
        <v>109381.678873713</v>
      </c>
      <c r="H88">
        <f t="shared" si="21"/>
        <v>144903953.95873162</v>
      </c>
      <c r="P88">
        <f t="shared" si="22"/>
        <v>1.2183940195462872</v>
      </c>
      <c r="Q88">
        <f t="shared" si="13"/>
        <v>478.15</v>
      </c>
      <c r="R88">
        <f t="shared" si="23"/>
        <v>0.63261231519880001</v>
      </c>
      <c r="S88">
        <f t="shared" si="14"/>
        <v>203.96996322469496</v>
      </c>
      <c r="U88">
        <f t="shared" si="15"/>
        <v>2.3442177095127779</v>
      </c>
      <c r="V88">
        <f t="shared" si="16"/>
        <v>11.11020911114427</v>
      </c>
    </row>
    <row r="89" spans="1:22">
      <c r="A89">
        <v>870</v>
      </c>
      <c r="B89">
        <f t="shared" si="17"/>
        <v>3256.4033977643553</v>
      </c>
      <c r="C89">
        <f t="shared" si="18"/>
        <v>4.0281307373995733E-3</v>
      </c>
      <c r="D89">
        <f t="shared" si="19"/>
        <v>508.47693089288123</v>
      </c>
      <c r="F89">
        <f t="shared" si="20"/>
        <v>0.89206479104014247</v>
      </c>
      <c r="G89">
        <f t="shared" si="12"/>
        <v>109014.39150630095</v>
      </c>
      <c r="H89">
        <f t="shared" si="21"/>
        <v>145994097.87379465</v>
      </c>
      <c r="P89">
        <f t="shared" si="22"/>
        <v>1.2181833608681494</v>
      </c>
      <c r="Q89">
        <f t="shared" si="13"/>
        <v>478.15</v>
      </c>
      <c r="R89">
        <f t="shared" si="23"/>
        <v>0.632473936847461</v>
      </c>
      <c r="S89">
        <f t="shared" si="14"/>
        <v>203.95154837672396</v>
      </c>
      <c r="U89">
        <f t="shared" si="15"/>
        <v>2.3444293696500762</v>
      </c>
      <c r="V89">
        <f t="shared" si="16"/>
        <v>11.107778851121038</v>
      </c>
    </row>
    <row r="90" spans="1:22">
      <c r="A90">
        <v>880</v>
      </c>
      <c r="B90">
        <f t="shared" si="17"/>
        <v>3256.2545847668212</v>
      </c>
      <c r="C90">
        <f t="shared" si="18"/>
        <v>4.0283148256500118E-3</v>
      </c>
      <c r="D90">
        <f t="shared" si="19"/>
        <v>508.36640251858313</v>
      </c>
      <c r="F90">
        <f t="shared" si="20"/>
        <v>0.89187088161154937</v>
      </c>
      <c r="G90">
        <f t="shared" si="12"/>
        <v>108649.50117831152</v>
      </c>
      <c r="H90">
        <f t="shared" si="21"/>
        <v>147080592.88557777</v>
      </c>
      <c r="P90">
        <f t="shared" si="22"/>
        <v>1.217974222256295</v>
      </c>
      <c r="Q90">
        <f t="shared" si="13"/>
        <v>478.15</v>
      </c>
      <c r="R90">
        <f t="shared" si="23"/>
        <v>0.63233645506258851</v>
      </c>
      <c r="S90">
        <f t="shared" si="14"/>
        <v>203.93325133464799</v>
      </c>
      <c r="U90">
        <f t="shared" si="15"/>
        <v>2.3446397135863393</v>
      </c>
      <c r="V90">
        <f t="shared" si="16"/>
        <v>11.10536433698306</v>
      </c>
    </row>
    <row r="91" spans="1:22">
      <c r="A91">
        <v>890</v>
      </c>
      <c r="B91">
        <f t="shared" si="17"/>
        <v>3256.1062698725445</v>
      </c>
      <c r="C91">
        <f t="shared" si="18"/>
        <v>4.0284983144670099E-3</v>
      </c>
      <c r="D91">
        <f t="shared" si="19"/>
        <v>508.25658516737917</v>
      </c>
      <c r="F91">
        <f t="shared" si="20"/>
        <v>0.89167821959189331</v>
      </c>
      <c r="G91">
        <f t="shared" si="12"/>
        <v>108286.97547805359</v>
      </c>
      <c r="H91">
        <f t="shared" si="21"/>
        <v>148163462.6403583</v>
      </c>
      <c r="P91">
        <f t="shared" si="22"/>
        <v>1.2177665818289356</v>
      </c>
      <c r="Q91">
        <f t="shared" si="13"/>
        <v>478.15</v>
      </c>
      <c r="R91">
        <f t="shared" si="23"/>
        <v>0.63219985769065234</v>
      </c>
      <c r="S91">
        <f t="shared" si="14"/>
        <v>203.91507051015256</v>
      </c>
      <c r="U91">
        <f t="shared" si="15"/>
        <v>2.3448487588669606</v>
      </c>
      <c r="V91">
        <f t="shared" si="16"/>
        <v>11.10296535528482</v>
      </c>
    </row>
    <row r="92" spans="1:22">
      <c r="A92">
        <v>900</v>
      </c>
      <c r="B92">
        <f t="shared" si="17"/>
        <v>3255.9584498536278</v>
      </c>
      <c r="C92">
        <f t="shared" si="18"/>
        <v>4.0286812076784015E-3</v>
      </c>
      <c r="D92">
        <f t="shared" si="19"/>
        <v>508.147469368869</v>
      </c>
      <c r="F92">
        <f t="shared" si="20"/>
        <v>0.8914867883664368</v>
      </c>
      <c r="G92">
        <f t="shared" si="12"/>
        <v>107926.78298283331</v>
      </c>
      <c r="H92">
        <f t="shared" si="21"/>
        <v>149242730.47018662</v>
      </c>
      <c r="P92">
        <f t="shared" si="22"/>
        <v>1.2175604184013615</v>
      </c>
      <c r="Q92">
        <f t="shared" si="13"/>
        <v>478.15</v>
      </c>
      <c r="R92">
        <f t="shared" si="23"/>
        <v>0.63206413295180364</v>
      </c>
      <c r="S92">
        <f t="shared" si="14"/>
        <v>203.89700436395023</v>
      </c>
      <c r="U92">
        <f t="shared" si="15"/>
        <v>2.3450565224907183</v>
      </c>
      <c r="V92">
        <f t="shared" si="16"/>
        <v>11.100581699143554</v>
      </c>
    </row>
    <row r="93" spans="1:22">
      <c r="A93">
        <v>910</v>
      </c>
      <c r="B93">
        <f t="shared" si="17"/>
        <v>3255.8111215250651</v>
      </c>
      <c r="C93">
        <f t="shared" si="18"/>
        <v>4.0288635090609095E-3</v>
      </c>
      <c r="D93">
        <f t="shared" si="19"/>
        <v>508.03904592626969</v>
      </c>
      <c r="F93">
        <f t="shared" si="20"/>
        <v>0.89129657180047317</v>
      </c>
      <c r="G93">
        <f t="shared" si="12"/>
        <v>107568.89317132627</v>
      </c>
      <c r="H93">
        <f t="shared" si="21"/>
        <v>150318419.40189987</v>
      </c>
      <c r="P93">
        <f t="shared" si="22"/>
        <v>1.217355711422442</v>
      </c>
      <c r="Q93">
        <f t="shared" si="13"/>
        <v>478.15</v>
      </c>
      <c r="R93">
        <f t="shared" si="23"/>
        <v>0.63192926940653549</v>
      </c>
      <c r="S93">
        <f t="shared" si="14"/>
        <v>203.87905140137067</v>
      </c>
      <c r="U93">
        <f t="shared" si="15"/>
        <v>2.3452630209598149</v>
      </c>
      <c r="V93">
        <f t="shared" si="16"/>
        <v>11.098213167653727</v>
      </c>
    </row>
    <row r="94" spans="1:22">
      <c r="A94">
        <v>920</v>
      </c>
      <c r="B94">
        <f t="shared" si="17"/>
        <v>3255.6642817435195</v>
      </c>
      <c r="C94">
        <f t="shared" si="18"/>
        <v>4.0290452223416262E-3</v>
      </c>
      <c r="D94">
        <f t="shared" si="19"/>
        <v>507.93130589401159</v>
      </c>
      <c r="F94">
        <f t="shared" si="20"/>
        <v>0.8911075542000203</v>
      </c>
      <c r="G94">
        <f t="shared" si="12"/>
        <v>107213.27635030336</v>
      </c>
      <c r="H94">
        <f t="shared" si="21"/>
        <v>151390552.16540292</v>
      </c>
      <c r="P94">
        <f t="shared" si="22"/>
        <v>1.2171524409216006</v>
      </c>
      <c r="Q94">
        <f t="shared" si="13"/>
        <v>478.15</v>
      </c>
      <c r="R94">
        <f t="shared" si="23"/>
        <v>0.63179525592781438</v>
      </c>
      <c r="S94">
        <f t="shared" si="14"/>
        <v>203.86121016867654</v>
      </c>
      <c r="U94">
        <f t="shared" si="15"/>
        <v>2.3454682703216299</v>
      </c>
      <c r="V94">
        <f t="shared" si="16"/>
        <v>11.095859565397605</v>
      </c>
    </row>
    <row r="95" spans="1:22">
      <c r="A95">
        <v>930</v>
      </c>
      <c r="B95">
        <f t="shared" si="17"/>
        <v>3255.517927406182</v>
      </c>
      <c r="C95">
        <f t="shared" si="18"/>
        <v>4.0292263511993893E-3</v>
      </c>
      <c r="D95">
        <f t="shared" si="19"/>
        <v>507.82424055890209</v>
      </c>
      <c r="F95">
        <f t="shared" si="20"/>
        <v>0.89091972027877564</v>
      </c>
      <c r="G95">
        <f t="shared" si="12"/>
        <v>106859.90359299887</v>
      </c>
      <c r="H95">
        <f t="shared" si="21"/>
        <v>152459151.2013329</v>
      </c>
      <c r="P95">
        <f t="shared" si="22"/>
        <v>1.216950587464287</v>
      </c>
      <c r="Q95">
        <f t="shared" si="13"/>
        <v>478.15</v>
      </c>
      <c r="R95">
        <f t="shared" si="23"/>
        <v>0.63166208167765192</v>
      </c>
      <c r="S95">
        <f t="shared" si="14"/>
        <v>203.84347924996862</v>
      </c>
      <c r="U95">
        <f t="shared" si="15"/>
        <v>2.3456722862037469</v>
      </c>
      <c r="V95">
        <f t="shared" si="16"/>
        <v>11.093520702033775</v>
      </c>
    </row>
    <row r="96" spans="1:22">
      <c r="A96">
        <v>940</v>
      </c>
      <c r="B96">
        <f t="shared" si="17"/>
        <v>3255.3720554497359</v>
      </c>
      <c r="C96">
        <f t="shared" si="18"/>
        <v>4.0294068992660316E-3</v>
      </c>
      <c r="D96">
        <f t="shared" si="19"/>
        <v>507.71784142418323</v>
      </c>
      <c r="F96">
        <f t="shared" si="20"/>
        <v>0.890733055130146</v>
      </c>
      <c r="G96">
        <f t="shared" si="12"/>
        <v>106508.74668692189</v>
      </c>
      <c r="H96">
        <f t="shared" si="21"/>
        <v>153524238.6682021</v>
      </c>
      <c r="P96">
        <f t="shared" si="22"/>
        <v>1.2167501321143388</v>
      </c>
      <c r="Q96">
        <f t="shared" si="13"/>
        <v>478.15</v>
      </c>
      <c r="R96">
        <f t="shared" si="23"/>
        <v>0.63152973608727347</v>
      </c>
      <c r="S96">
        <f t="shared" si="14"/>
        <v>203.8258572645675</v>
      </c>
      <c r="U96">
        <f t="shared" si="15"/>
        <v>2.3458750838435463</v>
      </c>
      <c r="V96">
        <f t="shared" si="16"/>
        <v>11.091196391948888</v>
      </c>
    </row>
    <row r="97" spans="1:22">
      <c r="A97">
        <v>950</v>
      </c>
      <c r="B97">
        <f t="shared" si="17"/>
        <v>3255.2266628493735</v>
      </c>
      <c r="C97">
        <f t="shared" si="18"/>
        <v>4.0295868701275663E-3</v>
      </c>
      <c r="D97">
        <f t="shared" si="19"/>
        <v>507.61210019594046</v>
      </c>
      <c r="F97">
        <f t="shared" si="20"/>
        <v>0.89054754420340432</v>
      </c>
      <c r="G97">
        <f t="shared" si="12"/>
        <v>106159.77808934065</v>
      </c>
      <c r="H97">
        <f t="shared" si="21"/>
        <v>154585836.44909552</v>
      </c>
      <c r="P97">
        <f t="shared" si="22"/>
        <v>1.2165510564019379</v>
      </c>
      <c r="Q97">
        <f t="shared" si="13"/>
        <v>478.15</v>
      </c>
      <c r="R97">
        <f t="shared" si="23"/>
        <v>0.63139820884021358</v>
      </c>
      <c r="S97">
        <f t="shared" si="14"/>
        <v>203.80834286478395</v>
      </c>
      <c r="U97">
        <f t="shared" si="15"/>
        <v>2.3460766781133549</v>
      </c>
      <c r="V97">
        <f t="shared" si="16"/>
        <v>11.088886453960738</v>
      </c>
    </row>
    <row r="98" spans="1:22">
      <c r="A98">
        <v>960</v>
      </c>
      <c r="B98">
        <f t="shared" si="17"/>
        <v>3255.0817466178864</v>
      </c>
      <c r="C98">
        <f t="shared" si="18"/>
        <v>4.0297662673252788E-3</v>
      </c>
      <c r="D98">
        <f t="shared" si="19"/>
        <v>507.50700877142509</v>
      </c>
      <c r="F98">
        <f t="shared" si="20"/>
        <v>0.89036317328320191</v>
      </c>
      <c r="G98">
        <f t="shared" si="12"/>
        <v>105812.97088901335</v>
      </c>
      <c r="H98">
        <f t="shared" si="21"/>
        <v>155643966.15798566</v>
      </c>
      <c r="P98">
        <f t="shared" si="22"/>
        <v>1.2163533422961215</v>
      </c>
      <c r="Q98">
        <f t="shared" si="13"/>
        <v>478.15</v>
      </c>
      <c r="R98">
        <f t="shared" si="23"/>
        <v>0.63126748985779013</v>
      </c>
      <c r="S98">
        <f t="shared" si="14"/>
        <v>203.79093473400414</v>
      </c>
      <c r="U98">
        <f t="shared" si="15"/>
        <v>2.346277083542013</v>
      </c>
      <c r="V98">
        <f t="shared" si="16"/>
        <v>11.086590711063186</v>
      </c>
    </row>
    <row r="99" spans="1:22">
      <c r="A99">
        <v>970</v>
      </c>
      <c r="B99">
        <f t="shared" si="17"/>
        <v>3254.9373038048011</v>
      </c>
      <c r="C99">
        <f t="shared" si="18"/>
        <v>4.0299450943567698E-3</v>
      </c>
      <c r="D99">
        <f t="shared" si="19"/>
        <v>507.40255922893613</v>
      </c>
      <c r="F99">
        <f t="shared" si="20"/>
        <v>0.89017992847181782</v>
      </c>
      <c r="G99">
        <f t="shared" si="12"/>
        <v>105468.29877300873</v>
      </c>
      <c r="H99">
        <f t="shared" si="21"/>
        <v>156698649.14571574</v>
      </c>
      <c r="P99">
        <f t="shared" si="22"/>
        <v>1.2161569721810006</v>
      </c>
      <c r="Q99">
        <f t="shared" si="13"/>
        <v>478.15</v>
      </c>
      <c r="R99">
        <f t="shared" si="23"/>
        <v>0.63113756928651876</v>
      </c>
      <c r="S99">
        <f t="shared" si="14"/>
        <v>203.77363158503258</v>
      </c>
      <c r="U99">
        <f t="shared" si="15"/>
        <v>2.3464763143335015</v>
      </c>
      <c r="V99">
        <f t="shared" si="16"/>
        <v>11.084308990205113</v>
      </c>
    </row>
    <row r="100" spans="1:22">
      <c r="A100">
        <v>980</v>
      </c>
      <c r="B100">
        <f t="shared" si="17"/>
        <v>3254.7933314955644</v>
      </c>
      <c r="C100">
        <f t="shared" si="18"/>
        <v>4.0301233546769311E-3</v>
      </c>
      <c r="D100">
        <f t="shared" si="19"/>
        <v>507.29874381897901</v>
      </c>
      <c r="F100">
        <f t="shared" si="20"/>
        <v>0.88999779617364738</v>
      </c>
      <c r="G100">
        <f t="shared" si="12"/>
        <v>105125.73599769645</v>
      </c>
      <c r="H100">
        <f t="shared" si="21"/>
        <v>157749906.50569272</v>
      </c>
      <c r="P100">
        <f t="shared" si="22"/>
        <v>1.2159619288350156</v>
      </c>
      <c r="Q100">
        <f t="shared" si="13"/>
        <v>478.15</v>
      </c>
      <c r="R100">
        <f t="shared" si="23"/>
        <v>0.63100843748711599</v>
      </c>
      <c r="S100">
        <f t="shared" si="14"/>
        <v>203.75643215864508</v>
      </c>
      <c r="U100">
        <f t="shared" si="15"/>
        <v>2.3466743843831721</v>
      </c>
      <c r="V100">
        <f t="shared" si="16"/>
        <v>11.082041122097277</v>
      </c>
    </row>
    <row r="101" spans="1:22">
      <c r="A101">
        <v>990</v>
      </c>
      <c r="B101">
        <f t="shared" si="17"/>
        <v>3254.6498268107644</v>
      </c>
      <c r="C101">
        <f t="shared" si="18"/>
        <v>4.0303010516988822E-3</v>
      </c>
      <c r="D101">
        <f t="shared" si="19"/>
        <v>507.19555495646853</v>
      </c>
      <c r="F101">
        <f t="shared" si="20"/>
        <v>0.88981676308152369</v>
      </c>
      <c r="G101">
        <f t="shared" si="12"/>
        <v>104785.25736314674</v>
      </c>
      <c r="H101">
        <f t="shared" si="21"/>
        <v>158797759.07932419</v>
      </c>
      <c r="P101">
        <f t="shared" si="22"/>
        <v>1.2157681954126707</v>
      </c>
      <c r="Q101">
        <f t="shared" si="13"/>
        <v>478.15</v>
      </c>
      <c r="R101">
        <f t="shared" si="23"/>
        <v>0.63088008502480031</v>
      </c>
      <c r="S101">
        <f t="shared" si="14"/>
        <v>203.7393352223142</v>
      </c>
      <c r="U101">
        <f t="shared" si="15"/>
        <v>2.3468713072920218</v>
      </c>
      <c r="V101">
        <f t="shared" si="16"/>
        <v>11.079786941041997</v>
      </c>
    </row>
    <row r="102" spans="1:22">
      <c r="A102">
        <v>1000</v>
      </c>
      <c r="B102">
        <f t="shared" si="17"/>
        <v>3254.5067869053901</v>
      </c>
      <c r="C102">
        <f t="shared" si="18"/>
        <v>4.0304781887948579E-3</v>
      </c>
      <c r="D102">
        <f t="shared" si="19"/>
        <v>507.0929852137923</v>
      </c>
      <c r="F102">
        <f t="shared" si="20"/>
        <v>0.88963681616454793</v>
      </c>
      <c r="G102">
        <f t="shared" si="12"/>
        <v>104446.83819034138</v>
      </c>
      <c r="H102">
        <f t="shared" si="21"/>
        <v>159842227.4612276</v>
      </c>
      <c r="P102">
        <f t="shared" si="22"/>
        <v>1.215575755428314</v>
      </c>
      <c r="Q102">
        <f t="shared" si="13"/>
        <v>478.15</v>
      </c>
      <c r="R102">
        <f t="shared" si="23"/>
        <v>0.6307525026606644</v>
      </c>
      <c r="S102">
        <f t="shared" si="14"/>
        <v>203.72233956907593</v>
      </c>
      <c r="U102">
        <f t="shared" si="15"/>
        <v>2.3470670963793547</v>
      </c>
      <c r="V102">
        <f t="shared" si="16"/>
        <v>11.077546284781617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C103" sqref="C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munkalap'!V31</f>
        <v>3314.0989893619194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314839.40398938232</v>
      </c>
      <c r="H3">
        <f>G3*A3</f>
        <v>3148394.0398938232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3313.6642356325142</v>
      </c>
      <c r="C4">
        <f>1.01325/D4*Q3/288.15*P4</f>
        <v>4.0043355355338199E-3</v>
      </c>
      <c r="D4">
        <f>P4*(D$3/P$3)*(1-H3/I$3)</f>
        <v>569.92522564155252</v>
      </c>
      <c r="F4">
        <f>D4/D$3</f>
        <v>0.9998688169150044</v>
      </c>
      <c r="G4">
        <f t="shared" ref="G4:G67" si="0">$B4*((D4)-(E$3))</f>
        <v>314550.32526775904</v>
      </c>
      <c r="H4">
        <f>H3+G4*(A4-A3)</f>
        <v>6293897.2925714143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0.70890699119273803</v>
      </c>
      <c r="S4">
        <f t="shared" ref="S4:S67" si="2">103.9+183.3*R4-39.7*R4^2</f>
        <v>213.89145133579984</v>
      </c>
      <c r="U4">
        <f t="shared" ref="U4:U67" si="3">Q4/S4</f>
        <v>2.2354797118531224</v>
      </c>
      <c r="V4">
        <f t="shared" ref="V4:V67" si="4">D4/T$3</f>
        <v>12.450128970423764</v>
      </c>
    </row>
    <row r="5" spans="1:22">
      <c r="A5">
        <v>30</v>
      </c>
      <c r="B5">
        <f t="shared" ref="B5:B68" si="5">B$3*C$3/C5</f>
        <v>3313.2298810845668</v>
      </c>
      <c r="C5">
        <f t="shared" ref="C5:C68" si="6">1.01325/D5*Q4/288.15*P5</f>
        <v>4.0048604919702257E-3</v>
      </c>
      <c r="D5">
        <f t="shared" ref="D5:D68" si="7">P5*(D$3/P$3)*(1-H4/I$3)</f>
        <v>569.76648175579862</v>
      </c>
      <c r="F5">
        <f t="shared" ref="F5:F68" si="8">D5/D$3</f>
        <v>0.99959031886982219</v>
      </c>
      <c r="G5">
        <f t="shared" si="0"/>
        <v>313983.13907856744</v>
      </c>
      <c r="H5">
        <f t="shared" ref="H5:H68" si="9">H4+G5*(A5-A4)</f>
        <v>9433728.6833570898</v>
      </c>
      <c r="P5">
        <f t="shared" ref="P5:P68" si="10">1-((3.52*V4)/(10^(0.9813*U4)))+((0.274*V4^2)/(10^(0.8157*U4)))</f>
        <v>1.3571321550709494</v>
      </c>
      <c r="Q5">
        <f t="shared" si="1"/>
        <v>478.15</v>
      </c>
      <c r="R5">
        <f t="shared" ref="R5:R68" si="11">0.709*F5</f>
        <v>0.70870953607870391</v>
      </c>
      <c r="S5">
        <f t="shared" si="2"/>
        <v>213.86637046402944</v>
      </c>
      <c r="U5">
        <f t="shared" si="3"/>
        <v>2.2357418745291739</v>
      </c>
      <c r="V5">
        <f t="shared" si="4"/>
        <v>12.446661178927648</v>
      </c>
    </row>
    <row r="6" spans="1:22">
      <c r="A6">
        <v>40</v>
      </c>
      <c r="B6">
        <f t="shared" si="5"/>
        <v>3312.7963097496095</v>
      </c>
      <c r="C6">
        <f t="shared" si="6"/>
        <v>4.0053846391098222E-3</v>
      </c>
      <c r="D6">
        <f t="shared" si="7"/>
        <v>569.51364533528908</v>
      </c>
      <c r="F6">
        <f t="shared" si="8"/>
        <v>0.99914674620226152</v>
      </c>
      <c r="G6">
        <f t="shared" si="0"/>
        <v>313104.45548772905</v>
      </c>
      <c r="H6">
        <f t="shared" si="9"/>
        <v>12564773.23823438</v>
      </c>
      <c r="P6">
        <f t="shared" si="10"/>
        <v>1.3567074612041239</v>
      </c>
      <c r="Q6">
        <f t="shared" si="1"/>
        <v>478.15</v>
      </c>
      <c r="R6">
        <f t="shared" si="11"/>
        <v>0.70839504305740342</v>
      </c>
      <c r="S6">
        <f t="shared" si="2"/>
        <v>213.82641697239853</v>
      </c>
      <c r="U6">
        <f t="shared" si="3"/>
        <v>2.2361596231663055</v>
      </c>
      <c r="V6">
        <f t="shared" si="4"/>
        <v>12.441137917450284</v>
      </c>
    </row>
    <row r="7" spans="1:22">
      <c r="A7">
        <v>50</v>
      </c>
      <c r="B7">
        <f t="shared" si="5"/>
        <v>3312.3639517664865</v>
      </c>
      <c r="C7">
        <f t="shared" si="6"/>
        <v>4.0059074560615266E-3</v>
      </c>
      <c r="D7">
        <f t="shared" si="7"/>
        <v>569.15571910860467</v>
      </c>
      <c r="F7">
        <f t="shared" si="8"/>
        <v>0.99851880545369243</v>
      </c>
      <c r="G7">
        <f t="shared" si="0"/>
        <v>311878.00982799305</v>
      </c>
      <c r="H7">
        <f t="shared" si="9"/>
        <v>15683553.336514311</v>
      </c>
      <c r="P7">
        <f t="shared" si="10"/>
        <v>1.3560317794987506</v>
      </c>
      <c r="Q7">
        <f t="shared" si="1"/>
        <v>478.15</v>
      </c>
      <c r="R7">
        <f t="shared" si="11"/>
        <v>0.70794983306666792</v>
      </c>
      <c r="S7">
        <f t="shared" si="2"/>
        <v>213.76984364539706</v>
      </c>
      <c r="U7">
        <f t="shared" si="3"/>
        <v>2.2367514137922964</v>
      </c>
      <c r="V7">
        <f t="shared" si="4"/>
        <v>12.433318948428335</v>
      </c>
    </row>
    <row r="8" spans="1:22">
      <c r="A8">
        <v>60</v>
      </c>
      <c r="B8">
        <f t="shared" si="5"/>
        <v>3311.933287350997</v>
      </c>
      <c r="C8">
        <f t="shared" si="6"/>
        <v>4.0064283608151514E-3</v>
      </c>
      <c r="D8">
        <f t="shared" si="7"/>
        <v>568.68095076596524</v>
      </c>
      <c r="F8">
        <f t="shared" si="8"/>
        <v>0.99768587853678115</v>
      </c>
      <c r="G8">
        <f t="shared" si="0"/>
        <v>310265.05923249014</v>
      </c>
      <c r="H8">
        <f t="shared" si="9"/>
        <v>18786203.928839214</v>
      </c>
      <c r="P8">
        <f t="shared" si="10"/>
        <v>1.3550768120206862</v>
      </c>
      <c r="Q8">
        <f t="shared" si="1"/>
        <v>478.15</v>
      </c>
      <c r="R8">
        <f t="shared" si="11"/>
        <v>0.70735928788257785</v>
      </c>
      <c r="S8">
        <f t="shared" si="2"/>
        <v>213.69477813137277</v>
      </c>
      <c r="U8">
        <f t="shared" si="3"/>
        <v>2.2375371273978839</v>
      </c>
      <c r="V8">
        <f t="shared" si="4"/>
        <v>12.422947540336542</v>
      </c>
    </row>
    <row r="9" spans="1:22">
      <c r="A9">
        <v>70</v>
      </c>
      <c r="B9">
        <f t="shared" si="5"/>
        <v>3311.5048502179816</v>
      </c>
      <c r="C9">
        <f t="shared" si="6"/>
        <v>4.0069467060262192E-3</v>
      </c>
      <c r="D9">
        <f t="shared" si="7"/>
        <v>568.07703838175973</v>
      </c>
      <c r="F9">
        <f t="shared" si="8"/>
        <v>0.99662638312589424</v>
      </c>
      <c r="G9">
        <f t="shared" si="0"/>
        <v>308225.06404512259</v>
      </c>
      <c r="H9">
        <f t="shared" si="9"/>
        <v>21868454.569290441</v>
      </c>
      <c r="P9">
        <f t="shared" si="10"/>
        <v>1.3538129157356413</v>
      </c>
      <c r="Q9">
        <f t="shared" si="1"/>
        <v>478.15</v>
      </c>
      <c r="R9">
        <f t="shared" si="11"/>
        <v>0.70660810563625898</v>
      </c>
      <c r="S9">
        <f t="shared" si="2"/>
        <v>213.59925366957705</v>
      </c>
      <c r="U9">
        <f t="shared" si="3"/>
        <v>2.2385377841238352</v>
      </c>
      <c r="V9">
        <f t="shared" si="4"/>
        <v>12.409754955183411</v>
      </c>
    </row>
    <row r="10" spans="1:22">
      <c r="A10">
        <v>80</v>
      </c>
      <c r="B10">
        <f t="shared" si="5"/>
        <v>3311.0792300624621</v>
      </c>
      <c r="C10">
        <f t="shared" si="6"/>
        <v>4.0074617759359617E-3</v>
      </c>
      <c r="D10">
        <f t="shared" si="7"/>
        <v>567.33144406003646</v>
      </c>
      <c r="F10">
        <f t="shared" si="8"/>
        <v>0.99531832291234468</v>
      </c>
      <c r="G10">
        <f t="shared" si="0"/>
        <v>305716.72670886084</v>
      </c>
      <c r="H10">
        <f t="shared" si="9"/>
        <v>24925621.836379047</v>
      </c>
      <c r="P10">
        <f t="shared" si="10"/>
        <v>1.3522098489117531</v>
      </c>
      <c r="Q10">
        <f t="shared" si="1"/>
        <v>478.15</v>
      </c>
      <c r="R10">
        <f t="shared" si="11"/>
        <v>0.70568069094485231</v>
      </c>
      <c r="S10">
        <f t="shared" si="2"/>
        <v>213.48125671856698</v>
      </c>
      <c r="U10">
        <f t="shared" si="3"/>
        <v>2.2397750854087701</v>
      </c>
      <c r="V10">
        <f t="shared" si="4"/>
        <v>12.393467300158804</v>
      </c>
    </row>
    <row r="11" spans="1:22">
      <c r="A11">
        <v>90</v>
      </c>
      <c r="B11">
        <f t="shared" si="5"/>
        <v>3310.6570736062049</v>
      </c>
      <c r="C11">
        <f t="shared" si="6"/>
        <v>4.0079727850269977E-3</v>
      </c>
      <c r="D11">
        <f t="shared" si="7"/>
        <v>566.43183698761595</v>
      </c>
      <c r="F11">
        <f t="shared" si="8"/>
        <v>0.99374006489055433</v>
      </c>
      <c r="G11">
        <f t="shared" si="0"/>
        <v>302699.45787586021</v>
      </c>
      <c r="H11">
        <f t="shared" si="9"/>
        <v>27952616.415137649</v>
      </c>
      <c r="P11">
        <f t="shared" si="10"/>
        <v>1.3502378273553888</v>
      </c>
      <c r="Q11">
        <f t="shared" si="1"/>
        <v>478.15</v>
      </c>
      <c r="R11">
        <f t="shared" si="11"/>
        <v>0.70456170600740298</v>
      </c>
      <c r="S11">
        <f t="shared" si="2"/>
        <v>213.33879496754611</v>
      </c>
      <c r="U11">
        <f t="shared" si="3"/>
        <v>2.2412707453078937</v>
      </c>
      <c r="V11">
        <f t="shared" si="4"/>
        <v>12.373815206216598</v>
      </c>
    </row>
    <row r="12" spans="1:22">
      <c r="A12">
        <v>100</v>
      </c>
      <c r="B12">
        <f t="shared" si="5"/>
        <v>3310.2390836197765</v>
      </c>
      <c r="C12">
        <f t="shared" si="6"/>
        <v>4.0084788791331025E-3</v>
      </c>
      <c r="D12">
        <f t="shared" si="7"/>
        <v>565.3666824843657</v>
      </c>
      <c r="F12">
        <f t="shared" si="8"/>
        <v>0.99187137277958892</v>
      </c>
      <c r="G12">
        <f t="shared" si="0"/>
        <v>299135.32421680598</v>
      </c>
      <c r="H12">
        <f t="shared" si="9"/>
        <v>30943969.65730571</v>
      </c>
      <c r="P12">
        <f t="shared" si="10"/>
        <v>1.3478689305500515</v>
      </c>
      <c r="Q12">
        <f t="shared" si="1"/>
        <v>478.15</v>
      </c>
      <c r="R12">
        <f t="shared" si="11"/>
        <v>0.70323680330072846</v>
      </c>
      <c r="S12">
        <f t="shared" si="2"/>
        <v>213.16998858481341</v>
      </c>
      <c r="U12">
        <f t="shared" si="3"/>
        <v>2.2430455767921553</v>
      </c>
      <c r="V12">
        <f t="shared" si="4"/>
        <v>12.350546695994112</v>
      </c>
    </row>
    <row r="13" spans="1:22">
      <c r="A13">
        <v>110</v>
      </c>
      <c r="B13">
        <f t="shared" si="5"/>
        <v>3309.8260152549146</v>
      </c>
      <c r="C13">
        <f t="shared" si="6"/>
        <v>4.0089791398140433E-3</v>
      </c>
      <c r="D13">
        <f t="shared" si="7"/>
        <v>564.12598367671137</v>
      </c>
      <c r="F13">
        <f t="shared" si="8"/>
        <v>0.9896947082047568</v>
      </c>
      <c r="G13">
        <f t="shared" si="0"/>
        <v>294991.49940836418</v>
      </c>
      <c r="H13">
        <f t="shared" si="9"/>
        <v>33893884.651389353</v>
      </c>
      <c r="P13">
        <f t="shared" si="10"/>
        <v>1.3450788740535349</v>
      </c>
      <c r="Q13">
        <f t="shared" si="1"/>
        <v>478.15</v>
      </c>
      <c r="R13">
        <f t="shared" si="11"/>
        <v>0.70169354811717255</v>
      </c>
      <c r="S13">
        <f t="shared" si="2"/>
        <v>212.97318610174787</v>
      </c>
      <c r="U13">
        <f t="shared" si="3"/>
        <v>2.2451183116148901</v>
      </c>
      <c r="V13">
        <f t="shared" si="4"/>
        <v>12.323443385816256</v>
      </c>
    </row>
    <row r="14" spans="1:22">
      <c r="A14">
        <v>120</v>
      </c>
      <c r="B14">
        <f t="shared" si="5"/>
        <v>3309.418668992389</v>
      </c>
      <c r="C14">
        <f t="shared" si="6"/>
        <v>4.00947259284386E-3</v>
      </c>
      <c r="D14">
        <f t="shared" si="7"/>
        <v>562.70216563080612</v>
      </c>
      <c r="F14">
        <f t="shared" si="8"/>
        <v>0.98719678180843184</v>
      </c>
      <c r="G14">
        <f t="shared" si="0"/>
        <v>290243.18424965243</v>
      </c>
      <c r="H14">
        <f t="shared" si="9"/>
        <v>36796316.493885875</v>
      </c>
      <c r="P14">
        <f t="shared" si="10"/>
        <v>1.341849124455907</v>
      </c>
      <c r="Q14">
        <f t="shared" si="1"/>
        <v>478.15</v>
      </c>
      <c r="R14">
        <f t="shared" si="11"/>
        <v>0.69992251830217811</v>
      </c>
      <c r="S14">
        <f t="shared" si="2"/>
        <v>212.74710379921868</v>
      </c>
      <c r="U14">
        <f t="shared" si="3"/>
        <v>2.2475041561611895</v>
      </c>
      <c r="V14">
        <f t="shared" si="4"/>
        <v>12.292339799759011</v>
      </c>
    </row>
    <row r="15" spans="1:22">
      <c r="A15">
        <v>130</v>
      </c>
      <c r="B15">
        <f t="shared" si="5"/>
        <v>3309.0178795575598</v>
      </c>
      <c r="C15">
        <f t="shared" si="6"/>
        <v>4.0099582216053054E-3</v>
      </c>
      <c r="D15">
        <f t="shared" si="7"/>
        <v>561.09106746080431</v>
      </c>
      <c r="F15">
        <f t="shared" si="8"/>
        <v>0.98437029379088481</v>
      </c>
      <c r="G15">
        <f t="shared" si="0"/>
        <v>284876.8814979975</v>
      </c>
      <c r="H15">
        <f t="shared" si="9"/>
        <v>39645085.308865853</v>
      </c>
      <c r="P15">
        <f t="shared" si="10"/>
        <v>1.3381692750963459</v>
      </c>
      <c r="Q15">
        <f t="shared" si="1"/>
        <v>478.15</v>
      </c>
      <c r="R15">
        <f t="shared" si="11"/>
        <v>0.69791853829773731</v>
      </c>
      <c r="S15">
        <f t="shared" si="2"/>
        <v>212.49098371181915</v>
      </c>
      <c r="U15">
        <f t="shared" si="3"/>
        <v>2.2502131226822701</v>
      </c>
      <c r="V15">
        <f t="shared" si="4"/>
        <v>12.257145042450354</v>
      </c>
    </row>
    <row r="16" spans="1:22">
      <c r="A16">
        <v>140</v>
      </c>
      <c r="B16">
        <f t="shared" si="5"/>
        <v>3308.6245003137833</v>
      </c>
      <c r="C16">
        <f t="shared" si="6"/>
        <v>4.0104349859926332E-3</v>
      </c>
      <c r="D16">
        <f t="shared" si="7"/>
        <v>559.2929769629842</v>
      </c>
      <c r="F16">
        <f t="shared" si="8"/>
        <v>0.98121574905786701</v>
      </c>
      <c r="G16">
        <f t="shared" si="0"/>
        <v>278893.80878411484</v>
      </c>
      <c r="H16">
        <f t="shared" si="9"/>
        <v>42434023.396706998</v>
      </c>
      <c r="P16">
        <f t="shared" si="10"/>
        <v>1.3340395266664082</v>
      </c>
      <c r="Q16">
        <f t="shared" si="1"/>
        <v>478.15</v>
      </c>
      <c r="R16">
        <f t="shared" si="11"/>
        <v>0.6956819660820277</v>
      </c>
      <c r="S16">
        <f t="shared" si="2"/>
        <v>212.20476048494498</v>
      </c>
      <c r="U16">
        <f t="shared" si="3"/>
        <v>2.2532482254747657</v>
      </c>
      <c r="V16">
        <f t="shared" si="4"/>
        <v>12.21786540085675</v>
      </c>
    </row>
    <row r="17" spans="1:22">
      <c r="A17">
        <v>150</v>
      </c>
      <c r="B17">
        <f t="shared" si="5"/>
        <v>3308.2393829430198</v>
      </c>
      <c r="C17">
        <f t="shared" si="6"/>
        <v>4.0109018470624175E-3</v>
      </c>
      <c r="D17">
        <f t="shared" si="7"/>
        <v>557.31360812274488</v>
      </c>
      <c r="F17">
        <f t="shared" si="8"/>
        <v>0.97774317214516648</v>
      </c>
      <c r="G17">
        <f t="shared" si="0"/>
        <v>272313.12014380307</v>
      </c>
      <c r="H17">
        <f t="shared" si="9"/>
        <v>45157154.59814503</v>
      </c>
      <c r="P17">
        <f t="shared" si="10"/>
        <v>1.3294730348930064</v>
      </c>
      <c r="Q17">
        <f t="shared" si="1"/>
        <v>478.15</v>
      </c>
      <c r="R17">
        <f t="shared" si="11"/>
        <v>0.69321990905092301</v>
      </c>
      <c r="S17">
        <f t="shared" si="2"/>
        <v>211.88922178954277</v>
      </c>
      <c r="U17">
        <f t="shared" si="3"/>
        <v>2.2566036911255378</v>
      </c>
      <c r="V17">
        <f t="shared" si="4"/>
        <v>12.174625698116312</v>
      </c>
    </row>
    <row r="18" spans="1:22">
      <c r="A18">
        <v>160</v>
      </c>
      <c r="B18">
        <f t="shared" si="5"/>
        <v>3307.8633526779117</v>
      </c>
      <c r="C18">
        <f t="shared" si="6"/>
        <v>4.0113577971196204E-3</v>
      </c>
      <c r="D18">
        <f t="shared" si="7"/>
        <v>555.16489095539168</v>
      </c>
      <c r="F18">
        <f t="shared" si="8"/>
        <v>0.97397349290419588</v>
      </c>
      <c r="G18">
        <f t="shared" si="0"/>
        <v>265174.50496276113</v>
      </c>
      <c r="H18">
        <f t="shared" si="9"/>
        <v>47808899.64777264</v>
      </c>
      <c r="P18">
        <f t="shared" si="10"/>
        <v>1.324497813342951</v>
      </c>
      <c r="Q18">
        <f t="shared" si="1"/>
        <v>478.15</v>
      </c>
      <c r="R18">
        <f t="shared" si="11"/>
        <v>0.69054720646907486</v>
      </c>
      <c r="S18">
        <f t="shared" si="2"/>
        <v>211.54614180460038</v>
      </c>
      <c r="U18">
        <f t="shared" si="3"/>
        <v>2.2602633918119603</v>
      </c>
      <c r="V18">
        <f t="shared" si="4"/>
        <v>12.127686547766549</v>
      </c>
    </row>
    <row r="19" spans="1:22">
      <c r="A19">
        <v>170</v>
      </c>
      <c r="B19">
        <f t="shared" si="5"/>
        <v>3307.4971799450368</v>
      </c>
      <c r="C19">
        <f t="shared" si="6"/>
        <v>4.0118018942018547E-3</v>
      </c>
      <c r="D19">
        <f t="shared" si="7"/>
        <v>552.86542504969304</v>
      </c>
      <c r="F19">
        <f t="shared" si="8"/>
        <v>0.96993934219244393</v>
      </c>
      <c r="G19">
        <f t="shared" si="0"/>
        <v>257539.67376708137</v>
      </c>
      <c r="H19">
        <f t="shared" si="9"/>
        <v>50384296.385443456</v>
      </c>
      <c r="P19">
        <f t="shared" si="10"/>
        <v>1.3191578356749081</v>
      </c>
      <c r="Q19">
        <f t="shared" si="1"/>
        <v>478.15</v>
      </c>
      <c r="R19">
        <f t="shared" si="11"/>
        <v>0.68768699361444274</v>
      </c>
      <c r="S19">
        <f t="shared" si="2"/>
        <v>211.17836390242448</v>
      </c>
      <c r="U19">
        <f t="shared" si="3"/>
        <v>2.264199755903642</v>
      </c>
      <c r="V19">
        <f t="shared" si="4"/>
        <v>12.07745426149283</v>
      </c>
    </row>
    <row r="20" spans="1:22">
      <c r="A20">
        <v>180</v>
      </c>
      <c r="B20">
        <f t="shared" si="5"/>
        <v>3307.1415499564732</v>
      </c>
      <c r="C20">
        <f t="shared" si="6"/>
        <v>4.0122332990994687E-3</v>
      </c>
      <c r="D20">
        <f t="shared" si="7"/>
        <v>550.44045358355788</v>
      </c>
      <c r="F20">
        <f t="shared" si="8"/>
        <v>0.96568500628694365</v>
      </c>
      <c r="G20">
        <f t="shared" si="0"/>
        <v>249492.25859374698</v>
      </c>
      <c r="H20">
        <f t="shared" si="9"/>
        <v>52879218.971380927</v>
      </c>
      <c r="P20">
        <f t="shared" si="10"/>
        <v>1.3135129939983876</v>
      </c>
      <c r="Q20">
        <f t="shared" si="1"/>
        <v>478.15</v>
      </c>
      <c r="R20">
        <f t="shared" si="11"/>
        <v>0.68467066945744304</v>
      </c>
      <c r="S20">
        <f t="shared" si="2"/>
        <v>210.78980886462176</v>
      </c>
      <c r="U20">
        <f t="shared" si="3"/>
        <v>2.26837342172974</v>
      </c>
      <c r="V20">
        <f t="shared" si="4"/>
        <v>12.024480281495727</v>
      </c>
    </row>
    <row r="21" spans="1:22">
      <c r="A21">
        <v>190</v>
      </c>
      <c r="B21">
        <f t="shared" si="5"/>
        <v>3306.7970324389489</v>
      </c>
      <c r="C21">
        <f t="shared" si="6"/>
        <v>4.0126513122530957E-3</v>
      </c>
      <c r="D21">
        <f t="shared" si="7"/>
        <v>547.92125200075782</v>
      </c>
      <c r="F21">
        <f t="shared" si="8"/>
        <v>0.96126535438729444</v>
      </c>
      <c r="G21">
        <f t="shared" si="0"/>
        <v>241135.77971783871</v>
      </c>
      <c r="H21">
        <f t="shared" si="9"/>
        <v>55290576.768559314</v>
      </c>
      <c r="P21">
        <f t="shared" si="10"/>
        <v>1.3076376588577618</v>
      </c>
      <c r="Q21">
        <f t="shared" si="1"/>
        <v>478.15</v>
      </c>
      <c r="R21">
        <f t="shared" si="11"/>
        <v>0.68153713626059176</v>
      </c>
      <c r="S21">
        <f t="shared" si="2"/>
        <v>210.38539021290566</v>
      </c>
      <c r="U21">
        <f t="shared" si="3"/>
        <v>2.272733860065673</v>
      </c>
      <c r="V21">
        <f t="shared" si="4"/>
        <v>11.969447826013431</v>
      </c>
    </row>
    <row r="22" spans="1:22">
      <c r="A22">
        <v>200</v>
      </c>
      <c r="B22">
        <f t="shared" si="5"/>
        <v>3306.4640541706731</v>
      </c>
      <c r="C22">
        <f t="shared" si="6"/>
        <v>4.0130554072812762E-3</v>
      </c>
      <c r="D22">
        <f t="shared" si="7"/>
        <v>545.34389688116903</v>
      </c>
      <c r="F22">
        <f t="shared" si="8"/>
        <v>0.95674367873889299</v>
      </c>
      <c r="G22">
        <f t="shared" si="0"/>
        <v>232589.56646787393</v>
      </c>
      <c r="H22">
        <f t="shared" si="9"/>
        <v>57616472.433238052</v>
      </c>
      <c r="P22">
        <f t="shared" si="10"/>
        <v>1.3016177564301028</v>
      </c>
      <c r="Q22">
        <f t="shared" si="1"/>
        <v>478.15</v>
      </c>
      <c r="R22">
        <f t="shared" si="11"/>
        <v>0.67833126822587508</v>
      </c>
      <c r="S22">
        <f t="shared" si="2"/>
        <v>209.97082908052184</v>
      </c>
      <c r="U22">
        <f t="shared" si="3"/>
        <v>2.2772210887286346</v>
      </c>
      <c r="V22">
        <f t="shared" si="4"/>
        <v>11.913144995049349</v>
      </c>
    </row>
    <row r="23" spans="1:22">
      <c r="A23">
        <v>210</v>
      </c>
      <c r="B23">
        <f t="shared" si="5"/>
        <v>3306.1428771510195</v>
      </c>
      <c r="C23">
        <f t="shared" si="6"/>
        <v>4.0134452576970955E-3</v>
      </c>
      <c r="D23">
        <f t="shared" si="7"/>
        <v>542.74747732579647</v>
      </c>
      <c r="F23">
        <f t="shared" si="8"/>
        <v>0.95218855671192359</v>
      </c>
      <c r="G23">
        <f t="shared" si="0"/>
        <v>223982.83960563218</v>
      </c>
      <c r="H23">
        <f t="shared" si="9"/>
        <v>59856300.829294376</v>
      </c>
      <c r="P23">
        <f t="shared" si="10"/>
        <v>1.2955465096886529</v>
      </c>
      <c r="Q23">
        <f t="shared" si="1"/>
        <v>478.15</v>
      </c>
      <c r="R23">
        <f t="shared" si="11"/>
        <v>0.67510168670875381</v>
      </c>
      <c r="S23">
        <f t="shared" si="2"/>
        <v>209.55237636405349</v>
      </c>
      <c r="U23">
        <f t="shared" si="3"/>
        <v>2.2817684451800928</v>
      </c>
      <c r="V23">
        <f t="shared" si="4"/>
        <v>11.856425697725161</v>
      </c>
    </row>
    <row r="24" spans="1:22">
      <c r="A24">
        <v>220</v>
      </c>
      <c r="B24">
        <f t="shared" si="5"/>
        <v>3305.8335849416981</v>
      </c>
      <c r="C24">
        <f t="shared" si="6"/>
        <v>4.0138207537161325E-3</v>
      </c>
      <c r="D24">
        <f t="shared" si="7"/>
        <v>540.17191388719516</v>
      </c>
      <c r="F24">
        <f t="shared" si="8"/>
        <v>0.94767002436350023</v>
      </c>
      <c r="G24">
        <f t="shared" si="0"/>
        <v>215447.50172321801</v>
      </c>
      <c r="H24">
        <f t="shared" si="9"/>
        <v>62010775.846526556</v>
      </c>
      <c r="P24">
        <f t="shared" si="10"/>
        <v>1.289519235978883</v>
      </c>
      <c r="Q24">
        <f t="shared" si="1"/>
        <v>478.15</v>
      </c>
      <c r="R24">
        <f t="shared" si="11"/>
        <v>0.6718980472737216</v>
      </c>
      <c r="S24">
        <f t="shared" si="2"/>
        <v>209.13646672384263</v>
      </c>
      <c r="U24">
        <f t="shared" si="3"/>
        <v>2.2863061975288139</v>
      </c>
      <c r="V24">
        <f t="shared" si="4"/>
        <v>11.800162006385655</v>
      </c>
    </row>
    <row r="25" spans="1:22">
      <c r="A25">
        <v>230</v>
      </c>
      <c r="B25">
        <f t="shared" si="5"/>
        <v>3305.5360789634815</v>
      </c>
      <c r="C25">
        <f t="shared" si="6"/>
        <v>4.0141820069716392E-3</v>
      </c>
      <c r="D25">
        <f t="shared" si="7"/>
        <v>537.65563234002946</v>
      </c>
      <c r="F25">
        <f t="shared" si="8"/>
        <v>0.94325549533338504</v>
      </c>
      <c r="G25">
        <f t="shared" si="0"/>
        <v>207110.45325023847</v>
      </c>
      <c r="H25">
        <f t="shared" si="9"/>
        <v>64081880.379028939</v>
      </c>
      <c r="P25">
        <f t="shared" si="10"/>
        <v>1.2836277906822728</v>
      </c>
      <c r="Q25">
        <f t="shared" si="1"/>
        <v>478.15</v>
      </c>
      <c r="R25">
        <f t="shared" si="11"/>
        <v>0.66876814619136993</v>
      </c>
      <c r="S25">
        <f t="shared" si="2"/>
        <v>208.72934311247653</v>
      </c>
      <c r="U25">
        <f t="shared" si="3"/>
        <v>2.2907656052093386</v>
      </c>
      <c r="V25">
        <f t="shared" si="4"/>
        <v>11.74519333965776</v>
      </c>
    </row>
    <row r="26" spans="1:22">
      <c r="A26">
        <v>240</v>
      </c>
      <c r="B26">
        <f t="shared" si="5"/>
        <v>3305.2500854035634</v>
      </c>
      <c r="C26">
        <f t="shared" si="6"/>
        <v>4.0145293423237815E-3</v>
      </c>
      <c r="D26">
        <f t="shared" si="7"/>
        <v>535.23337681519013</v>
      </c>
      <c r="F26">
        <f t="shared" si="8"/>
        <v>0.93900592423717566</v>
      </c>
      <c r="G26">
        <f t="shared" si="0"/>
        <v>199086.37386255219</v>
      </c>
      <c r="H26">
        <f t="shared" si="9"/>
        <v>66072744.117654458</v>
      </c>
      <c r="P26">
        <f t="shared" si="10"/>
        <v>1.2779553365353002</v>
      </c>
      <c r="Q26">
        <f t="shared" si="1"/>
        <v>478.15</v>
      </c>
      <c r="R26">
        <f t="shared" si="11"/>
        <v>0.66575520028415747</v>
      </c>
      <c r="S26">
        <f t="shared" si="2"/>
        <v>208.33669773988177</v>
      </c>
      <c r="U26">
        <f t="shared" si="3"/>
        <v>2.2950829363581104</v>
      </c>
      <c r="V26">
        <f t="shared" si="4"/>
        <v>11.692278689933977</v>
      </c>
    </row>
    <row r="27" spans="1:22">
      <c r="A27">
        <v>250</v>
      </c>
      <c r="B27">
        <f t="shared" si="5"/>
        <v>3304.9751720908916</v>
      </c>
      <c r="C27">
        <f t="shared" si="6"/>
        <v>4.0148632775283896E-3</v>
      </c>
      <c r="D27">
        <f t="shared" si="7"/>
        <v>532.93442592420547</v>
      </c>
      <c r="F27">
        <f t="shared" si="8"/>
        <v>0.93497267706000964</v>
      </c>
      <c r="G27">
        <f t="shared" si="0"/>
        <v>191471.83928883797</v>
      </c>
      <c r="H27">
        <f t="shared" si="9"/>
        <v>67987462.51054284</v>
      </c>
      <c r="P27">
        <f t="shared" si="10"/>
        <v>1.2725720692487013</v>
      </c>
      <c r="Q27">
        <f t="shared" si="1"/>
        <v>478.15</v>
      </c>
      <c r="R27">
        <f t="shared" si="11"/>
        <v>0.6628956280355468</v>
      </c>
      <c r="S27">
        <f t="shared" si="2"/>
        <v>207.96337325627067</v>
      </c>
      <c r="U27">
        <f t="shared" si="3"/>
        <v>2.2992029438317569</v>
      </c>
      <c r="V27">
        <f t="shared" si="4"/>
        <v>11.64205765425827</v>
      </c>
    </row>
    <row r="28" spans="1:22">
      <c r="A28">
        <v>260</v>
      </c>
      <c r="B28">
        <f t="shared" si="5"/>
        <v>3304.7107734954416</v>
      </c>
      <c r="C28">
        <f t="shared" si="6"/>
        <v>4.0151844929945104E-3</v>
      </c>
      <c r="D28">
        <f t="shared" si="7"/>
        <v>530.78140090375325</v>
      </c>
      <c r="F28">
        <f t="shared" si="8"/>
        <v>0.93119544018202327</v>
      </c>
      <c r="G28">
        <f t="shared" si="0"/>
        <v>184341.39652730172</v>
      </c>
      <c r="H28">
        <f t="shared" si="9"/>
        <v>69830876.475815862</v>
      </c>
      <c r="P28">
        <f t="shared" si="10"/>
        <v>1.2675323526799422</v>
      </c>
      <c r="Q28">
        <f t="shared" si="1"/>
        <v>478.15</v>
      </c>
      <c r="R28">
        <f t="shared" si="11"/>
        <v>0.66021756708905444</v>
      </c>
      <c r="S28">
        <f t="shared" si="2"/>
        <v>207.61315678247198</v>
      </c>
      <c r="U28">
        <f t="shared" si="3"/>
        <v>2.3030814010548704</v>
      </c>
      <c r="V28">
        <f t="shared" si="4"/>
        <v>11.595024398007848</v>
      </c>
    </row>
    <row r="29" spans="1:22">
      <c r="A29">
        <v>270</v>
      </c>
      <c r="B29">
        <f t="shared" si="5"/>
        <v>3304.456221147138</v>
      </c>
      <c r="C29">
        <f t="shared" si="6"/>
        <v>4.0154937949108205E-3</v>
      </c>
      <c r="D29">
        <f t="shared" si="7"/>
        <v>528.78974728943012</v>
      </c>
      <c r="F29">
        <f t="shared" si="8"/>
        <v>0.92770131103408793</v>
      </c>
      <c r="G29">
        <f t="shared" si="0"/>
        <v>177745.86506448977</v>
      </c>
      <c r="H29">
        <f t="shared" si="9"/>
        <v>71608335.126460761</v>
      </c>
      <c r="P29">
        <f t="shared" si="10"/>
        <v>1.2628734604143745</v>
      </c>
      <c r="Q29">
        <f t="shared" si="1"/>
        <v>478.15</v>
      </c>
      <c r="R29">
        <f t="shared" si="11"/>
        <v>0.65774022952316835</v>
      </c>
      <c r="S29">
        <f t="shared" si="2"/>
        <v>207.2886823531291</v>
      </c>
      <c r="U29">
        <f t="shared" si="3"/>
        <v>2.3066864749781266</v>
      </c>
      <c r="V29">
        <f t="shared" si="4"/>
        <v>11.551516331954408</v>
      </c>
    </row>
    <row r="30" spans="1:22">
      <c r="A30">
        <v>280</v>
      </c>
      <c r="B30">
        <f t="shared" si="5"/>
        <v>3304.2107764005668</v>
      </c>
      <c r="C30">
        <f t="shared" si="6"/>
        <v>4.0157920754756949E-3</v>
      </c>
      <c r="D30">
        <f t="shared" si="7"/>
        <v>526.96786027872861</v>
      </c>
      <c r="F30">
        <f t="shared" si="8"/>
        <v>0.92450501803285723</v>
      </c>
      <c r="G30">
        <f t="shared" si="0"/>
        <v>171712.76395945402</v>
      </c>
      <c r="H30">
        <f t="shared" si="9"/>
        <v>73325462.766055301</v>
      </c>
      <c r="P30">
        <f t="shared" si="10"/>
        <v>1.2586158546531465</v>
      </c>
      <c r="Q30">
        <f t="shared" si="1"/>
        <v>478.15</v>
      </c>
      <c r="R30">
        <f t="shared" si="11"/>
        <v>0.65547405778529577</v>
      </c>
      <c r="S30">
        <f t="shared" si="2"/>
        <v>206.99143904699275</v>
      </c>
      <c r="U30">
        <f t="shared" si="3"/>
        <v>2.3099989168704065</v>
      </c>
      <c r="V30">
        <f t="shared" si="4"/>
        <v>11.51171685084311</v>
      </c>
    </row>
    <row r="31" spans="1:22">
      <c r="A31">
        <v>290</v>
      </c>
      <c r="B31">
        <f t="shared" si="5"/>
        <v>3303.9736626099407</v>
      </c>
      <c r="C31">
        <f t="shared" si="6"/>
        <v>4.0160802738025032E-3</v>
      </c>
      <c r="D31">
        <f t="shared" si="7"/>
        <v>525.31773534556862</v>
      </c>
      <c r="F31">
        <f t="shared" si="8"/>
        <v>0.92161006200976947</v>
      </c>
      <c r="G31">
        <f t="shared" si="0"/>
        <v>166248.47234393604</v>
      </c>
      <c r="H31">
        <f t="shared" si="9"/>
        <v>74987947.489494666</v>
      </c>
      <c r="P31">
        <f t="shared" si="10"/>
        <v>1.2547647213402719</v>
      </c>
      <c r="Q31">
        <f t="shared" si="1"/>
        <v>478.15</v>
      </c>
      <c r="R31">
        <f t="shared" si="11"/>
        <v>0.65342153396492653</v>
      </c>
      <c r="S31">
        <f t="shared" si="2"/>
        <v>206.72186704412266</v>
      </c>
      <c r="U31">
        <f t="shared" si="3"/>
        <v>2.3130112301953223</v>
      </c>
      <c r="V31">
        <f t="shared" si="4"/>
        <v>11.475669546195332</v>
      </c>
    </row>
    <row r="32" spans="1:22">
      <c r="A32">
        <v>300</v>
      </c>
      <c r="B32">
        <f t="shared" si="5"/>
        <v>3303.7440943207002</v>
      </c>
      <c r="C32">
        <f t="shared" si="6"/>
        <v>4.0163593404164985E-3</v>
      </c>
      <c r="D32">
        <f t="shared" si="7"/>
        <v>523.83597549780825</v>
      </c>
      <c r="F32">
        <f t="shared" si="8"/>
        <v>0.9190104833294882</v>
      </c>
      <c r="G32">
        <f t="shared" si="0"/>
        <v>161341.56564127441</v>
      </c>
      <c r="H32">
        <f t="shared" si="9"/>
        <v>76601363.145907417</v>
      </c>
      <c r="P32">
        <f t="shared" si="10"/>
        <v>1.2513123600664238</v>
      </c>
      <c r="Q32">
        <f t="shared" si="1"/>
        <v>478.15</v>
      </c>
      <c r="R32">
        <f t="shared" si="11"/>
        <v>0.65157843268060711</v>
      </c>
      <c r="S32">
        <f t="shared" si="2"/>
        <v>206.47951488915498</v>
      </c>
      <c r="U32">
        <f t="shared" si="3"/>
        <v>2.3157260915528917</v>
      </c>
      <c r="V32">
        <f t="shared" si="4"/>
        <v>11.443300210047692</v>
      </c>
    </row>
    <row r="33" spans="1:22">
      <c r="A33">
        <v>310</v>
      </c>
      <c r="B33">
        <f t="shared" si="5"/>
        <v>3303.5213018541863</v>
      </c>
      <c r="C33">
        <f t="shared" si="6"/>
        <v>4.0166302073255016E-3</v>
      </c>
      <c r="D33">
        <f t="shared" si="7"/>
        <v>522.51497690506915</v>
      </c>
      <c r="F33">
        <f t="shared" si="8"/>
        <v>0.91669294193871775</v>
      </c>
      <c r="G33">
        <f t="shared" si="0"/>
        <v>156966.73836300563</v>
      </c>
      <c r="H33">
        <f t="shared" si="9"/>
        <v>78171030.529537469</v>
      </c>
      <c r="P33">
        <f t="shared" si="10"/>
        <v>1.2482410035880922</v>
      </c>
      <c r="Q33">
        <f t="shared" si="1"/>
        <v>478.15</v>
      </c>
      <c r="R33">
        <f t="shared" si="11"/>
        <v>0.6499352958345509</v>
      </c>
      <c r="S33">
        <f t="shared" si="2"/>
        <v>206.26322894224285</v>
      </c>
      <c r="U33">
        <f t="shared" si="3"/>
        <v>2.3181543431276834</v>
      </c>
      <c r="V33">
        <f t="shared" si="4"/>
        <v>11.414442735225732</v>
      </c>
    </row>
    <row r="34" spans="1:22">
      <c r="A34">
        <v>320</v>
      </c>
      <c r="B34">
        <f t="shared" si="5"/>
        <v>3303.3045504754468</v>
      </c>
      <c r="C34">
        <f t="shared" si="6"/>
        <v>4.0168937646578697E-3</v>
      </c>
      <c r="D34">
        <f t="shared" si="7"/>
        <v>521.3441367913515</v>
      </c>
      <c r="F34">
        <f t="shared" si="8"/>
        <v>0.91463883647605526</v>
      </c>
      <c r="G34">
        <f t="shared" si="0"/>
        <v>153088.79795072798</v>
      </c>
      <c r="H34">
        <f t="shared" si="9"/>
        <v>79701918.509044752</v>
      </c>
      <c r="P34">
        <f t="shared" si="10"/>
        <v>1.2455256942024833</v>
      </c>
      <c r="Q34">
        <f t="shared" si="1"/>
        <v>478.15</v>
      </c>
      <c r="R34">
        <f t="shared" si="11"/>
        <v>0.6484789350615231</v>
      </c>
      <c r="S34">
        <f t="shared" si="2"/>
        <v>206.07134910680168</v>
      </c>
      <c r="U34">
        <f t="shared" si="3"/>
        <v>2.3203128531574113</v>
      </c>
      <c r="V34">
        <f t="shared" si="4"/>
        <v>11.388865501996371</v>
      </c>
    </row>
    <row r="35" spans="1:22">
      <c r="A35">
        <v>330</v>
      </c>
      <c r="B35">
        <f t="shared" si="5"/>
        <v>3303.0931540460438</v>
      </c>
      <c r="C35">
        <f t="shared" si="6"/>
        <v>4.0171508439951877E-3</v>
      </c>
      <c r="D35">
        <f t="shared" si="7"/>
        <v>520.31096774590424</v>
      </c>
      <c r="F35">
        <f t="shared" si="8"/>
        <v>0.91282625920334082</v>
      </c>
      <c r="G35">
        <f t="shared" si="0"/>
        <v>149666.34736469737</v>
      </c>
      <c r="H35">
        <f t="shared" si="9"/>
        <v>81198581.98269172</v>
      </c>
      <c r="P35">
        <f t="shared" si="10"/>
        <v>1.2431369399768899</v>
      </c>
      <c r="Q35">
        <f t="shared" si="1"/>
        <v>478.15</v>
      </c>
      <c r="R35">
        <f t="shared" si="11"/>
        <v>0.6471938177751686</v>
      </c>
      <c r="S35">
        <f t="shared" si="2"/>
        <v>205.90189123886242</v>
      </c>
      <c r="U35">
        <f t="shared" si="3"/>
        <v>2.3222224775259996</v>
      </c>
      <c r="V35">
        <f t="shared" si="4"/>
        <v>11.36629572040864</v>
      </c>
    </row>
    <row r="36" spans="1:22">
      <c r="A36">
        <v>340</v>
      </c>
      <c r="B36">
        <f t="shared" si="5"/>
        <v>3302.8864835916502</v>
      </c>
      <c r="C36">
        <f t="shared" si="6"/>
        <v>4.017402207883841E-3</v>
      </c>
      <c r="D36">
        <f t="shared" si="7"/>
        <v>519.40204761070152</v>
      </c>
      <c r="F36">
        <f t="shared" si="8"/>
        <v>0.91123166247491494</v>
      </c>
      <c r="G36">
        <f t="shared" si="0"/>
        <v>146654.92289717897</v>
      </c>
      <c r="H36">
        <f t="shared" si="9"/>
        <v>82665131.211663514</v>
      </c>
      <c r="P36">
        <f t="shared" si="10"/>
        <v>1.2410429810880685</v>
      </c>
      <c r="Q36">
        <f t="shared" si="1"/>
        <v>478.15</v>
      </c>
      <c r="R36">
        <f t="shared" si="11"/>
        <v>0.64606324869471465</v>
      </c>
      <c r="S36">
        <f t="shared" si="2"/>
        <v>205.75270394957664</v>
      </c>
      <c r="U36">
        <f t="shared" si="3"/>
        <v>2.3239062759397764</v>
      </c>
      <c r="V36">
        <f t="shared" si="4"/>
        <v>11.34644018077298</v>
      </c>
    </row>
    <row r="37" spans="1:22">
      <c r="A37">
        <v>350</v>
      </c>
      <c r="B37">
        <f t="shared" si="5"/>
        <v>3302.683971536751</v>
      </c>
      <c r="C37">
        <f t="shared" si="6"/>
        <v>4.0176485446158702E-3</v>
      </c>
      <c r="D37">
        <f t="shared" si="7"/>
        <v>518.60377423955504</v>
      </c>
      <c r="F37">
        <f t="shared" si="8"/>
        <v>0.90983118287641229</v>
      </c>
      <c r="G37">
        <f t="shared" si="0"/>
        <v>144009.48627948551</v>
      </c>
      <c r="H37">
        <f t="shared" si="9"/>
        <v>84105226.074458376</v>
      </c>
      <c r="P37">
        <f t="shared" si="10"/>
        <v>1.2392115922995617</v>
      </c>
      <c r="Q37">
        <f t="shared" si="1"/>
        <v>478.15</v>
      </c>
      <c r="R37">
        <f t="shared" si="11"/>
        <v>0.64507030865937631</v>
      </c>
      <c r="S37">
        <f t="shared" si="2"/>
        <v>205.62159416364173</v>
      </c>
      <c r="U37">
        <f t="shared" si="3"/>
        <v>2.3253880602611683</v>
      </c>
      <c r="V37">
        <f t="shared" si="4"/>
        <v>11.329001741522916</v>
      </c>
    </row>
    <row r="38" spans="1:22">
      <c r="A38">
        <v>360</v>
      </c>
      <c r="B38">
        <f t="shared" si="5"/>
        <v>3302.4851124980273</v>
      </c>
      <c r="C38">
        <f t="shared" si="6"/>
        <v>4.0178904671985E-3</v>
      </c>
      <c r="D38">
        <f t="shared" si="7"/>
        <v>517.90292473213572</v>
      </c>
      <c r="F38">
        <f t="shared" si="8"/>
        <v>0.90860162233708019</v>
      </c>
      <c r="G38">
        <f t="shared" si="0"/>
        <v>141686.27021050162</v>
      </c>
      <c r="H38">
        <f t="shared" si="9"/>
        <v>85522088.776563391</v>
      </c>
      <c r="P38">
        <f t="shared" si="10"/>
        <v>1.2376114200070603</v>
      </c>
      <c r="Q38">
        <f t="shared" si="1"/>
        <v>478.15</v>
      </c>
      <c r="R38">
        <f t="shared" si="11"/>
        <v>0.6441985502369898</v>
      </c>
      <c r="S38">
        <f t="shared" si="2"/>
        <v>205.50642090498087</v>
      </c>
      <c r="U38">
        <f t="shared" si="3"/>
        <v>2.3266912921474123</v>
      </c>
      <c r="V38">
        <f t="shared" si="4"/>
        <v>11.31369154579258</v>
      </c>
    </row>
    <row r="39" spans="1:22">
      <c r="A39">
        <v>370</v>
      </c>
      <c r="B39">
        <f t="shared" si="5"/>
        <v>3302.2894615293135</v>
      </c>
      <c r="C39">
        <f t="shared" si="6"/>
        <v>4.018128515428751E-3</v>
      </c>
      <c r="D39">
        <f t="shared" si="7"/>
        <v>517.28703816105167</v>
      </c>
      <c r="F39">
        <f t="shared" si="8"/>
        <v>0.9075211195807924</v>
      </c>
      <c r="G39">
        <f t="shared" si="0"/>
        <v>139644.04047852886</v>
      </c>
      <c r="H39">
        <f t="shared" si="9"/>
        <v>86918529.181348681</v>
      </c>
      <c r="P39">
        <f t="shared" si="10"/>
        <v>1.236212898728831</v>
      </c>
      <c r="Q39">
        <f t="shared" si="1"/>
        <v>478.15</v>
      </c>
      <c r="R39">
        <f t="shared" si="11"/>
        <v>0.64343247378278179</v>
      </c>
      <c r="S39">
        <f t="shared" si="2"/>
        <v>205.40516011615017</v>
      </c>
      <c r="U39">
        <f t="shared" si="3"/>
        <v>2.3278383061536583</v>
      </c>
      <c r="V39">
        <f t="shared" si="4"/>
        <v>11.300237382165207</v>
      </c>
    </row>
    <row r="40" spans="1:22">
      <c r="A40">
        <v>380</v>
      </c>
      <c r="B40">
        <f t="shared" si="5"/>
        <v>3302.0966306237224</v>
      </c>
      <c r="C40">
        <f t="shared" si="6"/>
        <v>4.0183631600945752E-3</v>
      </c>
      <c r="D40">
        <f t="shared" si="7"/>
        <v>516.74465071721909</v>
      </c>
      <c r="F40">
        <f t="shared" si="8"/>
        <v>0.9065695626617879</v>
      </c>
      <c r="G40">
        <f t="shared" si="0"/>
        <v>137844.87047989332</v>
      </c>
      <c r="H40">
        <f t="shared" si="9"/>
        <v>88296977.886147618</v>
      </c>
      <c r="P40">
        <f t="shared" si="10"/>
        <v>1.2349888156848663</v>
      </c>
      <c r="Q40">
        <f t="shared" si="1"/>
        <v>478.15</v>
      </c>
      <c r="R40">
        <f t="shared" si="11"/>
        <v>0.6427578199272076</v>
      </c>
      <c r="S40">
        <f t="shared" si="2"/>
        <v>205.31594507407738</v>
      </c>
      <c r="U40">
        <f t="shared" si="3"/>
        <v>2.3288498115793437</v>
      </c>
      <c r="V40">
        <f t="shared" si="4"/>
        <v>11.288388821470157</v>
      </c>
    </row>
    <row r="41" spans="1:22">
      <c r="A41">
        <v>390</v>
      </c>
      <c r="B41">
        <f t="shared" si="5"/>
        <v>3301.9062841462455</v>
      </c>
      <c r="C41">
        <f t="shared" si="6"/>
        <v>4.018594808483998E-3</v>
      </c>
      <c r="D41">
        <f t="shared" si="7"/>
        <v>516.26541504851696</v>
      </c>
      <c r="F41">
        <f t="shared" si="8"/>
        <v>0.9057287983307315</v>
      </c>
      <c r="G41">
        <f t="shared" si="0"/>
        <v>136254.53326660118</v>
      </c>
      <c r="H41">
        <f t="shared" si="9"/>
        <v>89659523.218813628</v>
      </c>
      <c r="P41">
        <f t="shared" si="10"/>
        <v>1.2339145990231202</v>
      </c>
      <c r="Q41">
        <f t="shared" si="1"/>
        <v>478.15</v>
      </c>
      <c r="R41">
        <f t="shared" si="11"/>
        <v>0.64216171801648858</v>
      </c>
      <c r="S41">
        <f t="shared" si="2"/>
        <v>205.23708753061263</v>
      </c>
      <c r="U41">
        <f t="shared" si="3"/>
        <v>2.329744617569085</v>
      </c>
      <c r="V41">
        <f t="shared" si="4"/>
        <v>11.277919823759357</v>
      </c>
    </row>
    <row r="42" spans="1:22">
      <c r="A42">
        <v>400</v>
      </c>
      <c r="B42">
        <f t="shared" si="5"/>
        <v>3301.7181337249972</v>
      </c>
      <c r="C42">
        <f t="shared" si="6"/>
        <v>4.0188238105597109E-3</v>
      </c>
      <c r="D42">
        <f t="shared" si="7"/>
        <v>515.84013389917834</v>
      </c>
      <c r="F42">
        <f t="shared" si="8"/>
        <v>0.90498269105119011</v>
      </c>
      <c r="G42">
        <f t="shared" si="0"/>
        <v>134842.6106786741</v>
      </c>
      <c r="H42">
        <f t="shared" si="9"/>
        <v>91007949.325600371</v>
      </c>
      <c r="P42">
        <f t="shared" si="10"/>
        <v>1.2329684013664202</v>
      </c>
      <c r="Q42">
        <f t="shared" si="1"/>
        <v>478.15</v>
      </c>
      <c r="R42">
        <f t="shared" si="11"/>
        <v>0.6416327279552938</v>
      </c>
      <c r="S42">
        <f t="shared" si="2"/>
        <v>205.16708449814627</v>
      </c>
      <c r="U42">
        <f t="shared" si="3"/>
        <v>2.3305395266964481</v>
      </c>
      <c r="V42">
        <f t="shared" si="4"/>
        <v>11.268629473166444</v>
      </c>
    </row>
    <row r="43" spans="1:22">
      <c r="A43">
        <v>410</v>
      </c>
      <c r="B43">
        <f t="shared" si="5"/>
        <v>3301.5319329917575</v>
      </c>
      <c r="C43">
        <f t="shared" si="6"/>
        <v>4.0190504653234618E-3</v>
      </c>
      <c r="D43">
        <f t="shared" si="7"/>
        <v>515.46073408372831</v>
      </c>
      <c r="F43">
        <f t="shared" si="8"/>
        <v>0.90431707733987421</v>
      </c>
      <c r="G43">
        <f t="shared" si="0"/>
        <v>133582.40560971701</v>
      </c>
      <c r="H43">
        <f t="shared" si="9"/>
        <v>92343773.381697536</v>
      </c>
      <c r="P43">
        <f t="shared" si="10"/>
        <v>1.2321310407051738</v>
      </c>
      <c r="Q43">
        <f t="shared" si="1"/>
        <v>478.15</v>
      </c>
      <c r="R43">
        <f t="shared" si="11"/>
        <v>0.64116080783397078</v>
      </c>
      <c r="S43">
        <f t="shared" si="2"/>
        <v>205.10461497032514</v>
      </c>
      <c r="U43">
        <f t="shared" si="3"/>
        <v>2.3312493483834067</v>
      </c>
      <c r="V43">
        <f t="shared" si="4"/>
        <v>11.260341409362299</v>
      </c>
    </row>
    <row r="44" spans="1:22">
      <c r="A44">
        <v>420</v>
      </c>
      <c r="B44">
        <f t="shared" si="5"/>
        <v>3301.3474724436633</v>
      </c>
      <c r="C44">
        <f t="shared" si="6"/>
        <v>4.0192750270388947E-3</v>
      </c>
      <c r="D44">
        <f t="shared" si="7"/>
        <v>515.12020186147811</v>
      </c>
      <c r="F44">
        <f t="shared" si="8"/>
        <v>0.90371965238855811</v>
      </c>
      <c r="G44">
        <f t="shared" si="0"/>
        <v>132450.72700932031</v>
      </c>
      <c r="H44">
        <f t="shared" si="9"/>
        <v>93668280.651790738</v>
      </c>
      <c r="P44">
        <f t="shared" si="10"/>
        <v>1.2313858488585394</v>
      </c>
      <c r="Q44">
        <f t="shared" si="1"/>
        <v>478.15</v>
      </c>
      <c r="R44">
        <f t="shared" si="11"/>
        <v>0.64073723354348766</v>
      </c>
      <c r="S44">
        <f t="shared" si="2"/>
        <v>205.04853007129751</v>
      </c>
      <c r="U44">
        <f t="shared" si="3"/>
        <v>2.3318869919903462</v>
      </c>
      <c r="V44">
        <f t="shared" si="4"/>
        <v>11.25290241579814</v>
      </c>
    </row>
    <row r="45" spans="1:22">
      <c r="A45">
        <v>430</v>
      </c>
      <c r="B45">
        <f t="shared" si="5"/>
        <v>3301.1645746017793</v>
      </c>
      <c r="C45">
        <f t="shared" si="6"/>
        <v>4.0194977110983438E-3</v>
      </c>
      <c r="D45">
        <f t="shared" si="7"/>
        <v>514.81249586315948</v>
      </c>
      <c r="F45">
        <f t="shared" si="8"/>
        <v>0.9031798173037886</v>
      </c>
      <c r="G45">
        <f t="shared" si="0"/>
        <v>131427.60096994197</v>
      </c>
      <c r="H45">
        <f t="shared" si="9"/>
        <v>94982556.661490157</v>
      </c>
      <c r="P45">
        <f t="shared" si="10"/>
        <v>1.2307184660348613</v>
      </c>
      <c r="Q45">
        <f t="shared" si="1"/>
        <v>478.15</v>
      </c>
      <c r="R45">
        <f t="shared" si="11"/>
        <v>0.64035449046838611</v>
      </c>
      <c r="S45">
        <f t="shared" si="2"/>
        <v>204.99783932637305</v>
      </c>
      <c r="U45">
        <f t="shared" si="3"/>
        <v>2.3324636082566057</v>
      </c>
      <c r="V45">
        <f t="shared" si="4"/>
        <v>11.246180517570654</v>
      </c>
    </row>
    <row r="46" spans="1:22">
      <c r="A46">
        <v>440</v>
      </c>
      <c r="B46">
        <f t="shared" si="5"/>
        <v>3300.9830895686337</v>
      </c>
      <c r="C46">
        <f t="shared" si="6"/>
        <v>4.0197186994086545E-3</v>
      </c>
      <c r="D46">
        <f t="shared" si="7"/>
        <v>514.53244936662441</v>
      </c>
      <c r="F46">
        <f t="shared" si="8"/>
        <v>0.9026885076607446</v>
      </c>
      <c r="G46">
        <f t="shared" si="0"/>
        <v>130495.94684845541</v>
      </c>
      <c r="H46">
        <f t="shared" si="9"/>
        <v>96287516.129974708</v>
      </c>
      <c r="P46">
        <f t="shared" si="10"/>
        <v>1.2301166096531098</v>
      </c>
      <c r="Q46">
        <f t="shared" si="1"/>
        <v>478.15</v>
      </c>
      <c r="R46">
        <f t="shared" si="11"/>
        <v>0.64000615193146793</v>
      </c>
      <c r="S46">
        <f t="shared" si="2"/>
        <v>204.95169503098612</v>
      </c>
      <c r="U46">
        <f t="shared" si="3"/>
        <v>2.3329887558515177</v>
      </c>
      <c r="V46">
        <f t="shared" si="4"/>
        <v>11.240062846615393</v>
      </c>
    </row>
    <row r="47" spans="1:22">
      <c r="A47">
        <v>450</v>
      </c>
      <c r="B47">
        <f t="shared" si="5"/>
        <v>3300.8028910329813</v>
      </c>
      <c r="C47">
        <f t="shared" si="6"/>
        <v>4.0199381452366185E-3</v>
      </c>
      <c r="D47">
        <f t="shared" si="7"/>
        <v>514.27567012761313</v>
      </c>
      <c r="F47">
        <f t="shared" si="8"/>
        <v>0.90223801776774237</v>
      </c>
      <c r="G47">
        <f t="shared" si="0"/>
        <v>129641.2455044831</v>
      </c>
      <c r="H47">
        <f t="shared" si="9"/>
        <v>97583928.585019544</v>
      </c>
      <c r="P47">
        <f t="shared" si="10"/>
        <v>1.2295698370310923</v>
      </c>
      <c r="Q47">
        <f t="shared" si="1"/>
        <v>478.15</v>
      </c>
      <c r="R47">
        <f t="shared" si="11"/>
        <v>0.63968675459732927</v>
      </c>
      <c r="S47">
        <f t="shared" si="2"/>
        <v>204.90937610060209</v>
      </c>
      <c r="U47">
        <f t="shared" si="3"/>
        <v>2.333470576598935</v>
      </c>
      <c r="V47">
        <f t="shared" si="4"/>
        <v>11.234453453490149</v>
      </c>
    </row>
    <row r="48" spans="1:22">
      <c r="A48">
        <v>460</v>
      </c>
      <c r="B48">
        <f t="shared" si="5"/>
        <v>3300.6238727326877</v>
      </c>
      <c r="C48">
        <f t="shared" si="6"/>
        <v>4.0201561775001522E-3</v>
      </c>
      <c r="D48">
        <f t="shared" si="7"/>
        <v>514.03844316437483</v>
      </c>
      <c r="F48">
        <f t="shared" si="8"/>
        <v>0.90182183011293826</v>
      </c>
      <c r="G48">
        <f t="shared" si="0"/>
        <v>128851.21746265376</v>
      </c>
      <c r="H48">
        <f t="shared" si="9"/>
        <v>98872440.759646088</v>
      </c>
      <c r="P48">
        <f t="shared" si="10"/>
        <v>1.2290693148538177</v>
      </c>
      <c r="Q48">
        <f t="shared" si="1"/>
        <v>478.15</v>
      </c>
      <c r="R48">
        <f t="shared" si="11"/>
        <v>0.6393916775500732</v>
      </c>
      <c r="S48">
        <f t="shared" si="2"/>
        <v>204.87027231731264</v>
      </c>
      <c r="U48">
        <f t="shared" si="3"/>
        <v>2.3339159683422439</v>
      </c>
      <c r="V48">
        <f t="shared" si="4"/>
        <v>11.2292711836858</v>
      </c>
    </row>
    <row r="49" spans="1:22">
      <c r="A49">
        <v>470</v>
      </c>
      <c r="B49">
        <f t="shared" si="5"/>
        <v>3300.445945362032</v>
      </c>
      <c r="C49">
        <f t="shared" si="6"/>
        <v>4.0203729045213271E-3</v>
      </c>
      <c r="D49">
        <f t="shared" si="7"/>
        <v>513.8176397943771</v>
      </c>
      <c r="F49">
        <f t="shared" si="8"/>
        <v>0.9014344557796089</v>
      </c>
      <c r="G49">
        <f t="shared" si="0"/>
        <v>128115.52186787577</v>
      </c>
      <c r="H49">
        <f t="shared" si="9"/>
        <v>100153595.97832485</v>
      </c>
      <c r="P49">
        <f t="shared" si="10"/>
        <v>1.228607603325012</v>
      </c>
      <c r="Q49">
        <f t="shared" si="1"/>
        <v>478.15</v>
      </c>
      <c r="R49">
        <f t="shared" si="11"/>
        <v>0.63911702914774271</v>
      </c>
      <c r="S49">
        <f t="shared" si="2"/>
        <v>204.83386953799979</v>
      </c>
      <c r="U49">
        <f t="shared" si="3"/>
        <v>2.334330748515669</v>
      </c>
      <c r="V49">
        <f t="shared" si="4"/>
        <v>11.224447690515303</v>
      </c>
    </row>
    <row r="50" spans="1:22">
      <c r="A50">
        <v>480</v>
      </c>
      <c r="B50">
        <f t="shared" si="5"/>
        <v>3300.2690338947232</v>
      </c>
      <c r="C50">
        <f t="shared" si="6"/>
        <v>4.0205884172757004E-3</v>
      </c>
      <c r="D50">
        <f t="shared" si="7"/>
        <v>513.61063471035948</v>
      </c>
      <c r="F50">
        <f t="shared" si="8"/>
        <v>0.90107128896554289</v>
      </c>
      <c r="G50">
        <f t="shared" si="0"/>
        <v>127425.48211362014</v>
      </c>
      <c r="H50">
        <f t="shared" si="9"/>
        <v>101427850.79946105</v>
      </c>
      <c r="P50">
        <f t="shared" si="10"/>
        <v>1.2281784592986194</v>
      </c>
      <c r="Q50">
        <f t="shared" si="1"/>
        <v>478.15</v>
      </c>
      <c r="R50">
        <f t="shared" si="11"/>
        <v>0.63885954387656985</v>
      </c>
      <c r="S50">
        <f t="shared" si="2"/>
        <v>204.79973617552875</v>
      </c>
      <c r="U50">
        <f t="shared" si="3"/>
        <v>2.3347198044737203</v>
      </c>
      <c r="V50">
        <f t="shared" si="4"/>
        <v>11.219925623623718</v>
      </c>
    </row>
    <row r="51" spans="1:22">
      <c r="A51">
        <v>490</v>
      </c>
      <c r="B51">
        <f t="shared" si="5"/>
        <v>3300.093075285768</v>
      </c>
      <c r="C51">
        <f t="shared" si="6"/>
        <v>4.0208027921823913E-3</v>
      </c>
      <c r="D51">
        <f t="shared" si="7"/>
        <v>513.41523183806851</v>
      </c>
      <c r="F51">
        <f t="shared" si="8"/>
        <v>0.90072847690889213</v>
      </c>
      <c r="G51">
        <f t="shared" si="0"/>
        <v>126773.84057430725</v>
      </c>
      <c r="H51">
        <f t="shared" si="9"/>
        <v>102695589.20520413</v>
      </c>
      <c r="P51">
        <f t="shared" si="10"/>
        <v>1.2277766601915387</v>
      </c>
      <c r="Q51">
        <f t="shared" si="1"/>
        <v>478.15</v>
      </c>
      <c r="R51">
        <f t="shared" si="11"/>
        <v>0.63861649012840449</v>
      </c>
      <c r="S51">
        <f t="shared" si="2"/>
        <v>204.76751108841884</v>
      </c>
      <c r="U51">
        <f t="shared" si="3"/>
        <v>2.335087228723185</v>
      </c>
      <c r="V51">
        <f t="shared" si="4"/>
        <v>11.215657009335807</v>
      </c>
    </row>
    <row r="52" spans="1:22">
      <c r="A52">
        <v>500</v>
      </c>
      <c r="B52">
        <f t="shared" si="5"/>
        <v>3299.9180165120488</v>
      </c>
      <c r="C52">
        <f t="shared" si="6"/>
        <v>4.0210160934834064E-3</v>
      </c>
      <c r="D52">
        <f t="shared" si="7"/>
        <v>513.22959902652963</v>
      </c>
      <c r="F52">
        <f t="shared" si="8"/>
        <v>0.90040280530970107</v>
      </c>
      <c r="G52">
        <f t="shared" si="0"/>
        <v>126154.5425916766</v>
      </c>
      <c r="H52">
        <f t="shared" si="9"/>
        <v>103957134.63112089</v>
      </c>
      <c r="P52">
        <f t="shared" si="10"/>
        <v>1.2273978488258879</v>
      </c>
      <c r="Q52">
        <f t="shared" si="1"/>
        <v>478.15</v>
      </c>
      <c r="R52">
        <f t="shared" si="11"/>
        <v>0.63838558896457798</v>
      </c>
      <c r="S52">
        <f t="shared" si="2"/>
        <v>204.73689289736041</v>
      </c>
      <c r="U52">
        <f t="shared" si="3"/>
        <v>2.3354364386085913</v>
      </c>
      <c r="V52">
        <f t="shared" si="4"/>
        <v>11.211601823952146</v>
      </c>
    </row>
    <row r="53" spans="1:22">
      <c r="A53">
        <v>510</v>
      </c>
      <c r="B53">
        <f t="shared" si="5"/>
        <v>3299.743812911172</v>
      </c>
      <c r="C53">
        <f t="shared" si="6"/>
        <v>4.0212283752611398E-3</v>
      </c>
      <c r="D53">
        <f t="shared" si="7"/>
        <v>513.05221118910163</v>
      </c>
      <c r="F53">
        <f t="shared" si="8"/>
        <v>0.90009159857737131</v>
      </c>
      <c r="G53">
        <f t="shared" si="0"/>
        <v>125562.54843882736</v>
      </c>
      <c r="H53">
        <f t="shared" si="9"/>
        <v>105212760.11550917</v>
      </c>
      <c r="P53">
        <f t="shared" si="10"/>
        <v>1.2270383983135935</v>
      </c>
      <c r="Q53">
        <f t="shared" si="1"/>
        <v>478.15</v>
      </c>
      <c r="R53">
        <f t="shared" si="11"/>
        <v>0.63816494339135621</v>
      </c>
      <c r="S53">
        <f t="shared" si="2"/>
        <v>204.70763067318001</v>
      </c>
      <c r="U53">
        <f t="shared" si="3"/>
        <v>2.3357702809006491</v>
      </c>
      <c r="V53">
        <f t="shared" si="4"/>
        <v>11.207726751654237</v>
      </c>
    </row>
    <row r="54" spans="1:22">
      <c r="A54">
        <v>520</v>
      </c>
      <c r="B54">
        <f t="shared" si="5"/>
        <v>3299.5704267799697</v>
      </c>
      <c r="C54">
        <f t="shared" si="6"/>
        <v>4.0214396831407982E-3</v>
      </c>
      <c r="D54">
        <f t="shared" si="7"/>
        <v>512.88180126461884</v>
      </c>
      <c r="F54">
        <f t="shared" si="8"/>
        <v>0.8997926337975769</v>
      </c>
      <c r="G54">
        <f t="shared" si="0"/>
        <v>124993.67116589239</v>
      </c>
      <c r="H54">
        <f t="shared" si="9"/>
        <v>106462696.82716809</v>
      </c>
      <c r="P54">
        <f t="shared" si="10"/>
        <v>1.2266952954988994</v>
      </c>
      <c r="Q54">
        <f t="shared" si="1"/>
        <v>478.15</v>
      </c>
      <c r="R54">
        <f t="shared" si="11"/>
        <v>0.63795297736248202</v>
      </c>
      <c r="S54">
        <f t="shared" si="2"/>
        <v>204.67951589791446</v>
      </c>
      <c r="U54">
        <f t="shared" si="3"/>
        <v>2.3360911222717622</v>
      </c>
      <c r="V54">
        <f t="shared" si="4"/>
        <v>11.204004113240991</v>
      </c>
    </row>
    <row r="55" spans="1:22">
      <c r="A55">
        <v>530</v>
      </c>
      <c r="B55">
        <f t="shared" si="5"/>
        <v>3299.3978261969332</v>
      </c>
      <c r="C55">
        <f t="shared" si="6"/>
        <v>4.0216500557210448E-3</v>
      </c>
      <c r="D55">
        <f t="shared" si="7"/>
        <v>512.71731824522931</v>
      </c>
      <c r="F55">
        <f t="shared" si="8"/>
        <v>0.89950406709689357</v>
      </c>
      <c r="G55">
        <f t="shared" si="0"/>
        <v>124444.43782828751</v>
      </c>
      <c r="H55">
        <f t="shared" si="9"/>
        <v>107707141.20545097</v>
      </c>
      <c r="P55">
        <f t="shared" si="10"/>
        <v>1.2263660411786099</v>
      </c>
      <c r="Q55">
        <f t="shared" si="1"/>
        <v>478.15</v>
      </c>
      <c r="R55">
        <f t="shared" si="11"/>
        <v>0.6377483835716975</v>
      </c>
      <c r="S55">
        <f t="shared" si="2"/>
        <v>204.65237557898413</v>
      </c>
      <c r="U55">
        <f t="shared" si="3"/>
        <v>2.3364009269243073</v>
      </c>
      <c r="V55">
        <f t="shared" si="4"/>
        <v>11.200410949238575</v>
      </c>
    </row>
    <row r="56" spans="1:22">
      <c r="A56">
        <v>540</v>
      </c>
      <c r="B56">
        <f t="shared" si="5"/>
        <v>3299.2259840362517</v>
      </c>
      <c r="C56">
        <f t="shared" si="6"/>
        <v>4.0218595257720275E-3</v>
      </c>
      <c r="D56">
        <f t="shared" si="7"/>
        <v>512.55789147853261</v>
      </c>
      <c r="F56">
        <f t="shared" si="8"/>
        <v>0.89922437101496944</v>
      </c>
      <c r="G56">
        <f t="shared" si="0"/>
        <v>123911.97147158851</v>
      </c>
      <c r="H56">
        <f t="shared" si="9"/>
        <v>108946260.92016685</v>
      </c>
      <c r="P56">
        <f t="shared" si="10"/>
        <v>1.2260485652241351</v>
      </c>
      <c r="Q56">
        <f t="shared" si="1"/>
        <v>478.15</v>
      </c>
      <c r="R56">
        <f t="shared" si="11"/>
        <v>0.63755007904961325</v>
      </c>
      <c r="S56">
        <f t="shared" si="2"/>
        <v>204.62606638893624</v>
      </c>
      <c r="U56">
        <f t="shared" si="3"/>
        <v>2.3367013227492346</v>
      </c>
      <c r="V56">
        <f t="shared" si="4"/>
        <v>11.196928240073566</v>
      </c>
    </row>
    <row r="57" spans="1:22">
      <c r="A57">
        <v>550</v>
      </c>
      <c r="B57">
        <f t="shared" si="5"/>
        <v>3299.0548771448248</v>
      </c>
      <c r="C57">
        <f t="shared" si="6"/>
        <v>4.0220681212355279E-3</v>
      </c>
      <c r="D57">
        <f t="shared" si="7"/>
        <v>512.40280046575435</v>
      </c>
      <c r="F57">
        <f t="shared" si="8"/>
        <v>0.8989522815188673</v>
      </c>
      <c r="G57">
        <f t="shared" si="0"/>
        <v>123393.89129542162</v>
      </c>
      <c r="H57">
        <f t="shared" si="9"/>
        <v>110180199.83312106</v>
      </c>
      <c r="P57">
        <f t="shared" si="10"/>
        <v>1.2257411547607238</v>
      </c>
      <c r="Q57">
        <f t="shared" si="1"/>
        <v>478.15</v>
      </c>
      <c r="R57">
        <f t="shared" si="11"/>
        <v>0.63735716759687688</v>
      </c>
      <c r="S57">
        <f t="shared" si="2"/>
        <v>204.60046970474914</v>
      </c>
      <c r="U57">
        <f t="shared" si="3"/>
        <v>2.3369936573948209</v>
      </c>
      <c r="V57">
        <f t="shared" si="4"/>
        <v>11.193540246308123</v>
      </c>
    </row>
    <row r="58" spans="1:22">
      <c r="A58">
        <v>560</v>
      </c>
      <c r="B58">
        <f t="shared" si="5"/>
        <v>3298.8844856571427</v>
      </c>
      <c r="C58">
        <f t="shared" si="6"/>
        <v>4.0222758660576688E-3</v>
      </c>
      <c r="D58">
        <f t="shared" si="7"/>
        <v>512.25144942345332</v>
      </c>
      <c r="F58">
        <f t="shared" si="8"/>
        <v>0.89868675337447956</v>
      </c>
      <c r="G58">
        <f t="shared" si="0"/>
        <v>122888.22857127189</v>
      </c>
      <c r="H58">
        <f t="shared" si="9"/>
        <v>111409082.11883378</v>
      </c>
      <c r="P58">
        <f t="shared" si="10"/>
        <v>1.2254423936663987</v>
      </c>
      <c r="Q58">
        <f t="shared" si="1"/>
        <v>478.15</v>
      </c>
      <c r="R58">
        <f t="shared" si="11"/>
        <v>0.63716890814250593</v>
      </c>
      <c r="S58">
        <f t="shared" si="2"/>
        <v>204.57548742763188</v>
      </c>
      <c r="U58">
        <f t="shared" si="3"/>
        <v>2.3372790455608445</v>
      </c>
      <c r="V58">
        <f t="shared" si="4"/>
        <v>11.190233952935452</v>
      </c>
    </row>
    <row r="59" spans="1:22">
      <c r="A59">
        <v>570</v>
      </c>
      <c r="B59">
        <f t="shared" si="5"/>
        <v>3298.7147924262631</v>
      </c>
      <c r="C59">
        <f t="shared" si="6"/>
        <v>4.0224827808806075E-3</v>
      </c>
      <c r="D59">
        <f t="shared" si="7"/>
        <v>512.10334593897721</v>
      </c>
      <c r="F59">
        <f t="shared" si="8"/>
        <v>0.89842692269996005</v>
      </c>
      <c r="G59">
        <f t="shared" si="0"/>
        <v>122393.35609741305</v>
      </c>
      <c r="H59">
        <f t="shared" si="9"/>
        <v>112633015.67980792</v>
      </c>
      <c r="P59">
        <f t="shared" si="10"/>
        <v>1.2251511118009997</v>
      </c>
      <c r="Q59">
        <f t="shared" si="1"/>
        <v>478.15</v>
      </c>
      <c r="R59">
        <f t="shared" si="11"/>
        <v>0.63698468819427168</v>
      </c>
      <c r="S59">
        <f t="shared" si="2"/>
        <v>204.55103847415006</v>
      </c>
      <c r="U59">
        <f t="shared" si="3"/>
        <v>2.3375584087314509</v>
      </c>
      <c r="V59">
        <f t="shared" si="4"/>
        <v>11.18699860310404</v>
      </c>
    </row>
    <row r="60" spans="1:22">
      <c r="A60">
        <v>580</v>
      </c>
      <c r="B60">
        <f t="shared" si="5"/>
        <v>3298.5457825522012</v>
      </c>
      <c r="C60">
        <f t="shared" si="6"/>
        <v>4.0226888836158818E-3</v>
      </c>
      <c r="D60">
        <f t="shared" si="7"/>
        <v>511.95808311981915</v>
      </c>
      <c r="F60">
        <f t="shared" si="8"/>
        <v>0.89817207564880552</v>
      </c>
      <c r="G60">
        <f t="shared" si="0"/>
        <v>121907.92920609316</v>
      </c>
      <c r="H60">
        <f t="shared" si="9"/>
        <v>113852094.97186884</v>
      </c>
      <c r="P60">
        <f t="shared" si="10"/>
        <v>1.2248663425411137</v>
      </c>
      <c r="Q60">
        <f t="shared" si="1"/>
        <v>478.15</v>
      </c>
      <c r="R60">
        <f t="shared" si="11"/>
        <v>0.63680400163500306</v>
      </c>
      <c r="S60">
        <f t="shared" si="2"/>
        <v>204.52705584071145</v>
      </c>
      <c r="U60">
        <f t="shared" si="3"/>
        <v>2.3378325084403011</v>
      </c>
      <c r="V60">
        <f t="shared" si="4"/>
        <v>11.183825308166815</v>
      </c>
    </row>
    <row r="61" spans="1:22">
      <c r="A61">
        <v>590</v>
      </c>
      <c r="B61">
        <f t="shared" si="5"/>
        <v>3298.3774429917944</v>
      </c>
      <c r="C61">
        <f t="shared" si="6"/>
        <v>4.0228941899187612E-3</v>
      </c>
      <c r="D61">
        <f t="shared" si="7"/>
        <v>511.81532470791495</v>
      </c>
      <c r="F61">
        <f t="shared" si="8"/>
        <v>0.89792162229458761</v>
      </c>
      <c r="G61">
        <f t="shared" si="0"/>
        <v>121430.83657300516</v>
      </c>
      <c r="H61">
        <f t="shared" si="9"/>
        <v>115066403.33759889</v>
      </c>
      <c r="P61">
        <f t="shared" si="10"/>
        <v>1.2245872873645616</v>
      </c>
      <c r="Q61">
        <f t="shared" si="1"/>
        <v>478.15</v>
      </c>
      <c r="R61">
        <f t="shared" si="11"/>
        <v>0.6366264302068626</v>
      </c>
      <c r="S61">
        <f t="shared" si="2"/>
        <v>204.50348415489199</v>
      </c>
      <c r="U61">
        <f t="shared" si="3"/>
        <v>2.3381019740370128</v>
      </c>
      <c r="V61">
        <f t="shared" si="4"/>
        <v>11.180706722500039</v>
      </c>
    </row>
    <row r="62" spans="1:22">
      <c r="A62">
        <v>600</v>
      </c>
      <c r="B62">
        <f t="shared" si="5"/>
        <v>3298.2097622364768</v>
      </c>
      <c r="C62">
        <f t="shared" si="6"/>
        <v>4.0230987135800676E-3</v>
      </c>
      <c r="D62">
        <f t="shared" si="7"/>
        <v>511.67479269797025</v>
      </c>
      <c r="F62">
        <f t="shared" si="8"/>
        <v>0.89767507490871978</v>
      </c>
      <c r="G62">
        <f t="shared" si="0"/>
        <v>120961.15930444452</v>
      </c>
      <c r="H62">
        <f t="shared" si="9"/>
        <v>116276014.93064333</v>
      </c>
      <c r="P62">
        <f t="shared" si="10"/>
        <v>1.2243132863894344</v>
      </c>
      <c r="Q62">
        <f t="shared" si="1"/>
        <v>478.15</v>
      </c>
      <c r="R62">
        <f t="shared" si="11"/>
        <v>0.63645162811028233</v>
      </c>
      <c r="S62">
        <f t="shared" si="2"/>
        <v>204.48027763812289</v>
      </c>
      <c r="U62">
        <f t="shared" si="3"/>
        <v>2.3383673258024502</v>
      </c>
      <c r="V62">
        <f t="shared" si="4"/>
        <v>11.17763677302322</v>
      </c>
    </row>
    <row r="63" spans="1:22">
      <c r="A63">
        <v>610</v>
      </c>
      <c r="B63">
        <f t="shared" si="5"/>
        <v>3298.0427300465576</v>
      </c>
      <c r="C63">
        <f t="shared" si="6"/>
        <v>4.0233024668493225E-3</v>
      </c>
      <c r="D63">
        <f t="shared" si="7"/>
        <v>511.53625706196345</v>
      </c>
      <c r="F63">
        <f t="shared" si="8"/>
        <v>0.8974320299332692</v>
      </c>
      <c r="G63">
        <f t="shared" si="0"/>
        <v>120498.13698632077</v>
      </c>
      <c r="H63">
        <f t="shared" si="9"/>
        <v>117480996.30050655</v>
      </c>
      <c r="P63">
        <f t="shared" si="10"/>
        <v>1.2240437939222581</v>
      </c>
      <c r="Q63">
        <f t="shared" si="1"/>
        <v>478.15</v>
      </c>
      <c r="R63">
        <f t="shared" si="11"/>
        <v>0.63627930922268783</v>
      </c>
      <c r="S63">
        <f t="shared" si="2"/>
        <v>204.45739841452612</v>
      </c>
      <c r="U63">
        <f t="shared" si="3"/>
        <v>2.3386289941466298</v>
      </c>
      <c r="V63">
        <f t="shared" si="4"/>
        <v>11.174610434728853</v>
      </c>
    </row>
    <row r="64" spans="1:22">
      <c r="A64">
        <v>620</v>
      </c>
      <c r="B64">
        <f t="shared" si="5"/>
        <v>3297.8763372323883</v>
      </c>
      <c r="C64">
        <f t="shared" si="6"/>
        <v>4.0235054607008977E-3</v>
      </c>
      <c r="D64">
        <f t="shared" si="7"/>
        <v>511.39952723898261</v>
      </c>
      <c r="F64">
        <f t="shared" si="8"/>
        <v>0.89719215305084665</v>
      </c>
      <c r="G64">
        <f t="shared" si="0"/>
        <v>120041.13956788654</v>
      </c>
      <c r="H64">
        <f t="shared" si="9"/>
        <v>118681407.69618541</v>
      </c>
      <c r="P64">
        <f t="shared" si="10"/>
        <v>1.223778358205182</v>
      </c>
      <c r="Q64">
        <f t="shared" si="1"/>
        <v>478.15</v>
      </c>
      <c r="R64">
        <f t="shared" si="11"/>
        <v>0.63610923651305029</v>
      </c>
      <c r="S64">
        <f t="shared" si="2"/>
        <v>204.43481510998663</v>
      </c>
      <c r="U64">
        <f t="shared" si="3"/>
        <v>2.3388873355194106</v>
      </c>
      <c r="V64">
        <f t="shared" si="4"/>
        <v>11.171623544776232</v>
      </c>
    </row>
    <row r="65" spans="1:22">
      <c r="A65">
        <v>630</v>
      </c>
      <c r="B65">
        <f t="shared" si="5"/>
        <v>3297.710575474337</v>
      </c>
      <c r="C65">
        <f t="shared" si="6"/>
        <v>4.0237077050529809E-3</v>
      </c>
      <c r="D65">
        <f t="shared" si="7"/>
        <v>511.26444510020218</v>
      </c>
      <c r="F65">
        <f t="shared" si="8"/>
        <v>0.89695516684246002</v>
      </c>
      <c r="G65">
        <f t="shared" si="0"/>
        <v>119589.64412064523</v>
      </c>
      <c r="H65">
        <f t="shared" si="9"/>
        <v>119877304.13739187</v>
      </c>
      <c r="P65">
        <f t="shared" si="10"/>
        <v>1.2235166046723425</v>
      </c>
      <c r="Q65">
        <f t="shared" si="1"/>
        <v>478.15</v>
      </c>
      <c r="R65">
        <f t="shared" si="11"/>
        <v>0.63594121329130415</v>
      </c>
      <c r="S65">
        <f t="shared" si="2"/>
        <v>204.41250169382815</v>
      </c>
      <c r="U65">
        <f t="shared" si="3"/>
        <v>2.3391426455715494</v>
      </c>
      <c r="V65">
        <f t="shared" si="4"/>
        <v>11.168672648809968</v>
      </c>
    </row>
    <row r="66" spans="1:22">
      <c r="A66">
        <v>640</v>
      </c>
      <c r="B66">
        <f t="shared" si="5"/>
        <v>3297.5454371748719</v>
      </c>
      <c r="C66">
        <f t="shared" si="6"/>
        <v>4.0239092089475043E-3</v>
      </c>
      <c r="D66">
        <f t="shared" si="7"/>
        <v>511.13087914320113</v>
      </c>
      <c r="F66">
        <f t="shared" si="8"/>
        <v>0.89672084060210722</v>
      </c>
      <c r="G66">
        <f t="shared" si="0"/>
        <v>119143.21565977963</v>
      </c>
      <c r="H66">
        <f t="shared" si="9"/>
        <v>121068736.29398966</v>
      </c>
      <c r="P66">
        <f t="shared" si="10"/>
        <v>1.2232582221310013</v>
      </c>
      <c r="Q66">
        <f t="shared" si="1"/>
        <v>478.15</v>
      </c>
      <c r="R66">
        <f t="shared" si="11"/>
        <v>0.63577507598689398</v>
      </c>
      <c r="S66">
        <f t="shared" si="2"/>
        <v>204.39043652272591</v>
      </c>
      <c r="U66">
        <f t="shared" si="3"/>
        <v>2.3393951700222289</v>
      </c>
      <c r="V66">
        <f t="shared" si="4"/>
        <v>11.165754874133739</v>
      </c>
    </row>
    <row r="67" spans="1:22">
      <c r="A67">
        <v>650</v>
      </c>
      <c r="B67">
        <f t="shared" si="5"/>
        <v>3297.3809153371176</v>
      </c>
      <c r="C67">
        <f t="shared" si="6"/>
        <v>4.024109980697875E-3</v>
      </c>
      <c r="D67">
        <f t="shared" si="7"/>
        <v>510.99871970831612</v>
      </c>
      <c r="F67">
        <f t="shared" si="8"/>
        <v>0.89648898194441429</v>
      </c>
      <c r="G67">
        <f t="shared" si="0"/>
        <v>118701.49134277173</v>
      </c>
      <c r="H67">
        <f t="shared" si="9"/>
        <v>122255751.20741737</v>
      </c>
      <c r="P67">
        <f t="shared" si="10"/>
        <v>1.2230029513744962</v>
      </c>
      <c r="Q67">
        <f t="shared" si="1"/>
        <v>478.15</v>
      </c>
      <c r="R67">
        <f t="shared" si="11"/>
        <v>0.63561068819858968</v>
      </c>
      <c r="S67">
        <f t="shared" si="2"/>
        <v>204.36860155279578</v>
      </c>
      <c r="U67">
        <f t="shared" si="3"/>
        <v>2.3396451136182805</v>
      </c>
      <c r="V67">
        <f t="shared" si="4"/>
        <v>11.162867825210569</v>
      </c>
    </row>
    <row r="68" spans="1:22">
      <c r="A68">
        <v>660</v>
      </c>
      <c r="B68">
        <f t="shared" si="5"/>
        <v>3297.2170034652459</v>
      </c>
      <c r="C68">
        <f t="shared" si="6"/>
        <v>4.0243100280101573E-3</v>
      </c>
      <c r="D68">
        <f t="shared" si="7"/>
        <v>510.86787504285462</v>
      </c>
      <c r="F68">
        <f t="shared" si="8"/>
        <v>0.89625942989974494</v>
      </c>
      <c r="G68">
        <f t="shared" ref="G68:G102" si="12">$B68*((D68)-(E$3))</f>
        <v>118264.16746946699</v>
      </c>
      <c r="H68">
        <f t="shared" si="9"/>
        <v>123438392.88211204</v>
      </c>
      <c r="P68">
        <f t="shared" si="10"/>
        <v>1.2227505758127792</v>
      </c>
      <c r="Q68">
        <f t="shared" ref="Q68:Q102" si="13">205+273.15</f>
        <v>478.15</v>
      </c>
      <c r="R68">
        <f t="shared" si="11"/>
        <v>0.63544793579891912</v>
      </c>
      <c r="S68">
        <f t="shared" ref="S68:S102" si="14">103.9+183.3*R68-39.7*R68^2</f>
        <v>204.34698169123092</v>
      </c>
      <c r="U68">
        <f t="shared" ref="U68:U102" si="15">Q68/S68</f>
        <v>2.339892647509159</v>
      </c>
      <c r="V68">
        <f t="shared" ref="V68:V102" si="16">D68/T$3</f>
        <v>11.160009497684788</v>
      </c>
    </row>
    <row r="69" spans="1:22">
      <c r="A69">
        <v>670</v>
      </c>
      <c r="B69">
        <f t="shared" ref="B69:B102" si="17">B$3*C$3/C69</f>
        <v>3297.0536954827921</v>
      </c>
      <c r="C69">
        <f t="shared" ref="C69:C102" si="18">1.01325/D69*Q68/288.15*P69</f>
        <v>4.0245093580824403E-3</v>
      </c>
      <c r="D69">
        <f t="shared" ref="D69:D102" si="19">P69*(D$3/P$3)*(1-H68/I$3)</f>
        <v>510.73826806728329</v>
      </c>
      <c r="F69">
        <f t="shared" ref="F69:F102" si="20">D69/D$3</f>
        <v>0.89603204924084789</v>
      </c>
      <c r="G69">
        <f t="shared" si="12"/>
        <v>117830.98880139102</v>
      </c>
      <c r="H69">
        <f t="shared" ref="H69:H102" si="21">H68+G69*(A69-A68)</f>
        <v>124616702.77012596</v>
      </c>
      <c r="P69">
        <f t="shared" ref="P69:P102" si="22">1-((3.52*V68)/(10^(0.9813*U68)))+((0.274*V68^2)/(10^(0.8157*U68)))</f>
        <v>1.2225009137735501</v>
      </c>
      <c r="Q69">
        <f t="shared" si="13"/>
        <v>478.15</v>
      </c>
      <c r="R69">
        <f t="shared" ref="R69:R102" si="23">0.709*F69</f>
        <v>0.63528672291176114</v>
      </c>
      <c r="S69">
        <f t="shared" si="14"/>
        <v>204.32556426349964</v>
      </c>
      <c r="U69">
        <f t="shared" si="15"/>
        <v>2.3401379153093855</v>
      </c>
      <c r="V69">
        <f t="shared" si="16"/>
        <v>11.15717820773879</v>
      </c>
    </row>
    <row r="70" spans="1:22">
      <c r="A70">
        <v>680</v>
      </c>
      <c r="B70">
        <f t="shared" si="17"/>
        <v>3296.8909856657488</v>
      </c>
      <c r="C70">
        <f t="shared" si="18"/>
        <v>4.0247079776862399E-3</v>
      </c>
      <c r="D70">
        <f t="shared" si="19"/>
        <v>510.60983372155977</v>
      </c>
      <c r="F70">
        <f t="shared" si="20"/>
        <v>0.89580672582729781</v>
      </c>
      <c r="G70">
        <f t="shared" si="12"/>
        <v>117401.7397976666</v>
      </c>
      <c r="H70">
        <f t="shared" si="21"/>
        <v>125790720.16810262</v>
      </c>
      <c r="P70">
        <f t="shared" si="22"/>
        <v>1.2222538121841697</v>
      </c>
      <c r="Q70">
        <f t="shared" si="13"/>
        <v>478.15</v>
      </c>
      <c r="R70">
        <f t="shared" si="23"/>
        <v>0.63512696861155415</v>
      </c>
      <c r="S70">
        <f t="shared" si="14"/>
        <v>204.30433857606712</v>
      </c>
      <c r="U70">
        <f t="shared" si="15"/>
        <v>2.3403810380755763</v>
      </c>
      <c r="V70">
        <f t="shared" si="16"/>
        <v>11.154372534123116</v>
      </c>
    </row>
    <row r="71" spans="1:22">
      <c r="A71">
        <v>690</v>
      </c>
      <c r="B71">
        <f t="shared" si="17"/>
        <v>3296.7288685877443</v>
      </c>
      <c r="C71">
        <f t="shared" si="18"/>
        <v>4.0249058932331876E-3</v>
      </c>
      <c r="D71">
        <f t="shared" si="19"/>
        <v>510.48251679011247</v>
      </c>
      <c r="F71">
        <f t="shared" si="20"/>
        <v>0.89558336278967099</v>
      </c>
      <c r="G71">
        <f t="shared" si="12"/>
        <v>116976.23743211312</v>
      </c>
      <c r="H71">
        <f t="shared" si="21"/>
        <v>126960482.54242375</v>
      </c>
      <c r="P71">
        <f t="shared" si="22"/>
        <v>1.2220091413928902</v>
      </c>
      <c r="Q71">
        <f t="shared" si="13"/>
        <v>478.15</v>
      </c>
      <c r="R71">
        <f t="shared" si="23"/>
        <v>0.63496860421787671</v>
      </c>
      <c r="S71">
        <f t="shared" si="14"/>
        <v>204.2832955579436</v>
      </c>
      <c r="U71">
        <f t="shared" si="15"/>
        <v>2.3406221183874325</v>
      </c>
      <c r="V71">
        <f t="shared" si="16"/>
        <v>11.151591270642712</v>
      </c>
    </row>
    <row r="72" spans="1:22">
      <c r="A72">
        <v>700</v>
      </c>
      <c r="B72">
        <f t="shared" si="17"/>
        <v>3296.567339075139</v>
      </c>
      <c r="C72">
        <f t="shared" si="18"/>
        <v>4.0251031108296583E-3</v>
      </c>
      <c r="D72">
        <f t="shared" si="19"/>
        <v>510.35627012111053</v>
      </c>
      <c r="F72">
        <f t="shared" si="20"/>
        <v>0.89536187740545703</v>
      </c>
      <c r="G72">
        <f t="shared" si="12"/>
        <v>116554.32531277117</v>
      </c>
      <c r="H72">
        <f t="shared" si="21"/>
        <v>128126025.79555146</v>
      </c>
      <c r="P72">
        <f t="shared" si="22"/>
        <v>1.2217667909286851</v>
      </c>
      <c r="Q72">
        <f t="shared" si="13"/>
        <v>478.15</v>
      </c>
      <c r="R72">
        <f t="shared" si="23"/>
        <v>0.63481157108046904</v>
      </c>
      <c r="S72">
        <f t="shared" si="14"/>
        <v>204.26242746717713</v>
      </c>
      <c r="U72">
        <f t="shared" si="15"/>
        <v>2.3408612436902216</v>
      </c>
      <c r="V72">
        <f t="shared" si="16"/>
        <v>11.148833387256534</v>
      </c>
    </row>
    <row r="73" spans="1:22">
      <c r="A73">
        <v>710</v>
      </c>
      <c r="B73">
        <f t="shared" si="17"/>
        <v>3296.4063921702527</v>
      </c>
      <c r="C73">
        <f t="shared" si="18"/>
        <v>4.0252996363215011E-3</v>
      </c>
      <c r="D73">
        <f t="shared" si="19"/>
        <v>510.23105317005201</v>
      </c>
      <c r="F73">
        <f t="shared" si="20"/>
        <v>0.89514219854395094</v>
      </c>
      <c r="G73">
        <f t="shared" si="12"/>
        <v>116135.86887264949</v>
      </c>
      <c r="H73">
        <f t="shared" si="21"/>
        <v>129287384.48427796</v>
      </c>
      <c r="P73">
        <f t="shared" si="22"/>
        <v>1.2215266660331794</v>
      </c>
      <c r="Q73">
        <f t="shared" si="13"/>
        <v>478.15</v>
      </c>
      <c r="R73">
        <f t="shared" si="23"/>
        <v>0.6346558187676612</v>
      </c>
      <c r="S73">
        <f t="shared" si="14"/>
        <v>204.24172765077498</v>
      </c>
      <c r="U73">
        <f t="shared" si="15"/>
        <v>2.3410984890294806</v>
      </c>
      <c r="V73">
        <f t="shared" si="16"/>
        <v>11.14609799826194</v>
      </c>
    </row>
    <row r="74" spans="1:22">
      <c r="A74">
        <v>720</v>
      </c>
      <c r="B74">
        <f t="shared" si="17"/>
        <v>3296.2460231012274</v>
      </c>
      <c r="C74">
        <f t="shared" si="18"/>
        <v>4.0254954753306954E-3</v>
      </c>
      <c r="D74">
        <f t="shared" si="19"/>
        <v>510.10683080974371</v>
      </c>
      <c r="F74">
        <f t="shared" si="20"/>
        <v>0.89492426457849772</v>
      </c>
      <c r="G74">
        <f t="shared" si="12"/>
        <v>115720.75144030535</v>
      </c>
      <c r="H74">
        <f t="shared" si="21"/>
        <v>130444591.99868102</v>
      </c>
      <c r="P74">
        <f t="shared" si="22"/>
        <v>1.221288684826821</v>
      </c>
      <c r="Q74">
        <f t="shared" si="13"/>
        <v>478.15</v>
      </c>
      <c r="R74">
        <f t="shared" si="23"/>
        <v>0.63450130358615486</v>
      </c>
      <c r="S74">
        <f t="shared" si="14"/>
        <v>204.22119034851676</v>
      </c>
      <c r="U74">
        <f t="shared" si="15"/>
        <v>2.3413339192862694</v>
      </c>
      <c r="V74">
        <f t="shared" si="16"/>
        <v>11.143384336298464</v>
      </c>
    </row>
    <row r="75" spans="1:22">
      <c r="A75">
        <v>730</v>
      </c>
      <c r="B75">
        <f t="shared" si="17"/>
        <v>3296.0862272573127</v>
      </c>
      <c r="C75">
        <f t="shared" si="18"/>
        <v>4.0256906332854043E-3</v>
      </c>
      <c r="D75">
        <f t="shared" si="19"/>
        <v>509.98357235879973</v>
      </c>
      <c r="F75">
        <f t="shared" si="20"/>
        <v>0.89470802168210484</v>
      </c>
      <c r="G75">
        <f t="shared" si="12"/>
        <v>115308.87103209941</v>
      </c>
      <c r="H75">
        <f t="shared" si="21"/>
        <v>131597680.70900202</v>
      </c>
      <c r="P75">
        <f t="shared" si="22"/>
        <v>1.2210527759953591</v>
      </c>
      <c r="Q75">
        <f t="shared" si="13"/>
        <v>478.15</v>
      </c>
      <c r="R75">
        <f t="shared" si="23"/>
        <v>0.63434798737261233</v>
      </c>
      <c r="S75">
        <f t="shared" si="14"/>
        <v>204.20081053277761</v>
      </c>
      <c r="U75">
        <f t="shared" si="15"/>
        <v>2.3415675910025291</v>
      </c>
      <c r="V75">
        <f t="shared" si="16"/>
        <v>11.14069173112518</v>
      </c>
    </row>
    <row r="76" spans="1:22">
      <c r="A76">
        <v>740</v>
      </c>
      <c r="B76">
        <f t="shared" si="17"/>
        <v>3295.9270001685832</v>
      </c>
      <c r="C76">
        <f t="shared" si="18"/>
        <v>4.0258851154446364E-3</v>
      </c>
      <c r="D76">
        <f t="shared" si="19"/>
        <v>509.86125078916223</v>
      </c>
      <c r="F76">
        <f t="shared" si="20"/>
        <v>0.89449342243712671</v>
      </c>
      <c r="G76">
        <f t="shared" si="12"/>
        <v>114900.13773564811</v>
      </c>
      <c r="H76">
        <f t="shared" si="21"/>
        <v>132746682.0863585</v>
      </c>
      <c r="P76">
        <f t="shared" si="22"/>
        <v>1.2208188769026176</v>
      </c>
      <c r="Q76">
        <f t="shared" si="13"/>
        <v>478.15</v>
      </c>
      <c r="R76">
        <f t="shared" si="23"/>
        <v>0.63419583650792277</v>
      </c>
      <c r="S76">
        <f t="shared" si="14"/>
        <v>204.1805837778561</v>
      </c>
      <c r="U76">
        <f t="shared" si="15"/>
        <v>2.3417995538704917</v>
      </c>
      <c r="V76">
        <f t="shared" si="16"/>
        <v>11.138019592308835</v>
      </c>
    </row>
    <row r="77" spans="1:22">
      <c r="A77">
        <v>750</v>
      </c>
      <c r="B77">
        <f t="shared" si="17"/>
        <v>3295.7683374892727</v>
      </c>
      <c r="C77">
        <f t="shared" si="18"/>
        <v>4.0260789269185035E-3</v>
      </c>
      <c r="D77">
        <f t="shared" si="19"/>
        <v>509.73984208010802</v>
      </c>
      <c r="F77">
        <f t="shared" si="20"/>
        <v>0.89428042470194391</v>
      </c>
      <c r="G77">
        <f t="shared" si="12"/>
        <v>114494.47157699749</v>
      </c>
      <c r="H77">
        <f t="shared" si="21"/>
        <v>133891626.80212848</v>
      </c>
      <c r="P77">
        <f t="shared" si="22"/>
        <v>1.2205869320521066</v>
      </c>
      <c r="Q77">
        <f t="shared" si="13"/>
        <v>478.15</v>
      </c>
      <c r="R77">
        <f t="shared" si="23"/>
        <v>0.63404482111367821</v>
      </c>
      <c r="S77">
        <f t="shared" si="14"/>
        <v>204.16050615344849</v>
      </c>
      <c r="U77">
        <f t="shared" si="15"/>
        <v>2.3420298519470708</v>
      </c>
      <c r="V77">
        <f t="shared" si="16"/>
        <v>11.13536739511199</v>
      </c>
    </row>
    <row r="78" spans="1:22">
      <c r="A78">
        <v>760</v>
      </c>
      <c r="B78">
        <f t="shared" si="17"/>
        <v>3295.6102349840467</v>
      </c>
      <c r="C78">
        <f t="shared" si="18"/>
        <v>4.0262720726849006E-3</v>
      </c>
      <c r="D78">
        <f t="shared" si="19"/>
        <v>509.61932469198018</v>
      </c>
      <c r="F78">
        <f t="shared" si="20"/>
        <v>0.89406899068768453</v>
      </c>
      <c r="G78">
        <f t="shared" si="12"/>
        <v>114091.80078312581</v>
      </c>
      <c r="H78">
        <f t="shared" si="21"/>
        <v>135032544.80995974</v>
      </c>
      <c r="P78">
        <f t="shared" si="22"/>
        <v>1.2203568918337713</v>
      </c>
      <c r="Q78">
        <f t="shared" si="13"/>
        <v>478.15</v>
      </c>
      <c r="R78">
        <f t="shared" si="23"/>
        <v>0.63389491439756829</v>
      </c>
      <c r="S78">
        <f t="shared" si="14"/>
        <v>204.14057413785997</v>
      </c>
      <c r="U78">
        <f t="shared" si="15"/>
        <v>2.3422585246433973</v>
      </c>
      <c r="V78">
        <f t="shared" si="16"/>
        <v>11.132734668996592</v>
      </c>
    </row>
    <row r="79" spans="1:22">
      <c r="A79">
        <v>770</v>
      </c>
      <c r="B79">
        <f t="shared" si="17"/>
        <v>3295.4526885166842</v>
      </c>
      <c r="C79">
        <f t="shared" si="18"/>
        <v>4.0264645576032557E-3</v>
      </c>
      <c r="D79">
        <f t="shared" si="19"/>
        <v>509.49967913766199</v>
      </c>
      <c r="F79">
        <f t="shared" si="20"/>
        <v>0.89385908620642451</v>
      </c>
      <c r="G79">
        <f t="shared" si="12"/>
        <v>113692.06036717116</v>
      </c>
      <c r="H79">
        <f t="shared" si="21"/>
        <v>136169465.41363144</v>
      </c>
      <c r="P79">
        <f t="shared" si="22"/>
        <v>1.2201287115035317</v>
      </c>
      <c r="Q79">
        <f t="shared" si="13"/>
        <v>478.15</v>
      </c>
      <c r="R79">
        <f t="shared" si="23"/>
        <v>0.63374609212035493</v>
      </c>
      <c r="S79">
        <f t="shared" si="14"/>
        <v>204.12078454733157</v>
      </c>
      <c r="U79">
        <f t="shared" si="15"/>
        <v>2.3424856075307043</v>
      </c>
      <c r="V79">
        <f t="shared" si="16"/>
        <v>11.130120988262734</v>
      </c>
    </row>
    <row r="80" spans="1:22">
      <c r="A80">
        <v>780</v>
      </c>
      <c r="B80">
        <f t="shared" si="17"/>
        <v>3295.2956940407003</v>
      </c>
      <c r="C80">
        <f t="shared" si="18"/>
        <v>4.0266563864259112E-3</v>
      </c>
      <c r="D80">
        <f t="shared" si="19"/>
        <v>509.38088763376112</v>
      </c>
      <c r="F80">
        <f t="shared" si="20"/>
        <v>0.89365068005922998</v>
      </c>
      <c r="G80">
        <f t="shared" si="12"/>
        <v>113295.19097683017</v>
      </c>
      <c r="H80">
        <f t="shared" si="21"/>
        <v>137302417.32339975</v>
      </c>
      <c r="P80">
        <f t="shared" si="22"/>
        <v>1.2199023503526858</v>
      </c>
      <c r="Q80">
        <f t="shared" si="13"/>
        <v>478.15</v>
      </c>
      <c r="R80">
        <f t="shared" si="23"/>
        <v>0.63359833216199402</v>
      </c>
      <c r="S80">
        <f t="shared" si="14"/>
        <v>204.10113447851063</v>
      </c>
      <c r="U80">
        <f t="shared" si="15"/>
        <v>2.342711132996389</v>
      </c>
      <c r="V80">
        <f t="shared" si="16"/>
        <v>11.127525964428701</v>
      </c>
    </row>
    <row r="81" spans="1:22">
      <c r="A81">
        <v>790</v>
      </c>
      <c r="B81">
        <f t="shared" si="17"/>
        <v>3295.1392475915682</v>
      </c>
      <c r="C81">
        <f t="shared" si="18"/>
        <v>4.0268475638075623E-3</v>
      </c>
      <c r="D81">
        <f t="shared" si="19"/>
        <v>509.26293381673491</v>
      </c>
      <c r="F81">
        <f t="shared" si="20"/>
        <v>0.89344374353813139</v>
      </c>
      <c r="G81">
        <f t="shared" si="12"/>
        <v>112901.13795715559</v>
      </c>
      <c r="H81">
        <f t="shared" si="21"/>
        <v>138431428.70297131</v>
      </c>
      <c r="P81">
        <f t="shared" si="22"/>
        <v>1.2196777710319979</v>
      </c>
      <c r="Q81">
        <f t="shared" si="13"/>
        <v>478.15</v>
      </c>
      <c r="R81">
        <f t="shared" si="23"/>
        <v>0.63345161416853513</v>
      </c>
      <c r="S81">
        <f t="shared" si="14"/>
        <v>204.0816212616314</v>
      </c>
      <c r="U81">
        <f t="shared" si="15"/>
        <v>2.3429351307779673</v>
      </c>
      <c r="V81">
        <f t="shared" si="16"/>
        <v>11.124949240029677</v>
      </c>
    </row>
    <row r="82" spans="1:22">
      <c r="A82">
        <v>800</v>
      </c>
      <c r="B82">
        <f t="shared" si="17"/>
        <v>3294.9833452802336</v>
      </c>
      <c r="C82">
        <f t="shared" si="18"/>
        <v>4.0270380943131226E-3</v>
      </c>
      <c r="D82">
        <f t="shared" si="19"/>
        <v>509.14580251187169</v>
      </c>
      <c r="F82">
        <f t="shared" si="20"/>
        <v>0.89323825002082757</v>
      </c>
      <c r="G82">
        <f t="shared" si="12"/>
        <v>112509.8505878452</v>
      </c>
      <c r="H82">
        <f t="shared" si="21"/>
        <v>139556527.20884976</v>
      </c>
      <c r="P82">
        <f t="shared" si="22"/>
        <v>1.2194549390017011</v>
      </c>
      <c r="Q82">
        <f t="shared" si="13"/>
        <v>478.15</v>
      </c>
      <c r="R82">
        <f t="shared" si="23"/>
        <v>0.63330591926476676</v>
      </c>
      <c r="S82">
        <f t="shared" si="14"/>
        <v>204.06224242241285</v>
      </c>
      <c r="U82">
        <f t="shared" si="15"/>
        <v>2.3431576283976145</v>
      </c>
      <c r="V82">
        <f t="shared" si="16"/>
        <v>11.12239048357109</v>
      </c>
    </row>
    <row r="83" spans="1:22">
      <c r="A83">
        <v>810</v>
      </c>
      <c r="B83">
        <f t="shared" si="17"/>
        <v>3294.8279832876815</v>
      </c>
      <c r="C83">
        <f t="shared" si="18"/>
        <v>4.0272279824243046E-3</v>
      </c>
      <c r="D83">
        <f t="shared" si="19"/>
        <v>509.02947954525143</v>
      </c>
      <c r="F83">
        <f t="shared" si="20"/>
        <v>0.89303417464079193</v>
      </c>
      <c r="G83">
        <f t="shared" si="12"/>
        <v>112121.28146241019</v>
      </c>
      <c r="H83">
        <f t="shared" si="21"/>
        <v>140677740.02347386</v>
      </c>
      <c r="P83">
        <f t="shared" si="22"/>
        <v>1.219233822083883</v>
      </c>
      <c r="Q83">
        <f t="shared" si="13"/>
        <v>478.15</v>
      </c>
      <c r="R83">
        <f t="shared" si="23"/>
        <v>0.63316122982032141</v>
      </c>
      <c r="S83">
        <f t="shared" si="14"/>
        <v>204.04299565104591</v>
      </c>
      <c r="U83">
        <f t="shared" si="15"/>
        <v>2.3433786515158381</v>
      </c>
      <c r="V83">
        <f t="shared" si="16"/>
        <v>11.119849385420865</v>
      </c>
    </row>
    <row r="84" spans="1:22">
      <c r="A84">
        <v>820</v>
      </c>
      <c r="B84">
        <f t="shared" si="17"/>
        <v>3294.6731578603572</v>
      </c>
      <c r="C84">
        <f t="shared" si="18"/>
        <v>4.0274172325451621E-3</v>
      </c>
      <c r="D84">
        <f t="shared" si="19"/>
        <v>508.91395159062705</v>
      </c>
      <c r="F84">
        <f t="shared" si="20"/>
        <v>0.89283149401864392</v>
      </c>
      <c r="G84">
        <f t="shared" si="12"/>
        <v>111735.38598261451</v>
      </c>
      <c r="H84">
        <f t="shared" si="21"/>
        <v>141795093.88330001</v>
      </c>
      <c r="P84">
        <f t="shared" si="22"/>
        <v>1.2190143900980661</v>
      </c>
      <c r="Q84">
        <f t="shared" si="13"/>
        <v>478.15</v>
      </c>
      <c r="R84">
        <f t="shared" si="23"/>
        <v>0.6330175292592185</v>
      </c>
      <c r="S84">
        <f t="shared" si="14"/>
        <v>204.02387877694179</v>
      </c>
      <c r="U84">
        <f t="shared" si="15"/>
        <v>2.3435982242194249</v>
      </c>
      <c r="V84">
        <f t="shared" si="16"/>
        <v>11.117325654464505</v>
      </c>
    </row>
    <row r="85" spans="1:22">
      <c r="A85">
        <v>830</v>
      </c>
      <c r="B85">
        <f t="shared" si="17"/>
        <v>3294.5188653062892</v>
      </c>
      <c r="C85">
        <f t="shared" si="18"/>
        <v>4.0276058490067799E-3</v>
      </c>
      <c r="D85">
        <f t="shared" si="19"/>
        <v>508.79920604465536</v>
      </c>
      <c r="F85">
        <f t="shared" si="20"/>
        <v>0.89263018604325506</v>
      </c>
      <c r="G85">
        <f t="shared" si="12"/>
        <v>111352.12194649146</v>
      </c>
      <c r="H85">
        <f t="shared" si="21"/>
        <v>142908615.10276493</v>
      </c>
      <c r="P85">
        <f t="shared" si="22"/>
        <v>1.2187966145643272</v>
      </c>
      <c r="Q85">
        <f t="shared" si="13"/>
        <v>478.15</v>
      </c>
      <c r="R85">
        <f t="shared" si="23"/>
        <v>0.63287480190466783</v>
      </c>
      <c r="S85">
        <f t="shared" si="14"/>
        <v>204.0048897481565</v>
      </c>
      <c r="U85">
        <f t="shared" si="15"/>
        <v>2.3438163692560257</v>
      </c>
      <c r="V85">
        <f t="shared" si="16"/>
        <v>11.114819015379489</v>
      </c>
    </row>
    <row r="86" spans="1:22">
      <c r="A86">
        <v>840</v>
      </c>
      <c r="B86">
        <f t="shared" si="17"/>
        <v>3294.3651019917861</v>
      </c>
      <c r="C86">
        <f t="shared" si="18"/>
        <v>4.0277938360712617E-3</v>
      </c>
      <c r="D86">
        <f t="shared" si="19"/>
        <v>508.68523092512351</v>
      </c>
      <c r="F86">
        <f t="shared" si="20"/>
        <v>0.89243022969319918</v>
      </c>
      <c r="G86">
        <f t="shared" si="12"/>
        <v>110971.44921226136</v>
      </c>
      <c r="H86">
        <f t="shared" si="21"/>
        <v>144018329.59488755</v>
      </c>
      <c r="P86">
        <f t="shared" si="22"/>
        <v>1.2185804684612029</v>
      </c>
      <c r="Q86">
        <f t="shared" si="13"/>
        <v>478.15</v>
      </c>
      <c r="R86">
        <f t="shared" si="23"/>
        <v>0.63273303285247817</v>
      </c>
      <c r="S86">
        <f t="shared" si="14"/>
        <v>203.98602661461024</v>
      </c>
      <c r="U86">
        <f t="shared" si="15"/>
        <v>2.3440331082254291</v>
      </c>
      <c r="V86">
        <f t="shared" si="16"/>
        <v>11.112329206412017</v>
      </c>
    </row>
    <row r="87" spans="1:22">
      <c r="A87">
        <v>850</v>
      </c>
      <c r="B87">
        <f t="shared" si="17"/>
        <v>3294.2118643385861</v>
      </c>
      <c r="C87">
        <f t="shared" si="18"/>
        <v>4.0279811979351708E-3</v>
      </c>
      <c r="D87">
        <f t="shared" si="19"/>
        <v>508.57201478782343</v>
      </c>
      <c r="F87">
        <f t="shared" si="20"/>
        <v>0.89223160489091835</v>
      </c>
      <c r="G87">
        <f t="shared" si="12"/>
        <v>110593.32942379842</v>
      </c>
      <c r="H87">
        <f t="shared" si="21"/>
        <v>145124262.88912553</v>
      </c>
      <c r="P87">
        <f t="shared" si="22"/>
        <v>1.2183659260280237</v>
      </c>
      <c r="Q87">
        <f t="shared" si="13"/>
        <v>478.15</v>
      </c>
      <c r="R87">
        <f t="shared" si="23"/>
        <v>0.63259220786766113</v>
      </c>
      <c r="S87">
        <f t="shared" si="14"/>
        <v>203.96728751438349</v>
      </c>
      <c r="U87">
        <f t="shared" si="15"/>
        <v>2.3442484617357158</v>
      </c>
      <c r="V87">
        <f t="shared" si="16"/>
        <v>11.109855977561105</v>
      </c>
    </row>
    <row r="88" spans="1:22">
      <c r="A88">
        <v>860</v>
      </c>
      <c r="B88">
        <f t="shared" si="17"/>
        <v>3294.0591488213886</v>
      </c>
      <c r="C88">
        <f t="shared" si="18"/>
        <v>4.0281679387325015E-3</v>
      </c>
      <c r="D88">
        <f t="shared" si="19"/>
        <v>508.45954665853054</v>
      </c>
      <c r="F88">
        <f t="shared" si="20"/>
        <v>0.89203429238338694</v>
      </c>
      <c r="G88">
        <f t="shared" si="12"/>
        <v>110217.72578594866</v>
      </c>
      <c r="H88">
        <f t="shared" si="21"/>
        <v>146226440.14698502</v>
      </c>
      <c r="P88">
        <f t="shared" si="22"/>
        <v>1.2181529626032341</v>
      </c>
      <c r="Q88">
        <f t="shared" si="13"/>
        <v>478.15</v>
      </c>
      <c r="R88">
        <f t="shared" si="23"/>
        <v>0.63245231329982132</v>
      </c>
      <c r="S88">
        <f t="shared" si="14"/>
        <v>203.94867066250492</v>
      </c>
      <c r="U88">
        <f t="shared" si="15"/>
        <v>2.3444624495309632</v>
      </c>
      <c r="V88">
        <f t="shared" si="16"/>
        <v>11.107399089092652</v>
      </c>
    </row>
    <row r="89" spans="1:22">
      <c r="A89">
        <v>870</v>
      </c>
      <c r="B89">
        <f t="shared" si="17"/>
        <v>3293.9069519657064</v>
      </c>
      <c r="C89">
        <f t="shared" si="18"/>
        <v>4.028354062537264E-3</v>
      </c>
      <c r="D89">
        <f t="shared" si="19"/>
        <v>508.34781597722048</v>
      </c>
      <c r="F89">
        <f t="shared" si="20"/>
        <v>0.8918382736442465</v>
      </c>
      <c r="G89">
        <f t="shared" si="12"/>
        <v>109844.60288023959</v>
      </c>
      <c r="H89">
        <f t="shared" si="21"/>
        <v>147324886.17578742</v>
      </c>
      <c r="P89">
        <f t="shared" si="22"/>
        <v>1.2179415544918673</v>
      </c>
      <c r="Q89">
        <f t="shared" si="13"/>
        <v>478.15</v>
      </c>
      <c r="R89">
        <f t="shared" si="23"/>
        <v>0.63231333601377071</v>
      </c>
      <c r="S89">
        <f t="shared" si="14"/>
        <v>203.93017434175988</v>
      </c>
      <c r="U89">
        <f t="shared" si="15"/>
        <v>2.3446750905958824</v>
      </c>
      <c r="V89">
        <f t="shared" si="16"/>
        <v>11.104958310320844</v>
      </c>
    </row>
    <row r="90" spans="1:22">
      <c r="A90">
        <v>880</v>
      </c>
      <c r="B90">
        <f t="shared" si="17"/>
        <v>3293.7552703459601</v>
      </c>
      <c r="C90">
        <f t="shared" si="18"/>
        <v>4.0285395733657761E-3</v>
      </c>
      <c r="D90">
        <f t="shared" si="19"/>
        <v>508.23681255219094</v>
      </c>
      <c r="F90">
        <f t="shared" si="20"/>
        <v>0.89164353079331748</v>
      </c>
      <c r="G90">
        <f t="shared" si="12"/>
        <v>109473.92651327967</v>
      </c>
      <c r="H90">
        <f t="shared" si="21"/>
        <v>148419625.4409202</v>
      </c>
      <c r="P90">
        <f t="shared" si="22"/>
        <v>1.2177316788566208</v>
      </c>
      <c r="Q90">
        <f t="shared" si="13"/>
        <v>478.15</v>
      </c>
      <c r="R90">
        <f t="shared" si="23"/>
        <v>0.6321752633324621</v>
      </c>
      <c r="S90">
        <f t="shared" si="14"/>
        <v>203.91179689513243</v>
      </c>
      <c r="U90">
        <f t="shared" si="15"/>
        <v>2.3448864032418024</v>
      </c>
      <c r="V90">
        <f t="shared" si="16"/>
        <v>11.102533418605935</v>
      </c>
    </row>
    <row r="91" spans="1:22">
      <c r="A91">
        <v>890</v>
      </c>
      <c r="B91">
        <f t="shared" si="17"/>
        <v>3293.604100583786</v>
      </c>
      <c r="C91">
        <f t="shared" si="18"/>
        <v>4.028724475178689E-3</v>
      </c>
      <c r="D91">
        <f t="shared" si="19"/>
        <v>508.12652652220419</v>
      </c>
      <c r="F91">
        <f t="shared" si="20"/>
        <v>0.89145004653018278</v>
      </c>
      <c r="G91">
        <f t="shared" si="12"/>
        <v>109105.66359162926</v>
      </c>
      <c r="H91">
        <f t="shared" si="21"/>
        <v>149510682.0768365</v>
      </c>
      <c r="P91">
        <f t="shared" si="22"/>
        <v>1.217523313628035</v>
      </c>
      <c r="Q91">
        <f t="shared" si="13"/>
        <v>478.15</v>
      </c>
      <c r="R91">
        <f t="shared" si="23"/>
        <v>0.63203808298989961</v>
      </c>
      <c r="S91">
        <f t="shared" si="14"/>
        <v>203.89353671957161</v>
      </c>
      <c r="U91">
        <f t="shared" si="15"/>
        <v>2.3450964051775296</v>
      </c>
      <c r="V91">
        <f t="shared" si="16"/>
        <v>11.100124198527238</v>
      </c>
    </row>
    <row r="92" spans="1:22">
      <c r="A92">
        <v>900</v>
      </c>
      <c r="B92">
        <f t="shared" si="17"/>
        <v>3293.4534393465183</v>
      </c>
      <c r="C92">
        <f t="shared" si="18"/>
        <v>4.028908771882808E-3</v>
      </c>
      <c r="D92">
        <f t="shared" si="19"/>
        <v>508.01694832512101</v>
      </c>
      <c r="F92">
        <f t="shared" si="20"/>
        <v>0.89125780407915967</v>
      </c>
      <c r="G92">
        <f t="shared" si="12"/>
        <v>108739.78201809604</v>
      </c>
      <c r="H92">
        <f t="shared" si="21"/>
        <v>150598079.89701745</v>
      </c>
      <c r="P92">
        <f t="shared" si="22"/>
        <v>1.2173164374301386</v>
      </c>
      <c r="Q92">
        <f t="shared" si="13"/>
        <v>478.15</v>
      </c>
      <c r="R92">
        <f t="shared" si="23"/>
        <v>0.63190178309212419</v>
      </c>
      <c r="S92">
        <f t="shared" si="14"/>
        <v>203.87539226082862</v>
      </c>
      <c r="U92">
        <f t="shared" si="15"/>
        <v>2.3453051135679841</v>
      </c>
      <c r="V92">
        <f t="shared" si="16"/>
        <v>11.097730441197939</v>
      </c>
    </row>
    <row r="93" spans="1:22">
      <c r="A93">
        <v>910</v>
      </c>
      <c r="B93">
        <f t="shared" si="17"/>
        <v>3293.3032833458133</v>
      </c>
      <c r="C93">
        <f t="shared" si="18"/>
        <v>4.0290924673327382E-3</v>
      </c>
      <c r="D93">
        <f t="shared" si="19"/>
        <v>507.90806867179117</v>
      </c>
      <c r="F93">
        <f t="shared" si="20"/>
        <v>0.8910667871434933</v>
      </c>
      <c r="G93">
        <f t="shared" si="12"/>
        <v>108376.25060537936</v>
      </c>
      <c r="H93">
        <f t="shared" si="21"/>
        <v>151681842.40307125</v>
      </c>
      <c r="P93">
        <f t="shared" si="22"/>
        <v>1.2171110295186105</v>
      </c>
      <c r="Q93">
        <f t="shared" si="13"/>
        <v>478.15</v>
      </c>
      <c r="R93">
        <f t="shared" si="23"/>
        <v>0.63176635208473675</v>
      </c>
      <c r="S93">
        <f t="shared" si="14"/>
        <v>203.85736200916199</v>
      </c>
      <c r="U93">
        <f t="shared" si="15"/>
        <v>2.3455125450829213</v>
      </c>
      <c r="V93">
        <f t="shared" si="16"/>
        <v>11.095351943694718</v>
      </c>
    </row>
    <row r="94" spans="1:22">
      <c r="A94">
        <v>920</v>
      </c>
      <c r="B94">
        <f t="shared" si="17"/>
        <v>3293.1536293363952</v>
      </c>
      <c r="C94">
        <f t="shared" si="18"/>
        <v>4.0292755653323822E-3</v>
      </c>
      <c r="D94">
        <f t="shared" si="19"/>
        <v>507.79987852420146</v>
      </c>
      <c r="F94">
        <f t="shared" si="20"/>
        <v>0.89087697986702008</v>
      </c>
      <c r="G94">
        <f t="shared" si="12"/>
        <v>108015.03900376693</v>
      </c>
      <c r="H94">
        <f t="shared" si="21"/>
        <v>152761992.79310891</v>
      </c>
      <c r="P94">
        <f t="shared" si="22"/>
        <v>1.2169070697290836</v>
      </c>
      <c r="Q94">
        <f t="shared" si="13"/>
        <v>478.15</v>
      </c>
      <c r="R94">
        <f t="shared" si="23"/>
        <v>0.63163177872571719</v>
      </c>
      <c r="S94">
        <f t="shared" si="14"/>
        <v>203.83944449574432</v>
      </c>
      <c r="U94">
        <f t="shared" si="15"/>
        <v>2.345718715937644</v>
      </c>
      <c r="V94">
        <f t="shared" si="16"/>
        <v>11.092988508580392</v>
      </c>
    </row>
    <row r="95" spans="1:22">
      <c r="A95">
        <v>930</v>
      </c>
      <c r="B95">
        <f t="shared" si="17"/>
        <v>3293.0044741148968</v>
      </c>
      <c r="C95">
        <f t="shared" si="18"/>
        <v>4.0294580696363241E-3</v>
      </c>
      <c r="D95">
        <f t="shared" si="19"/>
        <v>507.69236907707426</v>
      </c>
      <c r="F95">
        <f t="shared" si="20"/>
        <v>0.89068836680188468</v>
      </c>
      <c r="G95">
        <f t="shared" si="12"/>
        <v>107656.11764022104</v>
      </c>
      <c r="H95">
        <f t="shared" si="21"/>
        <v>153838553.96951112</v>
      </c>
      <c r="P95">
        <f t="shared" si="22"/>
        <v>1.216704538433663</v>
      </c>
      <c r="Q95">
        <f t="shared" si="13"/>
        <v>478.15</v>
      </c>
      <c r="R95">
        <f t="shared" si="23"/>
        <v>0.63149805206253617</v>
      </c>
      <c r="S95">
        <f t="shared" si="14"/>
        <v>203.82163828963942</v>
      </c>
      <c r="U95">
        <f t="shared" si="15"/>
        <v>2.3459236419272029</v>
      </c>
      <c r="V95">
        <f t="shared" si="16"/>
        <v>11.090639943501936</v>
      </c>
    </row>
    <row r="96" spans="1:22">
      <c r="A96">
        <v>940</v>
      </c>
      <c r="B96">
        <f t="shared" si="17"/>
        <v>3292.8558145187844</v>
      </c>
      <c r="C96">
        <f t="shared" si="18"/>
        <v>4.0296399839511087E-3</v>
      </c>
      <c r="D96">
        <f t="shared" si="19"/>
        <v>507.58553174226677</v>
      </c>
      <c r="F96">
        <f t="shared" si="20"/>
        <v>0.89050093288116972</v>
      </c>
      <c r="G96">
        <f t="shared" si="12"/>
        <v>107299.45766670954</v>
      </c>
      <c r="H96">
        <f t="shared" si="21"/>
        <v>154911548.54617822</v>
      </c>
      <c r="P96">
        <f t="shared" si="22"/>
        <v>1.2165034165041111</v>
      </c>
      <c r="Q96">
        <f t="shared" si="13"/>
        <v>478.15</v>
      </c>
      <c r="R96">
        <f t="shared" si="23"/>
        <v>0.63136516141274934</v>
      </c>
      <c r="S96">
        <f t="shared" si="14"/>
        <v>203.80394199524079</v>
      </c>
      <c r="U96">
        <f t="shared" si="15"/>
        <v>2.3461273384553363</v>
      </c>
      <c r="V96">
        <f t="shared" si="16"/>
        <v>11.088306060849677</v>
      </c>
    </row>
    <row r="97" spans="1:22">
      <c r="A97">
        <v>950</v>
      </c>
      <c r="B97">
        <f t="shared" si="17"/>
        <v>3292.7076474253622</v>
      </c>
      <c r="C97">
        <f t="shared" si="18"/>
        <v>4.0298213119364301E-3</v>
      </c>
      <c r="D97">
        <f t="shared" si="19"/>
        <v>507.4793581354437</v>
      </c>
      <c r="F97">
        <f t="shared" si="20"/>
        <v>0.89031466339551524</v>
      </c>
      <c r="G97">
        <f t="shared" si="12"/>
        <v>106945.03091604264</v>
      </c>
      <c r="H97">
        <f t="shared" si="21"/>
        <v>155980998.85533866</v>
      </c>
      <c r="P97">
        <f t="shared" si="22"/>
        <v>1.2163036852804436</v>
      </c>
      <c r="Q97">
        <f t="shared" si="13"/>
        <v>478.15</v>
      </c>
      <c r="R97">
        <f t="shared" si="23"/>
        <v>0.63123309634742031</v>
      </c>
      <c r="S97">
        <f t="shared" si="14"/>
        <v>203.7863542500854</v>
      </c>
      <c r="U97">
        <f t="shared" si="15"/>
        <v>2.3463298205591192</v>
      </c>
      <c r="V97">
        <f t="shared" si="16"/>
        <v>11.085986677466156</v>
      </c>
    </row>
    <row r="98" spans="1:22">
      <c r="A98">
        <v>960</v>
      </c>
      <c r="B98">
        <f t="shared" si="17"/>
        <v>3292.5599697508301</v>
      </c>
      <c r="C98">
        <f t="shared" si="18"/>
        <v>4.0300020572062488E-3</v>
      </c>
      <c r="D98">
        <f t="shared" si="19"/>
        <v>507.3738400646028</v>
      </c>
      <c r="F98">
        <f t="shared" si="20"/>
        <v>0.89012954397298738</v>
      </c>
      <c r="G98">
        <f t="shared" si="12"/>
        <v>106592.80986382681</v>
      </c>
      <c r="H98">
        <f t="shared" si="21"/>
        <v>157046926.95397693</v>
      </c>
      <c r="P98">
        <f t="shared" si="22"/>
        <v>1.2161053265439332</v>
      </c>
      <c r="Q98">
        <f t="shared" si="13"/>
        <v>478.15</v>
      </c>
      <c r="R98">
        <f t="shared" si="23"/>
        <v>0.63110184667684799</v>
      </c>
      <c r="S98">
        <f t="shared" si="14"/>
        <v>203.76887372297281</v>
      </c>
      <c r="U98">
        <f t="shared" si="15"/>
        <v>2.346531102930141</v>
      </c>
      <c r="V98">
        <f t="shared" si="16"/>
        <v>11.08368161439547</v>
      </c>
    </row>
    <row r="99" spans="1:22">
      <c r="A99">
        <v>970</v>
      </c>
      <c r="B99">
        <f t="shared" si="17"/>
        <v>3292.4127784493958</v>
      </c>
      <c r="C99">
        <f t="shared" si="18"/>
        <v>4.0301822233298487E-3</v>
      </c>
      <c r="D99">
        <f t="shared" si="19"/>
        <v>507.26896952010827</v>
      </c>
      <c r="F99">
        <f t="shared" si="20"/>
        <v>0.88994556056159346</v>
      </c>
      <c r="G99">
        <f t="shared" si="12"/>
        <v>106242.76759539855</v>
      </c>
      <c r="H99">
        <f t="shared" si="21"/>
        <v>158109354.62993091</v>
      </c>
      <c r="P99">
        <f t="shared" si="22"/>
        <v>1.2159083224936986</v>
      </c>
      <c r="Q99">
        <f t="shared" si="13"/>
        <v>478.15</v>
      </c>
      <c r="R99">
        <f t="shared" si="23"/>
        <v>0.63097140243816974</v>
      </c>
      <c r="S99">
        <f t="shared" si="14"/>
        <v>203.75149911233331</v>
      </c>
      <c r="U99">
        <f t="shared" si="15"/>
        <v>2.3467311999328353</v>
      </c>
      <c r="V99">
        <f t="shared" si="16"/>
        <v>11.081390696665542</v>
      </c>
    </row>
    <row r="100" spans="1:22">
      <c r="A100">
        <v>980</v>
      </c>
      <c r="B100">
        <f t="shared" si="17"/>
        <v>3292.2660705124308</v>
      </c>
      <c r="C100">
        <f t="shared" si="18"/>
        <v>4.0303618138328376E-3</v>
      </c>
      <c r="D100">
        <f t="shared" si="19"/>
        <v>507.16473866596039</v>
      </c>
      <c r="F100">
        <f t="shared" si="20"/>
        <v>0.88976269941396557</v>
      </c>
      <c r="G100">
        <f t="shared" si="12"/>
        <v>105894.87777684064</v>
      </c>
      <c r="H100">
        <f t="shared" si="21"/>
        <v>159168303.40769932</v>
      </c>
      <c r="P100">
        <f t="shared" si="22"/>
        <v>1.2157126557262332</v>
      </c>
      <c r="Q100">
        <f t="shared" si="13"/>
        <v>478.15</v>
      </c>
      <c r="R100">
        <f t="shared" si="23"/>
        <v>0.63084175388450159</v>
      </c>
      <c r="S100">
        <f t="shared" si="14"/>
        <v>203.7342291447994</v>
      </c>
      <c r="U100">
        <f t="shared" si="15"/>
        <v>2.3469301256205011</v>
      </c>
      <c r="V100">
        <f t="shared" si="16"/>
        <v>11.079113753097413</v>
      </c>
    </row>
    <row r="101" spans="1:22">
      <c r="A101">
        <v>990</v>
      </c>
      <c r="B101">
        <f t="shared" si="17"/>
        <v>3292.1198429676733</v>
      </c>
      <c r="C101">
        <f t="shared" si="18"/>
        <v>4.030540832198096E-3</v>
      </c>
      <c r="D101">
        <f t="shared" si="19"/>
        <v>507.06113983207757</v>
      </c>
      <c r="F101">
        <f t="shared" si="20"/>
        <v>0.88958094707382029</v>
      </c>
      <c r="G101">
        <f t="shared" si="12"/>
        <v>105549.11462934384</v>
      </c>
      <c r="H101">
        <f t="shared" si="21"/>
        <v>160223794.55399275</v>
      </c>
      <c r="P101">
        <f t="shared" si="22"/>
        <v>1.2155183092173365</v>
      </c>
      <c r="Q101">
        <f t="shared" si="13"/>
        <v>478.15</v>
      </c>
      <c r="R101">
        <f t="shared" si="23"/>
        <v>0.6307128914753386</v>
      </c>
      <c r="S101">
        <f t="shared" si="14"/>
        <v>203.71706257394425</v>
      </c>
      <c r="U101">
        <f t="shared" si="15"/>
        <v>2.3471278937494171</v>
      </c>
      <c r="V101">
        <f t="shared" si="16"/>
        <v>11.076850616136639</v>
      </c>
    </row>
    <row r="102" spans="1:22">
      <c r="A102">
        <v>1000</v>
      </c>
      <c r="B102">
        <f t="shared" si="17"/>
        <v>3291.9740928784568</v>
      </c>
      <c r="C102">
        <f t="shared" si="18"/>
        <v>4.0307192818666866E-3</v>
      </c>
      <c r="D102">
        <f t="shared" si="19"/>
        <v>506.95816550741341</v>
      </c>
      <c r="F102">
        <f t="shared" si="20"/>
        <v>0.88940029036388313</v>
      </c>
      <c r="G102">
        <f t="shared" si="12"/>
        <v>105205.45290632686</v>
      </c>
      <c r="H102">
        <f t="shared" si="21"/>
        <v>161275849.083056</v>
      </c>
      <c r="P102">
        <f t="shared" si="22"/>
        <v>1.2153252663060294</v>
      </c>
      <c r="Q102">
        <f t="shared" si="13"/>
        <v>478.15</v>
      </c>
      <c r="R102">
        <f t="shared" si="23"/>
        <v>0.63058480586799315</v>
      </c>
      <c r="S102">
        <f t="shared" si="14"/>
        <v>203.69999817915766</v>
      </c>
      <c r="U102">
        <f t="shared" si="15"/>
        <v>2.3473245177913982</v>
      </c>
      <c r="V102">
        <f t="shared" si="16"/>
        <v>11.07460112170293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V102"/>
  <sheetViews>
    <sheetView topLeftCell="A78" workbookViewId="0">
      <selection activeCell="E103" sqref="E103"/>
    </sheetView>
  </sheetViews>
  <sheetFormatPr defaultRowHeight="15"/>
  <sheetData>
    <row r="2" spans="1:22">
      <c r="A2" t="s">
        <v>39</v>
      </c>
      <c r="B2" t="s">
        <v>26</v>
      </c>
      <c r="C2" t="s">
        <v>54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 spans="1:22">
      <c r="A3">
        <v>10</v>
      </c>
      <c r="B3">
        <f>'fő munkalap'!W31</f>
        <v>3350.9872604460083</v>
      </c>
      <c r="C3">
        <f>'fő munkalap'!C12</f>
        <v>4.0038102344449114E-3</v>
      </c>
      <c r="D3">
        <f>'fő munkalap'!C3</f>
        <v>570</v>
      </c>
      <c r="E3">
        <f>'fő munkalap'!C4</f>
        <v>475</v>
      </c>
      <c r="G3">
        <f>$B3*((D3)-(E$3))</f>
        <v>318343.78974237078</v>
      </c>
      <c r="H3">
        <f>G3*A3</f>
        <v>3183437.8974237079</v>
      </c>
      <c r="I3">
        <f>24*10^9</f>
        <v>24000000000</v>
      </c>
      <c r="P3">
        <f>1-((3.52*V3)/(10^(0.9813*U3)))+((0.274*V3^2)/(10^(0.8157*U3)))</f>
        <v>1.3573323264126083</v>
      </c>
      <c r="Q3">
        <f>205+273.15</f>
        <v>478.15</v>
      </c>
      <c r="R3">
        <v>0.70899999999999996</v>
      </c>
      <c r="S3">
        <f>103.9+183.3*R3-39.7*R3^2</f>
        <v>213.90326429999999</v>
      </c>
      <c r="T3">
        <f>48.69-3.566*R3-0.766*R3^2</f>
        <v>45.776652353999992</v>
      </c>
      <c r="U3">
        <f>Q3/S3</f>
        <v>2.2353562558512108</v>
      </c>
      <c r="V3">
        <f>D3/T$3</f>
        <v>12.451762431033099</v>
      </c>
    </row>
    <row r="4" spans="1:22">
      <c r="A4">
        <v>20</v>
      </c>
      <c r="B4">
        <f>B$3*C$3/C4</f>
        <v>3350.5427746193964</v>
      </c>
      <c r="C4">
        <f>1.01325/D4*Q3/288.15*P4</f>
        <v>4.004341383282985E-3</v>
      </c>
      <c r="D4">
        <f>P4*(D$3/P$3)*(1-H3/I$3)</f>
        <v>569.92439334993617</v>
      </c>
      <c r="F4">
        <f>D4/D$3</f>
        <v>0.99986735675427396</v>
      </c>
      <c r="G4">
        <f t="shared" ref="G4:G67" si="0">$B4*((D4)-(E$3))</f>
        <v>318048.24027375813</v>
      </c>
      <c r="H4">
        <f>H3+G4*(A4-A3)</f>
        <v>6363920.3001612891</v>
      </c>
      <c r="P4">
        <f>1-((3.52*V3)/(10^(0.9813*U3)))+((0.274*V3^2)/(10^(0.8157*U3)))</f>
        <v>1.3573323264126083</v>
      </c>
      <c r="Q4">
        <f t="shared" ref="Q4:Q67" si="1">205+273.15</f>
        <v>478.15</v>
      </c>
      <c r="R4">
        <f>0.709*F4</f>
        <v>0.70890595593878025</v>
      </c>
      <c r="S4">
        <f t="shared" ref="S4:S67" si="2">103.9+183.3*R4-39.7*R4^2</f>
        <v>213.89131984526904</v>
      </c>
      <c r="U4">
        <f t="shared" ref="U4:U67" si="3">Q4/S4</f>
        <v>2.2354810861230745</v>
      </c>
      <c r="V4">
        <f t="shared" ref="V4:V67" si="4">D4/T$3</f>
        <v>12.450110788849237</v>
      </c>
    </row>
    <row r="5" spans="1:22">
      <c r="A5">
        <v>30</v>
      </c>
      <c r="B5">
        <f t="shared" ref="B5:B68" si="5">B$3*C$3/C5</f>
        <v>3350.0987014521615</v>
      </c>
      <c r="C5">
        <f t="shared" ref="C5:C68" si="6">1.01325/D5*Q4/288.15*P5</f>
        <v>4.0048721797517556E-3</v>
      </c>
      <c r="D5">
        <f t="shared" ref="D5:D68" si="7">P5*(D$3/P$3)*(1-H4/I$3)</f>
        <v>569.76388374120927</v>
      </c>
      <c r="F5">
        <f t="shared" ref="F5:F68" si="8">D5/D$3</f>
        <v>0.99958576094948992</v>
      </c>
      <c r="G5">
        <f t="shared" si="0"/>
        <v>317468.36386598879</v>
      </c>
      <c r="H5">
        <f t="shared" ref="H5:H68" si="9">H4+G5*(A5-A4)</f>
        <v>9538603.9388211779</v>
      </c>
      <c r="P5">
        <f t="shared" ref="P5:P68" si="10">1-((3.52*V4)/(10^(0.9813*U4)))+((0.274*V4^2)/(10^(0.8157*U4)))</f>
        <v>1.3571299274707962</v>
      </c>
      <c r="Q5">
        <f t="shared" si="1"/>
        <v>478.15</v>
      </c>
      <c r="R5">
        <f t="shared" ref="R5:R68" si="11">0.709*F5</f>
        <v>0.70870630451318828</v>
      </c>
      <c r="S5">
        <f t="shared" si="2"/>
        <v>213.86595996281483</v>
      </c>
      <c r="U5">
        <f t="shared" si="3"/>
        <v>2.2357461658841666</v>
      </c>
      <c r="V5">
        <f t="shared" si="4"/>
        <v>12.446604424786491</v>
      </c>
    </row>
    <row r="6" spans="1:22">
      <c r="A6">
        <v>40</v>
      </c>
      <c r="B6">
        <f t="shared" si="5"/>
        <v>3349.6554379342824</v>
      </c>
      <c r="C6">
        <f t="shared" si="6"/>
        <v>4.0054021488079607E-3</v>
      </c>
      <c r="D6">
        <f t="shared" si="7"/>
        <v>569.50823927621093</v>
      </c>
      <c r="F6">
        <f t="shared" si="8"/>
        <v>0.99913726188808938</v>
      </c>
      <c r="G6">
        <f t="shared" si="0"/>
        <v>316570.03762115428</v>
      </c>
      <c r="H6">
        <f t="shared" si="9"/>
        <v>12704304.315032721</v>
      </c>
      <c r="P6">
        <f t="shared" si="10"/>
        <v>1.3567005136200427</v>
      </c>
      <c r="Q6">
        <f t="shared" si="1"/>
        <v>478.15</v>
      </c>
      <c r="R6">
        <f t="shared" si="11"/>
        <v>0.70838831867865537</v>
      </c>
      <c r="S6">
        <f t="shared" si="2"/>
        <v>213.82556261519477</v>
      </c>
      <c r="U6">
        <f t="shared" si="3"/>
        <v>2.2361685579216237</v>
      </c>
      <c r="V6">
        <f t="shared" si="4"/>
        <v>12.44101982102339</v>
      </c>
    </row>
    <row r="7" spans="1:22">
      <c r="A7">
        <v>50</v>
      </c>
      <c r="B7">
        <f t="shared" si="5"/>
        <v>3349.2134286996534</v>
      </c>
      <c r="C7">
        <f t="shared" si="6"/>
        <v>4.0059307579204777E-3</v>
      </c>
      <c r="D7">
        <f t="shared" si="7"/>
        <v>569.14634883506369</v>
      </c>
      <c r="F7">
        <f t="shared" si="8"/>
        <v>0.99850236637730472</v>
      </c>
      <c r="G7">
        <f t="shared" si="0"/>
        <v>315316.21578143729</v>
      </c>
      <c r="H7">
        <f t="shared" si="9"/>
        <v>15857466.472847093</v>
      </c>
      <c r="P7">
        <f t="shared" si="10"/>
        <v>1.3560173422572557</v>
      </c>
      <c r="Q7">
        <f t="shared" si="1"/>
        <v>478.15</v>
      </c>
      <c r="R7">
        <f t="shared" si="11"/>
        <v>0.70793817776150902</v>
      </c>
      <c r="S7">
        <f t="shared" si="2"/>
        <v>213.76836238145287</v>
      </c>
      <c r="U7">
        <f t="shared" si="3"/>
        <v>2.2367669129016332</v>
      </c>
      <c r="V7">
        <f t="shared" si="4"/>
        <v>12.433114252954571</v>
      </c>
    </row>
    <row r="8" spans="1:22">
      <c r="A8">
        <v>60</v>
      </c>
      <c r="B8">
        <f t="shared" si="5"/>
        <v>3348.7731701071139</v>
      </c>
      <c r="C8">
        <f t="shared" si="6"/>
        <v>4.0064574121152245E-3</v>
      </c>
      <c r="D8">
        <f t="shared" si="7"/>
        <v>568.66634569846894</v>
      </c>
      <c r="F8">
        <f t="shared" si="8"/>
        <v>0.99766025561134908</v>
      </c>
      <c r="G8">
        <f t="shared" si="0"/>
        <v>313667.34541701066</v>
      </c>
      <c r="H8">
        <f t="shared" si="9"/>
        <v>18994139.927017201</v>
      </c>
      <c r="P8">
        <f t="shared" si="10"/>
        <v>1.3550518360958439</v>
      </c>
      <c r="Q8">
        <f t="shared" si="1"/>
        <v>478.15</v>
      </c>
      <c r="R8">
        <f t="shared" si="11"/>
        <v>0.7073411212284465</v>
      </c>
      <c r="S8">
        <f t="shared" si="2"/>
        <v>213.69246848847982</v>
      </c>
      <c r="U8">
        <f t="shared" si="3"/>
        <v>2.2375613112718433</v>
      </c>
      <c r="V8">
        <f t="shared" si="4"/>
        <v>12.422628489756274</v>
      </c>
    </row>
    <row r="9" spans="1:22">
      <c r="A9">
        <v>70</v>
      </c>
      <c r="B9">
        <f t="shared" si="5"/>
        <v>3348.3352137410679</v>
      </c>
      <c r="C9">
        <f t="shared" si="6"/>
        <v>4.0069814497091091E-3</v>
      </c>
      <c r="D9">
        <f t="shared" si="7"/>
        <v>568.05581936418605</v>
      </c>
      <c r="F9">
        <f t="shared" si="8"/>
        <v>0.99658915677927373</v>
      </c>
      <c r="G9">
        <f t="shared" si="0"/>
        <v>311582.07682063209</v>
      </c>
      <c r="H9">
        <f t="shared" si="9"/>
        <v>22109960.695223521</v>
      </c>
      <c r="P9">
        <f t="shared" si="10"/>
        <v>1.3537740859161855</v>
      </c>
      <c r="Q9">
        <f t="shared" si="1"/>
        <v>478.15</v>
      </c>
      <c r="R9">
        <f t="shared" si="11"/>
        <v>0.706581712156505</v>
      </c>
      <c r="S9">
        <f t="shared" si="2"/>
        <v>213.59589651491285</v>
      </c>
      <c r="U9">
        <f t="shared" si="3"/>
        <v>2.2385729679344117</v>
      </c>
      <c r="V9">
        <f t="shared" si="4"/>
        <v>12.409291421559116</v>
      </c>
    </row>
    <row r="10" spans="1:22">
      <c r="A10">
        <v>80</v>
      </c>
      <c r="B10">
        <f t="shared" si="5"/>
        <v>3347.9001689202319</v>
      </c>
      <c r="C10">
        <f t="shared" si="6"/>
        <v>4.0075021392275917E-3</v>
      </c>
      <c r="D10">
        <f t="shared" si="7"/>
        <v>567.30213792808263</v>
      </c>
      <c r="F10">
        <f t="shared" si="8"/>
        <v>0.99526690864575895</v>
      </c>
      <c r="G10">
        <f t="shared" si="0"/>
        <v>309018.34316112637</v>
      </c>
      <c r="H10">
        <f t="shared" si="9"/>
        <v>25200144.126834784</v>
      </c>
      <c r="P10">
        <f t="shared" si="10"/>
        <v>1.3521536178196285</v>
      </c>
      <c r="Q10">
        <f t="shared" si="1"/>
        <v>478.15</v>
      </c>
      <c r="R10">
        <f t="shared" si="11"/>
        <v>0.70564423822984301</v>
      </c>
      <c r="S10">
        <f t="shared" si="2"/>
        <v>213.47661736693533</v>
      </c>
      <c r="U10">
        <f t="shared" si="3"/>
        <v>2.2398237610170182</v>
      </c>
      <c r="V10">
        <f t="shared" si="4"/>
        <v>12.392827101925715</v>
      </c>
    </row>
    <row r="11" spans="1:22">
      <c r="A11">
        <v>90</v>
      </c>
      <c r="B11">
        <f t="shared" si="5"/>
        <v>3347.468703698908</v>
      </c>
      <c r="C11">
        <f t="shared" si="6"/>
        <v>4.0080186781262369E-3</v>
      </c>
      <c r="D11">
        <f t="shared" si="7"/>
        <v>566.3929024157967</v>
      </c>
      <c r="F11">
        <f t="shared" si="8"/>
        <v>0.99367175862420476</v>
      </c>
      <c r="G11">
        <f t="shared" si="0"/>
        <v>305934.88057708775</v>
      </c>
      <c r="H11">
        <f t="shared" si="9"/>
        <v>28259492.932605661</v>
      </c>
      <c r="P11">
        <f t="shared" si="10"/>
        <v>1.3501604764322515</v>
      </c>
      <c r="Q11">
        <f t="shared" si="1"/>
        <v>478.15</v>
      </c>
      <c r="R11">
        <f t="shared" si="11"/>
        <v>0.70451327686456111</v>
      </c>
      <c r="S11">
        <f t="shared" si="2"/>
        <v>213.33262704531992</v>
      </c>
      <c r="U11">
        <f t="shared" si="3"/>
        <v>2.2413355454457644</v>
      </c>
      <c r="V11">
        <f t="shared" si="4"/>
        <v>12.372964672815463</v>
      </c>
    </row>
    <row r="12" spans="1:22">
      <c r="A12">
        <v>100</v>
      </c>
      <c r="B12">
        <f t="shared" si="5"/>
        <v>3347.0415437458491</v>
      </c>
      <c r="C12">
        <f t="shared" si="6"/>
        <v>4.0085301940569569E-3</v>
      </c>
      <c r="D12">
        <f t="shared" si="7"/>
        <v>565.3165495748226</v>
      </c>
      <c r="F12">
        <f t="shared" si="8"/>
        <v>0.9917834203067063</v>
      </c>
      <c r="G12">
        <f t="shared" si="0"/>
        <v>302293.24351471278</v>
      </c>
      <c r="H12">
        <f t="shared" si="9"/>
        <v>31282425.36775279</v>
      </c>
      <c r="P12">
        <f t="shared" si="10"/>
        <v>1.3477666639538057</v>
      </c>
      <c r="Q12">
        <f t="shared" si="1"/>
        <v>478.15</v>
      </c>
      <c r="R12">
        <f t="shared" si="11"/>
        <v>0.70317444499745474</v>
      </c>
      <c r="S12">
        <f t="shared" si="2"/>
        <v>213.16204005416355</v>
      </c>
      <c r="U12">
        <f t="shared" si="3"/>
        <v>2.2431292169961599</v>
      </c>
      <c r="V12">
        <f t="shared" si="4"/>
        <v>12.349451532696555</v>
      </c>
    </row>
    <row r="13" spans="1:22">
      <c r="A13">
        <v>110</v>
      </c>
      <c r="B13">
        <f t="shared" si="5"/>
        <v>3346.6194684092088</v>
      </c>
      <c r="C13">
        <f t="shared" si="6"/>
        <v>4.0090357495128608E-3</v>
      </c>
      <c r="D13">
        <f t="shared" si="7"/>
        <v>564.06310922008572</v>
      </c>
      <c r="F13">
        <f t="shared" si="8"/>
        <v>0.98958440214050125</v>
      </c>
      <c r="G13">
        <f t="shared" si="0"/>
        <v>298060.33523299458</v>
      </c>
      <c r="H13">
        <f t="shared" si="9"/>
        <v>34263028.720082738</v>
      </c>
      <c r="P13">
        <f t="shared" si="10"/>
        <v>1.3449479501504171</v>
      </c>
      <c r="Q13">
        <f t="shared" si="1"/>
        <v>478.15</v>
      </c>
      <c r="R13">
        <f t="shared" si="11"/>
        <v>0.70161534111761537</v>
      </c>
      <c r="S13">
        <f t="shared" si="2"/>
        <v>212.96320777726288</v>
      </c>
      <c r="U13">
        <f t="shared" si="3"/>
        <v>2.2452235059311025</v>
      </c>
      <c r="V13">
        <f t="shared" si="4"/>
        <v>12.322069880909444</v>
      </c>
    </row>
    <row r="14" spans="1:22">
      <c r="A14">
        <v>120</v>
      </c>
      <c r="B14">
        <f t="shared" si="5"/>
        <v>3346.2033032482877</v>
      </c>
      <c r="C14">
        <f t="shared" si="6"/>
        <v>4.0095343507204487E-3</v>
      </c>
      <c r="D14">
        <f t="shared" si="7"/>
        <v>562.62510480136405</v>
      </c>
      <c r="F14">
        <f t="shared" si="8"/>
        <v>0.98706158737081406</v>
      </c>
      <c r="G14">
        <f t="shared" si="0"/>
        <v>293211.41513380175</v>
      </c>
      <c r="H14">
        <f t="shared" si="9"/>
        <v>37195142.871420756</v>
      </c>
      <c r="P14">
        <f t="shared" si="10"/>
        <v>1.341686026818141</v>
      </c>
      <c r="Q14">
        <f t="shared" si="1"/>
        <v>478.15</v>
      </c>
      <c r="R14">
        <f t="shared" si="11"/>
        <v>0.6998266654459071</v>
      </c>
      <c r="S14">
        <f t="shared" si="2"/>
        <v>212.73486051797002</v>
      </c>
      <c r="U14">
        <f t="shared" si="3"/>
        <v>2.2476335041459272</v>
      </c>
      <c r="V14">
        <f t="shared" si="4"/>
        <v>12.290656390739798</v>
      </c>
    </row>
    <row r="15" spans="1:22">
      <c r="A15">
        <v>130</v>
      </c>
      <c r="B15">
        <f t="shared" si="5"/>
        <v>3345.7939083663168</v>
      </c>
      <c r="C15">
        <f t="shared" si="6"/>
        <v>4.0100249615850833E-3</v>
      </c>
      <c r="D15">
        <f t="shared" si="7"/>
        <v>560.99856076517517</v>
      </c>
      <c r="F15">
        <f t="shared" si="8"/>
        <v>0.9842080013424126</v>
      </c>
      <c r="G15">
        <f t="shared" si="0"/>
        <v>287733.46073639364</v>
      </c>
      <c r="H15">
        <f t="shared" si="9"/>
        <v>40072477.478784695</v>
      </c>
      <c r="P15">
        <f t="shared" si="10"/>
        <v>1.3379709202834065</v>
      </c>
      <c r="Q15">
        <f t="shared" si="1"/>
        <v>478.15</v>
      </c>
      <c r="R15">
        <f t="shared" si="11"/>
        <v>0.69780347295177048</v>
      </c>
      <c r="S15">
        <f t="shared" si="2"/>
        <v>212.47626802357652</v>
      </c>
      <c r="U15">
        <f t="shared" si="3"/>
        <v>2.2503689680154966</v>
      </c>
      <c r="V15">
        <f t="shared" si="4"/>
        <v>12.255124215437627</v>
      </c>
    </row>
    <row r="16" spans="1:22">
      <c r="A16">
        <v>140</v>
      </c>
      <c r="B16">
        <f t="shared" si="5"/>
        <v>3345.3921620490955</v>
      </c>
      <c r="C16">
        <f t="shared" si="6"/>
        <v>4.0105065232921254E-3</v>
      </c>
      <c r="D16">
        <f t="shared" si="7"/>
        <v>559.18404852754645</v>
      </c>
      <c r="F16">
        <f t="shared" si="8"/>
        <v>0.98102464653955512</v>
      </c>
      <c r="G16">
        <f t="shared" si="0"/>
        <v>281628.65611361462</v>
      </c>
      <c r="H16">
        <f t="shared" si="9"/>
        <v>42888764.039920844</v>
      </c>
      <c r="P16">
        <f t="shared" si="10"/>
        <v>1.3338034995346506</v>
      </c>
      <c r="Q16">
        <f t="shared" si="1"/>
        <v>478.15</v>
      </c>
      <c r="R16">
        <f t="shared" si="11"/>
        <v>0.6955464743965446</v>
      </c>
      <c r="S16">
        <f t="shared" si="2"/>
        <v>212.18740830448178</v>
      </c>
      <c r="U16">
        <f t="shared" si="3"/>
        <v>2.2534324907436112</v>
      </c>
      <c r="V16">
        <f t="shared" si="4"/>
        <v>12.215485837698759</v>
      </c>
    </row>
    <row r="17" spans="1:22">
      <c r="A17">
        <v>150</v>
      </c>
      <c r="B17">
        <f t="shared" si="5"/>
        <v>3344.9989395329235</v>
      </c>
      <c r="C17">
        <f t="shared" si="6"/>
        <v>4.0109779797842561E-3</v>
      </c>
      <c r="D17">
        <f t="shared" si="7"/>
        <v>557.1876680843385</v>
      </c>
      <c r="F17">
        <f t="shared" si="8"/>
        <v>0.97752222470936578</v>
      </c>
      <c r="G17">
        <f t="shared" si="0"/>
        <v>274917.6625847962</v>
      </c>
      <c r="H17">
        <f t="shared" si="9"/>
        <v>45637940.665768802</v>
      </c>
      <c r="P17">
        <f t="shared" si="10"/>
        <v>1.3291978342295687</v>
      </c>
      <c r="Q17">
        <f t="shared" si="1"/>
        <v>478.15</v>
      </c>
      <c r="R17">
        <f t="shared" si="11"/>
        <v>0.69306325731894025</v>
      </c>
      <c r="S17">
        <f t="shared" si="2"/>
        <v>211.86912892433384</v>
      </c>
      <c r="U17">
        <f t="shared" si="3"/>
        <v>2.2568176988671373</v>
      </c>
      <c r="V17">
        <f t="shared" si="4"/>
        <v>12.171874513135977</v>
      </c>
    </row>
    <row r="18" spans="1:22">
      <c r="A18">
        <v>160</v>
      </c>
      <c r="B18">
        <f t="shared" si="5"/>
        <v>3344.6150872058424</v>
      </c>
      <c r="C18">
        <f t="shared" si="6"/>
        <v>4.0114383087582238E-3</v>
      </c>
      <c r="D18">
        <f t="shared" si="7"/>
        <v>555.02183132570804</v>
      </c>
      <c r="F18">
        <f t="shared" si="8"/>
        <v>0.97372251109773345</v>
      </c>
      <c r="G18">
        <f t="shared" si="0"/>
        <v>267642.22435780417</v>
      </c>
      <c r="H18">
        <f t="shared" si="9"/>
        <v>48314362.909346841</v>
      </c>
      <c r="P18">
        <f t="shared" si="10"/>
        <v>1.3241830824748051</v>
      </c>
      <c r="Q18">
        <f t="shared" si="1"/>
        <v>478.15</v>
      </c>
      <c r="R18">
        <f t="shared" si="11"/>
        <v>0.69036926036829294</v>
      </c>
      <c r="S18">
        <f t="shared" si="2"/>
        <v>211.523279713748</v>
      </c>
      <c r="U18">
        <f t="shared" si="3"/>
        <v>2.2605076880761059</v>
      </c>
      <c r="V18">
        <f t="shared" si="4"/>
        <v>12.124561381937967</v>
      </c>
    </row>
    <row r="19" spans="1:22">
      <c r="A19">
        <v>170</v>
      </c>
      <c r="B19">
        <f t="shared" si="5"/>
        <v>3344.2413931707674</v>
      </c>
      <c r="C19">
        <f t="shared" si="6"/>
        <v>4.011886557072809E-3</v>
      </c>
      <c r="D19">
        <f t="shared" si="7"/>
        <v>552.70569578755646</v>
      </c>
      <c r="F19">
        <f t="shared" si="8"/>
        <v>0.96965911541676575</v>
      </c>
      <c r="G19">
        <f t="shared" si="0"/>
        <v>259866.60433788167</v>
      </c>
      <c r="H19">
        <f t="shared" si="9"/>
        <v>50913028.952725656</v>
      </c>
      <c r="P19">
        <f t="shared" si="10"/>
        <v>1.3188045463499491</v>
      </c>
      <c r="Q19">
        <f t="shared" si="1"/>
        <v>478.15</v>
      </c>
      <c r="R19">
        <f t="shared" si="11"/>
        <v>0.68748831283048684</v>
      </c>
      <c r="S19">
        <f t="shared" si="2"/>
        <v>211.15279258477142</v>
      </c>
      <c r="U19">
        <f t="shared" si="3"/>
        <v>2.2644739581553832</v>
      </c>
      <c r="V19">
        <f t="shared" si="4"/>
        <v>12.073964944255271</v>
      </c>
    </row>
    <row r="20" spans="1:22">
      <c r="A20">
        <v>180</v>
      </c>
      <c r="B20">
        <f t="shared" si="5"/>
        <v>3343.8785558038708</v>
      </c>
      <c r="C20">
        <f t="shared" si="6"/>
        <v>4.0123218786104675E-3</v>
      </c>
      <c r="D20">
        <f t="shared" si="7"/>
        <v>550.26510476209762</v>
      </c>
      <c r="F20">
        <f t="shared" si="8"/>
        <v>0.96537737677560986</v>
      </c>
      <c r="G20">
        <f t="shared" si="0"/>
        <v>251677.36981431002</v>
      </c>
      <c r="H20">
        <f t="shared" si="9"/>
        <v>53429802.650868759</v>
      </c>
      <c r="P20">
        <f t="shared" si="10"/>
        <v>1.3131235497393725</v>
      </c>
      <c r="Q20">
        <f t="shared" si="1"/>
        <v>478.15</v>
      </c>
      <c r="R20">
        <f t="shared" si="11"/>
        <v>0.68445256013390732</v>
      </c>
      <c r="S20">
        <f t="shared" si="2"/>
        <v>210.76168458171298</v>
      </c>
      <c r="U20">
        <f t="shared" si="3"/>
        <v>2.2686761161022115</v>
      </c>
      <c r="V20">
        <f t="shared" si="4"/>
        <v>12.020649751903825</v>
      </c>
    </row>
    <row r="21" spans="1:22">
      <c r="A21">
        <v>190</v>
      </c>
      <c r="B21">
        <f t="shared" si="5"/>
        <v>3343.5271526122087</v>
      </c>
      <c r="C21">
        <f t="shared" si="6"/>
        <v>4.0127435718253762E-3</v>
      </c>
      <c r="D21">
        <f t="shared" si="7"/>
        <v>547.73192983641786</v>
      </c>
      <c r="F21">
        <f t="shared" si="8"/>
        <v>0.96093321023932954</v>
      </c>
      <c r="G21">
        <f t="shared" si="0"/>
        <v>243181.18226994917</v>
      </c>
      <c r="H21">
        <f t="shared" si="9"/>
        <v>55861614.473568253</v>
      </c>
      <c r="P21">
        <f t="shared" si="10"/>
        <v>1.3072158884037641</v>
      </c>
      <c r="Q21">
        <f t="shared" si="1"/>
        <v>478.15</v>
      </c>
      <c r="R21">
        <f t="shared" si="11"/>
        <v>0.68130164605968457</v>
      </c>
      <c r="S21">
        <f t="shared" si="2"/>
        <v>210.35496598567187</v>
      </c>
      <c r="U21">
        <f t="shared" si="3"/>
        <v>2.2730625719222086</v>
      </c>
      <c r="V21">
        <f t="shared" si="4"/>
        <v>11.965312045990116</v>
      </c>
    </row>
    <row r="22" spans="1:22">
      <c r="A22">
        <v>200</v>
      </c>
      <c r="B22">
        <f t="shared" si="5"/>
        <v>3343.1876121773066</v>
      </c>
      <c r="C22">
        <f t="shared" si="6"/>
        <v>4.0131511136254731E-3</v>
      </c>
      <c r="D22">
        <f t="shared" si="7"/>
        <v>545.14278642937131</v>
      </c>
      <c r="F22">
        <f t="shared" si="8"/>
        <v>0.95639085338486196</v>
      </c>
      <c r="G22">
        <f t="shared" si="0"/>
        <v>234500.49467427266</v>
      </c>
      <c r="H22">
        <f t="shared" si="9"/>
        <v>58206619.420310982</v>
      </c>
      <c r="P22">
        <f t="shared" si="10"/>
        <v>1.3011687798489879</v>
      </c>
      <c r="Q22">
        <f t="shared" si="1"/>
        <v>478.15</v>
      </c>
      <c r="R22">
        <f t="shared" si="11"/>
        <v>0.67808111504986712</v>
      </c>
      <c r="S22">
        <f t="shared" si="2"/>
        <v>209.93844664472599</v>
      </c>
      <c r="U22">
        <f t="shared" si="3"/>
        <v>2.2775723439030786</v>
      </c>
      <c r="V22">
        <f t="shared" si="4"/>
        <v>11.908751697561309</v>
      </c>
    </row>
    <row r="23" spans="1:22">
      <c r="A23">
        <v>210</v>
      </c>
      <c r="B23">
        <f t="shared" si="5"/>
        <v>3342.8601921063796</v>
      </c>
      <c r="C23">
        <f t="shared" si="6"/>
        <v>4.0135441860684566E-3</v>
      </c>
      <c r="D23">
        <f t="shared" si="7"/>
        <v>542.53719238216911</v>
      </c>
      <c r="F23">
        <f t="shared" si="8"/>
        <v>0.9518196357581914</v>
      </c>
      <c r="G23">
        <f t="shared" si="0"/>
        <v>225767.39190098335</v>
      </c>
      <c r="H23">
        <f t="shared" si="9"/>
        <v>60464293.339320816</v>
      </c>
      <c r="P23">
        <f t="shared" si="10"/>
        <v>1.2950764781824406</v>
      </c>
      <c r="Q23">
        <f t="shared" si="1"/>
        <v>478.15</v>
      </c>
      <c r="R23">
        <f t="shared" si="11"/>
        <v>0.6748401217525577</v>
      </c>
      <c r="S23">
        <f t="shared" si="2"/>
        <v>209.51844947714167</v>
      </c>
      <c r="U23">
        <f t="shared" si="3"/>
        <v>2.2821379272003721</v>
      </c>
      <c r="V23">
        <f t="shared" si="4"/>
        <v>11.851831981653456</v>
      </c>
    </row>
    <row r="24" spans="1:22">
      <c r="A24">
        <v>220</v>
      </c>
      <c r="B24">
        <f t="shared" si="5"/>
        <v>3342.5449655838452</v>
      </c>
      <c r="C24">
        <f t="shared" si="6"/>
        <v>4.0139226927422157E-3</v>
      </c>
      <c r="D24">
        <f t="shared" si="7"/>
        <v>539.95534357967438</v>
      </c>
      <c r="F24">
        <f t="shared" si="8"/>
        <v>0.94729007645556906</v>
      </c>
      <c r="G24">
        <f t="shared" si="0"/>
        <v>217116.15667000954</v>
      </c>
      <c r="H24">
        <f t="shared" si="9"/>
        <v>62635454.90602091</v>
      </c>
      <c r="P24">
        <f t="shared" si="10"/>
        <v>1.2890349677803696</v>
      </c>
      <c r="Q24">
        <f t="shared" si="1"/>
        <v>478.15</v>
      </c>
      <c r="R24">
        <f t="shared" si="11"/>
        <v>0.6716286642069984</v>
      </c>
      <c r="S24">
        <f t="shared" si="2"/>
        <v>209.10145716453911</v>
      </c>
      <c r="U24">
        <f t="shared" si="3"/>
        <v>2.2866889905207604</v>
      </c>
      <c r="V24">
        <f t="shared" si="4"/>
        <v>11.795430985299928</v>
      </c>
    </row>
    <row r="25" spans="1:22">
      <c r="A25">
        <v>230</v>
      </c>
      <c r="B25">
        <f t="shared" si="5"/>
        <v>3342.2418183025798</v>
      </c>
      <c r="C25">
        <f t="shared" si="6"/>
        <v>4.0142867626742152E-3</v>
      </c>
      <c r="D25">
        <f t="shared" si="7"/>
        <v>537.43576185137726</v>
      </c>
      <c r="F25">
        <f t="shared" si="8"/>
        <v>0.94286975763399516</v>
      </c>
      <c r="G25">
        <f t="shared" si="0"/>
        <v>208675.414217254</v>
      </c>
      <c r="H25">
        <f t="shared" si="9"/>
        <v>64722209.048193447</v>
      </c>
      <c r="P25">
        <f t="shared" si="10"/>
        <v>1.2831363444936013</v>
      </c>
      <c r="Q25">
        <f t="shared" si="1"/>
        <v>478.15</v>
      </c>
      <c r="R25">
        <f t="shared" si="11"/>
        <v>0.66849465816250253</v>
      </c>
      <c r="S25">
        <f t="shared" si="2"/>
        <v>208.69373205391221</v>
      </c>
      <c r="U25">
        <f t="shared" si="3"/>
        <v>2.2911564966238598</v>
      </c>
      <c r="V25">
        <f t="shared" si="4"/>
        <v>11.740390225464266</v>
      </c>
    </row>
    <row r="26" spans="1:22">
      <c r="A26">
        <v>240</v>
      </c>
      <c r="B26">
        <f t="shared" si="5"/>
        <v>3341.9504563631581</v>
      </c>
      <c r="C26">
        <f t="shared" si="6"/>
        <v>4.0146367410451812E-3</v>
      </c>
      <c r="D26">
        <f t="shared" si="7"/>
        <v>535.01310442450574</v>
      </c>
      <c r="F26">
        <f t="shared" si="8"/>
        <v>0.93861948144650131</v>
      </c>
      <c r="G26">
        <f t="shared" si="0"/>
        <v>200560.82171924683</v>
      </c>
      <c r="H26">
        <f t="shared" si="9"/>
        <v>66727817.265385918</v>
      </c>
      <c r="P26">
        <f t="shared" si="10"/>
        <v>1.277463575392058</v>
      </c>
      <c r="Q26">
        <f t="shared" si="1"/>
        <v>478.15</v>
      </c>
      <c r="R26">
        <f t="shared" si="11"/>
        <v>0.66548121234556945</v>
      </c>
      <c r="S26">
        <f t="shared" si="2"/>
        <v>208.30095603674121</v>
      </c>
      <c r="U26">
        <f t="shared" si="3"/>
        <v>2.2954767423902815</v>
      </c>
      <c r="V26">
        <f t="shared" si="4"/>
        <v>11.687466796111314</v>
      </c>
    </row>
    <row r="27" spans="1:22">
      <c r="A27">
        <v>250</v>
      </c>
      <c r="B27">
        <f t="shared" si="5"/>
        <v>3341.6704243804393</v>
      </c>
      <c r="C27">
        <f t="shared" si="6"/>
        <v>4.0149731676054692E-3</v>
      </c>
      <c r="D27">
        <f t="shared" si="7"/>
        <v>532.7163987238232</v>
      </c>
      <c r="F27">
        <f t="shared" si="8"/>
        <v>0.93459017319968984</v>
      </c>
      <c r="G27">
        <f t="shared" si="0"/>
        <v>192869.18261714894</v>
      </c>
      <c r="H27">
        <f t="shared" si="9"/>
        <v>68656509.091557413</v>
      </c>
      <c r="P27">
        <f t="shared" si="10"/>
        <v>1.2720862682002587</v>
      </c>
      <c r="Q27">
        <f t="shared" si="1"/>
        <v>478.15</v>
      </c>
      <c r="R27">
        <f t="shared" si="11"/>
        <v>0.66262443279858008</v>
      </c>
      <c r="S27">
        <f t="shared" si="2"/>
        <v>207.92793431599662</v>
      </c>
      <c r="U27">
        <f t="shared" si="3"/>
        <v>2.2995948166990194</v>
      </c>
      <c r="V27">
        <f t="shared" si="4"/>
        <v>11.637294807060615</v>
      </c>
    </row>
    <row r="28" spans="1:22">
      <c r="A28">
        <v>260</v>
      </c>
      <c r="B28">
        <f t="shared" si="5"/>
        <v>3341.4011318079879</v>
      </c>
      <c r="C28">
        <f t="shared" si="6"/>
        <v>4.0152967451736743E-3</v>
      </c>
      <c r="D28">
        <f t="shared" si="7"/>
        <v>530.56788715880236</v>
      </c>
      <c r="F28">
        <f t="shared" si="8"/>
        <v>0.93082085466456554</v>
      </c>
      <c r="G28">
        <f t="shared" si="0"/>
        <v>185674.60104460077</v>
      </c>
      <c r="H28">
        <f t="shared" si="9"/>
        <v>70513255.102003425</v>
      </c>
      <c r="P28">
        <f t="shared" si="10"/>
        <v>1.2670578932923253</v>
      </c>
      <c r="Q28">
        <f t="shared" si="1"/>
        <v>478.15</v>
      </c>
      <c r="R28">
        <f t="shared" si="11"/>
        <v>0.65995198595717697</v>
      </c>
      <c r="S28">
        <f t="shared" si="2"/>
        <v>207.5783950623283</v>
      </c>
      <c r="U28">
        <f t="shared" si="3"/>
        <v>2.3034670821904601</v>
      </c>
      <c r="V28">
        <f t="shared" si="4"/>
        <v>11.590360148134359</v>
      </c>
    </row>
    <row r="29" spans="1:22">
      <c r="A29">
        <v>270</v>
      </c>
      <c r="B29">
        <f t="shared" si="5"/>
        <v>3341.1418846318679</v>
      </c>
      <c r="C29">
        <f t="shared" si="6"/>
        <v>4.0156083016350316E-3</v>
      </c>
      <c r="D29">
        <f t="shared" si="7"/>
        <v>528.58255586383984</v>
      </c>
      <c r="F29">
        <f t="shared" si="8"/>
        <v>0.92733781730498221</v>
      </c>
      <c r="G29">
        <f t="shared" si="0"/>
        <v>179026.9216823022</v>
      </c>
      <c r="H29">
        <f t="shared" si="9"/>
        <v>72303524.318826452</v>
      </c>
      <c r="P29">
        <f t="shared" si="10"/>
        <v>1.262414637156057</v>
      </c>
      <c r="Q29">
        <f t="shared" si="1"/>
        <v>478.15</v>
      </c>
      <c r="R29">
        <f t="shared" si="11"/>
        <v>0.65748251246923239</v>
      </c>
      <c r="S29">
        <f t="shared" si="2"/>
        <v>207.25489934375699</v>
      </c>
      <c r="U29">
        <f t="shared" si="3"/>
        <v>2.3070624700018847</v>
      </c>
      <c r="V29">
        <f t="shared" si="4"/>
        <v>11.546990194394413</v>
      </c>
    </row>
    <row r="30" spans="1:22">
      <c r="A30">
        <v>280</v>
      </c>
      <c r="B30">
        <f t="shared" si="5"/>
        <v>3340.8919192427697</v>
      </c>
      <c r="C30">
        <f t="shared" si="6"/>
        <v>4.0159087492747181E-3</v>
      </c>
      <c r="D30">
        <f t="shared" si="7"/>
        <v>526.76830903960604</v>
      </c>
      <c r="F30">
        <f t="shared" si="8"/>
        <v>0.92415492813965971</v>
      </c>
      <c r="G30">
        <f t="shared" si="0"/>
        <v>172952.32534328225</v>
      </c>
      <c r="H30">
        <f t="shared" si="9"/>
        <v>74033047.572259277</v>
      </c>
      <c r="P30">
        <f t="shared" si="10"/>
        <v>1.2581757979275985</v>
      </c>
      <c r="Q30">
        <f t="shared" si="1"/>
        <v>478.15</v>
      </c>
      <c r="R30">
        <f t="shared" si="11"/>
        <v>0.65522584405101869</v>
      </c>
      <c r="S30">
        <f t="shared" si="2"/>
        <v>206.95885721807068</v>
      </c>
      <c r="U30">
        <f t="shared" si="3"/>
        <v>2.31036258330407</v>
      </c>
      <c r="V30">
        <f t="shared" si="4"/>
        <v>11.507357614663508</v>
      </c>
    </row>
    <row r="31" spans="1:22">
      <c r="A31">
        <v>290</v>
      </c>
      <c r="B31">
        <f t="shared" si="5"/>
        <v>3340.6504354765648</v>
      </c>
      <c r="C31">
        <f t="shared" si="6"/>
        <v>4.0161990450683794E-3</v>
      </c>
      <c r="D31">
        <f t="shared" si="7"/>
        <v>525.12666310219197</v>
      </c>
      <c r="F31">
        <f t="shared" si="8"/>
        <v>0.92127484754770517</v>
      </c>
      <c r="G31">
        <f t="shared" si="0"/>
        <v>167455.65892132465</v>
      </c>
      <c r="H31">
        <f t="shared" si="9"/>
        <v>75707604.161472529</v>
      </c>
      <c r="P31">
        <f t="shared" si="10"/>
        <v>1.254345424357076</v>
      </c>
      <c r="Q31">
        <f t="shared" si="1"/>
        <v>478.15</v>
      </c>
      <c r="R31">
        <f t="shared" si="11"/>
        <v>0.65318386691132291</v>
      </c>
      <c r="S31">
        <f t="shared" si="2"/>
        <v>206.69063099431432</v>
      </c>
      <c r="U31">
        <f t="shared" si="3"/>
        <v>2.313360783213986</v>
      </c>
      <c r="V31">
        <f t="shared" si="4"/>
        <v>11.471495535350263</v>
      </c>
    </row>
    <row r="32" spans="1:22">
      <c r="A32">
        <v>300</v>
      </c>
      <c r="B32">
        <f t="shared" si="5"/>
        <v>3340.4166264016749</v>
      </c>
      <c r="C32">
        <f t="shared" si="6"/>
        <v>4.0164801548484824E-3</v>
      </c>
      <c r="D32">
        <f t="shared" si="7"/>
        <v>523.65378721524303</v>
      </c>
      <c r="F32">
        <f t="shared" si="8"/>
        <v>0.91869085476358425</v>
      </c>
      <c r="G32">
        <f t="shared" si="0"/>
        <v>162523.91975120705</v>
      </c>
      <c r="H32">
        <f t="shared" si="9"/>
        <v>77332843.358984604</v>
      </c>
      <c r="P32">
        <f t="shared" si="10"/>
        <v>1.2509147852085061</v>
      </c>
      <c r="Q32">
        <f t="shared" si="1"/>
        <v>478.15</v>
      </c>
      <c r="R32">
        <f t="shared" si="11"/>
        <v>0.65135181602738124</v>
      </c>
      <c r="S32">
        <f t="shared" si="2"/>
        <v>206.44969810460495</v>
      </c>
      <c r="U32">
        <f t="shared" si="3"/>
        <v>2.3160605435118078</v>
      </c>
      <c r="V32">
        <f t="shared" si="4"/>
        <v>11.439320271078884</v>
      </c>
    </row>
    <row r="33" spans="1:22">
      <c r="A33">
        <v>310</v>
      </c>
      <c r="B33">
        <f t="shared" si="5"/>
        <v>3340.1897032414245</v>
      </c>
      <c r="C33">
        <f t="shared" si="6"/>
        <v>4.0167530232933304E-3</v>
      </c>
      <c r="D33">
        <f t="shared" si="7"/>
        <v>522.34171004233247</v>
      </c>
      <c r="F33">
        <f t="shared" si="8"/>
        <v>0.9163889649865482</v>
      </c>
      <c r="G33">
        <f t="shared" si="0"/>
        <v>158130.29241724004</v>
      </c>
      <c r="H33">
        <f t="shared" si="9"/>
        <v>78914146.283157006</v>
      </c>
      <c r="P33">
        <f t="shared" si="10"/>
        <v>1.2478652393727643</v>
      </c>
      <c r="Q33">
        <f t="shared" si="1"/>
        <v>478.15</v>
      </c>
      <c r="R33">
        <f t="shared" si="11"/>
        <v>0.64971977617546262</v>
      </c>
      <c r="S33">
        <f t="shared" si="2"/>
        <v>206.2348442070886</v>
      </c>
      <c r="U33">
        <f t="shared" si="3"/>
        <v>2.3184733978312151</v>
      </c>
      <c r="V33">
        <f t="shared" si="4"/>
        <v>11.410657686432808</v>
      </c>
    </row>
    <row r="34" spans="1:22">
      <c r="A34">
        <v>320</v>
      </c>
      <c r="B34">
        <f t="shared" si="5"/>
        <v>3339.9689146600158</v>
      </c>
      <c r="C34">
        <f t="shared" si="6"/>
        <v>4.0170185506753341E-3</v>
      </c>
      <c r="D34">
        <f t="shared" si="7"/>
        <v>521.17953720438447</v>
      </c>
      <c r="F34">
        <f t="shared" si="8"/>
        <v>0.91435006527084994</v>
      </c>
      <c r="G34">
        <f t="shared" si="0"/>
        <v>154238.21875602982</v>
      </c>
      <c r="H34">
        <f t="shared" si="9"/>
        <v>80456528.470717311</v>
      </c>
      <c r="P34">
        <f t="shared" si="10"/>
        <v>1.2451711352962</v>
      </c>
      <c r="Q34">
        <f t="shared" si="1"/>
        <v>478.15</v>
      </c>
      <c r="R34">
        <f t="shared" si="11"/>
        <v>0.64827419627703253</v>
      </c>
      <c r="S34">
        <f t="shared" si="2"/>
        <v>206.04436066530238</v>
      </c>
      <c r="U34">
        <f t="shared" si="3"/>
        <v>2.3206167761936709</v>
      </c>
      <c r="V34">
        <f t="shared" si="4"/>
        <v>11.385269791552231</v>
      </c>
    </row>
    <row r="35" spans="1:22">
      <c r="A35">
        <v>330</v>
      </c>
      <c r="B35">
        <f t="shared" si="5"/>
        <v>3339.7535603657971</v>
      </c>
      <c r="C35">
        <f t="shared" si="6"/>
        <v>4.0172775764325368E-3</v>
      </c>
      <c r="D35">
        <f t="shared" si="7"/>
        <v>520.15456577923715</v>
      </c>
      <c r="F35">
        <f t="shared" si="8"/>
        <v>0.91255186978813529</v>
      </c>
      <c r="G35">
        <f t="shared" si="0"/>
        <v>150805.12182797884</v>
      </c>
      <c r="H35">
        <f t="shared" si="9"/>
        <v>81964579.688997105</v>
      </c>
      <c r="P35">
        <f t="shared" si="10"/>
        <v>1.2428024678976171</v>
      </c>
      <c r="Q35">
        <f t="shared" si="1"/>
        <v>478.15</v>
      </c>
      <c r="R35">
        <f t="shared" si="11"/>
        <v>0.64699927567978788</v>
      </c>
      <c r="S35">
        <f t="shared" si="2"/>
        <v>205.87622714171738</v>
      </c>
      <c r="U35">
        <f t="shared" si="3"/>
        <v>2.3225119608922098</v>
      </c>
      <c r="V35">
        <f t="shared" si="4"/>
        <v>11.362879088596912</v>
      </c>
    </row>
    <row r="36" spans="1:22">
      <c r="A36">
        <v>340</v>
      </c>
      <c r="B36">
        <f t="shared" si="5"/>
        <v>3339.5429995149407</v>
      </c>
      <c r="C36">
        <f t="shared" si="6"/>
        <v>4.0175308689892556E-3</v>
      </c>
      <c r="D36">
        <f t="shared" si="7"/>
        <v>519.25322784345565</v>
      </c>
      <c r="F36">
        <f t="shared" si="8"/>
        <v>0.9109705751639573</v>
      </c>
      <c r="G36">
        <f t="shared" si="0"/>
        <v>147785.55725055197</v>
      </c>
      <c r="H36">
        <f t="shared" si="9"/>
        <v>83442435.261502624</v>
      </c>
      <c r="P36">
        <f t="shared" si="10"/>
        <v>1.2407271299856428</v>
      </c>
      <c r="Q36">
        <f t="shared" si="1"/>
        <v>478.15</v>
      </c>
      <c r="R36">
        <f t="shared" si="11"/>
        <v>0.6458781377912457</v>
      </c>
      <c r="S36">
        <f t="shared" si="2"/>
        <v>205.72826747273086</v>
      </c>
      <c r="U36">
        <f t="shared" si="3"/>
        <v>2.324182310354499</v>
      </c>
      <c r="V36">
        <f t="shared" si="4"/>
        <v>11.343189183603178</v>
      </c>
    </row>
    <row r="37" spans="1:22">
      <c r="A37">
        <v>350</v>
      </c>
      <c r="B37">
        <f t="shared" si="5"/>
        <v>3339.3366547150968</v>
      </c>
      <c r="C37">
        <f t="shared" si="6"/>
        <v>4.0177791208694177E-3</v>
      </c>
      <c r="D37">
        <f t="shared" si="7"/>
        <v>518.4618351244219</v>
      </c>
      <c r="F37">
        <f t="shared" si="8"/>
        <v>0.90958216688495075</v>
      </c>
      <c r="G37">
        <f t="shared" si="0"/>
        <v>145133.6991121661</v>
      </c>
      <c r="H37">
        <f t="shared" si="9"/>
        <v>84893772.252624288</v>
      </c>
      <c r="P37">
        <f t="shared" si="10"/>
        <v>1.2389126908079295</v>
      </c>
      <c r="Q37">
        <f t="shared" si="1"/>
        <v>478.15</v>
      </c>
      <c r="R37">
        <f t="shared" si="11"/>
        <v>0.64489375632143009</v>
      </c>
      <c r="S37">
        <f t="shared" si="2"/>
        <v>205.5982736431063</v>
      </c>
      <c r="U37">
        <f t="shared" si="3"/>
        <v>2.32565182346818</v>
      </c>
      <c r="V37">
        <f t="shared" si="4"/>
        <v>11.325901053555707</v>
      </c>
    </row>
    <row r="38" spans="1:22">
      <c r="A38">
        <v>360</v>
      </c>
      <c r="B38">
        <f t="shared" si="5"/>
        <v>3339.1340125581028</v>
      </c>
      <c r="C38">
        <f t="shared" si="6"/>
        <v>4.01802294798876E-3</v>
      </c>
      <c r="D38">
        <f t="shared" si="7"/>
        <v>517.76712664247827</v>
      </c>
      <c r="F38">
        <f t="shared" si="8"/>
        <v>0.90836338007452333</v>
      </c>
      <c r="G38">
        <f t="shared" si="0"/>
        <v>142805.16719127903</v>
      </c>
      <c r="H38">
        <f t="shared" si="9"/>
        <v>86321823.924537078</v>
      </c>
      <c r="P38">
        <f t="shared" si="10"/>
        <v>1.2373277055895806</v>
      </c>
      <c r="Q38">
        <f t="shared" si="1"/>
        <v>478.15</v>
      </c>
      <c r="R38">
        <f t="shared" si="11"/>
        <v>0.64402963647283695</v>
      </c>
      <c r="S38">
        <f t="shared" si="2"/>
        <v>205.48409771105423</v>
      </c>
      <c r="U38">
        <f t="shared" si="3"/>
        <v>2.3269440571131721</v>
      </c>
      <c r="V38">
        <f t="shared" si="4"/>
        <v>11.310725009738189</v>
      </c>
    </row>
    <row r="39" spans="1:22">
      <c r="A39">
        <v>370</v>
      </c>
      <c r="B39">
        <f t="shared" si="5"/>
        <v>3338.9346216014437</v>
      </c>
      <c r="C39">
        <f t="shared" si="6"/>
        <v>4.0182628920218937E-3</v>
      </c>
      <c r="D39">
        <f t="shared" si="7"/>
        <v>517.15663998302909</v>
      </c>
      <c r="F39">
        <f t="shared" si="8"/>
        <v>0.90729235084741944</v>
      </c>
      <c r="G39">
        <f t="shared" si="0"/>
        <v>140758.26476972355</v>
      </c>
      <c r="H39">
        <f t="shared" si="9"/>
        <v>87729406.572234318</v>
      </c>
      <c r="P39">
        <f t="shared" si="10"/>
        <v>1.2359426048084716</v>
      </c>
      <c r="Q39">
        <f t="shared" si="1"/>
        <v>478.15</v>
      </c>
      <c r="R39">
        <f t="shared" si="11"/>
        <v>0.64327027675082038</v>
      </c>
      <c r="S39">
        <f t="shared" si="2"/>
        <v>205.38371476506762</v>
      </c>
      <c r="U39">
        <f t="shared" si="3"/>
        <v>2.3280813697762825</v>
      </c>
      <c r="V39">
        <f t="shared" si="4"/>
        <v>11.2973888082456</v>
      </c>
    </row>
    <row r="40" spans="1:22">
      <c r="A40">
        <v>380</v>
      </c>
      <c r="B40">
        <f t="shared" si="5"/>
        <v>3338.7380886214232</v>
      </c>
      <c r="C40">
        <f t="shared" si="6"/>
        <v>4.0184994248554711E-3</v>
      </c>
      <c r="D40">
        <f t="shared" si="7"/>
        <v>516.61893611716687</v>
      </c>
      <c r="F40">
        <f t="shared" si="8"/>
        <v>0.90634901073187168</v>
      </c>
      <c r="G40">
        <f t="shared" si="0"/>
        <v>138954.72722228683</v>
      </c>
      <c r="H40">
        <f t="shared" si="9"/>
        <v>89118953.844457179</v>
      </c>
      <c r="P40">
        <f t="shared" si="10"/>
        <v>1.2347302342253486</v>
      </c>
      <c r="Q40">
        <f t="shared" si="1"/>
        <v>478.15</v>
      </c>
      <c r="R40">
        <f t="shared" si="11"/>
        <v>0.64260144860889701</v>
      </c>
      <c r="S40">
        <f t="shared" si="2"/>
        <v>205.29526164636701</v>
      </c>
      <c r="U40">
        <f t="shared" si="3"/>
        <v>2.3290844424049157</v>
      </c>
      <c r="V40">
        <f t="shared" si="4"/>
        <v>11.285642561235136</v>
      </c>
    </row>
    <row r="41" spans="1:22">
      <c r="A41">
        <v>390</v>
      </c>
      <c r="B41">
        <f t="shared" si="5"/>
        <v>3338.5440738211314</v>
      </c>
      <c r="C41">
        <f t="shared" si="6"/>
        <v>4.0187329543060783E-3</v>
      </c>
      <c r="D41">
        <f t="shared" si="7"/>
        <v>516.14371003206622</v>
      </c>
      <c r="F41">
        <f t="shared" si="8"/>
        <v>0.90551528075801091</v>
      </c>
      <c r="G41">
        <f t="shared" si="0"/>
        <v>137360.08930256972</v>
      </c>
      <c r="H41">
        <f t="shared" si="9"/>
        <v>90492554.737482876</v>
      </c>
      <c r="P41">
        <f t="shared" si="10"/>
        <v>1.2336661223926446</v>
      </c>
      <c r="Q41">
        <f t="shared" si="1"/>
        <v>478.15</v>
      </c>
      <c r="R41">
        <f t="shared" si="11"/>
        <v>0.64201033405742969</v>
      </c>
      <c r="S41">
        <f t="shared" si="2"/>
        <v>205.21705665197655</v>
      </c>
      <c r="U41">
        <f t="shared" si="3"/>
        <v>2.3299720198739857</v>
      </c>
      <c r="V41">
        <f t="shared" si="4"/>
        <v>11.275261153668989</v>
      </c>
    </row>
    <row r="42" spans="1:22">
      <c r="A42">
        <v>400</v>
      </c>
      <c r="B42">
        <f t="shared" si="5"/>
        <v>3338.3522855255701</v>
      </c>
      <c r="C42">
        <f t="shared" si="6"/>
        <v>4.018963830462248E-3</v>
      </c>
      <c r="D42">
        <f t="shared" si="7"/>
        <v>515.72181740652434</v>
      </c>
      <c r="F42">
        <f t="shared" si="8"/>
        <v>0.90477511825706025</v>
      </c>
      <c r="G42">
        <f t="shared" si="0"/>
        <v>135943.77220982546</v>
      </c>
      <c r="H42">
        <f t="shared" si="9"/>
        <v>91851992.459581137</v>
      </c>
      <c r="P42">
        <f t="shared" si="10"/>
        <v>1.2327285476262873</v>
      </c>
      <c r="Q42">
        <f t="shared" si="1"/>
        <v>478.15</v>
      </c>
      <c r="R42">
        <f t="shared" si="11"/>
        <v>0.64148555884425573</v>
      </c>
      <c r="S42">
        <f t="shared" si="2"/>
        <v>205.14760516458472</v>
      </c>
      <c r="U42">
        <f t="shared" si="3"/>
        <v>2.330760817882287</v>
      </c>
      <c r="V42">
        <f t="shared" si="4"/>
        <v>11.266044826046793</v>
      </c>
    </row>
    <row r="43" spans="1:22">
      <c r="A43">
        <v>410</v>
      </c>
      <c r="B43">
        <f t="shared" si="5"/>
        <v>3338.1624747552323</v>
      </c>
      <c r="C43">
        <f t="shared" si="6"/>
        <v>4.0191923521793269E-3</v>
      </c>
      <c r="D43">
        <f t="shared" si="7"/>
        <v>515.34524327103145</v>
      </c>
      <c r="F43">
        <f t="shared" si="8"/>
        <v>0.90411446187900257</v>
      </c>
      <c r="G43">
        <f t="shared" si="0"/>
        <v>134678.97712222821</v>
      </c>
      <c r="H43">
        <f t="shared" si="9"/>
        <v>93198782.230803415</v>
      </c>
      <c r="P43">
        <f t="shared" si="10"/>
        <v>1.2318984662451984</v>
      </c>
      <c r="Q43">
        <f t="shared" si="1"/>
        <v>478.15</v>
      </c>
      <c r="R43">
        <f t="shared" si="11"/>
        <v>0.64101715347221278</v>
      </c>
      <c r="S43">
        <f t="shared" si="2"/>
        <v>205.08559548694555</v>
      </c>
      <c r="U43">
        <f t="shared" si="3"/>
        <v>2.331465546688948</v>
      </c>
      <c r="V43">
        <f t="shared" si="4"/>
        <v>11.257818489778671</v>
      </c>
    </row>
    <row r="44" spans="1:22">
      <c r="A44">
        <v>420</v>
      </c>
      <c r="B44">
        <f t="shared" si="5"/>
        <v>3337.9744299483204</v>
      </c>
      <c r="C44">
        <f t="shared" si="6"/>
        <v>4.0194187734014387E-3</v>
      </c>
      <c r="D44">
        <f t="shared" si="7"/>
        <v>515.00703350753361</v>
      </c>
      <c r="F44">
        <f t="shared" si="8"/>
        <v>0.90352111141672564</v>
      </c>
      <c r="G44">
        <f t="shared" si="0"/>
        <v>133542.45486623285</v>
      </c>
      <c r="H44">
        <f t="shared" si="9"/>
        <v>94534206.77946575</v>
      </c>
      <c r="P44">
        <f t="shared" si="10"/>
        <v>1.2311593518021708</v>
      </c>
      <c r="Q44">
        <f t="shared" si="1"/>
        <v>478.15</v>
      </c>
      <c r="R44">
        <f t="shared" si="11"/>
        <v>0.64059646799445846</v>
      </c>
      <c r="S44">
        <f t="shared" si="2"/>
        <v>205.02988834154732</v>
      </c>
      <c r="U44">
        <f t="shared" si="3"/>
        <v>2.3320990118449356</v>
      </c>
      <c r="V44">
        <f t="shared" si="4"/>
        <v>11.250430230784055</v>
      </c>
    </row>
    <row r="45" spans="1:22">
      <c r="A45">
        <v>430</v>
      </c>
      <c r="B45">
        <f t="shared" si="5"/>
        <v>3337.7879720045767</v>
      </c>
      <c r="C45">
        <f t="shared" si="6"/>
        <v>4.0196433091016746E-3</v>
      </c>
      <c r="D45">
        <f t="shared" si="7"/>
        <v>514.70120508637922</v>
      </c>
      <c r="F45">
        <f t="shared" si="8"/>
        <v>0.9029845703269811</v>
      </c>
      <c r="G45">
        <f t="shared" si="0"/>
        <v>132514.20481140347</v>
      </c>
      <c r="H45">
        <f t="shared" si="9"/>
        <v>95859348.827579781</v>
      </c>
      <c r="P45">
        <f t="shared" si="10"/>
        <v>1.2304969832338832</v>
      </c>
      <c r="Q45">
        <f t="shared" si="1"/>
        <v>478.15</v>
      </c>
      <c r="R45">
        <f t="shared" si="11"/>
        <v>0.64021606036182954</v>
      </c>
      <c r="S45">
        <f t="shared" si="2"/>
        <v>204.97950268769807</v>
      </c>
      <c r="U45">
        <f t="shared" si="3"/>
        <v>2.3326722610333288</v>
      </c>
      <c r="V45">
        <f t="shared" si="4"/>
        <v>11.243749348600069</v>
      </c>
    </row>
    <row r="46" spans="1:22">
      <c r="A46">
        <v>440</v>
      </c>
      <c r="B46">
        <f t="shared" si="5"/>
        <v>3337.6029497495147</v>
      </c>
      <c r="C46">
        <f t="shared" si="6"/>
        <v>4.0198661407208911E-3</v>
      </c>
      <c r="D46">
        <f t="shared" si="7"/>
        <v>514.42264658512079</v>
      </c>
      <c r="F46">
        <f t="shared" si="8"/>
        <v>0.90249587120196628</v>
      </c>
      <c r="G46">
        <f t="shared" si="0"/>
        <v>131577.14152943177</v>
      </c>
      <c r="H46">
        <f t="shared" si="9"/>
        <v>97175120.242874101</v>
      </c>
      <c r="P46">
        <f t="shared" si="10"/>
        <v>1.2298992094924008</v>
      </c>
      <c r="Q46">
        <f t="shared" si="1"/>
        <v>478.15</v>
      </c>
      <c r="R46">
        <f t="shared" si="11"/>
        <v>0.63986957268219402</v>
      </c>
      <c r="S46">
        <f t="shared" si="2"/>
        <v>204.93359979187977</v>
      </c>
      <c r="U46">
        <f t="shared" si="3"/>
        <v>2.3331947542305653</v>
      </c>
      <c r="V46">
        <f t="shared" si="4"/>
        <v>11.237664183195131</v>
      </c>
    </row>
    <row r="47" spans="1:22">
      <c r="A47">
        <v>450</v>
      </c>
      <c r="B47">
        <f t="shared" si="5"/>
        <v>3337.4192358640853</v>
      </c>
      <c r="C47">
        <f t="shared" si="6"/>
        <v>4.0200874210502193E-3</v>
      </c>
      <c r="D47">
        <f t="shared" si="7"/>
        <v>514.16701696890152</v>
      </c>
      <c r="F47">
        <f t="shared" si="8"/>
        <v>0.90204739819105528</v>
      </c>
      <c r="G47">
        <f t="shared" si="0"/>
        <v>130716.75584342697</v>
      </c>
      <c r="H47">
        <f t="shared" si="9"/>
        <v>98482287.801308364</v>
      </c>
      <c r="P47">
        <f t="shared" si="10"/>
        <v>1.2293557097258501</v>
      </c>
      <c r="Q47">
        <f t="shared" si="1"/>
        <v>478.15</v>
      </c>
      <c r="R47">
        <f t="shared" si="11"/>
        <v>0.63955160531745814</v>
      </c>
      <c r="S47">
        <f t="shared" si="2"/>
        <v>204.89146689688383</v>
      </c>
      <c r="U47">
        <f t="shared" si="3"/>
        <v>2.3336745411688598</v>
      </c>
      <c r="V47">
        <f t="shared" si="4"/>
        <v>11.232079903806538</v>
      </c>
    </row>
    <row r="48" spans="1:22">
      <c r="A48">
        <v>460</v>
      </c>
      <c r="B48">
        <f t="shared" si="5"/>
        <v>3337.2367232876022</v>
      </c>
      <c r="C48">
        <f t="shared" si="6"/>
        <v>4.0203072785472268E-3</v>
      </c>
      <c r="D48">
        <f t="shared" si="7"/>
        <v>513.93064784099192</v>
      </c>
      <c r="F48">
        <f t="shared" si="8"/>
        <v>0.90163271551051216</v>
      </c>
      <c r="G48">
        <f t="shared" si="0"/>
        <v>129920.78763633546</v>
      </c>
      <c r="H48">
        <f t="shared" si="9"/>
        <v>99781495.677671716</v>
      </c>
      <c r="P48">
        <f t="shared" si="10"/>
        <v>1.2288577614690954</v>
      </c>
      <c r="Q48">
        <f t="shared" si="1"/>
        <v>478.15</v>
      </c>
      <c r="R48">
        <f t="shared" si="11"/>
        <v>0.63925759529695314</v>
      </c>
      <c r="S48">
        <f t="shared" si="2"/>
        <v>204.85250137408127</v>
      </c>
      <c r="U48">
        <f t="shared" si="3"/>
        <v>2.3341184354241786</v>
      </c>
      <c r="V48">
        <f t="shared" si="4"/>
        <v>11.22691637358415</v>
      </c>
    </row>
    <row r="49" spans="1:22">
      <c r="A49">
        <v>470</v>
      </c>
      <c r="B49">
        <f t="shared" si="5"/>
        <v>3337.0553220775046</v>
      </c>
      <c r="C49">
        <f t="shared" si="6"/>
        <v>4.0205258211049328E-3</v>
      </c>
      <c r="D49">
        <f t="shared" si="7"/>
        <v>513.71045230909181</v>
      </c>
      <c r="F49">
        <f t="shared" si="8"/>
        <v>0.90124640755981023</v>
      </c>
      <c r="G49">
        <f t="shared" si="0"/>
        <v>129178.92089808224</v>
      </c>
      <c r="H49">
        <f t="shared" si="9"/>
        <v>101073284.88665254</v>
      </c>
      <c r="P49">
        <f t="shared" si="10"/>
        <v>1.2283980243841857</v>
      </c>
      <c r="Q49">
        <f t="shared" si="1"/>
        <v>478.15</v>
      </c>
      <c r="R49">
        <f t="shared" si="11"/>
        <v>0.63898370295990536</v>
      </c>
      <c r="S49">
        <f t="shared" si="2"/>
        <v>204.81619589841105</v>
      </c>
      <c r="U49">
        <f t="shared" si="3"/>
        <v>2.3345321784863273</v>
      </c>
      <c r="V49">
        <f t="shared" si="4"/>
        <v>11.222106158756789</v>
      </c>
    </row>
    <row r="50" spans="1:22">
      <c r="A50">
        <v>480</v>
      </c>
      <c r="B50">
        <f t="shared" si="5"/>
        <v>3336.8749566948995</v>
      </c>
      <c r="C50">
        <f t="shared" si="6"/>
        <v>4.0207431393105616E-3</v>
      </c>
      <c r="D50">
        <f t="shared" si="7"/>
        <v>513.50384213660027</v>
      </c>
      <c r="F50">
        <f t="shared" si="8"/>
        <v>0.90088393357298291</v>
      </c>
      <c r="G50">
        <f t="shared" si="0"/>
        <v>128482.50656215528</v>
      </c>
      <c r="H50">
        <f t="shared" si="9"/>
        <v>102358109.9522741</v>
      </c>
      <c r="P50">
        <f t="shared" si="10"/>
        <v>1.2279703435663438</v>
      </c>
      <c r="Q50">
        <f t="shared" si="1"/>
        <v>478.15</v>
      </c>
      <c r="R50">
        <f t="shared" si="11"/>
        <v>0.6387267089032449</v>
      </c>
      <c r="S50">
        <f t="shared" si="2"/>
        <v>204.78212493790988</v>
      </c>
      <c r="U50">
        <f t="shared" si="3"/>
        <v>2.3349205900904462</v>
      </c>
      <c r="V50">
        <f t="shared" si="4"/>
        <v>11.217592718785387</v>
      </c>
    </row>
    <row r="51" spans="1:22">
      <c r="A51">
        <v>490</v>
      </c>
      <c r="B51">
        <f t="shared" si="5"/>
        <v>3336.6955636771168</v>
      </c>
      <c r="C51">
        <f t="shared" si="6"/>
        <v>4.0209593092402794E-3</v>
      </c>
      <c r="D51">
        <f t="shared" si="7"/>
        <v>513.30865383265336</v>
      </c>
      <c r="F51">
        <f t="shared" si="8"/>
        <v>0.90054149795202343</v>
      </c>
      <c r="G51">
        <f t="shared" si="0"/>
        <v>127824.31529385685</v>
      </c>
      <c r="H51">
        <f t="shared" si="9"/>
        <v>103636353.10521267</v>
      </c>
      <c r="P51">
        <f t="shared" si="10"/>
        <v>1.2275695740059049</v>
      </c>
      <c r="Q51">
        <f t="shared" si="1"/>
        <v>478.15</v>
      </c>
      <c r="R51">
        <f t="shared" si="11"/>
        <v>0.63848392204798454</v>
      </c>
      <c r="S51">
        <f t="shared" si="2"/>
        <v>204.74993267845866</v>
      </c>
      <c r="U51">
        <f t="shared" si="3"/>
        <v>2.335287703126582</v>
      </c>
      <c r="V51">
        <f t="shared" si="4"/>
        <v>11.213328791785276</v>
      </c>
    </row>
    <row r="52" spans="1:22">
      <c r="A52">
        <v>500</v>
      </c>
      <c r="B52">
        <f t="shared" si="5"/>
        <v>3336.5170896553982</v>
      </c>
      <c r="C52">
        <f t="shared" si="6"/>
        <v>4.0211743948399643E-3</v>
      </c>
      <c r="D52">
        <f t="shared" si="7"/>
        <v>513.12308366723153</v>
      </c>
      <c r="F52">
        <f t="shared" si="8"/>
        <v>0.90021593625830088</v>
      </c>
      <c r="G52">
        <f t="shared" si="0"/>
        <v>127198.32016608058</v>
      </c>
      <c r="H52">
        <f t="shared" si="9"/>
        <v>104908336.30687349</v>
      </c>
      <c r="P52">
        <f t="shared" si="10"/>
        <v>1.2271914262007433</v>
      </c>
      <c r="Q52">
        <f t="shared" si="1"/>
        <v>478.15</v>
      </c>
      <c r="R52">
        <f t="shared" si="11"/>
        <v>0.63825309880713532</v>
      </c>
      <c r="S52">
        <f t="shared" si="2"/>
        <v>204.71932239131255</v>
      </c>
      <c r="U52">
        <f t="shared" si="3"/>
        <v>2.335636882805014</v>
      </c>
      <c r="V52">
        <f t="shared" si="4"/>
        <v>11.209274974918399</v>
      </c>
    </row>
    <row r="53" spans="1:22">
      <c r="A53">
        <v>510</v>
      </c>
      <c r="B53">
        <f t="shared" si="5"/>
        <v>3336.3394896760537</v>
      </c>
      <c r="C53">
        <f t="shared" si="6"/>
        <v>4.0213884499418727E-3</v>
      </c>
      <c r="D53">
        <f t="shared" si="7"/>
        <v>512.94563118382894</v>
      </c>
      <c r="F53">
        <f t="shared" si="8"/>
        <v>0.89990461611198058</v>
      </c>
      <c r="G53">
        <f t="shared" si="0"/>
        <v>126599.50777929158</v>
      </c>
      <c r="H53">
        <f t="shared" si="9"/>
        <v>106174331.3846664</v>
      </c>
      <c r="P53">
        <f t="shared" si="10"/>
        <v>1.2268323319229495</v>
      </c>
      <c r="Q53">
        <f t="shared" si="1"/>
        <v>478.15</v>
      </c>
      <c r="R53">
        <f t="shared" si="11"/>
        <v>0.6380323728233942</v>
      </c>
      <c r="S53">
        <f t="shared" si="2"/>
        <v>204.69004718033335</v>
      </c>
      <c r="U53">
        <f t="shared" si="3"/>
        <v>2.3359709306175818</v>
      </c>
      <c r="V53">
        <f t="shared" si="4"/>
        <v>11.205398490416423</v>
      </c>
    </row>
    <row r="54" spans="1:22">
      <c r="A54">
        <v>520</v>
      </c>
      <c r="B54">
        <f t="shared" si="5"/>
        <v>3336.162725785327</v>
      </c>
      <c r="C54">
        <f t="shared" si="6"/>
        <v>4.0216015199648191E-3</v>
      </c>
      <c r="D54">
        <f t="shared" si="7"/>
        <v>512.77505054754431</v>
      </c>
      <c r="F54">
        <f t="shared" si="8"/>
        <v>0.899605351837797</v>
      </c>
      <c r="G54">
        <f t="shared" si="0"/>
        <v>126023.71560137393</v>
      </c>
      <c r="H54">
        <f t="shared" si="9"/>
        <v>107434568.54068014</v>
      </c>
      <c r="P54">
        <f t="shared" si="10"/>
        <v>1.2264893285804155</v>
      </c>
      <c r="Q54">
        <f t="shared" si="1"/>
        <v>478.15</v>
      </c>
      <c r="R54">
        <f t="shared" si="11"/>
        <v>0.63782019445299809</v>
      </c>
      <c r="S54">
        <f t="shared" si="2"/>
        <v>204.66190200528777</v>
      </c>
      <c r="U54">
        <f t="shared" si="3"/>
        <v>2.3362921741421432</v>
      </c>
      <c r="V54">
        <f t="shared" si="4"/>
        <v>11.201672122770194</v>
      </c>
    </row>
    <row r="55" spans="1:22">
      <c r="A55">
        <v>530</v>
      </c>
      <c r="B55">
        <f t="shared" si="5"/>
        <v>3335.9867658413691</v>
      </c>
      <c r="C55">
        <f t="shared" si="6"/>
        <v>4.0218136433417219E-3</v>
      </c>
      <c r="D55">
        <f t="shared" si="7"/>
        <v>512.61030895437682</v>
      </c>
      <c r="F55">
        <f t="shared" si="8"/>
        <v>0.89931633149890666</v>
      </c>
      <c r="G55">
        <f t="shared" si="0"/>
        <v>125467.49293100621</v>
      </c>
      <c r="H55">
        <f t="shared" si="9"/>
        <v>108689243.46999021</v>
      </c>
      <c r="P55">
        <f t="shared" si="10"/>
        <v>1.226159960343487</v>
      </c>
      <c r="Q55">
        <f t="shared" si="1"/>
        <v>478.15</v>
      </c>
      <c r="R55">
        <f t="shared" si="11"/>
        <v>0.63761527903272475</v>
      </c>
      <c r="S55">
        <f t="shared" si="2"/>
        <v>204.6347168576761</v>
      </c>
      <c r="U55">
        <f t="shared" si="3"/>
        <v>2.3366025439982132</v>
      </c>
      <c r="V55">
        <f t="shared" si="4"/>
        <v>11.198073310172596</v>
      </c>
    </row>
    <row r="56" spans="1:22">
      <c r="A56">
        <v>540</v>
      </c>
      <c r="B56">
        <f t="shared" si="5"/>
        <v>3335.8115825203649</v>
      </c>
      <c r="C56">
        <f t="shared" si="6"/>
        <v>4.0220248527140356E-3</v>
      </c>
      <c r="D56">
        <f t="shared" si="7"/>
        <v>512.45055129623677</v>
      </c>
      <c r="F56">
        <f t="shared" si="8"/>
        <v>0.89903605490567851</v>
      </c>
      <c r="G56">
        <f t="shared" si="0"/>
        <v>124927.98278575968</v>
      </c>
      <c r="H56">
        <f t="shared" si="9"/>
        <v>109938523.29784781</v>
      </c>
      <c r="P56">
        <f t="shared" si="10"/>
        <v>1.2258421941295019</v>
      </c>
      <c r="Q56">
        <f t="shared" si="1"/>
        <v>478.15</v>
      </c>
      <c r="R56">
        <f t="shared" si="11"/>
        <v>0.63741656292812598</v>
      </c>
      <c r="S56">
        <f t="shared" si="2"/>
        <v>204.60835095932981</v>
      </c>
      <c r="U56">
        <f t="shared" si="3"/>
        <v>2.3369036393585043</v>
      </c>
      <c r="V56">
        <f t="shared" si="4"/>
        <v>11.194583372618739</v>
      </c>
    </row>
    <row r="57" spans="1:22">
      <c r="A57">
        <v>550</v>
      </c>
      <c r="B57">
        <f t="shared" si="5"/>
        <v>3335.6371524875367</v>
      </c>
      <c r="C57">
        <f t="shared" si="6"/>
        <v>4.0222351759281695E-3</v>
      </c>
      <c r="D57">
        <f t="shared" si="7"/>
        <v>512.29507029579872</v>
      </c>
      <c r="F57">
        <f t="shared" si="8"/>
        <v>0.89876328122069948</v>
      </c>
      <c r="G57">
        <f t="shared" si="0"/>
        <v>124402.82208330056</v>
      </c>
      <c r="H57">
        <f t="shared" si="9"/>
        <v>111182551.51868081</v>
      </c>
      <c r="P57">
        <f t="shared" si="10"/>
        <v>1.2255343485824357</v>
      </c>
      <c r="Q57">
        <f t="shared" si="1"/>
        <v>478.15</v>
      </c>
      <c r="R57">
        <f t="shared" si="11"/>
        <v>0.63722316638547594</v>
      </c>
      <c r="S57">
        <f t="shared" si="2"/>
        <v>204.58268785645797</v>
      </c>
      <c r="U57">
        <f t="shared" si="3"/>
        <v>2.337196783412514</v>
      </c>
      <c r="V57">
        <f t="shared" si="4"/>
        <v>11.191186859495943</v>
      </c>
    </row>
    <row r="58" spans="1:22">
      <c r="A58">
        <v>560</v>
      </c>
      <c r="B58">
        <f t="shared" si="5"/>
        <v>3335.4634557075519</v>
      </c>
      <c r="C58">
        <f t="shared" si="6"/>
        <v>4.0224446368644614E-3</v>
      </c>
      <c r="D58">
        <f t="shared" si="7"/>
        <v>512.14328137489508</v>
      </c>
      <c r="F58">
        <f t="shared" si="8"/>
        <v>0.89849698486823704</v>
      </c>
      <c r="G58">
        <f t="shared" si="0"/>
        <v>123890.05765102551</v>
      </c>
      <c r="H58">
        <f t="shared" si="9"/>
        <v>112421452.09519106</v>
      </c>
      <c r="P58">
        <f t="shared" si="10"/>
        <v>1.2252350343010709</v>
      </c>
      <c r="Q58">
        <f t="shared" si="1"/>
        <v>478.15</v>
      </c>
      <c r="R58">
        <f t="shared" si="11"/>
        <v>0.63703436227158006</v>
      </c>
      <c r="S58">
        <f t="shared" si="2"/>
        <v>204.5576312894047</v>
      </c>
      <c r="U58">
        <f t="shared" si="3"/>
        <v>2.3374830701061522</v>
      </c>
      <c r="V58">
        <f t="shared" si="4"/>
        <v>11.187871000578829</v>
      </c>
    </row>
    <row r="59" spans="1:22">
      <c r="A59">
        <v>570</v>
      </c>
      <c r="B59">
        <f t="shared" si="5"/>
        <v>3335.290474872183</v>
      </c>
      <c r="C59">
        <f t="shared" si="6"/>
        <v>4.0226532561252878E-3</v>
      </c>
      <c r="D59">
        <f t="shared" si="7"/>
        <v>511.99470158545552</v>
      </c>
      <c r="F59">
        <f t="shared" si="8"/>
        <v>0.89823631857097463</v>
      </c>
      <c r="G59">
        <f t="shared" si="0"/>
        <v>123388.07581870863</v>
      </c>
      <c r="H59">
        <f t="shared" si="9"/>
        <v>113655332.85337815</v>
      </c>
      <c r="P59">
        <f t="shared" si="10"/>
        <v>1.2249431037231773</v>
      </c>
      <c r="Q59">
        <f t="shared" si="1"/>
        <v>478.15</v>
      </c>
      <c r="R59">
        <f t="shared" si="11"/>
        <v>0.63684954986682096</v>
      </c>
      <c r="S59">
        <f t="shared" si="2"/>
        <v>204.53310172871505</v>
      </c>
      <c r="U59">
        <f t="shared" si="3"/>
        <v>2.3377634033741881</v>
      </c>
      <c r="V59">
        <f t="shared" si="4"/>
        <v>11.18462524577154</v>
      </c>
    </row>
    <row r="60" spans="1:22">
      <c r="A60">
        <v>580</v>
      </c>
      <c r="B60">
        <f t="shared" si="5"/>
        <v>3335.1181949262818</v>
      </c>
      <c r="C60">
        <f t="shared" si="6"/>
        <v>4.0228610516050397E-3</v>
      </c>
      <c r="D60">
        <f t="shared" si="7"/>
        <v>511.84893200360506</v>
      </c>
      <c r="F60">
        <f t="shared" si="8"/>
        <v>0.89798058246246504</v>
      </c>
      <c r="G60">
        <f t="shared" si="0"/>
        <v>122895.5435888246</v>
      </c>
      <c r="H60">
        <f t="shared" si="9"/>
        <v>114884288.28926639</v>
      </c>
      <c r="P60">
        <f t="shared" si="10"/>
        <v>1.2246576092425385</v>
      </c>
      <c r="Q60">
        <f t="shared" si="1"/>
        <v>478.15</v>
      </c>
      <c r="R60">
        <f t="shared" si="11"/>
        <v>0.6366682329658877</v>
      </c>
      <c r="S60">
        <f t="shared" si="2"/>
        <v>204.50903347959138</v>
      </c>
      <c r="U60">
        <f t="shared" si="3"/>
        <v>2.3380385299591966</v>
      </c>
      <c r="V60">
        <f t="shared" si="4"/>
        <v>11.181440880503342</v>
      </c>
    </row>
    <row r="61" spans="1:22">
      <c r="A61">
        <v>590</v>
      </c>
      <c r="B61">
        <f t="shared" si="5"/>
        <v>3334.9466026758942</v>
      </c>
      <c r="C61">
        <f t="shared" si="6"/>
        <v>4.0230680389613856E-3</v>
      </c>
      <c r="D61">
        <f t="shared" si="7"/>
        <v>511.70564305947761</v>
      </c>
      <c r="F61">
        <f t="shared" si="8"/>
        <v>0.89772919834996068</v>
      </c>
      <c r="G61">
        <f t="shared" si="0"/>
        <v>122411.35962023886</v>
      </c>
      <c r="H61">
        <f t="shared" si="9"/>
        <v>116108401.88546878</v>
      </c>
      <c r="P61">
        <f t="shared" si="10"/>
        <v>1.2243777683060884</v>
      </c>
      <c r="Q61">
        <f t="shared" si="1"/>
        <v>478.15</v>
      </c>
      <c r="R61">
        <f t="shared" si="11"/>
        <v>0.63649000163012204</v>
      </c>
      <c r="S61">
        <f t="shared" si="2"/>
        <v>204.4853722684494</v>
      </c>
      <c r="U61">
        <f t="shared" si="3"/>
        <v>2.3383090667839181</v>
      </c>
      <c r="V61">
        <f t="shared" si="4"/>
        <v>11.178310705255502</v>
      </c>
    </row>
    <row r="62" spans="1:22">
      <c r="A62">
        <v>600</v>
      </c>
      <c r="B62">
        <f t="shared" si="5"/>
        <v>3334.7756864648027</v>
      </c>
      <c r="C62">
        <f t="shared" si="6"/>
        <v>4.0232742320042859E-3</v>
      </c>
      <c r="D62">
        <f t="shared" si="7"/>
        <v>511.56456234395142</v>
      </c>
      <c r="F62">
        <f t="shared" si="8"/>
        <v>0.89748168832272179</v>
      </c>
      <c r="G62">
        <f t="shared" si="0"/>
        <v>121934.61349083568</v>
      </c>
      <c r="H62">
        <f t="shared" si="9"/>
        <v>117327748.02037714</v>
      </c>
      <c r="P62">
        <f t="shared" si="10"/>
        <v>1.2241029344011549</v>
      </c>
      <c r="Q62">
        <f t="shared" si="1"/>
        <v>478.15</v>
      </c>
      <c r="R62">
        <f t="shared" si="11"/>
        <v>0.63631451702080977</v>
      </c>
      <c r="S62">
        <f t="shared" si="2"/>
        <v>204.46207323642881</v>
      </c>
      <c r="U62">
        <f t="shared" si="3"/>
        <v>2.3385755237211812</v>
      </c>
      <c r="V62">
        <f t="shared" si="4"/>
        <v>11.175228769197025</v>
      </c>
    </row>
    <row r="63" spans="1:22">
      <c r="A63">
        <v>610</v>
      </c>
      <c r="B63">
        <f t="shared" si="5"/>
        <v>3334.6054359079626</v>
      </c>
      <c r="C63">
        <f t="shared" si="6"/>
        <v>4.0234796430166182E-3</v>
      </c>
      <c r="D63">
        <f t="shared" si="7"/>
        <v>511.42546449686233</v>
      </c>
      <c r="F63">
        <f t="shared" si="8"/>
        <v>0.89723765701203917</v>
      </c>
      <c r="G63">
        <f t="shared" si="0"/>
        <v>121464.55191670964</v>
      </c>
      <c r="H63">
        <f t="shared" si="9"/>
        <v>118542393.53954424</v>
      </c>
      <c r="P63">
        <f t="shared" si="10"/>
        <v>1.2238325729931185</v>
      </c>
      <c r="Q63">
        <f t="shared" si="1"/>
        <v>478.15</v>
      </c>
      <c r="R63">
        <f t="shared" si="11"/>
        <v>0.6361414988215357</v>
      </c>
      <c r="S63">
        <f t="shared" si="2"/>
        <v>204.43909927502798</v>
      </c>
      <c r="U63">
        <f t="shared" si="3"/>
        <v>2.3388383224911102</v>
      </c>
      <c r="V63">
        <f t="shared" si="4"/>
        <v>11.172190149290671</v>
      </c>
    </row>
    <row r="64" spans="1:22">
      <c r="A64">
        <v>620</v>
      </c>
      <c r="B64">
        <f t="shared" si="5"/>
        <v>3334.4358416721011</v>
      </c>
      <c r="C64">
        <f t="shared" si="6"/>
        <v>4.0236842830180947E-3</v>
      </c>
      <c r="D64">
        <f t="shared" si="7"/>
        <v>511.28816283835829</v>
      </c>
      <c r="F64">
        <f t="shared" si="8"/>
        <v>0.8969967769094005</v>
      </c>
      <c r="G64">
        <f t="shared" si="0"/>
        <v>121000.55079665549</v>
      </c>
      <c r="H64">
        <f t="shared" si="9"/>
        <v>119752399.04751079</v>
      </c>
      <c r="P64">
        <f t="shared" si="10"/>
        <v>1.2235662416093209</v>
      </c>
      <c r="Q64">
        <f t="shared" si="1"/>
        <v>478.15</v>
      </c>
      <c r="R64">
        <f t="shared" si="11"/>
        <v>0.63597071482876488</v>
      </c>
      <c r="S64">
        <f t="shared" si="2"/>
        <v>204.41641964835614</v>
      </c>
      <c r="U64">
        <f t="shared" si="3"/>
        <v>2.339097812311405</v>
      </c>
      <c r="V64">
        <f t="shared" si="4"/>
        <v>11.169190767478252</v>
      </c>
    </row>
    <row r="65" spans="1:22">
      <c r="A65">
        <v>630</v>
      </c>
      <c r="B65">
        <f t="shared" si="5"/>
        <v>3334.26689529534</v>
      </c>
      <c r="C65">
        <f t="shared" si="6"/>
        <v>4.0238881619822546E-3</v>
      </c>
      <c r="D65">
        <f t="shared" si="7"/>
        <v>511.15250245566369</v>
      </c>
      <c r="F65">
        <f t="shared" si="8"/>
        <v>0.89675877623800648</v>
      </c>
      <c r="G65">
        <f t="shared" si="0"/>
        <v>120542.09212000294</v>
      </c>
      <c r="H65">
        <f t="shared" si="9"/>
        <v>120957819.96871081</v>
      </c>
      <c r="P65">
        <f t="shared" si="10"/>
        <v>1.2233035733852351</v>
      </c>
      <c r="Q65">
        <f t="shared" si="1"/>
        <v>478.15</v>
      </c>
      <c r="R65">
        <f t="shared" si="11"/>
        <v>0.6358019723527466</v>
      </c>
      <c r="S65">
        <f t="shared" si="2"/>
        <v>204.39400885476704</v>
      </c>
      <c r="U65">
        <f t="shared" si="3"/>
        <v>2.339354282833952</v>
      </c>
      <c r="V65">
        <f t="shared" si="4"/>
        <v>11.166227239659626</v>
      </c>
    </row>
    <row r="66" spans="1:22">
      <c r="A66">
        <v>640</v>
      </c>
      <c r="B66">
        <f t="shared" si="5"/>
        <v>3334.098589039073</v>
      </c>
      <c r="C66">
        <f t="shared" si="6"/>
        <v>4.0240912890146729E-3</v>
      </c>
      <c r="D66">
        <f t="shared" si="7"/>
        <v>511.01835450179567</v>
      </c>
      <c r="F66">
        <f t="shared" si="8"/>
        <v>0.89652342895051873</v>
      </c>
      <c r="G66">
        <f t="shared" si="0"/>
        <v>120088.74492394608</v>
      </c>
      <c r="H66">
        <f t="shared" si="9"/>
        <v>122158707.41795027</v>
      </c>
      <c r="P66">
        <f t="shared" si="10"/>
        <v>1.2230442634940444</v>
      </c>
      <c r="Q66">
        <f t="shared" si="1"/>
        <v>478.15</v>
      </c>
      <c r="R66">
        <f t="shared" si="11"/>
        <v>0.63563511112591775</v>
      </c>
      <c r="S66">
        <f t="shared" si="2"/>
        <v>204.37184568788723</v>
      </c>
      <c r="U66">
        <f t="shared" si="3"/>
        <v>2.3396079748196899</v>
      </c>
      <c r="V66">
        <f t="shared" si="4"/>
        <v>11.16329675114704</v>
      </c>
    </row>
    <row r="67" spans="1:22">
      <c r="A67">
        <v>650</v>
      </c>
      <c r="B67">
        <f t="shared" si="5"/>
        <v>3333.9309157664206</v>
      </c>
      <c r="C67">
        <f t="shared" si="6"/>
        <v>4.0242936724991926E-3</v>
      </c>
      <c r="D67">
        <f t="shared" si="7"/>
        <v>510.88561150109791</v>
      </c>
      <c r="F67">
        <f t="shared" si="8"/>
        <v>0.89629054649315421</v>
      </c>
      <c r="G67">
        <f t="shared" si="0"/>
        <v>119640.14961469336</v>
      </c>
      <c r="H67">
        <f t="shared" si="9"/>
        <v>123355108.9140972</v>
      </c>
      <c r="P67">
        <f t="shared" si="10"/>
        <v>1.2227880579718455</v>
      </c>
      <c r="Q67">
        <f t="shared" si="1"/>
        <v>478.15</v>
      </c>
      <c r="R67">
        <f t="shared" si="11"/>
        <v>0.6354699974636463</v>
      </c>
      <c r="S67">
        <f t="shared" si="2"/>
        <v>204.34991246333144</v>
      </c>
      <c r="U67">
        <f t="shared" si="3"/>
        <v>2.3398590889330539</v>
      </c>
      <c r="V67">
        <f t="shared" si="4"/>
        <v>11.160396954113583</v>
      </c>
    </row>
    <row r="68" spans="1:22">
      <c r="A68">
        <v>660</v>
      </c>
      <c r="B68">
        <f t="shared" si="5"/>
        <v>3333.76386884259</v>
      </c>
      <c r="C68">
        <f t="shared" si="6"/>
        <v>4.0244953202178161E-3</v>
      </c>
      <c r="D68">
        <f t="shared" si="7"/>
        <v>510.75418348939507</v>
      </c>
      <c r="F68">
        <f t="shared" si="8"/>
        <v>0.89605997103402646</v>
      </c>
      <c r="G68">
        <f t="shared" ref="G68:G102" si="12">$B68*((D68)-(E$3))</f>
        <v>119196.00507691359</v>
      </c>
      <c r="H68">
        <f t="shared" si="9"/>
        <v>124547068.96486634</v>
      </c>
      <c r="P68">
        <f t="shared" si="10"/>
        <v>1.2225347445289392</v>
      </c>
      <c r="Q68">
        <f t="shared" ref="Q68:Q102" si="13">205+273.15</f>
        <v>478.15</v>
      </c>
      <c r="R68">
        <f t="shared" si="11"/>
        <v>0.63530651946312477</v>
      </c>
      <c r="S68">
        <f t="shared" ref="S68:S102" si="14">103.9+183.3*R68-39.7*R68^2</f>
        <v>204.3281943827985</v>
      </c>
      <c r="U68">
        <f t="shared" ref="U68:U102" si="15">Q68/S68</f>
        <v>2.3401077929764811</v>
      </c>
      <c r="V68">
        <f t="shared" ref="V68:V102" si="16">D68/T$3</f>
        <v>11.157525883274097</v>
      </c>
    </row>
    <row r="69" spans="1:22">
      <c r="A69">
        <v>670</v>
      </c>
      <c r="B69">
        <f t="shared" ref="B69:B102" si="17">B$3*C$3/C69</f>
        <v>3333.5974420532107</v>
      </c>
      <c r="C69">
        <f t="shared" ref="C69:C102" si="18">1.01325/D69*Q68/288.15*P69</f>
        <v>4.0246962394489645E-3</v>
      </c>
      <c r="D69">
        <f t="shared" ref="D69:D102" si="19">P69*(D$3/P$3)*(1-H68/I$3)</f>
        <v>510.62399484466169</v>
      </c>
      <c r="F69">
        <f t="shared" ref="F69:F102" si="20">D69/D$3</f>
        <v>0.89583156990291524</v>
      </c>
      <c r="G69">
        <f t="shared" si="12"/>
        <v>118756.05808988099</v>
      </c>
      <c r="H69">
        <f t="shared" ref="H69:H102" si="21">H68+G69*(A69-A68)</f>
        <v>125734629.54576515</v>
      </c>
      <c r="P69">
        <f t="shared" ref="P69:P102" si="22">1-((3.52*V68)/(10^(0.9813*U68)))+((0.274*V68^2)/(10^(0.8157*U68)))</f>
        <v>1.2222841450044553</v>
      </c>
      <c r="Q69">
        <f t="shared" si="13"/>
        <v>478.15</v>
      </c>
      <c r="R69">
        <f t="shared" ref="R69:R102" si="23">0.709*F69</f>
        <v>0.63514458306116683</v>
      </c>
      <c r="S69">
        <f t="shared" si="14"/>
        <v>204.30667901185174</v>
      </c>
      <c r="U69">
        <f t="shared" si="15"/>
        <v>2.3403542278334557</v>
      </c>
      <c r="V69">
        <f t="shared" si="16"/>
        <v>11.154681886650522</v>
      </c>
    </row>
    <row r="70" spans="1:22">
      <c r="A70">
        <v>680</v>
      </c>
      <c r="B70">
        <f t="shared" si="17"/>
        <v>3333.4316295374774</v>
      </c>
      <c r="C70">
        <f t="shared" si="18"/>
        <v>4.0248964370479231E-3</v>
      </c>
      <c r="D70">
        <f t="shared" si="19"/>
        <v>510.49498168796111</v>
      </c>
      <c r="F70">
        <f t="shared" si="20"/>
        <v>0.89560523103151068</v>
      </c>
      <c r="G70">
        <f t="shared" si="12"/>
        <v>118320.09464850315</v>
      </c>
      <c r="H70">
        <f t="shared" si="21"/>
        <v>126917830.49225017</v>
      </c>
      <c r="P70">
        <f t="shared" si="22"/>
        <v>1.2220361091782634</v>
      </c>
      <c r="Q70">
        <f t="shared" si="13"/>
        <v>478.15</v>
      </c>
      <c r="R70">
        <f t="shared" si="23"/>
        <v>0.63498410880134104</v>
      </c>
      <c r="S70">
        <f t="shared" si="14"/>
        <v>204.28535585160557</v>
      </c>
      <c r="U70">
        <f t="shared" si="15"/>
        <v>2.3405985123443296</v>
      </c>
      <c r="V70">
        <f t="shared" si="16"/>
        <v>11.151863568794885</v>
      </c>
    </row>
    <row r="71" spans="1:22">
      <c r="A71">
        <v>690</v>
      </c>
      <c r="B71">
        <f t="shared" si="17"/>
        <v>3333.266425733384</v>
      </c>
      <c r="C71">
        <f t="shared" si="18"/>
        <v>4.0250959195127353E-3</v>
      </c>
      <c r="D71">
        <f t="shared" si="19"/>
        <v>510.36708975455332</v>
      </c>
      <c r="F71">
        <f t="shared" si="20"/>
        <v>0.89538085921851462</v>
      </c>
      <c r="G71">
        <f t="shared" si="12"/>
        <v>117887.93285475174</v>
      </c>
      <c r="H71">
        <f t="shared" si="21"/>
        <v>128096709.8207977</v>
      </c>
      <c r="P71">
        <f t="shared" si="22"/>
        <v>1.2217905097020283</v>
      </c>
      <c r="Q71">
        <f t="shared" si="13"/>
        <v>478.15</v>
      </c>
      <c r="R71">
        <f t="shared" si="23"/>
        <v>0.63482502918592687</v>
      </c>
      <c r="S71">
        <f t="shared" si="14"/>
        <v>204.26421598784816</v>
      </c>
      <c r="U71">
        <f t="shared" si="15"/>
        <v>2.3408407473017472</v>
      </c>
      <c r="V71">
        <f t="shared" si="16"/>
        <v>11.149069744283237</v>
      </c>
    </row>
    <row r="72" spans="1:22">
      <c r="A72">
        <v>700</v>
      </c>
      <c r="B72">
        <f t="shared" si="17"/>
        <v>3333.1018253329025</v>
      </c>
      <c r="C72">
        <f t="shared" si="18"/>
        <v>4.0252946930381325E-3</v>
      </c>
      <c r="D72">
        <f t="shared" si="19"/>
        <v>510.24027265203938</v>
      </c>
      <c r="F72">
        <f t="shared" si="20"/>
        <v>0.89515837307375334</v>
      </c>
      <c r="G72">
        <f t="shared" si="12"/>
        <v>117459.41710174162</v>
      </c>
      <c r="H72">
        <f t="shared" si="21"/>
        <v>129271303.99181512</v>
      </c>
      <c r="P72">
        <f t="shared" si="22"/>
        <v>1.2215472379516017</v>
      </c>
      <c r="Q72">
        <f t="shared" si="13"/>
        <v>478.15</v>
      </c>
      <c r="R72">
        <f t="shared" si="23"/>
        <v>0.63466728650929105</v>
      </c>
      <c r="S72">
        <f t="shared" si="14"/>
        <v>204.24325180391992</v>
      </c>
      <c r="U72">
        <f t="shared" si="15"/>
        <v>2.3410810187209483</v>
      </c>
      <c r="V72">
        <f t="shared" si="16"/>
        <v>11.146299399664473</v>
      </c>
    </row>
    <row r="73" spans="1:22">
      <c r="A73">
        <v>710</v>
      </c>
      <c r="B73">
        <f t="shared" si="17"/>
        <v>3332.9378232452664</v>
      </c>
      <c r="C73">
        <f t="shared" si="18"/>
        <v>4.0254927635597019E-3</v>
      </c>
      <c r="D73">
        <f t="shared" si="19"/>
        <v>510.11449043664214</v>
      </c>
      <c r="F73">
        <f t="shared" si="20"/>
        <v>0.89493770252042482</v>
      </c>
      <c r="G73">
        <f t="shared" si="12"/>
        <v>117034.41332026878</v>
      </c>
      <c r="H73">
        <f t="shared" si="21"/>
        <v>130441648.12501781</v>
      </c>
      <c r="P73">
        <f t="shared" si="22"/>
        <v>1.2213062006368032</v>
      </c>
      <c r="Q73">
        <f t="shared" si="13"/>
        <v>478.15</v>
      </c>
      <c r="R73">
        <f t="shared" si="23"/>
        <v>0.63451083108698114</v>
      </c>
      <c r="S73">
        <f t="shared" si="14"/>
        <v>204.22245674600603</v>
      </c>
      <c r="U73">
        <f t="shared" si="15"/>
        <v>2.3413194005137301</v>
      </c>
      <c r="V73">
        <f t="shared" si="16"/>
        <v>11.143551662358902</v>
      </c>
    </row>
    <row r="74" spans="1:22">
      <c r="A74">
        <v>720</v>
      </c>
      <c r="B74">
        <f t="shared" si="17"/>
        <v>3332.7744145669035</v>
      </c>
      <c r="C74">
        <f t="shared" si="18"/>
        <v>4.0256901367900586E-3</v>
      </c>
      <c r="D74">
        <f t="shared" si="19"/>
        <v>509.98970845061336</v>
      </c>
      <c r="F74">
        <f t="shared" si="20"/>
        <v>0.89471878675546201</v>
      </c>
      <c r="G74">
        <f t="shared" si="12"/>
        <v>116612.80509735958</v>
      </c>
      <c r="H74">
        <f t="shared" si="21"/>
        <v>131607776.1759914</v>
      </c>
      <c r="P74">
        <f t="shared" si="22"/>
        <v>1.2210673170329145</v>
      </c>
      <c r="Q74">
        <f t="shared" si="13"/>
        <v>478.15</v>
      </c>
      <c r="R74">
        <f t="shared" si="23"/>
        <v>0.63435561980962252</v>
      </c>
      <c r="S74">
        <f t="shared" si="14"/>
        <v>204.20182513145704</v>
      </c>
      <c r="U74">
        <f t="shared" si="15"/>
        <v>2.3415559566726984</v>
      </c>
      <c r="V74">
        <f t="shared" si="16"/>
        <v>11.140825775261177</v>
      </c>
    </row>
    <row r="75" spans="1:22">
      <c r="A75">
        <v>730</v>
      </c>
      <c r="B75">
        <f t="shared" si="17"/>
        <v>3332.611594556784</v>
      </c>
      <c r="C75">
        <f t="shared" si="18"/>
        <v>4.0258868182484918E-3</v>
      </c>
      <c r="D75">
        <f t="shared" si="19"/>
        <v>509.8658963737027</v>
      </c>
      <c r="F75">
        <f t="shared" si="20"/>
        <v>0.89450157258544327</v>
      </c>
      <c r="G75">
        <f t="shared" si="12"/>
        <v>116194.49050961694</v>
      </c>
      <c r="H75">
        <f t="shared" si="21"/>
        <v>132769721.08108757</v>
      </c>
      <c r="P75">
        <f t="shared" si="22"/>
        <v>1.2208305167218678</v>
      </c>
      <c r="Q75">
        <f t="shared" si="13"/>
        <v>478.15</v>
      </c>
      <c r="R75">
        <f t="shared" si="23"/>
        <v>0.63420161496307925</v>
      </c>
      <c r="S75">
        <f t="shared" si="14"/>
        <v>204.18135199238785</v>
      </c>
      <c r="U75">
        <f t="shared" si="15"/>
        <v>2.3417907430538811</v>
      </c>
      <c r="V75">
        <f t="shared" si="16"/>
        <v>11.13812107601945</v>
      </c>
    </row>
    <row r="76" spans="1:22">
      <c r="A76">
        <v>740</v>
      </c>
      <c r="B76">
        <f t="shared" si="17"/>
        <v>3332.4493586161884</v>
      </c>
      <c r="C76">
        <f t="shared" si="18"/>
        <v>4.0260828132852962E-3</v>
      </c>
      <c r="D76">
        <f t="shared" si="19"/>
        <v>509.74302744987159</v>
      </c>
      <c r="F76">
        <f t="shared" si="20"/>
        <v>0.89428601306995015</v>
      </c>
      <c r="G76">
        <f t="shared" si="12"/>
        <v>115779.3795417092</v>
      </c>
      <c r="H76">
        <f t="shared" si="21"/>
        <v>133927514.87650466</v>
      </c>
      <c r="P76">
        <f t="shared" si="22"/>
        <v>1.2205957377507386</v>
      </c>
      <c r="Q76">
        <f t="shared" si="13"/>
        <v>478.15</v>
      </c>
      <c r="R76">
        <f t="shared" si="23"/>
        <v>0.63404878326659464</v>
      </c>
      <c r="S76">
        <f t="shared" si="14"/>
        <v>204.16103294816139</v>
      </c>
      <c r="U76">
        <f t="shared" si="15"/>
        <v>2.3420238088303913</v>
      </c>
      <c r="V76">
        <f t="shared" si="16"/>
        <v>11.135436980142781</v>
      </c>
    </row>
    <row r="77" spans="1:22">
      <c r="A77">
        <v>750</v>
      </c>
      <c r="B77">
        <f t="shared" si="17"/>
        <v>3332.2877022720768</v>
      </c>
      <c r="C77">
        <f t="shared" si="18"/>
        <v>4.02627812710176E-3</v>
      </c>
      <c r="D77">
        <f t="shared" si="19"/>
        <v>509.62107785730825</v>
      </c>
      <c r="F77">
        <f t="shared" si="20"/>
        <v>0.8940720664163303</v>
      </c>
      <c r="G77">
        <f t="shared" si="12"/>
        <v>115367.39198331238</v>
      </c>
      <c r="H77">
        <f t="shared" si="21"/>
        <v>135081188.79633778</v>
      </c>
      <c r="P77">
        <f t="shared" si="22"/>
        <v>1.2203629251315009</v>
      </c>
      <c r="Q77">
        <f t="shared" si="13"/>
        <v>478.15</v>
      </c>
      <c r="R77">
        <f t="shared" si="23"/>
        <v>0.63389709508917813</v>
      </c>
      <c r="S77">
        <f t="shared" si="14"/>
        <v>204.14086410149517</v>
      </c>
      <c r="U77">
        <f t="shared" si="15"/>
        <v>2.3422551976769941</v>
      </c>
      <c r="V77">
        <f t="shared" si="16"/>
        <v>11.132772967238992</v>
      </c>
    </row>
    <row r="78" spans="1:22">
      <c r="A78">
        <v>760</v>
      </c>
      <c r="B78">
        <f t="shared" si="17"/>
        <v>3332.1266211634074</v>
      </c>
      <c r="C78">
        <f t="shared" si="18"/>
        <v>4.0264727647666091E-3</v>
      </c>
      <c r="D78">
        <f t="shared" si="19"/>
        <v>509.50002619548258</v>
      </c>
      <c r="F78">
        <f t="shared" si="20"/>
        <v>0.89385969507979401</v>
      </c>
      <c r="G78">
        <f t="shared" si="12"/>
        <v>114958.4557168024</v>
      </c>
      <c r="H78">
        <f t="shared" si="21"/>
        <v>136230773.35350582</v>
      </c>
      <c r="P78">
        <f t="shared" si="22"/>
        <v>1.2201320296195171</v>
      </c>
      <c r="Q78">
        <f t="shared" si="13"/>
        <v>478.15</v>
      </c>
      <c r="R78">
        <f t="shared" si="23"/>
        <v>0.63374652381157393</v>
      </c>
      <c r="S78">
        <f t="shared" si="14"/>
        <v>204.12084195386436</v>
      </c>
      <c r="U78">
        <f t="shared" si="15"/>
        <v>2.3424849487347892</v>
      </c>
      <c r="V78">
        <f t="shared" si="16"/>
        <v>11.130128569809282</v>
      </c>
    </row>
    <row r="79" spans="1:22">
      <c r="A79">
        <v>770</v>
      </c>
      <c r="B79">
        <f t="shared" si="17"/>
        <v>3331.9661110298298</v>
      </c>
      <c r="C79">
        <f t="shared" si="18"/>
        <v>4.0266667312295872E-3</v>
      </c>
      <c r="D79">
        <f t="shared" si="19"/>
        <v>509.37985306768888</v>
      </c>
      <c r="F79">
        <f t="shared" si="20"/>
        <v>0.89364886503103313</v>
      </c>
      <c r="G79">
        <f t="shared" si="12"/>
        <v>114552.5053237243</v>
      </c>
      <c r="H79">
        <f t="shared" si="21"/>
        <v>137376298.40674305</v>
      </c>
      <c r="P79">
        <f t="shared" si="22"/>
        <v>1.2199030067194616</v>
      </c>
      <c r="Q79">
        <f t="shared" si="13"/>
        <v>478.15</v>
      </c>
      <c r="R79">
        <f t="shared" si="23"/>
        <v>0.63359704530700245</v>
      </c>
      <c r="S79">
        <f t="shared" si="14"/>
        <v>204.10096333664953</v>
      </c>
      <c r="U79">
        <f t="shared" si="15"/>
        <v>2.3427130973964427</v>
      </c>
      <c r="V79">
        <f t="shared" si="16"/>
        <v>11.127503364128787</v>
      </c>
    </row>
    <row r="80" spans="1:22">
      <c r="A80">
        <v>780</v>
      </c>
      <c r="B80">
        <f t="shared" si="17"/>
        <v>3331.8061677023325</v>
      </c>
      <c r="C80">
        <f t="shared" si="18"/>
        <v>4.026860031332684E-3</v>
      </c>
      <c r="D80">
        <f t="shared" si="19"/>
        <v>509.26054074140734</v>
      </c>
      <c r="F80">
        <f t="shared" si="20"/>
        <v>0.89343954516036372</v>
      </c>
      <c r="G80">
        <f t="shared" si="12"/>
        <v>114149.48095103801</v>
      </c>
      <c r="H80">
        <f t="shared" si="21"/>
        <v>138517793.21625343</v>
      </c>
      <c r="P80">
        <f t="shared" si="22"/>
        <v>1.2196758158765955</v>
      </c>
      <c r="Q80">
        <f t="shared" si="13"/>
        <v>478.15</v>
      </c>
      <c r="R80">
        <f t="shared" si="23"/>
        <v>0.63344863751869784</v>
      </c>
      <c r="S80">
        <f t="shared" si="14"/>
        <v>204.08122535511782</v>
      </c>
      <c r="U80">
        <f t="shared" si="15"/>
        <v>2.3429396759451064</v>
      </c>
      <c r="V80">
        <f t="shared" si="16"/>
        <v>11.124896962827117</v>
      </c>
    </row>
    <row r="81" spans="1:22">
      <c r="A81">
        <v>790</v>
      </c>
      <c r="B81">
        <f t="shared" si="17"/>
        <v>3331.6467870954771</v>
      </c>
      <c r="C81">
        <f t="shared" si="18"/>
        <v>4.0270526698194531E-3</v>
      </c>
      <c r="D81">
        <f t="shared" si="19"/>
        <v>509.14207287202345</v>
      </c>
      <c r="F81">
        <f t="shared" si="20"/>
        <v>0.89323170679302355</v>
      </c>
      <c r="G81">
        <f t="shared" si="12"/>
        <v>113749.32738885656</v>
      </c>
      <c r="H81">
        <f t="shared" si="21"/>
        <v>139655286.49014199</v>
      </c>
      <c r="P81">
        <f t="shared" si="22"/>
        <v>1.2194504198189611</v>
      </c>
      <c r="Q81">
        <f t="shared" si="13"/>
        <v>478.15</v>
      </c>
      <c r="R81">
        <f t="shared" si="23"/>
        <v>0.63330128011625364</v>
      </c>
      <c r="S81">
        <f t="shared" si="14"/>
        <v>204.06162534285295</v>
      </c>
      <c r="U81">
        <f t="shared" si="15"/>
        <v>2.3431647140741876</v>
      </c>
      <c r="V81">
        <f t="shared" si="16"/>
        <v>11.122309008852945</v>
      </c>
    </row>
    <row r="82" spans="1:22">
      <c r="A82">
        <v>800</v>
      </c>
      <c r="B82">
        <f t="shared" si="17"/>
        <v>3331.4879652009076</v>
      </c>
      <c r="C82">
        <f t="shared" si="18"/>
        <v>4.0272446513427941E-3</v>
      </c>
      <c r="D82">
        <f t="shared" si="19"/>
        <v>509.02443427807833</v>
      </c>
      <c r="F82">
        <f t="shared" si="20"/>
        <v>0.89302532329487427</v>
      </c>
      <c r="G82">
        <f t="shared" si="12"/>
        <v>113351.99332018719</v>
      </c>
      <c r="H82">
        <f t="shared" si="21"/>
        <v>140788806.42334387</v>
      </c>
      <c r="P82">
        <f t="shared" si="22"/>
        <v>1.2192267840223323</v>
      </c>
      <c r="Q82">
        <f t="shared" si="13"/>
        <v>478.15</v>
      </c>
      <c r="R82">
        <f t="shared" si="23"/>
        <v>0.63315495421606582</v>
      </c>
      <c r="S82">
        <f t="shared" si="14"/>
        <v>204.04216082468545</v>
      </c>
      <c r="U82">
        <f t="shared" si="15"/>
        <v>2.3433882393101593</v>
      </c>
      <c r="V82">
        <f t="shared" si="16"/>
        <v>11.119739170564303</v>
      </c>
    </row>
    <row r="83" spans="1:22">
      <c r="A83">
        <v>810</v>
      </c>
      <c r="B83">
        <f t="shared" si="17"/>
        <v>3331.3296980819246</v>
      </c>
      <c r="C83">
        <f t="shared" si="18"/>
        <v>4.0274359804714525E-3</v>
      </c>
      <c r="D83">
        <f t="shared" si="19"/>
        <v>508.90761075839748</v>
      </c>
      <c r="F83">
        <f t="shared" si="20"/>
        <v>0.89282036975157453</v>
      </c>
      <c r="G83">
        <f t="shared" si="12"/>
        <v>112957.43071045171</v>
      </c>
      <c r="H83">
        <f t="shared" si="21"/>
        <v>141918380.7304484</v>
      </c>
      <c r="P83">
        <f t="shared" si="22"/>
        <v>1.2190048762749273</v>
      </c>
      <c r="Q83">
        <f t="shared" si="13"/>
        <v>478.15</v>
      </c>
      <c r="R83">
        <f t="shared" si="23"/>
        <v>0.63300964215386635</v>
      </c>
      <c r="S83">
        <f t="shared" si="14"/>
        <v>204.02282948653101</v>
      </c>
      <c r="U83">
        <f t="shared" si="15"/>
        <v>2.3436102773565644</v>
      </c>
      <c r="V83">
        <f t="shared" si="16"/>
        <v>11.117187137733737</v>
      </c>
    </row>
    <row r="84" spans="1:22">
      <c r="A84">
        <v>820</v>
      </c>
      <c r="B84">
        <f t="shared" si="17"/>
        <v>3331.1719818688894</v>
      </c>
      <c r="C84">
        <f t="shared" si="18"/>
        <v>4.0276266616955199E-3</v>
      </c>
      <c r="D84">
        <f t="shared" si="19"/>
        <v>508.79158894322023</v>
      </c>
      <c r="F84">
        <f t="shared" si="20"/>
        <v>0.89261682270740395</v>
      </c>
      <c r="G84">
        <f t="shared" si="12"/>
        <v>112565.59431048579</v>
      </c>
      <c r="H84">
        <f t="shared" si="21"/>
        <v>143044036.67355326</v>
      </c>
      <c r="P84">
        <f t="shared" si="22"/>
        <v>1.2187846663231245</v>
      </c>
      <c r="Q84">
        <f t="shared" si="13"/>
        <v>478.15</v>
      </c>
      <c r="R84">
        <f t="shared" si="23"/>
        <v>0.63286532729954936</v>
      </c>
      <c r="S84">
        <f t="shared" si="14"/>
        <v>204.00362915083818</v>
      </c>
      <c r="U84">
        <f t="shared" si="15"/>
        <v>2.3438308523740075</v>
      </c>
      <c r="V84">
        <f t="shared" si="16"/>
        <v>11.114652618296185</v>
      </c>
    </row>
    <row r="85" spans="1:22">
      <c r="A85">
        <v>830</v>
      </c>
      <c r="B85">
        <f t="shared" si="17"/>
        <v>3331.014812755348</v>
      </c>
      <c r="C85">
        <f t="shared" si="18"/>
        <v>4.0278166994310687E-3</v>
      </c>
      <c r="D85">
        <f t="shared" si="19"/>
        <v>508.67635617291626</v>
      </c>
      <c r="F85">
        <f t="shared" si="20"/>
        <v>0.8924146599524847</v>
      </c>
      <c r="G85">
        <f t="shared" si="12"/>
        <v>112176.44125160905</v>
      </c>
      <c r="H85">
        <f t="shared" si="21"/>
        <v>144165801.08606935</v>
      </c>
      <c r="P85">
        <f t="shared" si="22"/>
        <v>1.218566125582899</v>
      </c>
      <c r="Q85">
        <f t="shared" si="13"/>
        <v>478.15</v>
      </c>
      <c r="R85">
        <f t="shared" si="23"/>
        <v>0.63272199390631167</v>
      </c>
      <c r="S85">
        <f t="shared" si="14"/>
        <v>203.98455775658763</v>
      </c>
      <c r="U85">
        <f t="shared" si="15"/>
        <v>2.3440499872082019</v>
      </c>
      <c r="V85">
        <f t="shared" si="16"/>
        <v>11.112135335699527</v>
      </c>
    </row>
    <row r="86" spans="1:22">
      <c r="A86">
        <v>840</v>
      </c>
      <c r="B86">
        <f t="shared" si="17"/>
        <v>3330.8581869946993</v>
      </c>
      <c r="C86">
        <f t="shared" si="18"/>
        <v>4.0280060980241294E-3</v>
      </c>
      <c r="D86">
        <f t="shared" si="19"/>
        <v>508.56190039906568</v>
      </c>
      <c r="F86">
        <f t="shared" si="20"/>
        <v>0.892213860349238</v>
      </c>
      <c r="G86">
        <f t="shared" si="12"/>
        <v>111789.93071532858</v>
      </c>
      <c r="H86">
        <f t="shared" si="21"/>
        <v>145283700.39322263</v>
      </c>
      <c r="P86">
        <f t="shared" si="22"/>
        <v>1.2183492269045422</v>
      </c>
      <c r="Q86">
        <f t="shared" si="13"/>
        <v>478.15</v>
      </c>
      <c r="R86">
        <f t="shared" si="23"/>
        <v>0.63257962698760972</v>
      </c>
      <c r="S86">
        <f t="shared" si="14"/>
        <v>203.9656133429815</v>
      </c>
      <c r="U86">
        <f t="shared" si="15"/>
        <v>2.3442677035758939</v>
      </c>
      <c r="V86">
        <f t="shared" si="16"/>
        <v>11.109635026743655</v>
      </c>
    </row>
    <row r="87" spans="1:22">
      <c r="A87">
        <v>850</v>
      </c>
      <c r="B87">
        <f t="shared" si="17"/>
        <v>3330.7021008973356</v>
      </c>
      <c r="C87">
        <f t="shared" si="18"/>
        <v>4.0281948617541035E-3</v>
      </c>
      <c r="D87">
        <f t="shared" si="19"/>
        <v>508.44821010366064</v>
      </c>
      <c r="F87">
        <f t="shared" si="20"/>
        <v>0.89201440369063267</v>
      </c>
      <c r="G87">
        <f t="shared" si="12"/>
        <v>111406.02366351799</v>
      </c>
      <c r="H87">
        <f t="shared" si="21"/>
        <v>146397760.62985781</v>
      </c>
      <c r="P87">
        <f t="shared" si="22"/>
        <v>1.2181339443805537</v>
      </c>
      <c r="Q87">
        <f t="shared" si="13"/>
        <v>478.15</v>
      </c>
      <c r="R87">
        <f t="shared" si="23"/>
        <v>0.63243821221665852</v>
      </c>
      <c r="S87">
        <f t="shared" si="14"/>
        <v>203.94679403612295</v>
      </c>
      <c r="U87">
        <f t="shared" si="15"/>
        <v>2.344484022216649</v>
      </c>
      <c r="V87">
        <f t="shared" si="16"/>
        <v>11.107151439815413</v>
      </c>
    </row>
    <row r="88" spans="1:22">
      <c r="A88">
        <v>860</v>
      </c>
      <c r="B88">
        <f t="shared" si="17"/>
        <v>3330.5465508281559</v>
      </c>
      <c r="C88">
        <f t="shared" si="18"/>
        <v>4.028382994836723E-3</v>
      </c>
      <c r="D88">
        <f t="shared" si="19"/>
        <v>508.33527423298148</v>
      </c>
      <c r="F88">
        <f t="shared" si="20"/>
        <v>0.89181627058417801</v>
      </c>
      <c r="G88">
        <f t="shared" si="12"/>
        <v>111024.68261756716</v>
      </c>
      <c r="H88">
        <f t="shared" si="21"/>
        <v>147508007.45603347</v>
      </c>
      <c r="P88">
        <f t="shared" si="22"/>
        <v>1.2179202531884945</v>
      </c>
      <c r="Q88">
        <f t="shared" si="13"/>
        <v>478.15</v>
      </c>
      <c r="R88">
        <f t="shared" si="23"/>
        <v>0.63229773584418214</v>
      </c>
      <c r="S88">
        <f t="shared" si="14"/>
        <v>203.92809803811753</v>
      </c>
      <c r="U88">
        <f t="shared" si="15"/>
        <v>2.3446989630169837</v>
      </c>
      <c r="V88">
        <f t="shared" si="16"/>
        <v>11.104684333444117</v>
      </c>
    </row>
    <row r="89" spans="1:22">
      <c r="A89">
        <v>870</v>
      </c>
      <c r="B89">
        <f t="shared" si="17"/>
        <v>3330.3915332043857</v>
      </c>
      <c r="C89">
        <f t="shared" si="18"/>
        <v>4.0285705014266445E-3</v>
      </c>
      <c r="D89">
        <f t="shared" si="19"/>
        <v>508.22308214335118</v>
      </c>
      <c r="F89">
        <f t="shared" si="20"/>
        <v>0.8916194423567565</v>
      </c>
      <c r="G89">
        <f t="shared" si="12"/>
        <v>110645.87147717059</v>
      </c>
      <c r="H89">
        <f t="shared" si="21"/>
        <v>148614466.17080519</v>
      </c>
      <c r="P89">
        <f t="shared" si="22"/>
        <v>1.217708129462141</v>
      </c>
      <c r="Q89">
        <f t="shared" si="13"/>
        <v>478.15</v>
      </c>
      <c r="R89">
        <f t="shared" si="23"/>
        <v>0.63215818463094031</v>
      </c>
      <c r="S89">
        <f t="shared" si="14"/>
        <v>203.9095236181347</v>
      </c>
      <c r="U89">
        <f t="shared" si="15"/>
        <v>2.3449125451121189</v>
      </c>
      <c r="V89">
        <f t="shared" si="16"/>
        <v>11.102233475116542</v>
      </c>
    </row>
    <row r="90" spans="1:22">
      <c r="A90">
        <v>880</v>
      </c>
      <c r="B90">
        <f t="shared" si="17"/>
        <v>3330.2370444936605</v>
      </c>
      <c r="C90">
        <f t="shared" si="18"/>
        <v>4.0287573856197263E-3</v>
      </c>
      <c r="D90">
        <f t="shared" si="19"/>
        <v>508.11162355650151</v>
      </c>
      <c r="F90">
        <f t="shared" si="20"/>
        <v>0.89142390097631841</v>
      </c>
      <c r="G90">
        <f t="shared" si="12"/>
        <v>110269.55537119026</v>
      </c>
      <c r="H90">
        <f t="shared" si="21"/>
        <v>149717161.72451708</v>
      </c>
      <c r="P90">
        <f t="shared" si="22"/>
        <v>1.2174975501855341</v>
      </c>
      <c r="Q90">
        <f t="shared" si="13"/>
        <v>478.15</v>
      </c>
      <c r="R90">
        <f t="shared" si="23"/>
        <v>0.63201954579220976</v>
      </c>
      <c r="S90">
        <f t="shared" si="14"/>
        <v>203.89106910505544</v>
      </c>
      <c r="U90">
        <f t="shared" si="15"/>
        <v>2.3451247869696141</v>
      </c>
      <c r="V90">
        <f t="shared" si="16"/>
        <v>11.099798640301891</v>
      </c>
    </row>
    <row r="91" spans="1:22">
      <c r="A91">
        <v>890</v>
      </c>
      <c r="B91">
        <f t="shared" si="17"/>
        <v>3330.0830812123008</v>
      </c>
      <c r="C91">
        <f t="shared" si="18"/>
        <v>4.0289436514550723E-3</v>
      </c>
      <c r="D91">
        <f t="shared" si="19"/>
        <v>508.0008885227183</v>
      </c>
      <c r="F91">
        <f t="shared" si="20"/>
        <v>0.89122962898722513</v>
      </c>
      <c r="G91">
        <f t="shared" si="12"/>
        <v>109895.70053447741</v>
      </c>
      <c r="H91">
        <f t="shared" si="21"/>
        <v>150816118.72986186</v>
      </c>
      <c r="P91">
        <f t="shared" si="22"/>
        <v>1.2172884931055625</v>
      </c>
      <c r="Q91">
        <f t="shared" si="13"/>
        <v>478.15</v>
      </c>
      <c r="R91">
        <f t="shared" si="23"/>
        <v>0.63188180695194263</v>
      </c>
      <c r="S91">
        <f t="shared" si="14"/>
        <v>203.87273288140406</v>
      </c>
      <c r="U91">
        <f t="shared" si="15"/>
        <v>2.3453357064583389</v>
      </c>
      <c r="V91">
        <f t="shared" si="16"/>
        <v>11.097379611646698</v>
      </c>
    </row>
    <row r="92" spans="1:22">
      <c r="A92">
        <v>900</v>
      </c>
      <c r="B92">
        <f t="shared" si="17"/>
        <v>3329.9296399237719</v>
      </c>
      <c r="C92">
        <f t="shared" si="18"/>
        <v>4.0291293029168559E-3</v>
      </c>
      <c r="D92">
        <f t="shared" si="19"/>
        <v>507.89086739028011</v>
      </c>
      <c r="F92">
        <f t="shared" si="20"/>
        <v>0.89103660945663177</v>
      </c>
      <c r="G92">
        <f t="shared" si="12"/>
        <v>109524.27420569597</v>
      </c>
      <c r="H92">
        <f t="shared" si="21"/>
        <v>151911361.47191882</v>
      </c>
      <c r="P92">
        <f t="shared" si="22"/>
        <v>1.217080936659535</v>
      </c>
      <c r="Q92">
        <f t="shared" si="13"/>
        <v>478.15</v>
      </c>
      <c r="R92">
        <f t="shared" si="23"/>
        <v>0.6317449561047519</v>
      </c>
      <c r="S92">
        <f t="shared" si="14"/>
        <v>203.85451337831839</v>
      </c>
      <c r="U92">
        <f t="shared" si="15"/>
        <v>2.3455453209055865</v>
      </c>
      <c r="V92">
        <f t="shared" si="16"/>
        <v>11.094976178307199</v>
      </c>
    </row>
    <row r="93" spans="1:22">
      <c r="A93">
        <v>910</v>
      </c>
      <c r="B93">
        <f t="shared" si="17"/>
        <v>3329.7767172372828</v>
      </c>
      <c r="C93">
        <f t="shared" si="18"/>
        <v>4.0293143439359804E-3</v>
      </c>
      <c r="D93">
        <f t="shared" si="19"/>
        <v>507.78155077999048</v>
      </c>
      <c r="F93">
        <f t="shared" si="20"/>
        <v>0.89084482592980785</v>
      </c>
      <c r="G93">
        <f t="shared" si="12"/>
        <v>109155.24454214399</v>
      </c>
      <c r="H93">
        <f t="shared" si="21"/>
        <v>153002913.91734025</v>
      </c>
      <c r="P93">
        <f t="shared" si="22"/>
        <v>1.2168748599148838</v>
      </c>
      <c r="Q93">
        <f t="shared" si="13"/>
        <v>478.15</v>
      </c>
      <c r="R93">
        <f t="shared" si="23"/>
        <v>0.63160898158423373</v>
      </c>
      <c r="S93">
        <f t="shared" si="14"/>
        <v>203.83640907136049</v>
      </c>
      <c r="U93">
        <f t="shared" si="15"/>
        <v>2.3457536471445875</v>
      </c>
      <c r="V93">
        <f t="shared" si="16"/>
        <v>11.092588135393003</v>
      </c>
    </row>
    <row r="94" spans="1:22">
      <c r="A94">
        <v>920</v>
      </c>
      <c r="B94">
        <f t="shared" si="17"/>
        <v>3329.6243098065042</v>
      </c>
      <c r="C94">
        <f t="shared" si="18"/>
        <v>4.0294987783915884E-3</v>
      </c>
      <c r="D94">
        <f t="shared" si="19"/>
        <v>507.67292956383534</v>
      </c>
      <c r="F94">
        <f t="shared" si="20"/>
        <v>0.89065426239269363</v>
      </c>
      <c r="G94">
        <f t="shared" si="12"/>
        <v>108788.58054834176</v>
      </c>
      <c r="H94">
        <f t="shared" si="21"/>
        <v>154090799.72282368</v>
      </c>
      <c r="P94">
        <f t="shared" si="22"/>
        <v>1.2166702425186919</v>
      </c>
      <c r="Q94">
        <f t="shared" si="13"/>
        <v>478.15</v>
      </c>
      <c r="R94">
        <f t="shared" si="23"/>
        <v>0.6314738720364198</v>
      </c>
      <c r="S94">
        <f t="shared" si="14"/>
        <v>203.81841847700844</v>
      </c>
      <c r="U94">
        <f t="shared" si="15"/>
        <v>2.3459607015542479</v>
      </c>
      <c r="V94">
        <f t="shared" si="16"/>
        <v>11.090215283500838</v>
      </c>
    </row>
    <row r="95" spans="1:22">
      <c r="A95">
        <v>930</v>
      </c>
      <c r="B95">
        <f t="shared" si="17"/>
        <v>3329.4724143283779</v>
      </c>
      <c r="C95">
        <f t="shared" si="18"/>
        <v>4.0296826101124698E-3</v>
      </c>
      <c r="D95">
        <f t="shared" si="19"/>
        <v>507.56499484698259</v>
      </c>
      <c r="F95">
        <f t="shared" si="20"/>
        <v>0.89046490324032035</v>
      </c>
      <c r="G95">
        <f t="shared" si="12"/>
        <v>108424.2520157743</v>
      </c>
      <c r="H95">
        <f t="shared" si="21"/>
        <v>155175042.24298143</v>
      </c>
      <c r="P95">
        <f t="shared" si="22"/>
        <v>1.2164670646551785</v>
      </c>
      <c r="Q95">
        <f t="shared" si="13"/>
        <v>478.15</v>
      </c>
      <c r="R95">
        <f t="shared" si="23"/>
        <v>0.63133961639738712</v>
      </c>
      <c r="S95">
        <f t="shared" si="14"/>
        <v>203.80054014969889</v>
      </c>
      <c r="U95">
        <f t="shared" si="15"/>
        <v>2.3461665000925978</v>
      </c>
      <c r="V95">
        <f t="shared" si="16"/>
        <v>11.087857428321344</v>
      </c>
    </row>
    <row r="96" spans="1:22">
      <c r="A96">
        <v>940</v>
      </c>
      <c r="B96">
        <f t="shared" si="17"/>
        <v>3329.3210275420333</v>
      </c>
      <c r="C96">
        <f t="shared" si="18"/>
        <v>4.0298658428783362E-3</v>
      </c>
      <c r="D96">
        <f t="shared" si="19"/>
        <v>507.45773795249448</v>
      </c>
      <c r="F96">
        <f t="shared" si="20"/>
        <v>0.89027673324999035</v>
      </c>
      <c r="G96">
        <f t="shared" si="12"/>
        <v>108062.22947168899</v>
      </c>
      <c r="H96">
        <f t="shared" si="21"/>
        <v>156255664.53769833</v>
      </c>
      <c r="P96">
        <f t="shared" si="22"/>
        <v>1.2162653070096385</v>
      </c>
      <c r="Q96">
        <f t="shared" si="13"/>
        <v>478.15</v>
      </c>
      <c r="R96">
        <f t="shared" si="23"/>
        <v>0.63120620387424309</v>
      </c>
      <c r="S96">
        <f t="shared" si="14"/>
        <v>203.78277267931827</v>
      </c>
      <c r="U96">
        <f t="shared" si="15"/>
        <v>2.3463710583251229</v>
      </c>
      <c r="V96">
        <f t="shared" si="16"/>
        <v>11.085514380305106</v>
      </c>
    </row>
    <row r="97" spans="1:22">
      <c r="A97">
        <v>950</v>
      </c>
      <c r="B97">
        <f t="shared" si="17"/>
        <v>3329.1701462277442</v>
      </c>
      <c r="C97">
        <f t="shared" si="18"/>
        <v>4.0300484804210498E-3</v>
      </c>
      <c r="D97">
        <f t="shared" si="19"/>
        <v>507.35115040824269</v>
      </c>
      <c r="F97">
        <f t="shared" si="20"/>
        <v>0.89008973755832055</v>
      </c>
      <c r="G97">
        <f t="shared" si="12"/>
        <v>107702.48413524506</v>
      </c>
      <c r="H97">
        <f t="shared" si="21"/>
        <v>157332689.37905079</v>
      </c>
      <c r="P97">
        <f t="shared" si="22"/>
        <v>1.2160649507376278</v>
      </c>
      <c r="Q97">
        <f t="shared" si="13"/>
        <v>478.15</v>
      </c>
      <c r="R97">
        <f t="shared" si="23"/>
        <v>0.63107362392884925</v>
      </c>
      <c r="S97">
        <f t="shared" si="14"/>
        <v>203.76511468905605</v>
      </c>
      <c r="U97">
        <f t="shared" si="15"/>
        <v>2.3465743914489638</v>
      </c>
      <c r="V97">
        <f t="shared" si="16"/>
        <v>11.083185954376807</v>
      </c>
    </row>
    <row r="98" spans="1:22">
      <c r="A98">
        <v>960</v>
      </c>
      <c r="B98">
        <f t="shared" si="17"/>
        <v>3329.0197672059712</v>
      </c>
      <c r="C98">
        <f t="shared" si="18"/>
        <v>4.0302305264257486E-3</v>
      </c>
      <c r="D98">
        <f t="shared" si="19"/>
        <v>507.24522393561654</v>
      </c>
      <c r="F98">
        <f t="shared" si="20"/>
        <v>0.88990390164143252</v>
      </c>
      <c r="G98">
        <f t="shared" si="12"/>
        <v>107344.98787965058</v>
      </c>
      <c r="H98">
        <f t="shared" si="21"/>
        <v>158406139.25784731</v>
      </c>
      <c r="P98">
        <f t="shared" si="22"/>
        <v>1.2158659774384089</v>
      </c>
      <c r="Q98">
        <f t="shared" si="13"/>
        <v>478.15</v>
      </c>
      <c r="R98">
        <f t="shared" si="23"/>
        <v>0.63094186626377557</v>
      </c>
      <c r="S98">
        <f t="shared" si="14"/>
        <v>203.74756483355475</v>
      </c>
      <c r="U98">
        <f t="shared" si="15"/>
        <v>2.3467765143137282</v>
      </c>
      <c r="V98">
        <f t="shared" si="16"/>
        <v>11.080871969688564</v>
      </c>
    </row>
    <row r="99" spans="1:22">
      <c r="A99">
        <v>970</v>
      </c>
      <c r="B99">
        <f t="shared" si="17"/>
        <v>3328.8698873364474</v>
      </c>
      <c r="C99">
        <f t="shared" si="18"/>
        <v>4.0304119845319215E-3</v>
      </c>
      <c r="D99">
        <f t="shared" si="19"/>
        <v>507.13995043969504</v>
      </c>
      <c r="F99">
        <f t="shared" si="20"/>
        <v>0.88971921129771059</v>
      </c>
      <c r="G99">
        <f t="shared" si="12"/>
        <v>106989.71319918663</v>
      </c>
      <c r="H99">
        <f t="shared" si="21"/>
        <v>159476036.38983917</v>
      </c>
      <c r="P99">
        <f t="shared" si="22"/>
        <v>1.2156683691318819</v>
      </c>
      <c r="Q99">
        <f t="shared" si="13"/>
        <v>478.15</v>
      </c>
      <c r="R99">
        <f t="shared" si="23"/>
        <v>0.63081092081007673</v>
      </c>
      <c r="S99">
        <f t="shared" si="14"/>
        <v>203.73012179730077</v>
      </c>
      <c r="U99">
        <f t="shared" si="15"/>
        <v>2.3469774414395652</v>
      </c>
      <c r="V99">
        <f t="shared" si="16"/>
        <v>11.078572249405234</v>
      </c>
    </row>
    <row r="100" spans="1:22">
      <c r="A100">
        <v>980</v>
      </c>
      <c r="B100">
        <f t="shared" si="17"/>
        <v>3328.7205035173097</v>
      </c>
      <c r="C100">
        <f t="shared" si="18"/>
        <v>4.0305928583344265E-3</v>
      </c>
      <c r="D100">
        <f t="shared" si="19"/>
        <v>507.03532200061562</v>
      </c>
      <c r="F100">
        <f t="shared" si="20"/>
        <v>0.88953565263265899</v>
      </c>
      <c r="G100">
        <f t="shared" si="12"/>
        <v>106636.63318022838</v>
      </c>
      <c r="H100">
        <f t="shared" si="21"/>
        <v>160542402.72164145</v>
      </c>
      <c r="P100">
        <f t="shared" si="22"/>
        <v>1.2154721082383555</v>
      </c>
      <c r="Q100">
        <f t="shared" si="13"/>
        <v>478.15</v>
      </c>
      <c r="R100">
        <f t="shared" si="23"/>
        <v>0.63068077771655517</v>
      </c>
      <c r="S100">
        <f t="shared" si="14"/>
        <v>203.71278429321256</v>
      </c>
      <c r="U100">
        <f t="shared" si="15"/>
        <v>2.3471771870329854</v>
      </c>
      <c r="V100">
        <f t="shared" si="16"/>
        <v>11.076286620515853</v>
      </c>
    </row>
    <row r="101" spans="1:22">
      <c r="A101">
        <v>990</v>
      </c>
      <c r="B101">
        <f t="shared" si="17"/>
        <v>3328.5716126842744</v>
      </c>
      <c r="C101">
        <f t="shared" si="18"/>
        <v>4.0307731513844593E-3</v>
      </c>
      <c r="D101">
        <f t="shared" si="19"/>
        <v>506.9313308659261</v>
      </c>
      <c r="F101">
        <f t="shared" si="20"/>
        <v>0.88935321204548434</v>
      </c>
      <c r="G101">
        <f t="shared" si="12"/>
        <v>106285.72147555079</v>
      </c>
      <c r="H101">
        <f t="shared" si="21"/>
        <v>161605259.93639696</v>
      </c>
      <c r="P101">
        <f t="shared" si="22"/>
        <v>1.2152771775606548</v>
      </c>
      <c r="Q101">
        <f t="shared" si="13"/>
        <v>478.15</v>
      </c>
      <c r="R101">
        <f t="shared" si="23"/>
        <v>0.63055142734024838</v>
      </c>
      <c r="S101">
        <f t="shared" si="14"/>
        <v>203.6955510613908</v>
      </c>
      <c r="U101">
        <f t="shared" si="15"/>
        <v>2.3473757650008404</v>
      </c>
      <c r="V101">
        <f t="shared" si="16"/>
        <v>11.074014913666577</v>
      </c>
    </row>
    <row r="102" spans="1:22">
      <c r="A102">
        <v>1000</v>
      </c>
      <c r="B102">
        <f t="shared" si="17"/>
        <v>3328.4232118098453</v>
      </c>
      <c r="C102">
        <f t="shared" si="18"/>
        <v>4.0309528671904809E-3</v>
      </c>
      <c r="D102">
        <f t="shared" si="19"/>
        <v>506.82796944374746</v>
      </c>
      <c r="F102">
        <f t="shared" si="20"/>
        <v>0.88917187621710081</v>
      </c>
      <c r="G102">
        <f t="shared" si="12"/>
        <v>105936.95228134355</v>
      </c>
      <c r="H102">
        <f t="shared" si="21"/>
        <v>162664629.4592104</v>
      </c>
      <c r="P102">
        <f t="shared" si="22"/>
        <v>1.2150835602681536</v>
      </c>
      <c r="Q102">
        <f t="shared" si="13"/>
        <v>478.15</v>
      </c>
      <c r="R102">
        <f t="shared" si="23"/>
        <v>0.63042286023792449</v>
      </c>
      <c r="S102">
        <f t="shared" si="14"/>
        <v>203.67842086800212</v>
      </c>
      <c r="U102">
        <f t="shared" si="15"/>
        <v>2.3475731889627851</v>
      </c>
      <c r="V102">
        <f t="shared" si="16"/>
        <v>11.071756963011309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5"/>
  <sheetViews>
    <sheetView workbookViewId="0">
      <selection activeCell="J4" sqref="J4"/>
    </sheetView>
  </sheetViews>
  <sheetFormatPr defaultRowHeight="15"/>
  <cols>
    <col min="1" max="1" width="10" bestFit="1" customWidth="1"/>
  </cols>
  <sheetData>
    <row r="1" spans="1:22">
      <c r="A1" t="s">
        <v>41</v>
      </c>
      <c r="B1" s="14">
        <v>559.37917548224777</v>
      </c>
      <c r="C1" s="12">
        <v>774.94356354324623</v>
      </c>
      <c r="D1" s="13">
        <v>906.31569711974623</v>
      </c>
      <c r="E1" s="13">
        <v>990.51511610903162</v>
      </c>
      <c r="F1" s="13">
        <v>1046.9938600069495</v>
      </c>
      <c r="G1" s="13">
        <v>1084.9653544662551</v>
      </c>
      <c r="H1" s="13">
        <v>1109.5857990161544</v>
      </c>
      <c r="I1" s="13">
        <v>1124.057794884942</v>
      </c>
      <c r="J1" s="13">
        <v>1130.5187929600734</v>
      </c>
      <c r="K1" s="13">
        <v>1130.4726620274153</v>
      </c>
      <c r="L1" s="13">
        <v>1125.0211963604918</v>
      </c>
      <c r="M1" s="13">
        <v>1114.9979109680585</v>
      </c>
      <c r="N1" s="13">
        <v>1101.0499997025195</v>
      </c>
      <c r="O1" s="13">
        <v>1083.6909458765965</v>
      </c>
      <c r="P1" s="13">
        <v>1063.3356203755245</v>
      </c>
      <c r="Q1" s="13">
        <v>1040.3244648226489</v>
      </c>
      <c r="R1" s="13">
        <v>1014.9406180636645</v>
      </c>
      <c r="S1" s="13">
        <v>987.42233544813257</v>
      </c>
      <c r="T1" s="13">
        <v>952.9562689384461</v>
      </c>
      <c r="U1" s="13">
        <v>907.01312214634038</v>
      </c>
      <c r="V1" s="14">
        <v>860.64935989300534</v>
      </c>
    </row>
    <row r="2" spans="1:22">
      <c r="A2" t="s">
        <v>42</v>
      </c>
      <c r="B2" s="14">
        <v>-129.74910011939338</v>
      </c>
      <c r="C2" s="12">
        <v>46.400278562222006</v>
      </c>
      <c r="D2" s="13">
        <v>150.62811035995531</v>
      </c>
      <c r="E2" s="13">
        <v>214.62916520880364</v>
      </c>
      <c r="F2" s="13">
        <v>254.91940816267635</v>
      </c>
      <c r="G2" s="13">
        <v>279.34348353408717</v>
      </c>
      <c r="H2" s="13">
        <v>292.30119626395367</v>
      </c>
      <c r="I2" s="13">
        <v>296.53030949654055</v>
      </c>
      <c r="J2" s="13">
        <v>293.86088569478227</v>
      </c>
      <c r="K2" s="13">
        <v>285.58228148628092</v>
      </c>
      <c r="L2" s="13">
        <v>272.6402816118636</v>
      </c>
      <c r="M2" s="13">
        <v>255.75116492600728</v>
      </c>
      <c r="N2" s="13">
        <v>235.47165234340477</v>
      </c>
      <c r="O2" s="13">
        <v>212.39448853737926</v>
      </c>
      <c r="P2" s="13">
        <v>170.20909429253197</v>
      </c>
      <c r="Q2" s="13">
        <v>127.43750800768947</v>
      </c>
      <c r="R2" s="13">
        <v>84.092559864024167</v>
      </c>
      <c r="S2" s="13">
        <v>40.186694215735436</v>
      </c>
      <c r="T2" s="13">
        <v>-4.2680153023729321</v>
      </c>
      <c r="U2" s="13">
        <v>-49.259851417105672</v>
      </c>
      <c r="V2" s="14">
        <v>-94.777439563448908</v>
      </c>
    </row>
    <row r="4" spans="1:22">
      <c r="B4" s="14">
        <v>27.444074715000717</v>
      </c>
      <c r="C4" s="12">
        <v>37.69733579902455</v>
      </c>
      <c r="D4" s="13">
        <v>46.16961868498187</v>
      </c>
      <c r="E4" s="13">
        <v>53.312083552313318</v>
      </c>
      <c r="F4" s="13">
        <v>59.604721422560523</v>
      </c>
      <c r="G4" s="13">
        <v>65.293700913895634</v>
      </c>
      <c r="H4" s="13">
        <v>70.525257477058972</v>
      </c>
      <c r="I4" s="13">
        <v>75.394671598049101</v>
      </c>
      <c r="J4" s="13">
        <v>79.968125328469981</v>
      </c>
      <c r="K4" s="13">
        <v>84.293805417255257</v>
      </c>
      <c r="L4" s="13">
        <v>88.408088967550356</v>
      </c>
      <c r="M4" s="13">
        <v>92.33923736996374</v>
      </c>
      <c r="N4" s="13">
        <v>96.109725424843035</v>
      </c>
      <c r="O4" s="13">
        <v>99.737775613911339</v>
      </c>
      <c r="P4" s="13">
        <v>103.23840587486391</v>
      </c>
      <c r="Q4" s="13">
        <v>106.62416710462664</v>
      </c>
      <c r="R4" s="13">
        <v>109.90567580397089</v>
      </c>
      <c r="S4" s="13">
        <v>113.09200739707367</v>
      </c>
      <c r="T4" s="13">
        <v>115.17857161640219</v>
      </c>
      <c r="U4" s="13">
        <v>118.10171219448669</v>
      </c>
      <c r="V4" s="14">
        <v>120.94656539631679</v>
      </c>
    </row>
    <row r="5" spans="1:22">
      <c r="B5" s="14">
        <v>31.689687848731737</v>
      </c>
      <c r="C5" s="12">
        <v>43.529133942597085</v>
      </c>
      <c r="D5" s="13">
        <v>53.312083552313325</v>
      </c>
      <c r="E5" s="13">
        <v>61.559491579975834</v>
      </c>
      <c r="F5" s="13">
        <v>68.825603916575957</v>
      </c>
      <c r="G5" s="13">
        <v>75.394671598049115</v>
      </c>
      <c r="H5" s="13">
        <v>81.435552778095342</v>
      </c>
      <c r="I5" s="13">
        <v>87.058267885194169</v>
      </c>
      <c r="J5" s="13">
        <v>92.339237369963769</v>
      </c>
      <c r="K5" s="13">
        <v>97.334102497340524</v>
      </c>
      <c r="L5" s="13">
        <v>102.08486792791118</v>
      </c>
      <c r="M5" s="13">
        <v>106.62416710462665</v>
      </c>
      <c r="N5" s="13">
        <v>110.9779516915483</v>
      </c>
      <c r="O5" s="13">
        <v>114.18577716144223</v>
      </c>
      <c r="P5" s="13">
        <v>118.10171219448671</v>
      </c>
      <c r="Q5" s="13">
        <v>121.87838865938267</v>
      </c>
      <c r="R5" s="13">
        <v>125.52816941214904</v>
      </c>
      <c r="S5" s="13">
        <v>129.06163233811543</v>
      </c>
      <c r="T5" s="13">
        <v>132.48791297524247</v>
      </c>
      <c r="U5" s="13">
        <v>135.81496691233977</v>
      </c>
      <c r="V5" s="14">
        <v>139.04977379576644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23</vt:i4>
      </vt:variant>
    </vt:vector>
  </HeadingPairs>
  <TitlesOfParts>
    <vt:vector size="23" baseType="lpstr">
      <vt:lpstr>fő munkalap</vt:lpstr>
      <vt:lpstr>J változás 1.</vt:lpstr>
      <vt:lpstr>J változás 2.</vt:lpstr>
      <vt:lpstr>J változás 3.</vt:lpstr>
      <vt:lpstr>J változás 4.</vt:lpstr>
      <vt:lpstr>J változás 5.</vt:lpstr>
      <vt:lpstr>J változás 6.</vt:lpstr>
      <vt:lpstr>J változás 7.</vt:lpstr>
      <vt:lpstr>J változás 8.</vt:lpstr>
      <vt:lpstr>J változás 9.</vt:lpstr>
      <vt:lpstr>J változás 10.</vt:lpstr>
      <vt:lpstr>J változás 11.</vt:lpstr>
      <vt:lpstr>J változás 12.</vt:lpstr>
      <vt:lpstr>J változás 13.</vt:lpstr>
      <vt:lpstr>J változás 14.</vt:lpstr>
      <vt:lpstr>J változás 15.</vt:lpstr>
      <vt:lpstr>J változás 16.</vt:lpstr>
      <vt:lpstr>J változás 17.</vt:lpstr>
      <vt:lpstr>J változás 18.</vt:lpstr>
      <vt:lpstr>J változás 19.</vt:lpstr>
      <vt:lpstr>J változás 20.</vt:lpstr>
      <vt:lpstr>J változás 21.</vt:lpstr>
      <vt:lpstr>k=0,2-0,15 mD segédlap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</dc:creator>
  <cp:lastModifiedBy>Patrik</cp:lastModifiedBy>
  <cp:lastPrinted>2014-10-22T11:01:50Z</cp:lastPrinted>
  <dcterms:created xsi:type="dcterms:W3CDTF">2014-10-21T12:03:58Z</dcterms:created>
  <dcterms:modified xsi:type="dcterms:W3CDTF">2015-01-06T17:26:35Z</dcterms:modified>
</cp:coreProperties>
</file>