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9735"/>
  </bookViews>
  <sheets>
    <sheet name="fő munkalap" sheetId="1" r:id="rId1"/>
    <sheet name="J változás 1." sheetId="4" r:id="rId2"/>
    <sheet name="J változás 2." sheetId="26" r:id="rId3"/>
    <sheet name="J változás 3." sheetId="27" r:id="rId4"/>
    <sheet name="J változás 4." sheetId="28" r:id="rId5"/>
    <sheet name="J változás 5." sheetId="29" r:id="rId6"/>
    <sheet name="J változás 6." sheetId="30" r:id="rId7"/>
    <sheet name="J változás 7." sheetId="31" r:id="rId8"/>
    <sheet name="J változás 8." sheetId="32" r:id="rId9"/>
    <sheet name="J változás 9." sheetId="33" r:id="rId10"/>
    <sheet name="J változás 10." sheetId="34" r:id="rId11"/>
    <sheet name="J változás 11." sheetId="35" r:id="rId12"/>
    <sheet name="J változás 12." sheetId="36" r:id="rId13"/>
    <sheet name="J változás 13." sheetId="37" r:id="rId14"/>
    <sheet name="J változás 14." sheetId="38" r:id="rId15"/>
    <sheet name="J változás 15." sheetId="39" r:id="rId16"/>
    <sheet name="J változás 16." sheetId="40" r:id="rId17"/>
    <sheet name="J változás 17." sheetId="41" r:id="rId18"/>
    <sheet name="J változás 18." sheetId="42" r:id="rId19"/>
    <sheet name="J változás 19." sheetId="43" r:id="rId20"/>
    <sheet name="J változás 20." sheetId="44" r:id="rId21"/>
    <sheet name="J változás 21." sheetId="46" r:id="rId22"/>
    <sheet name="k=0,2-0,15 mD segédlap" sheetId="25" r:id="rId23"/>
  </sheets>
  <calcPr calcId="125725"/>
</workbook>
</file>

<file path=xl/calcChain.xml><?xml version="1.0" encoding="utf-8"?>
<calcChain xmlns="http://schemas.openxmlformats.org/spreadsheetml/2006/main">
  <c r="C42" i="1"/>
  <c r="C12"/>
  <c r="C41"/>
  <c r="Q102" i="46" l="1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44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43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42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41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40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39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I3"/>
  <c r="E3"/>
  <c r="Q102" i="38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37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I3"/>
  <c r="E3"/>
  <c r="Q102" i="36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I3"/>
  <c r="E3"/>
  <c r="Q102" i="35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I3"/>
  <c r="E3"/>
  <c r="Q102" i="34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33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32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31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30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29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I3"/>
  <c r="E3"/>
  <c r="Q102" i="28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27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26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U3" i="35" l="1"/>
  <c r="U3" i="36"/>
  <c r="U3" i="39"/>
  <c r="U3" i="37"/>
  <c r="U3" i="29"/>
  <c r="Q4" i="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Q56"/>
  <c r="Q57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Q79"/>
  <c r="Q80"/>
  <c r="Q81"/>
  <c r="Q82"/>
  <c r="Q83"/>
  <c r="Q84"/>
  <c r="Q85"/>
  <c r="Q86"/>
  <c r="Q87"/>
  <c r="Q88"/>
  <c r="Q89"/>
  <c r="Q90"/>
  <c r="Q91"/>
  <c r="Q92"/>
  <c r="Q93"/>
  <c r="Q94"/>
  <c r="Q95"/>
  <c r="Q96"/>
  <c r="Q97"/>
  <c r="Q98"/>
  <c r="Q99"/>
  <c r="Q100"/>
  <c r="Q101"/>
  <c r="Q102"/>
  <c r="Q3"/>
  <c r="C15" i="1"/>
  <c r="C28"/>
  <c r="C29"/>
  <c r="E3" i="4"/>
  <c r="C14" i="1"/>
  <c r="D8"/>
  <c r="E8" s="1"/>
  <c r="F8" s="1"/>
  <c r="G8" s="1"/>
  <c r="H8" s="1"/>
  <c r="I8" s="1"/>
  <c r="J8" s="1"/>
  <c r="K8" s="1"/>
  <c r="L8" s="1"/>
  <c r="M8" s="1"/>
  <c r="N8" s="1"/>
  <c r="O8" s="1"/>
  <c r="P8" s="1"/>
  <c r="Q8" s="1"/>
  <c r="R8" s="1"/>
  <c r="S8" s="1"/>
  <c r="T8" s="1"/>
  <c r="U8" s="1"/>
  <c r="V8" s="1"/>
  <c r="W8" s="1"/>
  <c r="C3" l="1"/>
  <c r="I3" i="4"/>
  <c r="T3"/>
  <c r="S3"/>
  <c r="D3" i="43" l="1"/>
  <c r="V3" s="1"/>
  <c r="D3" i="41"/>
  <c r="V3" s="1"/>
  <c r="D3" i="37"/>
  <c r="V3" s="1"/>
  <c r="D3" i="34"/>
  <c r="V3" s="1"/>
  <c r="D3" i="27"/>
  <c r="V3" s="1"/>
  <c r="D3" i="44"/>
  <c r="V3" s="1"/>
  <c r="D3" i="38"/>
  <c r="V3" s="1"/>
  <c r="D3" i="30"/>
  <c r="V3" s="1"/>
  <c r="D3" i="28"/>
  <c r="V3" s="1"/>
  <c r="D3" i="42"/>
  <c r="V3" s="1"/>
  <c r="D3" i="39"/>
  <c r="V3" s="1"/>
  <c r="D3" i="35"/>
  <c r="V3" s="1"/>
  <c r="D3" i="32"/>
  <c r="V3" s="1"/>
  <c r="D3" i="46"/>
  <c r="V3" s="1"/>
  <c r="D3" i="40"/>
  <c r="V3" s="1"/>
  <c r="D3" i="36"/>
  <c r="V3" s="1"/>
  <c r="D3" i="33"/>
  <c r="V3" s="1"/>
  <c r="D3" i="31"/>
  <c r="V3" s="1"/>
  <c r="D3" i="29"/>
  <c r="V3" s="1"/>
  <c r="D3" i="26"/>
  <c r="V3" s="1"/>
  <c r="D3" i="4"/>
  <c r="V3" s="1"/>
  <c r="U3"/>
  <c r="P3" i="33" l="1"/>
  <c r="P4"/>
  <c r="P4" i="32"/>
  <c r="P3"/>
  <c r="P4" i="28"/>
  <c r="P3"/>
  <c r="P3" i="27"/>
  <c r="P4"/>
  <c r="P4" i="43"/>
  <c r="P3"/>
  <c r="P3" i="31"/>
  <c r="P4"/>
  <c r="P3" i="46"/>
  <c r="P4"/>
  <c r="P4" i="42"/>
  <c r="P3"/>
  <c r="P3" i="44"/>
  <c r="P4"/>
  <c r="P3" i="41"/>
  <c r="P4"/>
  <c r="P3" i="29"/>
  <c r="P4"/>
  <c r="P3" i="40"/>
  <c r="P4"/>
  <c r="P3" i="39"/>
  <c r="P4"/>
  <c r="P3" i="38"/>
  <c r="P4"/>
  <c r="P4" i="37"/>
  <c r="P3"/>
  <c r="P3" i="26"/>
  <c r="P4"/>
  <c r="P4" i="36"/>
  <c r="P3"/>
  <c r="P3" i="35"/>
  <c r="P4"/>
  <c r="P3" i="30"/>
  <c r="P4"/>
  <c r="P3" i="34"/>
  <c r="P4"/>
  <c r="P4" i="4"/>
  <c r="P3"/>
  <c r="C10" i="1" s="1"/>
  <c r="C3" i="4" l="1"/>
  <c r="C3" i="42"/>
  <c r="C3" i="33"/>
  <c r="C3" i="31"/>
  <c r="C3" i="30"/>
  <c r="C3" i="29"/>
  <c r="C3" i="28"/>
  <c r="C3" i="43"/>
  <c r="C3" i="35"/>
  <c r="C3" i="44"/>
  <c r="C3" i="41"/>
  <c r="C3" i="38"/>
  <c r="C3" i="36"/>
  <c r="C3" i="32"/>
  <c r="C3" i="27"/>
  <c r="C3" i="26"/>
  <c r="C3" i="37"/>
  <c r="C3" i="46"/>
  <c r="C3" i="40"/>
  <c r="C3" i="34"/>
  <c r="C3" i="39"/>
  <c r="N14" i="1"/>
  <c r="N66" s="1"/>
  <c r="O14"/>
  <c r="O66" s="1"/>
  <c r="P14"/>
  <c r="P66" s="1"/>
  <c r="Q14"/>
  <c r="Q66" s="1"/>
  <c r="R14"/>
  <c r="R66" s="1"/>
  <c r="S14"/>
  <c r="S66" s="1"/>
  <c r="T14"/>
  <c r="T66" s="1"/>
  <c r="U14"/>
  <c r="U66" s="1"/>
  <c r="V14"/>
  <c r="V66" s="1"/>
  <c r="W14"/>
  <c r="W66" s="1"/>
  <c r="L14"/>
  <c r="L66" s="1"/>
  <c r="K14"/>
  <c r="K66" s="1"/>
  <c r="J14"/>
  <c r="J66" s="1"/>
  <c r="H14"/>
  <c r="H66" s="1"/>
  <c r="I14"/>
  <c r="I66" s="1"/>
  <c r="C66"/>
  <c r="G14"/>
  <c r="G66" s="1"/>
  <c r="F14"/>
  <c r="F66" s="1"/>
  <c r="E14"/>
  <c r="E66" s="1"/>
  <c r="D14"/>
  <c r="D66" s="1"/>
  <c r="C61"/>
  <c r="T17" l="1"/>
  <c r="R17"/>
  <c r="R25" s="1"/>
  <c r="U17"/>
  <c r="Q17"/>
  <c r="Q19" s="1"/>
  <c r="Q21" s="1"/>
  <c r="Q23" s="1"/>
  <c r="C17"/>
  <c r="C25" s="1"/>
  <c r="W17"/>
  <c r="S17"/>
  <c r="V17"/>
  <c r="V19" s="1"/>
  <c r="P17"/>
  <c r="O17"/>
  <c r="N17"/>
  <c r="E17"/>
  <c r="G17"/>
  <c r="D17"/>
  <c r="F17"/>
  <c r="L17"/>
  <c r="J17"/>
  <c r="K17"/>
  <c r="I17"/>
  <c r="M14"/>
  <c r="M66" s="1"/>
  <c r="H17"/>
  <c r="H25" s="1"/>
  <c r="H31" s="1"/>
  <c r="B3" i="30" s="1"/>
  <c r="G3" s="1"/>
  <c r="H3" s="1"/>
  <c r="D4" s="1"/>
  <c r="C4" s="1"/>
  <c r="V4" l="1"/>
  <c r="B4"/>
  <c r="G4" s="1"/>
  <c r="H4" s="1"/>
  <c r="F4"/>
  <c r="R4" s="1"/>
  <c r="S4" s="1"/>
  <c r="U4" s="1"/>
  <c r="T19" i="1"/>
  <c r="T21" s="1"/>
  <c r="T23" s="1"/>
  <c r="W25"/>
  <c r="W31" s="1"/>
  <c r="B3" i="46" s="1"/>
  <c r="G3" s="1"/>
  <c r="H3" s="1"/>
  <c r="D4" s="1"/>
  <c r="C4" s="1"/>
  <c r="W19" i="1"/>
  <c r="W21" s="1"/>
  <c r="W23" s="1"/>
  <c r="S25"/>
  <c r="S31" s="1"/>
  <c r="B3" i="41" s="1"/>
  <c r="G3" s="1"/>
  <c r="H3" s="1"/>
  <c r="D4" s="1"/>
  <c r="C4" s="1"/>
  <c r="S19" i="1"/>
  <c r="S21" s="1"/>
  <c r="S23" s="1"/>
  <c r="U25"/>
  <c r="U31" s="1"/>
  <c r="B3" i="43" s="1"/>
  <c r="G3" s="1"/>
  <c r="H3" s="1"/>
  <c r="D4" s="1"/>
  <c r="C4" s="1"/>
  <c r="U19" i="1"/>
  <c r="U21" s="1"/>
  <c r="U23" s="1"/>
  <c r="R19"/>
  <c r="R21" s="1"/>
  <c r="R23" s="1"/>
  <c r="T25"/>
  <c r="T31" s="1"/>
  <c r="B3" i="42" s="1"/>
  <c r="G3" s="1"/>
  <c r="H3" s="1"/>
  <c r="D4" s="1"/>
  <c r="C4" s="1"/>
  <c r="Q25" i="1"/>
  <c r="Q31" s="1"/>
  <c r="B3" i="39" s="1"/>
  <c r="G3" s="1"/>
  <c r="H3" s="1"/>
  <c r="D4" s="1"/>
  <c r="C4" s="1"/>
  <c r="H33" i="1"/>
  <c r="R31"/>
  <c r="B3" i="40" s="1"/>
  <c r="G3" s="1"/>
  <c r="H3" s="1"/>
  <c r="D4" s="1"/>
  <c r="C4" s="1"/>
  <c r="C31" i="1"/>
  <c r="B3" i="4" s="1"/>
  <c r="C19" i="1"/>
  <c r="C21" s="1"/>
  <c r="C23" s="1"/>
  <c r="V21"/>
  <c r="V23" s="1"/>
  <c r="V25"/>
  <c r="P25"/>
  <c r="P19"/>
  <c r="P21" s="1"/>
  <c r="P23" s="1"/>
  <c r="O19"/>
  <c r="O21" s="1"/>
  <c r="O23" s="1"/>
  <c r="O25"/>
  <c r="N25"/>
  <c r="N19"/>
  <c r="N21" s="1"/>
  <c r="N23" s="1"/>
  <c r="M17"/>
  <c r="K25"/>
  <c r="K31" s="1"/>
  <c r="B3" i="33" s="1"/>
  <c r="G3" s="1"/>
  <c r="H3" s="1"/>
  <c r="D4" s="1"/>
  <c r="C4" s="1"/>
  <c r="K19" i="1"/>
  <c r="K21" s="1"/>
  <c r="K23" s="1"/>
  <c r="L19"/>
  <c r="L21" s="1"/>
  <c r="L23" s="1"/>
  <c r="L25"/>
  <c r="L31" s="1"/>
  <c r="B3" i="34" s="1"/>
  <c r="G3" s="1"/>
  <c r="H3" s="1"/>
  <c r="D4" s="1"/>
  <c r="C4" s="1"/>
  <c r="F25" i="1"/>
  <c r="F31" s="1"/>
  <c r="B3" i="28" s="1"/>
  <c r="G3" s="1"/>
  <c r="H3" s="1"/>
  <c r="D4" s="1"/>
  <c r="C4" s="1"/>
  <c r="F19" i="1"/>
  <c r="F21" s="1"/>
  <c r="F23" s="1"/>
  <c r="D25"/>
  <c r="D31" s="1"/>
  <c r="B3" i="26" s="1"/>
  <c r="G3" s="1"/>
  <c r="H3" s="1"/>
  <c r="D4" s="1"/>
  <c r="C4" s="1"/>
  <c r="D19" i="1"/>
  <c r="D21" s="1"/>
  <c r="D23" s="1"/>
  <c r="I25"/>
  <c r="I31" s="1"/>
  <c r="B3" i="31" s="1"/>
  <c r="G3" s="1"/>
  <c r="H3" s="1"/>
  <c r="D4" s="1"/>
  <c r="C4" s="1"/>
  <c r="I19" i="1"/>
  <c r="I21" s="1"/>
  <c r="I23" s="1"/>
  <c r="J19"/>
  <c r="J21" s="1"/>
  <c r="J23" s="1"/>
  <c r="J25"/>
  <c r="J31" s="1"/>
  <c r="B3" i="32" s="1"/>
  <c r="G3" s="1"/>
  <c r="H3" s="1"/>
  <c r="D4" s="1"/>
  <c r="C4" s="1"/>
  <c r="G19" i="1"/>
  <c r="G21" s="1"/>
  <c r="G23" s="1"/>
  <c r="G25"/>
  <c r="G31" s="1"/>
  <c r="B3" i="29" s="1"/>
  <c r="G3" s="1"/>
  <c r="H3" s="1"/>
  <c r="D4" s="1"/>
  <c r="C4" s="1"/>
  <c r="E19" i="1"/>
  <c r="E21" s="1"/>
  <c r="E23" s="1"/>
  <c r="E25"/>
  <c r="E31" s="1"/>
  <c r="B3" i="27" s="1"/>
  <c r="G3" s="1"/>
  <c r="H3" s="1"/>
  <c r="D4" s="1"/>
  <c r="C4" s="1"/>
  <c r="H19" i="1"/>
  <c r="H21" s="1"/>
  <c r="H23" s="1"/>
  <c r="P5" i="30" l="1"/>
  <c r="D5" s="1"/>
  <c r="F4" i="39"/>
  <c r="R4" s="1"/>
  <c r="S4" s="1"/>
  <c r="U4" s="1"/>
  <c r="B4"/>
  <c r="G4" s="1"/>
  <c r="H4" s="1"/>
  <c r="V4"/>
  <c r="F4" i="27"/>
  <c r="R4" s="1"/>
  <c r="S4" s="1"/>
  <c r="U4" s="1"/>
  <c r="V4"/>
  <c r="B4"/>
  <c r="G4" s="1"/>
  <c r="H4" s="1"/>
  <c r="B4" i="32"/>
  <c r="G4" s="1"/>
  <c r="H4" s="1"/>
  <c r="F4"/>
  <c r="R4" s="1"/>
  <c r="S4" s="1"/>
  <c r="U4" s="1"/>
  <c r="V4"/>
  <c r="F4" i="34"/>
  <c r="R4" s="1"/>
  <c r="S4" s="1"/>
  <c r="U4" s="1"/>
  <c r="V4"/>
  <c r="B4"/>
  <c r="G4" s="1"/>
  <c r="H4" s="1"/>
  <c r="F4" i="26"/>
  <c r="R4" s="1"/>
  <c r="S4" s="1"/>
  <c r="U4" s="1"/>
  <c r="V4"/>
  <c r="B4"/>
  <c r="G4" s="1"/>
  <c r="H4" s="1"/>
  <c r="F4" i="43"/>
  <c r="R4" s="1"/>
  <c r="S4" s="1"/>
  <c r="U4" s="1"/>
  <c r="B4"/>
  <c r="G4" s="1"/>
  <c r="H4" s="1"/>
  <c r="V4"/>
  <c r="B4" i="28"/>
  <c r="G4" s="1"/>
  <c r="H4" s="1"/>
  <c r="F4"/>
  <c r="R4" s="1"/>
  <c r="S4" s="1"/>
  <c r="U4" s="1"/>
  <c r="V4"/>
  <c r="B4" i="33"/>
  <c r="G4" s="1"/>
  <c r="H4" s="1"/>
  <c r="F4"/>
  <c r="R4" s="1"/>
  <c r="S4" s="1"/>
  <c r="U4" s="1"/>
  <c r="V4"/>
  <c r="F4" i="40"/>
  <c r="R4" s="1"/>
  <c r="S4" s="1"/>
  <c r="U4" s="1"/>
  <c r="V4"/>
  <c r="B4"/>
  <c r="G4" s="1"/>
  <c r="H4" s="1"/>
  <c r="V4" i="41"/>
  <c r="B4"/>
  <c r="G4" s="1"/>
  <c r="H4" s="1"/>
  <c r="F4"/>
  <c r="R4" s="1"/>
  <c r="S4" s="1"/>
  <c r="U4" s="1"/>
  <c r="V4" i="46"/>
  <c r="B4"/>
  <c r="G4" s="1"/>
  <c r="H4" s="1"/>
  <c r="F4"/>
  <c r="R4" s="1"/>
  <c r="S4" s="1"/>
  <c r="U4" s="1"/>
  <c r="B4" i="31"/>
  <c r="G4" s="1"/>
  <c r="H4" s="1"/>
  <c r="F4"/>
  <c r="R4" s="1"/>
  <c r="S4" s="1"/>
  <c r="U4" s="1"/>
  <c r="V4"/>
  <c r="V4" i="29"/>
  <c r="F4"/>
  <c r="R4" s="1"/>
  <c r="S4" s="1"/>
  <c r="U4" s="1"/>
  <c r="B4"/>
  <c r="G4" s="1"/>
  <c r="H4" s="1"/>
  <c r="V4" i="42"/>
  <c r="F4"/>
  <c r="R4" s="1"/>
  <c r="S4" s="1"/>
  <c r="U4" s="1"/>
  <c r="B4"/>
  <c r="G4" s="1"/>
  <c r="H4" s="1"/>
  <c r="U33" i="1"/>
  <c r="Q33"/>
  <c r="W33"/>
  <c r="R33"/>
  <c r="S33"/>
  <c r="T33"/>
  <c r="J33"/>
  <c r="F33"/>
  <c r="C33"/>
  <c r="G3" i="4"/>
  <c r="G33" i="1"/>
  <c r="E33"/>
  <c r="L33"/>
  <c r="I33"/>
  <c r="K33"/>
  <c r="D33"/>
  <c r="P31"/>
  <c r="B3" i="38" s="1"/>
  <c r="G3" s="1"/>
  <c r="H3" s="1"/>
  <c r="D4" s="1"/>
  <c r="C4" s="1"/>
  <c r="O31" i="1"/>
  <c r="B3" i="37" s="1"/>
  <c r="G3" s="1"/>
  <c r="H3" s="1"/>
  <c r="D4" s="1"/>
  <c r="C4" s="1"/>
  <c r="N31" i="1"/>
  <c r="B3" i="36" s="1"/>
  <c r="G3" s="1"/>
  <c r="H3" s="1"/>
  <c r="D4" s="1"/>
  <c r="C4" s="1"/>
  <c r="V31" i="1"/>
  <c r="B3" i="44" s="1"/>
  <c r="G3" s="1"/>
  <c r="H3" s="1"/>
  <c r="D4" s="1"/>
  <c r="C4" s="1"/>
  <c r="M25" i="1"/>
  <c r="M31" s="1"/>
  <c r="B3" i="35" s="1"/>
  <c r="G3" s="1"/>
  <c r="H3" s="1"/>
  <c r="D4" s="1"/>
  <c r="C4" s="1"/>
  <c r="M19" i="1"/>
  <c r="M21" s="1"/>
  <c r="M23" s="1"/>
  <c r="V5" i="30" l="1"/>
  <c r="C5"/>
  <c r="B5" s="1"/>
  <c r="G5" s="1"/>
  <c r="H5" s="1"/>
  <c r="F5"/>
  <c r="R5" s="1"/>
  <c r="S5" s="1"/>
  <c r="U5" s="1"/>
  <c r="P5" i="34"/>
  <c r="D5" s="1"/>
  <c r="P5" i="40"/>
  <c r="D5" s="1"/>
  <c r="C5" s="1"/>
  <c r="P5" i="43"/>
  <c r="D5" s="1"/>
  <c r="P5" i="26"/>
  <c r="D5" s="1"/>
  <c r="C5" s="1"/>
  <c r="B4" i="44"/>
  <c r="G4" s="1"/>
  <c r="H4" s="1"/>
  <c r="V4"/>
  <c r="F4"/>
  <c r="R4" s="1"/>
  <c r="S4" s="1"/>
  <c r="U4" s="1"/>
  <c r="P5" i="42"/>
  <c r="D5" s="1"/>
  <c r="C5" s="1"/>
  <c r="F4" i="35"/>
  <c r="R4" s="1"/>
  <c r="S4" s="1"/>
  <c r="U4" s="1"/>
  <c r="V4"/>
  <c r="B4"/>
  <c r="G4" s="1"/>
  <c r="H4" s="1"/>
  <c r="B4" i="37"/>
  <c r="G4" s="1"/>
  <c r="H4" s="1"/>
  <c r="F4"/>
  <c r="R4" s="1"/>
  <c r="S4" s="1"/>
  <c r="U4" s="1"/>
  <c r="V4"/>
  <c r="P5" i="31"/>
  <c r="D5" s="1"/>
  <c r="C5" s="1"/>
  <c r="P5" i="41"/>
  <c r="D5" s="1"/>
  <c r="C5" s="1"/>
  <c r="P5" i="33"/>
  <c r="D5" s="1"/>
  <c r="C5" s="1"/>
  <c r="P5" i="39"/>
  <c r="D5" s="1"/>
  <c r="C5" s="1"/>
  <c r="B4" i="38"/>
  <c r="G4" s="1"/>
  <c r="H4" s="1"/>
  <c r="F4"/>
  <c r="R4" s="1"/>
  <c r="S4" s="1"/>
  <c r="U4" s="1"/>
  <c r="V4"/>
  <c r="V4" i="36"/>
  <c r="F4"/>
  <c r="R4" s="1"/>
  <c r="S4" s="1"/>
  <c r="U4" s="1"/>
  <c r="B4"/>
  <c r="G4" s="1"/>
  <c r="H4" s="1"/>
  <c r="P5" i="29"/>
  <c r="D5" s="1"/>
  <c r="C5" s="1"/>
  <c r="P5" i="46"/>
  <c r="D5" s="1"/>
  <c r="C5" s="1"/>
  <c r="P5" i="28"/>
  <c r="D5" s="1"/>
  <c r="C5" s="1"/>
  <c r="P5" i="32"/>
  <c r="D5" s="1"/>
  <c r="C5" s="1"/>
  <c r="P5" i="27"/>
  <c r="D5" s="1"/>
  <c r="C5" s="1"/>
  <c r="V33" i="1"/>
  <c r="P33"/>
  <c r="M33"/>
  <c r="O33"/>
  <c r="N33"/>
  <c r="H3" i="4"/>
  <c r="P6" i="30" l="1"/>
  <c r="D6" s="1"/>
  <c r="F5" i="34"/>
  <c r="R5" s="1"/>
  <c r="S5" s="1"/>
  <c r="U5" s="1"/>
  <c r="C5"/>
  <c r="B5" s="1"/>
  <c r="G5" s="1"/>
  <c r="H5" s="1"/>
  <c r="V5" i="43"/>
  <c r="C5"/>
  <c r="B5" s="1"/>
  <c r="G5" s="1"/>
  <c r="H5" s="1"/>
  <c r="V5" i="34"/>
  <c r="P5" i="38"/>
  <c r="D5" s="1"/>
  <c r="F5" i="43"/>
  <c r="R5" s="1"/>
  <c r="S5" s="1"/>
  <c r="U5" s="1"/>
  <c r="V5" i="27"/>
  <c r="B5"/>
  <c r="G5" s="1"/>
  <c r="H5" s="1"/>
  <c r="F5"/>
  <c r="R5" s="1"/>
  <c r="S5" s="1"/>
  <c r="U5" s="1"/>
  <c r="F5" i="46"/>
  <c r="R5" s="1"/>
  <c r="S5" s="1"/>
  <c r="U5" s="1"/>
  <c r="B5"/>
  <c r="G5" s="1"/>
  <c r="H5" s="1"/>
  <c r="V5"/>
  <c r="V5" i="40"/>
  <c r="B5"/>
  <c r="G5" s="1"/>
  <c r="H5" s="1"/>
  <c r="F5"/>
  <c r="R5" s="1"/>
  <c r="S5" s="1"/>
  <c r="U5" s="1"/>
  <c r="B5" i="39"/>
  <c r="G5" s="1"/>
  <c r="H5" s="1"/>
  <c r="F5"/>
  <c r="R5" s="1"/>
  <c r="S5" s="1"/>
  <c r="U5" s="1"/>
  <c r="V5"/>
  <c r="V5" i="31"/>
  <c r="F5"/>
  <c r="R5" s="1"/>
  <c r="S5" s="1"/>
  <c r="U5" s="1"/>
  <c r="B5"/>
  <c r="G5" s="1"/>
  <c r="H5" s="1"/>
  <c r="B5" i="26"/>
  <c r="G5" s="1"/>
  <c r="H5" s="1"/>
  <c r="F5"/>
  <c r="R5" s="1"/>
  <c r="S5" s="1"/>
  <c r="U5" s="1"/>
  <c r="V5"/>
  <c r="P5" i="44"/>
  <c r="D5" s="1"/>
  <c r="C5" s="1"/>
  <c r="B5" i="28"/>
  <c r="G5" s="1"/>
  <c r="H5" s="1"/>
  <c r="F5"/>
  <c r="R5" s="1"/>
  <c r="S5" s="1"/>
  <c r="U5" s="1"/>
  <c r="V5"/>
  <c r="V5" i="41"/>
  <c r="F5"/>
  <c r="R5" s="1"/>
  <c r="S5" s="1"/>
  <c r="U5" s="1"/>
  <c r="B5"/>
  <c r="G5" s="1"/>
  <c r="H5" s="1"/>
  <c r="B5" i="42"/>
  <c r="G5" s="1"/>
  <c r="H5" s="1"/>
  <c r="F5"/>
  <c r="R5" s="1"/>
  <c r="S5" s="1"/>
  <c r="U5" s="1"/>
  <c r="V5"/>
  <c r="V5" i="32"/>
  <c r="B5"/>
  <c r="G5" s="1"/>
  <c r="H5" s="1"/>
  <c r="F5"/>
  <c r="R5" s="1"/>
  <c r="S5" s="1"/>
  <c r="U5" s="1"/>
  <c r="V5" i="29"/>
  <c r="F5"/>
  <c r="R5" s="1"/>
  <c r="S5" s="1"/>
  <c r="U5" s="1"/>
  <c r="B5"/>
  <c r="G5" s="1"/>
  <c r="H5" s="1"/>
  <c r="B5" i="33"/>
  <c r="G5" s="1"/>
  <c r="H5" s="1"/>
  <c r="F5"/>
  <c r="R5" s="1"/>
  <c r="S5" s="1"/>
  <c r="U5" s="1"/>
  <c r="V5"/>
  <c r="P5" i="36"/>
  <c r="D5" s="1"/>
  <c r="C5" s="1"/>
  <c r="P5" i="37"/>
  <c r="D5" s="1"/>
  <c r="C5" s="1"/>
  <c r="P5" i="35"/>
  <c r="D5" s="1"/>
  <c r="C5" s="1"/>
  <c r="D4" i="4"/>
  <c r="P6" i="43" l="1"/>
  <c r="D6" s="1"/>
  <c r="P6" i="34"/>
  <c r="D6" s="1"/>
  <c r="C5" i="38"/>
  <c r="B5" s="1"/>
  <c r="G5" s="1"/>
  <c r="H5" s="1"/>
  <c r="C4" i="4"/>
  <c r="B4" s="1"/>
  <c r="G4" s="1"/>
  <c r="C6" i="30"/>
  <c r="B6" s="1"/>
  <c r="G6" s="1"/>
  <c r="H6" s="1"/>
  <c r="V6"/>
  <c r="F6"/>
  <c r="R6" s="1"/>
  <c r="S6" s="1"/>
  <c r="U6" s="1"/>
  <c r="V5" i="38"/>
  <c r="P6" i="31"/>
  <c r="D6" s="1"/>
  <c r="C6" s="1"/>
  <c r="P6" i="41"/>
  <c r="D6" s="1"/>
  <c r="P6" i="46"/>
  <c r="D6" s="1"/>
  <c r="C6" s="1"/>
  <c r="P6" i="40"/>
  <c r="D6" s="1"/>
  <c r="F5" i="38"/>
  <c r="R5" s="1"/>
  <c r="S5" s="1"/>
  <c r="U5" s="1"/>
  <c r="P6" i="33"/>
  <c r="D6" s="1"/>
  <c r="P6" i="32"/>
  <c r="D6" s="1"/>
  <c r="P6" i="28"/>
  <c r="D6" s="1"/>
  <c r="P6" i="27"/>
  <c r="D6" s="1"/>
  <c r="V5" i="36"/>
  <c r="F5"/>
  <c r="R5" s="1"/>
  <c r="S5" s="1"/>
  <c r="U5" s="1"/>
  <c r="B5"/>
  <c r="G5" s="1"/>
  <c r="H5" s="1"/>
  <c r="V5" i="44"/>
  <c r="F5"/>
  <c r="R5" s="1"/>
  <c r="S5" s="1"/>
  <c r="U5" s="1"/>
  <c r="B5"/>
  <c r="G5" s="1"/>
  <c r="H5" s="1"/>
  <c r="P6" i="39"/>
  <c r="D6" s="1"/>
  <c r="C6" s="1"/>
  <c r="B5" i="37"/>
  <c r="G5" s="1"/>
  <c r="H5" s="1"/>
  <c r="F5"/>
  <c r="R5" s="1"/>
  <c r="S5" s="1"/>
  <c r="U5" s="1"/>
  <c r="V5"/>
  <c r="P6" i="42"/>
  <c r="D6" s="1"/>
  <c r="C6" s="1"/>
  <c r="F5" i="35"/>
  <c r="R5" s="1"/>
  <c r="S5" s="1"/>
  <c r="U5" s="1"/>
  <c r="V5"/>
  <c r="B5"/>
  <c r="G5" s="1"/>
  <c r="H5" s="1"/>
  <c r="P6" i="29"/>
  <c r="D6" s="1"/>
  <c r="C6" s="1"/>
  <c r="P6" i="26"/>
  <c r="D6" s="1"/>
  <c r="C6" s="1"/>
  <c r="F4" i="4"/>
  <c r="R4" s="1"/>
  <c r="S4" s="1"/>
  <c r="U4" s="1"/>
  <c r="V4"/>
  <c r="P6" i="38" l="1"/>
  <c r="D6" s="1"/>
  <c r="C6" s="1"/>
  <c r="B6" s="1"/>
  <c r="G6" s="1"/>
  <c r="H6" s="1"/>
  <c r="C6" i="43"/>
  <c r="B6" s="1"/>
  <c r="G6" s="1"/>
  <c r="H6" s="1"/>
  <c r="F6" i="41"/>
  <c r="R6" s="1"/>
  <c r="S6" s="1"/>
  <c r="U6" s="1"/>
  <c r="C6"/>
  <c r="B6" s="1"/>
  <c r="G6" s="1"/>
  <c r="H6" s="1"/>
  <c r="F6" i="40"/>
  <c r="R6" s="1"/>
  <c r="S6" s="1"/>
  <c r="U6" s="1"/>
  <c r="C6"/>
  <c r="B6" s="1"/>
  <c r="G6" s="1"/>
  <c r="H6" s="1"/>
  <c r="V6" i="34"/>
  <c r="C6"/>
  <c r="B6" s="1"/>
  <c r="G6" s="1"/>
  <c r="H6" s="1"/>
  <c r="V6" i="33"/>
  <c r="C6"/>
  <c r="B6" s="1"/>
  <c r="G6" s="1"/>
  <c r="H6" s="1"/>
  <c r="C6" i="32"/>
  <c r="B6" s="1"/>
  <c r="G6" s="1"/>
  <c r="H6" s="1"/>
  <c r="V6" i="28"/>
  <c r="C6"/>
  <c r="B6" s="1"/>
  <c r="G6" s="1"/>
  <c r="H6" s="1"/>
  <c r="F6" i="27"/>
  <c r="R6" s="1"/>
  <c r="S6" s="1"/>
  <c r="U6" s="1"/>
  <c r="C6"/>
  <c r="P7" i="30"/>
  <c r="D7" s="1"/>
  <c r="F6" i="34"/>
  <c r="R6" s="1"/>
  <c r="S6" s="1"/>
  <c r="U6" s="1"/>
  <c r="V6" i="40"/>
  <c r="V6" i="41"/>
  <c r="F6" i="43"/>
  <c r="R6" s="1"/>
  <c r="S6" s="1"/>
  <c r="U6" s="1"/>
  <c r="V6" i="27"/>
  <c r="F6" i="32"/>
  <c r="R6" s="1"/>
  <c r="S6" s="1"/>
  <c r="U6" s="1"/>
  <c r="P6" i="36"/>
  <c r="D6" s="1"/>
  <c r="C6" s="1"/>
  <c r="V6" i="43"/>
  <c r="P6" i="35"/>
  <c r="D6" s="1"/>
  <c r="B6" i="27"/>
  <c r="G6" s="1"/>
  <c r="H6" s="1"/>
  <c r="F6" i="33"/>
  <c r="R6" s="1"/>
  <c r="S6" s="1"/>
  <c r="U6" s="1"/>
  <c r="P6" i="37"/>
  <c r="D6" s="1"/>
  <c r="C6" s="1"/>
  <c r="V6" i="32"/>
  <c r="F6" i="28"/>
  <c r="R6" s="1"/>
  <c r="S6" s="1"/>
  <c r="U6" s="1"/>
  <c r="P6" i="44"/>
  <c r="D6" s="1"/>
  <c r="V6" i="42"/>
  <c r="B6"/>
  <c r="G6" s="1"/>
  <c r="H6" s="1"/>
  <c r="F6"/>
  <c r="R6" s="1"/>
  <c r="S6" s="1"/>
  <c r="U6" s="1"/>
  <c r="H4" i="4"/>
  <c r="B6" i="31"/>
  <c r="G6" s="1"/>
  <c r="H6" s="1"/>
  <c r="F6"/>
  <c r="R6" s="1"/>
  <c r="S6" s="1"/>
  <c r="U6" s="1"/>
  <c r="V6"/>
  <c r="V6" i="39"/>
  <c r="F6"/>
  <c r="R6" s="1"/>
  <c r="S6" s="1"/>
  <c r="U6" s="1"/>
  <c r="B6"/>
  <c r="G6" s="1"/>
  <c r="H6" s="1"/>
  <c r="V6" i="26"/>
  <c r="F6"/>
  <c r="R6" s="1"/>
  <c r="S6" s="1"/>
  <c r="U6" s="1"/>
  <c r="B6"/>
  <c r="G6" s="1"/>
  <c r="H6" s="1"/>
  <c r="F6" i="29"/>
  <c r="R6" s="1"/>
  <c r="S6" s="1"/>
  <c r="U6" s="1"/>
  <c r="V6"/>
  <c r="B6"/>
  <c r="G6" s="1"/>
  <c r="H6" s="1"/>
  <c r="B6" i="46"/>
  <c r="G6" s="1"/>
  <c r="H6" s="1"/>
  <c r="F6"/>
  <c r="R6" s="1"/>
  <c r="S6" s="1"/>
  <c r="U6" s="1"/>
  <c r="V6"/>
  <c r="P5" i="4"/>
  <c r="P7" i="27" l="1"/>
  <c r="D7" s="1"/>
  <c r="F6" i="38"/>
  <c r="R6" s="1"/>
  <c r="S6" s="1"/>
  <c r="U6" s="1"/>
  <c r="V6"/>
  <c r="P7" i="40"/>
  <c r="D7" s="1"/>
  <c r="P7" i="33"/>
  <c r="D7" s="1"/>
  <c r="F7" s="1"/>
  <c r="R7" s="1"/>
  <c r="S7" s="1"/>
  <c r="U7" s="1"/>
  <c r="P7" i="34"/>
  <c r="D7" s="1"/>
  <c r="F6" i="44"/>
  <c r="R6" s="1"/>
  <c r="S6" s="1"/>
  <c r="U6" s="1"/>
  <c r="C6"/>
  <c r="B6" s="1"/>
  <c r="G6" s="1"/>
  <c r="H6" s="1"/>
  <c r="P7" i="41"/>
  <c r="D7" s="1"/>
  <c r="F6" i="35"/>
  <c r="R6" s="1"/>
  <c r="S6" s="1"/>
  <c r="U6" s="1"/>
  <c r="C6"/>
  <c r="B6" s="1"/>
  <c r="G6" s="1"/>
  <c r="H6" s="1"/>
  <c r="F7" i="30"/>
  <c r="R7" s="1"/>
  <c r="S7" s="1"/>
  <c r="U7" s="1"/>
  <c r="C7"/>
  <c r="B7" s="1"/>
  <c r="G7" s="1"/>
  <c r="H7" s="1"/>
  <c r="P7" i="28"/>
  <c r="D7" s="1"/>
  <c r="V7" i="30"/>
  <c r="D5" i="4"/>
  <c r="C5" s="1"/>
  <c r="V6" i="35"/>
  <c r="P7" i="32"/>
  <c r="D7" s="1"/>
  <c r="P7" i="43"/>
  <c r="D7" s="1"/>
  <c r="C7" s="1"/>
  <c r="V6" i="44"/>
  <c r="P7" i="29"/>
  <c r="D7" s="1"/>
  <c r="P7" i="26"/>
  <c r="D7" s="1"/>
  <c r="V6" i="37"/>
  <c r="B6"/>
  <c r="G6" s="1"/>
  <c r="H6" s="1"/>
  <c r="F6"/>
  <c r="R6" s="1"/>
  <c r="S6" s="1"/>
  <c r="U6" s="1"/>
  <c r="P7" i="39"/>
  <c r="D7" s="1"/>
  <c r="C7" s="1"/>
  <c r="B6" i="36"/>
  <c r="G6" s="1"/>
  <c r="H6" s="1"/>
  <c r="F6"/>
  <c r="R6" s="1"/>
  <c r="S6" s="1"/>
  <c r="U6" s="1"/>
  <c r="V6"/>
  <c r="P7" i="42"/>
  <c r="D7" s="1"/>
  <c r="C7" s="1"/>
  <c r="P7" i="46"/>
  <c r="D7" s="1"/>
  <c r="C7" s="1"/>
  <c r="P7" i="31"/>
  <c r="D7" s="1"/>
  <c r="C7" s="1"/>
  <c r="P7" i="38" l="1"/>
  <c r="D7" s="1"/>
  <c r="C7" s="1"/>
  <c r="B7" s="1"/>
  <c r="G7" s="1"/>
  <c r="H7" s="1"/>
  <c r="P7" i="44"/>
  <c r="D7" s="1"/>
  <c r="P7" i="35"/>
  <c r="D7" s="1"/>
  <c r="F7" i="41"/>
  <c r="R7" s="1"/>
  <c r="S7" s="1"/>
  <c r="U7" s="1"/>
  <c r="C7"/>
  <c r="B7" s="1"/>
  <c r="G7" s="1"/>
  <c r="H7" s="1"/>
  <c r="C7" i="40"/>
  <c r="B7" s="1"/>
  <c r="G7" s="1"/>
  <c r="H7" s="1"/>
  <c r="F7" i="34"/>
  <c r="R7" s="1"/>
  <c r="S7" s="1"/>
  <c r="U7" s="1"/>
  <c r="C7"/>
  <c r="B7" s="1"/>
  <c r="G7" s="1"/>
  <c r="H7" s="1"/>
  <c r="C7" i="33"/>
  <c r="B7" s="1"/>
  <c r="G7" s="1"/>
  <c r="H7" s="1"/>
  <c r="V7"/>
  <c r="P8" s="1"/>
  <c r="C7" i="32"/>
  <c r="B7" s="1"/>
  <c r="G7" s="1"/>
  <c r="H7" s="1"/>
  <c r="P8" i="30"/>
  <c r="D8" s="1"/>
  <c r="F7" i="29"/>
  <c r="R7" s="1"/>
  <c r="S7" s="1"/>
  <c r="U7" s="1"/>
  <c r="C7"/>
  <c r="B7" s="1"/>
  <c r="G7" s="1"/>
  <c r="H7" s="1"/>
  <c r="V7" i="28"/>
  <c r="C7"/>
  <c r="B7" s="1"/>
  <c r="G7" s="1"/>
  <c r="H7" s="1"/>
  <c r="V7" i="27"/>
  <c r="C7"/>
  <c r="B7" s="1"/>
  <c r="G7" s="1"/>
  <c r="H7" s="1"/>
  <c r="C7" i="26"/>
  <c r="B7" s="1"/>
  <c r="G7" s="1"/>
  <c r="H7" s="1"/>
  <c r="V5" i="4"/>
  <c r="B5"/>
  <c r="G5" s="1"/>
  <c r="V7" i="34"/>
  <c r="V7" i="29"/>
  <c r="V7" i="41"/>
  <c r="F7" i="27"/>
  <c r="R7" s="1"/>
  <c r="S7" s="1"/>
  <c r="U7" s="1"/>
  <c r="F5" i="4"/>
  <c r="R5" s="1"/>
  <c r="S5" s="1"/>
  <c r="U5" s="1"/>
  <c r="V7" i="40"/>
  <c r="F7"/>
  <c r="R7" s="1"/>
  <c r="S7" s="1"/>
  <c r="U7" s="1"/>
  <c r="F7" i="28"/>
  <c r="R7" s="1"/>
  <c r="S7" s="1"/>
  <c r="U7" s="1"/>
  <c r="V7" i="26"/>
  <c r="B7" i="43"/>
  <c r="G7" s="1"/>
  <c r="H7" s="1"/>
  <c r="F7"/>
  <c r="R7" s="1"/>
  <c r="S7" s="1"/>
  <c r="U7" s="1"/>
  <c r="V7"/>
  <c r="F7" i="26"/>
  <c r="R7" s="1"/>
  <c r="S7" s="1"/>
  <c r="U7" s="1"/>
  <c r="F7" i="32"/>
  <c r="R7" s="1"/>
  <c r="S7" s="1"/>
  <c r="U7" s="1"/>
  <c r="V7"/>
  <c r="F7" i="31"/>
  <c r="R7" s="1"/>
  <c r="S7" s="1"/>
  <c r="U7" s="1"/>
  <c r="V7"/>
  <c r="B7"/>
  <c r="G7" s="1"/>
  <c r="H7" s="1"/>
  <c r="B7" i="39"/>
  <c r="G7" s="1"/>
  <c r="H7" s="1"/>
  <c r="F7"/>
  <c r="R7" s="1"/>
  <c r="S7" s="1"/>
  <c r="U7" s="1"/>
  <c r="V7"/>
  <c r="P7" i="36"/>
  <c r="D7" s="1"/>
  <c r="C7" s="1"/>
  <c r="F7" i="46"/>
  <c r="R7" s="1"/>
  <c r="S7" s="1"/>
  <c r="U7" s="1"/>
  <c r="B7"/>
  <c r="G7" s="1"/>
  <c r="H7" s="1"/>
  <c r="V7"/>
  <c r="V7" i="42"/>
  <c r="B7"/>
  <c r="G7" s="1"/>
  <c r="H7" s="1"/>
  <c r="F7"/>
  <c r="R7" s="1"/>
  <c r="S7" s="1"/>
  <c r="U7" s="1"/>
  <c r="P7" i="37"/>
  <c r="D7" s="1"/>
  <c r="C7" s="1"/>
  <c r="F7" i="38" l="1"/>
  <c r="R7" s="1"/>
  <c r="S7" s="1"/>
  <c r="U7" s="1"/>
  <c r="V7"/>
  <c r="P6" i="4"/>
  <c r="P8" i="29"/>
  <c r="D8" s="1"/>
  <c r="P8" i="27"/>
  <c r="D8" s="1"/>
  <c r="P8" i="34"/>
  <c r="D8" s="1"/>
  <c r="V7" i="44"/>
  <c r="C7"/>
  <c r="B7" s="1"/>
  <c r="G7" s="1"/>
  <c r="H7" s="1"/>
  <c r="P8" i="41"/>
  <c r="D8" s="1"/>
  <c r="C7" i="35"/>
  <c r="B7" s="1"/>
  <c r="G7" s="1"/>
  <c r="H7" s="1"/>
  <c r="D8" i="33"/>
  <c r="V8" i="30"/>
  <c r="C8"/>
  <c r="B8" s="1"/>
  <c r="G8" s="1"/>
  <c r="H8" s="1"/>
  <c r="F8"/>
  <c r="R8" s="1"/>
  <c r="S8" s="1"/>
  <c r="U8" s="1"/>
  <c r="P8" i="28"/>
  <c r="D8" s="1"/>
  <c r="F8" s="1"/>
  <c r="R8" s="1"/>
  <c r="S8" s="1"/>
  <c r="U8" s="1"/>
  <c r="P8" i="40"/>
  <c r="D8" s="1"/>
  <c r="F7" i="44"/>
  <c r="R7" s="1"/>
  <c r="S7" s="1"/>
  <c r="U7" s="1"/>
  <c r="P8" i="26"/>
  <c r="D8" s="1"/>
  <c r="V7" i="35"/>
  <c r="F7"/>
  <c r="R7" s="1"/>
  <c r="S7" s="1"/>
  <c r="U7" s="1"/>
  <c r="P8" i="43"/>
  <c r="D8" s="1"/>
  <c r="C8" s="1"/>
  <c r="P8" i="32"/>
  <c r="D8" s="1"/>
  <c r="C8" s="1"/>
  <c r="P8" i="31"/>
  <c r="D8" s="1"/>
  <c r="P8" i="42"/>
  <c r="D8" s="1"/>
  <c r="P8" i="46"/>
  <c r="D8" s="1"/>
  <c r="B7" i="37"/>
  <c r="G7" s="1"/>
  <c r="H7" s="1"/>
  <c r="V7"/>
  <c r="F7"/>
  <c r="R7" s="1"/>
  <c r="S7" s="1"/>
  <c r="U7" s="1"/>
  <c r="F7" i="36"/>
  <c r="R7" s="1"/>
  <c r="S7" s="1"/>
  <c r="U7" s="1"/>
  <c r="V7"/>
  <c r="B7"/>
  <c r="G7" s="1"/>
  <c r="H7" s="1"/>
  <c r="H5" i="4"/>
  <c r="P8" i="39"/>
  <c r="D8" s="1"/>
  <c r="C8" s="1"/>
  <c r="P8" i="38" l="1"/>
  <c r="D8" s="1"/>
  <c r="C8" s="1"/>
  <c r="B8" s="1"/>
  <c r="G8" s="1"/>
  <c r="H8" s="1"/>
  <c r="D6" i="4"/>
  <c r="C6" s="1"/>
  <c r="B6" s="1"/>
  <c r="G6" s="1"/>
  <c r="V8" i="28"/>
  <c r="P9" s="1"/>
  <c r="V8" i="46"/>
  <c r="C8"/>
  <c r="B8" s="1"/>
  <c r="G8" s="1"/>
  <c r="H8" s="1"/>
  <c r="P8" i="44"/>
  <c r="D8" s="1"/>
  <c r="V8" i="42"/>
  <c r="C8"/>
  <c r="B8" s="1"/>
  <c r="G8" s="1"/>
  <c r="H8" s="1"/>
  <c r="C8" i="41"/>
  <c r="B8" s="1"/>
  <c r="G8" s="1"/>
  <c r="H8" s="1"/>
  <c r="C8" i="40"/>
  <c r="B8" s="1"/>
  <c r="G8" s="1"/>
  <c r="H8" s="1"/>
  <c r="C8" i="34"/>
  <c r="B8" s="1"/>
  <c r="G8" s="1"/>
  <c r="H8" s="1"/>
  <c r="V8" i="33"/>
  <c r="C8"/>
  <c r="B8" s="1"/>
  <c r="G8" s="1"/>
  <c r="H8" s="1"/>
  <c r="F8"/>
  <c r="R8" s="1"/>
  <c r="S8" s="1"/>
  <c r="U8" s="1"/>
  <c r="F8" i="31"/>
  <c r="R8" s="1"/>
  <c r="S8" s="1"/>
  <c r="U8" s="1"/>
  <c r="C8"/>
  <c r="B8" s="1"/>
  <c r="G8" s="1"/>
  <c r="H8" s="1"/>
  <c r="P9" i="30"/>
  <c r="D9" s="1"/>
  <c r="V8" i="29"/>
  <c r="C8"/>
  <c r="B8" s="1"/>
  <c r="G8" s="1"/>
  <c r="H8" s="1"/>
  <c r="C8" i="28"/>
  <c r="B8" s="1"/>
  <c r="G8" s="1"/>
  <c r="H8" s="1"/>
  <c r="V8" i="27"/>
  <c r="C8"/>
  <c r="B8" s="1"/>
  <c r="G8" s="1"/>
  <c r="H8" s="1"/>
  <c r="V8" i="26"/>
  <c r="C8"/>
  <c r="B8" s="1"/>
  <c r="G8" s="1"/>
  <c r="H8" s="1"/>
  <c r="F8" i="34"/>
  <c r="R8" s="1"/>
  <c r="S8" s="1"/>
  <c r="U8" s="1"/>
  <c r="F8" i="29"/>
  <c r="R8" s="1"/>
  <c r="S8" s="1"/>
  <c r="U8" s="1"/>
  <c r="V8" i="34"/>
  <c r="V8" i="40"/>
  <c r="F8" i="41"/>
  <c r="R8" s="1"/>
  <c r="S8" s="1"/>
  <c r="U8" s="1"/>
  <c r="F8" i="40"/>
  <c r="R8" s="1"/>
  <c r="S8" s="1"/>
  <c r="U8" s="1"/>
  <c r="V8" i="41"/>
  <c r="F8" i="26"/>
  <c r="R8" s="1"/>
  <c r="S8" s="1"/>
  <c r="U8" s="1"/>
  <c r="P8" i="35"/>
  <c r="D8" s="1"/>
  <c r="F8" i="46"/>
  <c r="R8" s="1"/>
  <c r="S8" s="1"/>
  <c r="U8" s="1"/>
  <c r="F8" i="27"/>
  <c r="R8" s="1"/>
  <c r="S8" s="1"/>
  <c r="U8" s="1"/>
  <c r="F8" i="43"/>
  <c r="R8" s="1"/>
  <c r="S8" s="1"/>
  <c r="U8" s="1"/>
  <c r="B8"/>
  <c r="G8" s="1"/>
  <c r="H8" s="1"/>
  <c r="V8"/>
  <c r="B8" i="32"/>
  <c r="G8" s="1"/>
  <c r="H8" s="1"/>
  <c r="V8"/>
  <c r="F8"/>
  <c r="R8" s="1"/>
  <c r="S8" s="1"/>
  <c r="U8" s="1"/>
  <c r="F8" i="42"/>
  <c r="R8" s="1"/>
  <c r="S8" s="1"/>
  <c r="U8" s="1"/>
  <c r="V8" i="31"/>
  <c r="P8" i="36"/>
  <c r="D8" s="1"/>
  <c r="B8" i="39"/>
  <c r="G8" s="1"/>
  <c r="H8" s="1"/>
  <c r="F8"/>
  <c r="R8" s="1"/>
  <c r="S8" s="1"/>
  <c r="U8" s="1"/>
  <c r="V8"/>
  <c r="P8" i="37"/>
  <c r="D8" s="1"/>
  <c r="C8" s="1"/>
  <c r="V6" i="4" l="1"/>
  <c r="F8" i="38"/>
  <c r="R8" s="1"/>
  <c r="S8" s="1"/>
  <c r="U8" s="1"/>
  <c r="V8"/>
  <c r="F6" i="4"/>
  <c r="R6" s="1"/>
  <c r="S6" s="1"/>
  <c r="U6" s="1"/>
  <c r="P9" i="26"/>
  <c r="D9" s="1"/>
  <c r="C9" s="1"/>
  <c r="P9" i="29"/>
  <c r="D9" s="1"/>
  <c r="P9" i="46"/>
  <c r="D9" s="1"/>
  <c r="F8" i="44"/>
  <c r="R8" s="1"/>
  <c r="S8" s="1"/>
  <c r="U8" s="1"/>
  <c r="C8"/>
  <c r="B8" s="1"/>
  <c r="G8" s="1"/>
  <c r="H8" s="1"/>
  <c r="P9" i="42"/>
  <c r="D9" s="1"/>
  <c r="F8" i="36"/>
  <c r="R8" s="1"/>
  <c r="S8" s="1"/>
  <c r="U8" s="1"/>
  <c r="C8"/>
  <c r="B8" s="1"/>
  <c r="G8" s="1"/>
  <c r="H8" s="1"/>
  <c r="F8" i="35"/>
  <c r="R8" s="1"/>
  <c r="S8" s="1"/>
  <c r="U8" s="1"/>
  <c r="C8"/>
  <c r="B8" s="1"/>
  <c r="G8" s="1"/>
  <c r="H8" s="1"/>
  <c r="P9" i="33"/>
  <c r="D9" s="1"/>
  <c r="F9" s="1"/>
  <c r="R9" s="1"/>
  <c r="S9" s="1"/>
  <c r="U9" s="1"/>
  <c r="P9" i="31"/>
  <c r="F9" i="30"/>
  <c r="R9" s="1"/>
  <c r="S9" s="1"/>
  <c r="U9" s="1"/>
  <c r="C9"/>
  <c r="B9" s="1"/>
  <c r="G9" s="1"/>
  <c r="H9" s="1"/>
  <c r="V9"/>
  <c r="D9" i="28"/>
  <c r="P9" i="27"/>
  <c r="D9" s="1"/>
  <c r="P9" i="34"/>
  <c r="D9" s="1"/>
  <c r="P9" i="40"/>
  <c r="D9" s="1"/>
  <c r="V8" i="44"/>
  <c r="P9" i="41"/>
  <c r="D9" s="1"/>
  <c r="D9" i="31"/>
  <c r="V8" i="35"/>
  <c r="P9" i="32"/>
  <c r="D9" s="1"/>
  <c r="C9" s="1"/>
  <c r="V8" i="36"/>
  <c r="P9" i="43"/>
  <c r="D9" s="1"/>
  <c r="C9" s="1"/>
  <c r="P9" i="39"/>
  <c r="D9" s="1"/>
  <c r="C9" s="1"/>
  <c r="B8" i="37"/>
  <c r="G8" s="1"/>
  <c r="H8" s="1"/>
  <c r="V8"/>
  <c r="F8"/>
  <c r="R8" s="1"/>
  <c r="S8" s="1"/>
  <c r="U8" s="1"/>
  <c r="H6" i="4"/>
  <c r="P7" l="1"/>
  <c r="D7" s="1"/>
  <c r="C7" s="1"/>
  <c r="P9" i="38"/>
  <c r="D9" s="1"/>
  <c r="F9" s="1"/>
  <c r="R9" s="1"/>
  <c r="S9" s="1"/>
  <c r="U9" s="1"/>
  <c r="P9" i="36"/>
  <c r="C9" i="46"/>
  <c r="B9" s="1"/>
  <c r="G9" s="1"/>
  <c r="H9" s="1"/>
  <c r="P9" i="44"/>
  <c r="D9" s="1"/>
  <c r="C9" i="42"/>
  <c r="B9" s="1"/>
  <c r="G9" s="1"/>
  <c r="H9" s="1"/>
  <c r="C9" i="41"/>
  <c r="B9" s="1"/>
  <c r="G9" s="1"/>
  <c r="H9" s="1"/>
  <c r="C9" i="40"/>
  <c r="B9" s="1"/>
  <c r="G9" s="1"/>
  <c r="H9" s="1"/>
  <c r="P9" i="35"/>
  <c r="D9" s="1"/>
  <c r="C9" i="34"/>
  <c r="B9" s="1"/>
  <c r="G9" s="1"/>
  <c r="H9" s="1"/>
  <c r="C9" i="33"/>
  <c r="B9" s="1"/>
  <c r="G9" s="1"/>
  <c r="H9" s="1"/>
  <c r="V9"/>
  <c r="P10" s="1"/>
  <c r="F9" i="31"/>
  <c r="R9" s="1"/>
  <c r="S9" s="1"/>
  <c r="U9" s="1"/>
  <c r="C9"/>
  <c r="B9" s="1"/>
  <c r="G9" s="1"/>
  <c r="H9" s="1"/>
  <c r="P10" i="30"/>
  <c r="D10" s="1"/>
  <c r="C10" s="1"/>
  <c r="B10" s="1"/>
  <c r="G10" s="1"/>
  <c r="H10" s="1"/>
  <c r="C9" i="29"/>
  <c r="B9" s="1"/>
  <c r="G9" s="1"/>
  <c r="H9" s="1"/>
  <c r="F9" i="28"/>
  <c r="R9" s="1"/>
  <c r="S9" s="1"/>
  <c r="U9" s="1"/>
  <c r="C9"/>
  <c r="B9" s="1"/>
  <c r="G9" s="1"/>
  <c r="H9" s="1"/>
  <c r="V9"/>
  <c r="V9" i="27"/>
  <c r="C9"/>
  <c r="B9" s="1"/>
  <c r="G9" s="1"/>
  <c r="H9" s="1"/>
  <c r="V9" i="40"/>
  <c r="F9"/>
  <c r="R9" s="1"/>
  <c r="S9" s="1"/>
  <c r="U9" s="1"/>
  <c r="F9" i="29"/>
  <c r="R9" s="1"/>
  <c r="S9" s="1"/>
  <c r="U9" s="1"/>
  <c r="V9"/>
  <c r="V9" i="34"/>
  <c r="F9"/>
  <c r="R9" s="1"/>
  <c r="S9" s="1"/>
  <c r="U9" s="1"/>
  <c r="F9" i="41"/>
  <c r="R9" s="1"/>
  <c r="S9" s="1"/>
  <c r="U9" s="1"/>
  <c r="V9" i="46"/>
  <c r="V9" i="41"/>
  <c r="V9" i="31"/>
  <c r="F9" i="27"/>
  <c r="R9" s="1"/>
  <c r="S9" s="1"/>
  <c r="U9" s="1"/>
  <c r="F9" i="42"/>
  <c r="R9" s="1"/>
  <c r="S9" s="1"/>
  <c r="U9" s="1"/>
  <c r="D9" i="36"/>
  <c r="V9" i="42"/>
  <c r="V9" i="26"/>
  <c r="B9"/>
  <c r="G9" s="1"/>
  <c r="H9" s="1"/>
  <c r="F9"/>
  <c r="R9" s="1"/>
  <c r="S9" s="1"/>
  <c r="U9" s="1"/>
  <c r="F9" i="46"/>
  <c r="R9" s="1"/>
  <c r="S9" s="1"/>
  <c r="U9" s="1"/>
  <c r="V9" i="32"/>
  <c r="F9"/>
  <c r="R9" s="1"/>
  <c r="S9" s="1"/>
  <c r="U9" s="1"/>
  <c r="B9"/>
  <c r="G9" s="1"/>
  <c r="H9" s="1"/>
  <c r="F9" i="43"/>
  <c r="R9" s="1"/>
  <c r="S9" s="1"/>
  <c r="U9" s="1"/>
  <c r="V9"/>
  <c r="B9"/>
  <c r="G9" s="1"/>
  <c r="H9" s="1"/>
  <c r="P9" i="37"/>
  <c r="D9" s="1"/>
  <c r="B9" i="39"/>
  <c r="G9" s="1"/>
  <c r="H9" s="1"/>
  <c r="F9"/>
  <c r="R9" s="1"/>
  <c r="S9" s="1"/>
  <c r="U9" s="1"/>
  <c r="V9"/>
  <c r="C9" i="38" l="1"/>
  <c r="B9" s="1"/>
  <c r="G9" s="1"/>
  <c r="H9" s="1"/>
  <c r="V9"/>
  <c r="P10" s="1"/>
  <c r="D10" i="33"/>
  <c r="C10" s="1"/>
  <c r="B10" s="1"/>
  <c r="G10" s="1"/>
  <c r="H10" s="1"/>
  <c r="C9" i="44"/>
  <c r="B9" s="1"/>
  <c r="G9" s="1"/>
  <c r="H9" s="1"/>
  <c r="C9" i="37"/>
  <c r="B9" s="1"/>
  <c r="G9" s="1"/>
  <c r="H9" s="1"/>
  <c r="C9" i="36"/>
  <c r="B9" s="1"/>
  <c r="G9" s="1"/>
  <c r="H9" s="1"/>
  <c r="F9" i="35"/>
  <c r="R9" s="1"/>
  <c r="S9" s="1"/>
  <c r="U9" s="1"/>
  <c r="C9"/>
  <c r="B9" s="1"/>
  <c r="G9" s="1"/>
  <c r="H9" s="1"/>
  <c r="P10" i="31"/>
  <c r="D10" s="1"/>
  <c r="V10" i="30"/>
  <c r="F10"/>
  <c r="R10" s="1"/>
  <c r="S10" s="1"/>
  <c r="U10" s="1"/>
  <c r="P10" i="28"/>
  <c r="D10" s="1"/>
  <c r="V10" s="1"/>
  <c r="P10" i="27"/>
  <c r="F7" i="4"/>
  <c r="R7" s="1"/>
  <c r="S7" s="1"/>
  <c r="U7" s="1"/>
  <c r="V7"/>
  <c r="P10" i="40"/>
  <c r="D10" s="1"/>
  <c r="P10" i="29"/>
  <c r="D10" s="1"/>
  <c r="P10" i="34"/>
  <c r="D10" s="1"/>
  <c r="V9" i="44"/>
  <c r="F9"/>
  <c r="R9" s="1"/>
  <c r="S9" s="1"/>
  <c r="U9" s="1"/>
  <c r="P10" i="42"/>
  <c r="D10" s="1"/>
  <c r="P10" i="41"/>
  <c r="D10" s="1"/>
  <c r="P10" i="46"/>
  <c r="D10" s="1"/>
  <c r="V9" i="35"/>
  <c r="D10" i="27"/>
  <c r="F10" s="1"/>
  <c r="R10" s="1"/>
  <c r="S10" s="1"/>
  <c r="U10" s="1"/>
  <c r="F9" i="36"/>
  <c r="R9" s="1"/>
  <c r="S9" s="1"/>
  <c r="U9" s="1"/>
  <c r="V9"/>
  <c r="P10" i="26"/>
  <c r="D10" s="1"/>
  <c r="C10" s="1"/>
  <c r="P10" i="32"/>
  <c r="D10" s="1"/>
  <c r="F9" i="37"/>
  <c r="R9" s="1"/>
  <c r="S9" s="1"/>
  <c r="U9" s="1"/>
  <c r="P10" i="43"/>
  <c r="D10" s="1"/>
  <c r="C10" s="1"/>
  <c r="V9" i="37"/>
  <c r="P10" i="39"/>
  <c r="D10" s="1"/>
  <c r="C10" s="1"/>
  <c r="B7" i="4"/>
  <c r="G7" s="1"/>
  <c r="H7" s="1"/>
  <c r="F10" i="33" l="1"/>
  <c r="R10" s="1"/>
  <c r="S10" s="1"/>
  <c r="U10" s="1"/>
  <c r="D10" i="38"/>
  <c r="V10" s="1"/>
  <c r="V10" i="33"/>
  <c r="P10" i="35"/>
  <c r="D10" s="1"/>
  <c r="P11" i="30"/>
  <c r="D11" s="1"/>
  <c r="C11" s="1"/>
  <c r="B11" s="1"/>
  <c r="G11" s="1"/>
  <c r="H11" s="1"/>
  <c r="F10" i="46"/>
  <c r="R10" s="1"/>
  <c r="S10" s="1"/>
  <c r="U10" s="1"/>
  <c r="C10"/>
  <c r="B10" s="1"/>
  <c r="G10" s="1"/>
  <c r="H10" s="1"/>
  <c r="C10" i="42"/>
  <c r="B10" s="1"/>
  <c r="G10" s="1"/>
  <c r="H10" s="1"/>
  <c r="C10" i="41"/>
  <c r="B10" s="1"/>
  <c r="G10" s="1"/>
  <c r="H10" s="1"/>
  <c r="F10" i="40"/>
  <c r="R10" s="1"/>
  <c r="S10" s="1"/>
  <c r="U10" s="1"/>
  <c r="C10"/>
  <c r="B10" s="1"/>
  <c r="G10" s="1"/>
  <c r="H10" s="1"/>
  <c r="F10" i="34"/>
  <c r="R10" s="1"/>
  <c r="S10" s="1"/>
  <c r="U10" s="1"/>
  <c r="C10"/>
  <c r="B10" s="1"/>
  <c r="G10" s="1"/>
  <c r="H10" s="1"/>
  <c r="V10" i="32"/>
  <c r="C10"/>
  <c r="B10" s="1"/>
  <c r="G10" s="1"/>
  <c r="H10" s="1"/>
  <c r="C10" i="31"/>
  <c r="B10" s="1"/>
  <c r="G10" s="1"/>
  <c r="H10" s="1"/>
  <c r="C10" i="29"/>
  <c r="B10" s="1"/>
  <c r="G10" s="1"/>
  <c r="H10" s="1"/>
  <c r="F10" i="28"/>
  <c r="R10" s="1"/>
  <c r="S10" s="1"/>
  <c r="U10" s="1"/>
  <c r="P11" s="1"/>
  <c r="C10"/>
  <c r="B10" s="1"/>
  <c r="G10" s="1"/>
  <c r="H10" s="1"/>
  <c r="V10" i="27"/>
  <c r="P11" s="1"/>
  <c r="C10"/>
  <c r="B10" s="1"/>
  <c r="G10" s="1"/>
  <c r="H10" s="1"/>
  <c r="P8" i="4"/>
  <c r="D8" s="1"/>
  <c r="C8" s="1"/>
  <c r="V10" i="40"/>
  <c r="V10" i="29"/>
  <c r="V10" i="42"/>
  <c r="F10" i="29"/>
  <c r="R10" s="1"/>
  <c r="S10" s="1"/>
  <c r="U10" s="1"/>
  <c r="F10" i="41"/>
  <c r="R10" s="1"/>
  <c r="S10" s="1"/>
  <c r="U10" s="1"/>
  <c r="V10"/>
  <c r="V10" i="34"/>
  <c r="P10" i="44"/>
  <c r="D10" s="1"/>
  <c r="C10" s="1"/>
  <c r="F10" i="42"/>
  <c r="R10" s="1"/>
  <c r="S10" s="1"/>
  <c r="U10" s="1"/>
  <c r="V10" i="46"/>
  <c r="F10" i="31"/>
  <c r="R10" s="1"/>
  <c r="S10" s="1"/>
  <c r="U10" s="1"/>
  <c r="V10"/>
  <c r="P10" i="36"/>
  <c r="D10" s="1"/>
  <c r="B10" i="26"/>
  <c r="G10" s="1"/>
  <c r="H10" s="1"/>
  <c r="V10"/>
  <c r="F10"/>
  <c r="R10" s="1"/>
  <c r="S10" s="1"/>
  <c r="U10" s="1"/>
  <c r="P10" i="37"/>
  <c r="D10" s="1"/>
  <c r="F10" i="32"/>
  <c r="R10" s="1"/>
  <c r="S10" s="1"/>
  <c r="U10" s="1"/>
  <c r="F10" i="43"/>
  <c r="R10" s="1"/>
  <c r="S10" s="1"/>
  <c r="U10" s="1"/>
  <c r="B10"/>
  <c r="G10" s="1"/>
  <c r="H10" s="1"/>
  <c r="V10"/>
  <c r="B10" i="39"/>
  <c r="G10" s="1"/>
  <c r="H10" s="1"/>
  <c r="V10"/>
  <c r="F10"/>
  <c r="R10" s="1"/>
  <c r="S10" s="1"/>
  <c r="U10" s="1"/>
  <c r="P11" i="33" l="1"/>
  <c r="D11" s="1"/>
  <c r="F11" s="1"/>
  <c r="R11" s="1"/>
  <c r="S11" s="1"/>
  <c r="U11" s="1"/>
  <c r="F10" i="38"/>
  <c r="R10" s="1"/>
  <c r="S10" s="1"/>
  <c r="U10" s="1"/>
  <c r="P11" s="1"/>
  <c r="C10"/>
  <c r="B10" s="1"/>
  <c r="G10" s="1"/>
  <c r="H10" s="1"/>
  <c r="V11" i="30"/>
  <c r="F11"/>
  <c r="R11" s="1"/>
  <c r="S11" s="1"/>
  <c r="U11" s="1"/>
  <c r="P11" i="32"/>
  <c r="D11" s="1"/>
  <c r="P11" i="46"/>
  <c r="D11" s="1"/>
  <c r="V11" s="1"/>
  <c r="P11" i="42"/>
  <c r="D11" s="1"/>
  <c r="C11" s="1"/>
  <c r="B11" s="1"/>
  <c r="G11" s="1"/>
  <c r="H11" s="1"/>
  <c r="D11" i="28"/>
  <c r="V11" s="1"/>
  <c r="P11" i="40"/>
  <c r="D11" s="1"/>
  <c r="F10" i="37"/>
  <c r="R10" s="1"/>
  <c r="S10" s="1"/>
  <c r="U10" s="1"/>
  <c r="C10"/>
  <c r="B10" s="1"/>
  <c r="G10" s="1"/>
  <c r="H10" s="1"/>
  <c r="F10" i="36"/>
  <c r="R10" s="1"/>
  <c r="S10" s="1"/>
  <c r="U10" s="1"/>
  <c r="C10"/>
  <c r="B10" s="1"/>
  <c r="G10" s="1"/>
  <c r="H10" s="1"/>
  <c r="V10" i="35"/>
  <c r="C10"/>
  <c r="B10" s="1"/>
  <c r="G10" s="1"/>
  <c r="H10" s="1"/>
  <c r="P11" i="34"/>
  <c r="D11" s="1"/>
  <c r="D11" i="27"/>
  <c r="B8" i="4"/>
  <c r="G8" s="1"/>
  <c r="H8" s="1"/>
  <c r="V8"/>
  <c r="F8"/>
  <c r="R8" s="1"/>
  <c r="S8" s="1"/>
  <c r="U8" s="1"/>
  <c r="P11" i="29"/>
  <c r="D11" s="1"/>
  <c r="P11" i="41"/>
  <c r="D11" s="1"/>
  <c r="B10" i="44"/>
  <c r="G10" s="1"/>
  <c r="H10" s="1"/>
  <c r="V10"/>
  <c r="F10"/>
  <c r="R10" s="1"/>
  <c r="S10" s="1"/>
  <c r="U10" s="1"/>
  <c r="P11" i="31"/>
  <c r="D11" s="1"/>
  <c r="V10" i="36"/>
  <c r="F10" i="35"/>
  <c r="R10" s="1"/>
  <c r="S10" s="1"/>
  <c r="U10" s="1"/>
  <c r="P11" i="26"/>
  <c r="D11" s="1"/>
  <c r="C11" s="1"/>
  <c r="V10" i="37"/>
  <c r="P11" i="43"/>
  <c r="D11" s="1"/>
  <c r="C11" s="1"/>
  <c r="P11" i="39"/>
  <c r="D11" s="1"/>
  <c r="C11" s="1"/>
  <c r="V11" i="33" l="1"/>
  <c r="C11"/>
  <c r="B11" s="1"/>
  <c r="G11" s="1"/>
  <c r="H11" s="1"/>
  <c r="D11" i="38"/>
  <c r="V11" s="1"/>
  <c r="P11" i="37"/>
  <c r="D11" s="1"/>
  <c r="P12" i="30"/>
  <c r="D12" s="1"/>
  <c r="C12" s="1"/>
  <c r="B12" s="1"/>
  <c r="G12" s="1"/>
  <c r="H12" s="1"/>
  <c r="F11" i="28"/>
  <c r="R11" s="1"/>
  <c r="S11" s="1"/>
  <c r="U11" s="1"/>
  <c r="P12" s="1"/>
  <c r="C11"/>
  <c r="B11" s="1"/>
  <c r="G11" s="1"/>
  <c r="H11" s="1"/>
  <c r="F11" i="46"/>
  <c r="R11" s="1"/>
  <c r="S11" s="1"/>
  <c r="U11" s="1"/>
  <c r="P12" s="1"/>
  <c r="C11"/>
  <c r="B11" s="1"/>
  <c r="G11" s="1"/>
  <c r="H11" s="1"/>
  <c r="F11" i="42"/>
  <c r="R11" s="1"/>
  <c r="S11" s="1"/>
  <c r="U11" s="1"/>
  <c r="V11"/>
  <c r="V11" i="41"/>
  <c r="C11"/>
  <c r="B11" s="1"/>
  <c r="G11" s="1"/>
  <c r="H11" s="1"/>
  <c r="C11" i="40"/>
  <c r="B11" s="1"/>
  <c r="G11" s="1"/>
  <c r="H11" s="1"/>
  <c r="C11" i="38"/>
  <c r="B11" s="1"/>
  <c r="G11" s="1"/>
  <c r="H11" s="1"/>
  <c r="P11" i="36"/>
  <c r="D11" s="1"/>
  <c r="P11" i="35"/>
  <c r="D11" s="1"/>
  <c r="V11" i="34"/>
  <c r="C11"/>
  <c r="B11" s="1"/>
  <c r="G11" s="1"/>
  <c r="H11" s="1"/>
  <c r="F11" i="32"/>
  <c r="R11" s="1"/>
  <c r="S11" s="1"/>
  <c r="U11" s="1"/>
  <c r="C11"/>
  <c r="B11" s="1"/>
  <c r="G11" s="1"/>
  <c r="H11" s="1"/>
  <c r="C11" i="31"/>
  <c r="B11" s="1"/>
  <c r="G11" s="1"/>
  <c r="H11" s="1"/>
  <c r="C11" i="29"/>
  <c r="B11" s="1"/>
  <c r="G11" s="1"/>
  <c r="H11" s="1"/>
  <c r="V11" i="27"/>
  <c r="C11"/>
  <c r="B11" s="1"/>
  <c r="G11" s="1"/>
  <c r="H11" s="1"/>
  <c r="F11"/>
  <c r="R11" s="1"/>
  <c r="S11" s="1"/>
  <c r="U11" s="1"/>
  <c r="P9" i="4"/>
  <c r="D9" s="1"/>
  <c r="C9" s="1"/>
  <c r="F11" i="29"/>
  <c r="R11" s="1"/>
  <c r="S11" s="1"/>
  <c r="U11" s="1"/>
  <c r="V11"/>
  <c r="F11" i="40"/>
  <c r="R11" s="1"/>
  <c r="S11" s="1"/>
  <c r="U11" s="1"/>
  <c r="V11"/>
  <c r="F11" i="34"/>
  <c r="R11" s="1"/>
  <c r="S11" s="1"/>
  <c r="U11" s="1"/>
  <c r="F11" i="41"/>
  <c r="R11" s="1"/>
  <c r="S11" s="1"/>
  <c r="U11" s="1"/>
  <c r="P11" i="44"/>
  <c r="D11" s="1"/>
  <c r="C11" s="1"/>
  <c r="F11" i="31"/>
  <c r="R11" s="1"/>
  <c r="S11" s="1"/>
  <c r="U11" s="1"/>
  <c r="V11"/>
  <c r="P12" i="33"/>
  <c r="D12" s="1"/>
  <c r="V11" i="32"/>
  <c r="B11" i="26"/>
  <c r="G11" s="1"/>
  <c r="H11" s="1"/>
  <c r="F11"/>
  <c r="R11" s="1"/>
  <c r="S11" s="1"/>
  <c r="U11" s="1"/>
  <c r="V11"/>
  <c r="F11" i="43"/>
  <c r="R11" s="1"/>
  <c r="S11" s="1"/>
  <c r="U11" s="1"/>
  <c r="V11"/>
  <c r="B11"/>
  <c r="G11" s="1"/>
  <c r="H11" s="1"/>
  <c r="V11" i="39"/>
  <c r="F11"/>
  <c r="R11" s="1"/>
  <c r="S11" s="1"/>
  <c r="U11" s="1"/>
  <c r="B11"/>
  <c r="G11" s="1"/>
  <c r="H11" s="1"/>
  <c r="F11" i="38" l="1"/>
  <c r="R11" s="1"/>
  <c r="S11" s="1"/>
  <c r="U11" s="1"/>
  <c r="P12" s="1"/>
  <c r="D12" s="1"/>
  <c r="F12" i="30"/>
  <c r="R12" s="1"/>
  <c r="S12" s="1"/>
  <c r="U12" s="1"/>
  <c r="V12"/>
  <c r="P12" i="34"/>
  <c r="D12" s="1"/>
  <c r="D12" i="28"/>
  <c r="C12" s="1"/>
  <c r="B12" s="1"/>
  <c r="G12" s="1"/>
  <c r="H12" s="1"/>
  <c r="P12" i="42"/>
  <c r="D12" s="1"/>
  <c r="C12" s="1"/>
  <c r="B12" s="1"/>
  <c r="G12" s="1"/>
  <c r="H12" s="1"/>
  <c r="D12" i="46"/>
  <c r="P12" i="41"/>
  <c r="D12" s="1"/>
  <c r="V11" i="37"/>
  <c r="C11"/>
  <c r="B11" s="1"/>
  <c r="G11" s="1"/>
  <c r="H11" s="1"/>
  <c r="V11" i="36"/>
  <c r="C11"/>
  <c r="B11" s="1"/>
  <c r="G11" s="1"/>
  <c r="H11" s="1"/>
  <c r="V11" i="35"/>
  <c r="C11"/>
  <c r="B11" s="1"/>
  <c r="G11" s="1"/>
  <c r="H11" s="1"/>
  <c r="V12" i="33"/>
  <c r="C12"/>
  <c r="B12" s="1"/>
  <c r="G12" s="1"/>
  <c r="H12" s="1"/>
  <c r="P12" i="32"/>
  <c r="D12" s="1"/>
  <c r="P12" i="27"/>
  <c r="D12" s="1"/>
  <c r="B9" i="4"/>
  <c r="G9" s="1"/>
  <c r="H9" s="1"/>
  <c r="F9"/>
  <c r="R9" s="1"/>
  <c r="S9" s="1"/>
  <c r="U9" s="1"/>
  <c r="V9"/>
  <c r="P12" i="29"/>
  <c r="D12" s="1"/>
  <c r="V12" s="1"/>
  <c r="P12" i="40"/>
  <c r="D12" s="1"/>
  <c r="P12" i="31"/>
  <c r="D12" s="1"/>
  <c r="F11" i="44"/>
  <c r="R11" s="1"/>
  <c r="S11" s="1"/>
  <c r="U11" s="1"/>
  <c r="B11"/>
  <c r="G11" s="1"/>
  <c r="H11" s="1"/>
  <c r="V11"/>
  <c r="F11" i="36"/>
  <c r="R11" s="1"/>
  <c r="S11" s="1"/>
  <c r="U11" s="1"/>
  <c r="F12" i="33"/>
  <c r="R12" s="1"/>
  <c r="S12" s="1"/>
  <c r="U12" s="1"/>
  <c r="F11" i="37"/>
  <c r="R11" s="1"/>
  <c r="S11" s="1"/>
  <c r="U11" s="1"/>
  <c r="F11" i="35"/>
  <c r="R11" s="1"/>
  <c r="S11" s="1"/>
  <c r="U11" s="1"/>
  <c r="P12" i="26"/>
  <c r="D12" s="1"/>
  <c r="C12" s="1"/>
  <c r="P12" i="43"/>
  <c r="D12" s="1"/>
  <c r="C12" s="1"/>
  <c r="P12" i="39"/>
  <c r="D12" s="1"/>
  <c r="C12" s="1"/>
  <c r="V12" i="28" l="1"/>
  <c r="P13" i="30"/>
  <c r="D13" s="1"/>
  <c r="C13" s="1"/>
  <c r="B13" s="1"/>
  <c r="G13" s="1"/>
  <c r="H13" s="1"/>
  <c r="P12" i="36"/>
  <c r="D12" s="1"/>
  <c r="V12" s="1"/>
  <c r="F12" i="42"/>
  <c r="R12" s="1"/>
  <c r="S12" s="1"/>
  <c r="U12" s="1"/>
  <c r="P12" i="35"/>
  <c r="D12" s="1"/>
  <c r="F12" i="28"/>
  <c r="R12" s="1"/>
  <c r="S12" s="1"/>
  <c r="U12" s="1"/>
  <c r="V12" i="42"/>
  <c r="P13" i="33"/>
  <c r="D13" s="1"/>
  <c r="C12" i="46"/>
  <c r="B12" s="1"/>
  <c r="G12" s="1"/>
  <c r="H12" s="1"/>
  <c r="F12"/>
  <c r="R12" s="1"/>
  <c r="S12" s="1"/>
  <c r="U12" s="1"/>
  <c r="V12"/>
  <c r="C12" i="41"/>
  <c r="B12" s="1"/>
  <c r="G12" s="1"/>
  <c r="H12" s="1"/>
  <c r="V12"/>
  <c r="F12"/>
  <c r="R12" s="1"/>
  <c r="S12" s="1"/>
  <c r="U12" s="1"/>
  <c r="F12" i="40"/>
  <c r="R12" s="1"/>
  <c r="S12" s="1"/>
  <c r="U12" s="1"/>
  <c r="C12"/>
  <c r="B12" s="1"/>
  <c r="G12" s="1"/>
  <c r="H12" s="1"/>
  <c r="C12" i="38"/>
  <c r="B12" s="1"/>
  <c r="G12" s="1"/>
  <c r="H12" s="1"/>
  <c r="P12" i="37"/>
  <c r="D12" s="1"/>
  <c r="C12" i="34"/>
  <c r="B12" s="1"/>
  <c r="G12" s="1"/>
  <c r="H12" s="1"/>
  <c r="V12" i="32"/>
  <c r="C12"/>
  <c r="B12" s="1"/>
  <c r="G12" s="1"/>
  <c r="H12" s="1"/>
  <c r="F12" i="31"/>
  <c r="R12" s="1"/>
  <c r="S12" s="1"/>
  <c r="U12" s="1"/>
  <c r="C12"/>
  <c r="B12" s="1"/>
  <c r="G12" s="1"/>
  <c r="H12" s="1"/>
  <c r="C12" i="29"/>
  <c r="B12" s="1"/>
  <c r="G12" s="1"/>
  <c r="H12" s="1"/>
  <c r="F12" i="27"/>
  <c r="R12" s="1"/>
  <c r="S12" s="1"/>
  <c r="U12" s="1"/>
  <c r="C12"/>
  <c r="B12" s="1"/>
  <c r="G12" s="1"/>
  <c r="H12" s="1"/>
  <c r="V12"/>
  <c r="P10" i="4"/>
  <c r="D10" s="1"/>
  <c r="C10" s="1"/>
  <c r="V12" i="40"/>
  <c r="F12" i="29"/>
  <c r="R12" s="1"/>
  <c r="S12" s="1"/>
  <c r="U12" s="1"/>
  <c r="P13" s="1"/>
  <c r="V12" i="31"/>
  <c r="V12" i="34"/>
  <c r="F12"/>
  <c r="R12" s="1"/>
  <c r="S12" s="1"/>
  <c r="U12" s="1"/>
  <c r="F12" i="32"/>
  <c r="R12" s="1"/>
  <c r="S12" s="1"/>
  <c r="U12" s="1"/>
  <c r="P12" i="44"/>
  <c r="D12" s="1"/>
  <c r="C12" s="1"/>
  <c r="V12" i="38"/>
  <c r="F12"/>
  <c r="R12" s="1"/>
  <c r="S12" s="1"/>
  <c r="U12" s="1"/>
  <c r="B12" i="26"/>
  <c r="G12" s="1"/>
  <c r="H12" s="1"/>
  <c r="V12"/>
  <c r="F12"/>
  <c r="R12" s="1"/>
  <c r="S12" s="1"/>
  <c r="U12" s="1"/>
  <c r="F12" i="43"/>
  <c r="R12" s="1"/>
  <c r="S12" s="1"/>
  <c r="U12" s="1"/>
  <c r="B12"/>
  <c r="G12" s="1"/>
  <c r="H12" s="1"/>
  <c r="V12"/>
  <c r="V12" i="39"/>
  <c r="F12"/>
  <c r="R12" s="1"/>
  <c r="S12" s="1"/>
  <c r="U12" s="1"/>
  <c r="B12"/>
  <c r="G12" s="1"/>
  <c r="H12" s="1"/>
  <c r="P13" i="38" l="1"/>
  <c r="P13" i="28"/>
  <c r="D13" s="1"/>
  <c r="F13" s="1"/>
  <c r="R13" s="1"/>
  <c r="S13" s="1"/>
  <c r="U13" s="1"/>
  <c r="V13" i="30"/>
  <c r="F13"/>
  <c r="R13" s="1"/>
  <c r="S13" s="1"/>
  <c r="U13" s="1"/>
  <c r="P13" i="41"/>
  <c r="D13" s="1"/>
  <c r="V13" s="1"/>
  <c r="P13" i="32"/>
  <c r="D13" s="1"/>
  <c r="P13" i="42"/>
  <c r="D13" s="1"/>
  <c r="C13" s="1"/>
  <c r="B13" s="1"/>
  <c r="G13" s="1"/>
  <c r="H13" s="1"/>
  <c r="P13" i="46"/>
  <c r="D13" s="1"/>
  <c r="D13" i="38"/>
  <c r="C13" s="1"/>
  <c r="B13" s="1"/>
  <c r="G13" s="1"/>
  <c r="H13" s="1"/>
  <c r="D13" i="29"/>
  <c r="F13" s="1"/>
  <c r="R13" s="1"/>
  <c r="S13" s="1"/>
  <c r="U13" s="1"/>
  <c r="P13" i="40"/>
  <c r="D13" s="1"/>
  <c r="V12" i="37"/>
  <c r="C12"/>
  <c r="B12" s="1"/>
  <c r="G12" s="1"/>
  <c r="H12" s="1"/>
  <c r="F12" i="36"/>
  <c r="R12" s="1"/>
  <c r="S12" s="1"/>
  <c r="U12" s="1"/>
  <c r="P13" s="1"/>
  <c r="C12"/>
  <c r="B12" s="1"/>
  <c r="G12" s="1"/>
  <c r="H12" s="1"/>
  <c r="F12" i="35"/>
  <c r="R12" s="1"/>
  <c r="S12" s="1"/>
  <c r="U12" s="1"/>
  <c r="C12"/>
  <c r="B12" s="1"/>
  <c r="G12" s="1"/>
  <c r="H12" s="1"/>
  <c r="V13" i="33"/>
  <c r="C13"/>
  <c r="B13" s="1"/>
  <c r="G13" s="1"/>
  <c r="H13" s="1"/>
  <c r="P13" i="31"/>
  <c r="D13" s="1"/>
  <c r="C13" i="28"/>
  <c r="B13" s="1"/>
  <c r="G13" s="1"/>
  <c r="H13" s="1"/>
  <c r="P13" i="27"/>
  <c r="D13" s="1"/>
  <c r="B10" i="4"/>
  <c r="G10" s="1"/>
  <c r="H10" s="1"/>
  <c r="P13" i="34"/>
  <c r="D13" s="1"/>
  <c r="B12" i="44"/>
  <c r="G12" s="1"/>
  <c r="H12" s="1"/>
  <c r="F12"/>
  <c r="R12" s="1"/>
  <c r="S12" s="1"/>
  <c r="U12" s="1"/>
  <c r="V12"/>
  <c r="V12" i="35"/>
  <c r="F12" i="37"/>
  <c r="R12" s="1"/>
  <c r="S12" s="1"/>
  <c r="U12" s="1"/>
  <c r="F13" i="33"/>
  <c r="R13" s="1"/>
  <c r="S13" s="1"/>
  <c r="U13" s="1"/>
  <c r="P13" i="26"/>
  <c r="D13" s="1"/>
  <c r="C13" s="1"/>
  <c r="P13" i="43"/>
  <c r="D13" s="1"/>
  <c r="C13" s="1"/>
  <c r="P13" i="39"/>
  <c r="D13" s="1"/>
  <c r="C13" s="1"/>
  <c r="F10" i="4"/>
  <c r="R10" s="1"/>
  <c r="S10" s="1"/>
  <c r="U10" s="1"/>
  <c r="V10"/>
  <c r="P14" i="30" l="1"/>
  <c r="D14" s="1"/>
  <c r="C14" s="1"/>
  <c r="B14" s="1"/>
  <c r="G14" s="1"/>
  <c r="H14" s="1"/>
  <c r="V13" i="28"/>
  <c r="P14" s="1"/>
  <c r="D14" s="1"/>
  <c r="F14" s="1"/>
  <c r="R14" s="1"/>
  <c r="S14" s="1"/>
  <c r="U14" s="1"/>
  <c r="V13" i="42"/>
  <c r="F13"/>
  <c r="R13" s="1"/>
  <c r="S13" s="1"/>
  <c r="U13" s="1"/>
  <c r="V13" i="29"/>
  <c r="P14" s="1"/>
  <c r="C13"/>
  <c r="B13" s="1"/>
  <c r="G13" s="1"/>
  <c r="H13" s="1"/>
  <c r="C13" i="41"/>
  <c r="B13" s="1"/>
  <c r="G13" s="1"/>
  <c r="H13" s="1"/>
  <c r="F13"/>
  <c r="R13" s="1"/>
  <c r="S13" s="1"/>
  <c r="U13" s="1"/>
  <c r="P14" s="1"/>
  <c r="C13" i="46"/>
  <c r="B13" s="1"/>
  <c r="G13" s="1"/>
  <c r="H13" s="1"/>
  <c r="F13"/>
  <c r="R13" s="1"/>
  <c r="S13" s="1"/>
  <c r="U13" s="1"/>
  <c r="V13" i="38"/>
  <c r="V13" i="46"/>
  <c r="F13" i="38"/>
  <c r="R13" s="1"/>
  <c r="S13" s="1"/>
  <c r="U13" s="1"/>
  <c r="C13" i="40"/>
  <c r="B13" s="1"/>
  <c r="G13" s="1"/>
  <c r="H13" s="1"/>
  <c r="F13"/>
  <c r="R13" s="1"/>
  <c r="S13" s="1"/>
  <c r="U13" s="1"/>
  <c r="V13"/>
  <c r="P13" i="37"/>
  <c r="D13" s="1"/>
  <c r="P13" i="35"/>
  <c r="D13" s="1"/>
  <c r="F13" i="34"/>
  <c r="R13" s="1"/>
  <c r="S13" s="1"/>
  <c r="U13" s="1"/>
  <c r="C13"/>
  <c r="B13" s="1"/>
  <c r="G13" s="1"/>
  <c r="H13" s="1"/>
  <c r="P14" i="33"/>
  <c r="D14" s="1"/>
  <c r="C14" s="1"/>
  <c r="F13" i="32"/>
  <c r="R13" s="1"/>
  <c r="S13" s="1"/>
  <c r="U13" s="1"/>
  <c r="C13"/>
  <c r="B13" s="1"/>
  <c r="G13" s="1"/>
  <c r="H13" s="1"/>
  <c r="F13" i="31"/>
  <c r="R13" s="1"/>
  <c r="S13" s="1"/>
  <c r="U13" s="1"/>
  <c r="C13"/>
  <c r="B13" s="1"/>
  <c r="G13" s="1"/>
  <c r="H13" s="1"/>
  <c r="V13"/>
  <c r="V13" i="27"/>
  <c r="C13"/>
  <c r="B13" s="1"/>
  <c r="G13" s="1"/>
  <c r="H13" s="1"/>
  <c r="F13"/>
  <c r="R13" s="1"/>
  <c r="S13" s="1"/>
  <c r="U13" s="1"/>
  <c r="V13" i="34"/>
  <c r="D13" i="36"/>
  <c r="V13" i="32"/>
  <c r="P13" i="44"/>
  <c r="D13" s="1"/>
  <c r="C13" s="1"/>
  <c r="F14" i="30"/>
  <c r="R14" s="1"/>
  <c r="S14" s="1"/>
  <c r="U14" s="1"/>
  <c r="F13" i="26"/>
  <c r="R13" s="1"/>
  <c r="S13" s="1"/>
  <c r="U13" s="1"/>
  <c r="V13"/>
  <c r="B13"/>
  <c r="G13" s="1"/>
  <c r="H13" s="1"/>
  <c r="B13" i="43"/>
  <c r="G13" s="1"/>
  <c r="H13" s="1"/>
  <c r="V13"/>
  <c r="F13"/>
  <c r="R13" s="1"/>
  <c r="S13" s="1"/>
  <c r="U13" s="1"/>
  <c r="F13" i="39"/>
  <c r="R13" s="1"/>
  <c r="S13" s="1"/>
  <c r="U13" s="1"/>
  <c r="B13"/>
  <c r="G13" s="1"/>
  <c r="H13" s="1"/>
  <c r="V13"/>
  <c r="P11" i="4"/>
  <c r="D11" s="1"/>
  <c r="C11" s="1"/>
  <c r="V14" i="30" l="1"/>
  <c r="D14" i="29"/>
  <c r="C14" s="1"/>
  <c r="B14" s="1"/>
  <c r="G14" s="1"/>
  <c r="H14" s="1"/>
  <c r="P14" i="42"/>
  <c r="D14" s="1"/>
  <c r="V14" s="1"/>
  <c r="D14" i="41"/>
  <c r="C14" s="1"/>
  <c r="B14" s="1"/>
  <c r="G14" s="1"/>
  <c r="H14" s="1"/>
  <c r="P14" i="46"/>
  <c r="D14" s="1"/>
  <c r="V14" s="1"/>
  <c r="P14" i="38"/>
  <c r="D14" s="1"/>
  <c r="F14" s="1"/>
  <c r="R14" s="1"/>
  <c r="S14" s="1"/>
  <c r="U14" s="1"/>
  <c r="P14" i="40"/>
  <c r="D14" s="1"/>
  <c r="F14" s="1"/>
  <c r="R14" s="1"/>
  <c r="S14" s="1"/>
  <c r="U14" s="1"/>
  <c r="V14" i="28"/>
  <c r="P15" s="1"/>
  <c r="P14" i="34"/>
  <c r="D14" s="1"/>
  <c r="C14" s="1"/>
  <c r="B14" s="1"/>
  <c r="G14" s="1"/>
  <c r="H14" s="1"/>
  <c r="C13" i="37"/>
  <c r="B13" s="1"/>
  <c r="G13" s="1"/>
  <c r="H13" s="1"/>
  <c r="C13" i="36"/>
  <c r="B13" s="1"/>
  <c r="G13" s="1"/>
  <c r="H13" s="1"/>
  <c r="C13" i="35"/>
  <c r="B13" s="1"/>
  <c r="G13" s="1"/>
  <c r="H13" s="1"/>
  <c r="P14" i="32"/>
  <c r="D14" s="1"/>
  <c r="P14" i="31"/>
  <c r="D14" s="1"/>
  <c r="C14" i="28"/>
  <c r="B14" s="1"/>
  <c r="G14" s="1"/>
  <c r="H14" s="1"/>
  <c r="P14" i="27"/>
  <c r="D14" s="1"/>
  <c r="F11" i="4"/>
  <c r="R11" s="1"/>
  <c r="S11" s="1"/>
  <c r="U11" s="1"/>
  <c r="F13" i="36"/>
  <c r="R13" s="1"/>
  <c r="S13" s="1"/>
  <c r="U13" s="1"/>
  <c r="V13" i="37"/>
  <c r="V13" i="36"/>
  <c r="F13" i="37"/>
  <c r="R13" s="1"/>
  <c r="S13" s="1"/>
  <c r="U13" s="1"/>
  <c r="F13" i="44"/>
  <c r="R13" s="1"/>
  <c r="S13" s="1"/>
  <c r="U13" s="1"/>
  <c r="B13"/>
  <c r="G13" s="1"/>
  <c r="H13" s="1"/>
  <c r="V13"/>
  <c r="P15" i="30"/>
  <c r="D15" s="1"/>
  <c r="C15" s="1"/>
  <c r="V13" i="35"/>
  <c r="F13"/>
  <c r="R13" s="1"/>
  <c r="S13" s="1"/>
  <c r="U13" s="1"/>
  <c r="V14" i="33"/>
  <c r="B14"/>
  <c r="G14" s="1"/>
  <c r="H14" s="1"/>
  <c r="F14"/>
  <c r="R14" s="1"/>
  <c r="S14" s="1"/>
  <c r="U14" s="1"/>
  <c r="P14" i="26"/>
  <c r="D14" s="1"/>
  <c r="C14" s="1"/>
  <c r="P14" i="43"/>
  <c r="D14" s="1"/>
  <c r="C14" s="1"/>
  <c r="V11" i="4"/>
  <c r="P14" i="39"/>
  <c r="D14" s="1"/>
  <c r="C14" s="1"/>
  <c r="B11" i="4"/>
  <c r="G11" s="1"/>
  <c r="H11" s="1"/>
  <c r="F14" i="46" l="1"/>
  <c r="R14" s="1"/>
  <c r="S14" s="1"/>
  <c r="U14" s="1"/>
  <c r="P15" s="1"/>
  <c r="F14" i="29"/>
  <c r="R14" s="1"/>
  <c r="S14" s="1"/>
  <c r="U14" s="1"/>
  <c r="P15" s="1"/>
  <c r="D15" s="1"/>
  <c r="V14"/>
  <c r="F14" i="42"/>
  <c r="R14" s="1"/>
  <c r="S14" s="1"/>
  <c r="U14" s="1"/>
  <c r="P15" s="1"/>
  <c r="D15" s="1"/>
  <c r="C14"/>
  <c r="B14" s="1"/>
  <c r="G14" s="1"/>
  <c r="H14" s="1"/>
  <c r="V14" i="41"/>
  <c r="F14"/>
  <c r="R14" s="1"/>
  <c r="S14" s="1"/>
  <c r="U14" s="1"/>
  <c r="C14" i="46"/>
  <c r="B14" s="1"/>
  <c r="G14" s="1"/>
  <c r="H14" s="1"/>
  <c r="F14" i="34"/>
  <c r="R14" s="1"/>
  <c r="S14" s="1"/>
  <c r="U14" s="1"/>
  <c r="V14"/>
  <c r="C14" i="38"/>
  <c r="B14" s="1"/>
  <c r="G14" s="1"/>
  <c r="H14" s="1"/>
  <c r="V14"/>
  <c r="P15" s="1"/>
  <c r="V14" i="40"/>
  <c r="P15" s="1"/>
  <c r="C14"/>
  <c r="B14" s="1"/>
  <c r="G14" s="1"/>
  <c r="H14" s="1"/>
  <c r="F14" i="32"/>
  <c r="R14" s="1"/>
  <c r="S14" s="1"/>
  <c r="U14" s="1"/>
  <c r="C14"/>
  <c r="B14" s="1"/>
  <c r="G14" s="1"/>
  <c r="H14" s="1"/>
  <c r="V14" i="31"/>
  <c r="C14"/>
  <c r="B14" s="1"/>
  <c r="G14" s="1"/>
  <c r="H14" s="1"/>
  <c r="F14"/>
  <c r="R14" s="1"/>
  <c r="S14" s="1"/>
  <c r="U14" s="1"/>
  <c r="D15" i="28"/>
  <c r="F15" s="1"/>
  <c r="R15" s="1"/>
  <c r="S15" s="1"/>
  <c r="U15" s="1"/>
  <c r="C14" i="27"/>
  <c r="B14" s="1"/>
  <c r="G14" s="1"/>
  <c r="H14" s="1"/>
  <c r="F14"/>
  <c r="R14" s="1"/>
  <c r="S14" s="1"/>
  <c r="U14" s="1"/>
  <c r="V14"/>
  <c r="P12" i="4"/>
  <c r="D12" s="1"/>
  <c r="C12" s="1"/>
  <c r="P14" i="36"/>
  <c r="D14" s="1"/>
  <c r="P14" i="37"/>
  <c r="D14" s="1"/>
  <c r="V14" i="32"/>
  <c r="P14" i="44"/>
  <c r="D14" s="1"/>
  <c r="C14" s="1"/>
  <c r="V15" i="30"/>
  <c r="B15"/>
  <c r="G15" s="1"/>
  <c r="H15" s="1"/>
  <c r="F15"/>
  <c r="R15" s="1"/>
  <c r="S15" s="1"/>
  <c r="U15" s="1"/>
  <c r="P15" i="33"/>
  <c r="D15" s="1"/>
  <c r="C15" s="1"/>
  <c r="P14" i="35"/>
  <c r="D14" s="1"/>
  <c r="C14" s="1"/>
  <c r="F14" i="26"/>
  <c r="R14" s="1"/>
  <c r="S14" s="1"/>
  <c r="U14" s="1"/>
  <c r="B14"/>
  <c r="G14" s="1"/>
  <c r="H14" s="1"/>
  <c r="V14"/>
  <c r="V14" i="43"/>
  <c r="F14"/>
  <c r="R14" s="1"/>
  <c r="S14" s="1"/>
  <c r="U14" s="1"/>
  <c r="B14"/>
  <c r="G14" s="1"/>
  <c r="H14" s="1"/>
  <c r="B14" i="39"/>
  <c r="G14" s="1"/>
  <c r="H14" s="1"/>
  <c r="F14"/>
  <c r="R14" s="1"/>
  <c r="S14" s="1"/>
  <c r="U14" s="1"/>
  <c r="V14"/>
  <c r="D15" i="46" l="1"/>
  <c r="C15" s="1"/>
  <c r="B15" s="1"/>
  <c r="G15" s="1"/>
  <c r="H15" s="1"/>
  <c r="P15" i="41"/>
  <c r="D15" s="1"/>
  <c r="C15" s="1"/>
  <c r="B15" s="1"/>
  <c r="G15" s="1"/>
  <c r="H15" s="1"/>
  <c r="P15" i="27"/>
  <c r="D15" s="1"/>
  <c r="V15" s="1"/>
  <c r="P15" i="34"/>
  <c r="D15" s="1"/>
  <c r="C15" s="1"/>
  <c r="B15" s="1"/>
  <c r="G15" s="1"/>
  <c r="H15" s="1"/>
  <c r="D15" i="38"/>
  <c r="C15" s="1"/>
  <c r="B15" s="1"/>
  <c r="G15" s="1"/>
  <c r="H15" s="1"/>
  <c r="P15" i="31"/>
  <c r="D15" s="1"/>
  <c r="V15" i="42"/>
  <c r="C15"/>
  <c r="B15" s="1"/>
  <c r="G15" s="1"/>
  <c r="H15" s="1"/>
  <c r="D15" i="40"/>
  <c r="F15" s="1"/>
  <c r="R15" s="1"/>
  <c r="S15" s="1"/>
  <c r="U15" s="1"/>
  <c r="F14" i="37"/>
  <c r="R14" s="1"/>
  <c r="S14" s="1"/>
  <c r="U14" s="1"/>
  <c r="C14"/>
  <c r="B14" s="1"/>
  <c r="G14" s="1"/>
  <c r="H14" s="1"/>
  <c r="C14" i="36"/>
  <c r="B14" s="1"/>
  <c r="G14" s="1"/>
  <c r="H14" s="1"/>
  <c r="P15" i="32"/>
  <c r="D15" s="1"/>
  <c r="C15" i="29"/>
  <c r="B15" s="1"/>
  <c r="G15" s="1"/>
  <c r="H15" s="1"/>
  <c r="C15" i="28"/>
  <c r="B15" s="1"/>
  <c r="G15" s="1"/>
  <c r="H15" s="1"/>
  <c r="V15"/>
  <c r="P16" s="1"/>
  <c r="F12" i="4"/>
  <c r="R12" s="1"/>
  <c r="S12" s="1"/>
  <c r="U12" s="1"/>
  <c r="B12"/>
  <c r="G12" s="1"/>
  <c r="H12" s="1"/>
  <c r="F14" i="36"/>
  <c r="R14" s="1"/>
  <c r="S14" s="1"/>
  <c r="U14" s="1"/>
  <c r="V14"/>
  <c r="V14" i="37"/>
  <c r="F15" i="29"/>
  <c r="R15" s="1"/>
  <c r="S15" s="1"/>
  <c r="U15" s="1"/>
  <c r="V15"/>
  <c r="F15" i="42"/>
  <c r="R15" s="1"/>
  <c r="S15" s="1"/>
  <c r="U15" s="1"/>
  <c r="V14" i="44"/>
  <c r="F14"/>
  <c r="R14" s="1"/>
  <c r="S14" s="1"/>
  <c r="U14" s="1"/>
  <c r="B14"/>
  <c r="G14" s="1"/>
  <c r="H14" s="1"/>
  <c r="P16" i="30"/>
  <c r="D16" s="1"/>
  <c r="C16" s="1"/>
  <c r="F15" i="33"/>
  <c r="R15" s="1"/>
  <c r="S15" s="1"/>
  <c r="U15" s="1"/>
  <c r="V15"/>
  <c r="B15"/>
  <c r="G15" s="1"/>
  <c r="H15" s="1"/>
  <c r="V14" i="35"/>
  <c r="B14"/>
  <c r="G14" s="1"/>
  <c r="H14" s="1"/>
  <c r="V15" i="41"/>
  <c r="F14" i="35"/>
  <c r="R14" s="1"/>
  <c r="S14" s="1"/>
  <c r="U14" s="1"/>
  <c r="P15" s="1"/>
  <c r="P15" i="43"/>
  <c r="D15" s="1"/>
  <c r="F15" i="41"/>
  <c r="R15" s="1"/>
  <c r="S15" s="1"/>
  <c r="U15" s="1"/>
  <c r="P15" i="26"/>
  <c r="D15" s="1"/>
  <c r="C15" s="1"/>
  <c r="V12" i="4"/>
  <c r="P15" i="39"/>
  <c r="D15" s="1"/>
  <c r="C15" s="1"/>
  <c r="F15" i="46" l="1"/>
  <c r="R15" s="1"/>
  <c r="S15" s="1"/>
  <c r="U15" s="1"/>
  <c r="V15"/>
  <c r="V15" i="34"/>
  <c r="F15"/>
  <c r="R15" s="1"/>
  <c r="S15" s="1"/>
  <c r="U15" s="1"/>
  <c r="V15" i="38"/>
  <c r="F15"/>
  <c r="R15" s="1"/>
  <c r="S15" s="1"/>
  <c r="U15" s="1"/>
  <c r="C15" i="27"/>
  <c r="B15" s="1"/>
  <c r="G15" s="1"/>
  <c r="H15" s="1"/>
  <c r="F15" i="31"/>
  <c r="R15" s="1"/>
  <c r="S15" s="1"/>
  <c r="U15" s="1"/>
  <c r="C15"/>
  <c r="B15" s="1"/>
  <c r="G15" s="1"/>
  <c r="H15" s="1"/>
  <c r="V15"/>
  <c r="F15" i="27"/>
  <c r="R15" s="1"/>
  <c r="S15" s="1"/>
  <c r="U15" s="1"/>
  <c r="P16" s="1"/>
  <c r="D16" s="1"/>
  <c r="V15" i="43"/>
  <c r="C15"/>
  <c r="B15" s="1"/>
  <c r="G15" s="1"/>
  <c r="H15" s="1"/>
  <c r="P16" i="42"/>
  <c r="D16" s="1"/>
  <c r="V15" i="40"/>
  <c r="P16" s="1"/>
  <c r="C15"/>
  <c r="B15" s="1"/>
  <c r="G15" s="1"/>
  <c r="H15" s="1"/>
  <c r="P15" i="37"/>
  <c r="D15" s="1"/>
  <c r="F15" i="32"/>
  <c r="R15" s="1"/>
  <c r="S15" s="1"/>
  <c r="U15" s="1"/>
  <c r="C15"/>
  <c r="B15" s="1"/>
  <c r="G15" s="1"/>
  <c r="H15" s="1"/>
  <c r="V15"/>
  <c r="D16" i="28"/>
  <c r="P13" i="4"/>
  <c r="D13" s="1"/>
  <c r="C13" s="1"/>
  <c r="P15" i="36"/>
  <c r="D15" s="1"/>
  <c r="P16" i="29"/>
  <c r="D16" s="1"/>
  <c r="P16" i="41"/>
  <c r="D16" s="1"/>
  <c r="P15" i="44"/>
  <c r="D15" s="1"/>
  <c r="F16" i="30"/>
  <c r="R16" s="1"/>
  <c r="S16" s="1"/>
  <c r="U16" s="1"/>
  <c r="B16"/>
  <c r="G16" s="1"/>
  <c r="H16" s="1"/>
  <c r="V16"/>
  <c r="P16" i="33"/>
  <c r="D16" s="1"/>
  <c r="C16" s="1"/>
  <c r="D15" i="35"/>
  <c r="C15" s="1"/>
  <c r="F15" i="43"/>
  <c r="R15" s="1"/>
  <c r="S15" s="1"/>
  <c r="U15" s="1"/>
  <c r="F15" i="26"/>
  <c r="R15" s="1"/>
  <c r="S15" s="1"/>
  <c r="U15" s="1"/>
  <c r="V15"/>
  <c r="B15"/>
  <c r="G15" s="1"/>
  <c r="H15" s="1"/>
  <c r="B15" i="39"/>
  <c r="G15" s="1"/>
  <c r="H15" s="1"/>
  <c r="F15"/>
  <c r="R15" s="1"/>
  <c r="S15" s="1"/>
  <c r="U15" s="1"/>
  <c r="V15"/>
  <c r="P16" i="46" l="1"/>
  <c r="D16" s="1"/>
  <c r="V16" s="1"/>
  <c r="P16" i="38"/>
  <c r="D16" s="1"/>
  <c r="C16" s="1"/>
  <c r="B16" s="1"/>
  <c r="G16" s="1"/>
  <c r="H16" s="1"/>
  <c r="P16" i="34"/>
  <c r="D16" s="1"/>
  <c r="C16" s="1"/>
  <c r="B16" s="1"/>
  <c r="G16" s="1"/>
  <c r="H16" s="1"/>
  <c r="P16" i="31"/>
  <c r="D16" s="1"/>
  <c r="F16" s="1"/>
  <c r="R16" s="1"/>
  <c r="S16" s="1"/>
  <c r="U16" s="1"/>
  <c r="P16" i="43"/>
  <c r="D16" s="1"/>
  <c r="D16" i="40"/>
  <c r="C16" s="1"/>
  <c r="B16" s="1"/>
  <c r="G16" s="1"/>
  <c r="H16" s="1"/>
  <c r="V15" i="44"/>
  <c r="C15"/>
  <c r="B15" s="1"/>
  <c r="G15" s="1"/>
  <c r="H15" s="1"/>
  <c r="C16" i="42"/>
  <c r="B16" s="1"/>
  <c r="G16" s="1"/>
  <c r="H16" s="1"/>
  <c r="C16" i="41"/>
  <c r="B16" s="1"/>
  <c r="G16" s="1"/>
  <c r="H16" s="1"/>
  <c r="F15" i="37"/>
  <c r="R15" s="1"/>
  <c r="S15" s="1"/>
  <c r="U15" s="1"/>
  <c r="C15"/>
  <c r="B15" s="1"/>
  <c r="G15" s="1"/>
  <c r="H15" s="1"/>
  <c r="C15" i="36"/>
  <c r="B15" s="1"/>
  <c r="G15" s="1"/>
  <c r="H15" s="1"/>
  <c r="V15"/>
  <c r="P16" i="32"/>
  <c r="D16" s="1"/>
  <c r="V16" s="1"/>
  <c r="F16" i="29"/>
  <c r="R16" s="1"/>
  <c r="S16" s="1"/>
  <c r="U16" s="1"/>
  <c r="C16"/>
  <c r="B16" s="1"/>
  <c r="G16" s="1"/>
  <c r="H16" s="1"/>
  <c r="F16" i="28"/>
  <c r="R16" s="1"/>
  <c r="S16" s="1"/>
  <c r="U16" s="1"/>
  <c r="C16"/>
  <c r="B16" s="1"/>
  <c r="G16" s="1"/>
  <c r="H16" s="1"/>
  <c r="V16"/>
  <c r="C16" i="27"/>
  <c r="B16" s="1"/>
  <c r="G16" s="1"/>
  <c r="H16" s="1"/>
  <c r="F13" i="4"/>
  <c r="R13" s="1"/>
  <c r="S13" s="1"/>
  <c r="U13" s="1"/>
  <c r="B13"/>
  <c r="G13" s="1"/>
  <c r="H13" s="1"/>
  <c r="F15" i="36"/>
  <c r="R15" s="1"/>
  <c r="S15" s="1"/>
  <c r="U15" s="1"/>
  <c r="V15" i="37"/>
  <c r="F16" i="27"/>
  <c r="R16" s="1"/>
  <c r="S16" s="1"/>
  <c r="U16" s="1"/>
  <c r="V16"/>
  <c r="V16" i="29"/>
  <c r="F16" i="42"/>
  <c r="R16" s="1"/>
  <c r="S16" s="1"/>
  <c r="U16" s="1"/>
  <c r="V16"/>
  <c r="V16" i="41"/>
  <c r="F16"/>
  <c r="R16" s="1"/>
  <c r="S16" s="1"/>
  <c r="U16" s="1"/>
  <c r="F15" i="44"/>
  <c r="R15" s="1"/>
  <c r="S15" s="1"/>
  <c r="U15" s="1"/>
  <c r="P17" i="30"/>
  <c r="D17" s="1"/>
  <c r="C17" s="1"/>
  <c r="B16" i="33"/>
  <c r="G16" s="1"/>
  <c r="H16" s="1"/>
  <c r="F16"/>
  <c r="R16" s="1"/>
  <c r="S16" s="1"/>
  <c r="U16" s="1"/>
  <c r="V16"/>
  <c r="F15" i="35"/>
  <c r="R15" s="1"/>
  <c r="S15" s="1"/>
  <c r="U15" s="1"/>
  <c r="B15"/>
  <c r="G15" s="1"/>
  <c r="H15" s="1"/>
  <c r="V15"/>
  <c r="P16" i="26"/>
  <c r="D16" s="1"/>
  <c r="C16" s="1"/>
  <c r="V13" i="4"/>
  <c r="P16" i="39"/>
  <c r="D16" s="1"/>
  <c r="C16" s="1"/>
  <c r="F16" i="46" l="1"/>
  <c r="R16" s="1"/>
  <c r="S16" s="1"/>
  <c r="U16" s="1"/>
  <c r="P17" s="1"/>
  <c r="C16"/>
  <c r="B16" s="1"/>
  <c r="G16" s="1"/>
  <c r="H16" s="1"/>
  <c r="F16" i="34"/>
  <c r="R16" s="1"/>
  <c r="S16" s="1"/>
  <c r="U16" s="1"/>
  <c r="V16" i="38"/>
  <c r="F16"/>
  <c r="R16" s="1"/>
  <c r="S16" s="1"/>
  <c r="U16" s="1"/>
  <c r="C16" i="31"/>
  <c r="B16" s="1"/>
  <c r="G16" s="1"/>
  <c r="H16" s="1"/>
  <c r="D17" s="1"/>
  <c r="V16" i="34"/>
  <c r="P17" s="1"/>
  <c r="D17" s="1"/>
  <c r="V16" i="31"/>
  <c r="V16" i="40"/>
  <c r="P16" i="44"/>
  <c r="D16" s="1"/>
  <c r="F16" i="40"/>
  <c r="R16" s="1"/>
  <c r="S16" s="1"/>
  <c r="U16" s="1"/>
  <c r="P17" i="28"/>
  <c r="D17" s="1"/>
  <c r="P16" i="36"/>
  <c r="D16" s="1"/>
  <c r="P17" i="29"/>
  <c r="D17" s="1"/>
  <c r="F16" i="43"/>
  <c r="R16" s="1"/>
  <c r="S16" s="1"/>
  <c r="U16" s="1"/>
  <c r="C16"/>
  <c r="B16" s="1"/>
  <c r="G16" s="1"/>
  <c r="H16" s="1"/>
  <c r="P16" i="37"/>
  <c r="D16" s="1"/>
  <c r="F16" i="32"/>
  <c r="R16" s="1"/>
  <c r="S16" s="1"/>
  <c r="U16" s="1"/>
  <c r="P17" s="1"/>
  <c r="C16"/>
  <c r="B16" s="1"/>
  <c r="G16" s="1"/>
  <c r="H16" s="1"/>
  <c r="P17" i="31"/>
  <c r="P14" i="4"/>
  <c r="D14" s="1"/>
  <c r="C14" s="1"/>
  <c r="P17" i="27"/>
  <c r="D17" s="1"/>
  <c r="P17" i="42"/>
  <c r="D17" s="1"/>
  <c r="P17" i="41"/>
  <c r="D17" s="1"/>
  <c r="D17" i="46"/>
  <c r="P17" i="33"/>
  <c r="D17" s="1"/>
  <c r="C17" s="1"/>
  <c r="V17" i="30"/>
  <c r="B17"/>
  <c r="G17" s="1"/>
  <c r="H17" s="1"/>
  <c r="F17"/>
  <c r="R17" s="1"/>
  <c r="S17" s="1"/>
  <c r="U17" s="1"/>
  <c r="V16" i="43"/>
  <c r="P16" i="35"/>
  <c r="D16" s="1"/>
  <c r="C16" s="1"/>
  <c r="B16" i="26"/>
  <c r="G16" s="1"/>
  <c r="H16" s="1"/>
  <c r="V16"/>
  <c r="F16"/>
  <c r="R16" s="1"/>
  <c r="S16" s="1"/>
  <c r="U16" s="1"/>
  <c r="F16" i="39"/>
  <c r="R16" s="1"/>
  <c r="S16" s="1"/>
  <c r="U16" s="1"/>
  <c r="V16"/>
  <c r="B16"/>
  <c r="G16" s="1"/>
  <c r="H16" s="1"/>
  <c r="P17" i="38" l="1"/>
  <c r="D17" s="1"/>
  <c r="V17" s="1"/>
  <c r="D17" i="32"/>
  <c r="V17" s="1"/>
  <c r="P17" i="40"/>
  <c r="D17" s="1"/>
  <c r="V17" s="1"/>
  <c r="F17" i="28"/>
  <c r="R17" s="1"/>
  <c r="S17" s="1"/>
  <c r="U17" s="1"/>
  <c r="C17"/>
  <c r="B17" s="1"/>
  <c r="G17" s="1"/>
  <c r="H17" s="1"/>
  <c r="V17"/>
  <c r="F16" i="36"/>
  <c r="R16" s="1"/>
  <c r="S16" s="1"/>
  <c r="U16" s="1"/>
  <c r="V16"/>
  <c r="C16"/>
  <c r="B16" s="1"/>
  <c r="G16" s="1"/>
  <c r="H16" s="1"/>
  <c r="C17" i="46"/>
  <c r="B17" s="1"/>
  <c r="G17" s="1"/>
  <c r="H17" s="1"/>
  <c r="F16" i="44"/>
  <c r="R16" s="1"/>
  <c r="S16" s="1"/>
  <c r="U16" s="1"/>
  <c r="C16"/>
  <c r="B16" s="1"/>
  <c r="G16" s="1"/>
  <c r="H16" s="1"/>
  <c r="P17" i="43"/>
  <c r="D17" s="1"/>
  <c r="F17" i="42"/>
  <c r="R17" s="1"/>
  <c r="S17" s="1"/>
  <c r="U17" s="1"/>
  <c r="C17"/>
  <c r="B17" s="1"/>
  <c r="G17" s="1"/>
  <c r="H17" s="1"/>
  <c r="C17" i="41"/>
  <c r="B17" s="1"/>
  <c r="G17" s="1"/>
  <c r="H17" s="1"/>
  <c r="C17" i="38"/>
  <c r="B17" s="1"/>
  <c r="G17" s="1"/>
  <c r="H17" s="1"/>
  <c r="F16" i="37"/>
  <c r="R16" s="1"/>
  <c r="S16" s="1"/>
  <c r="U16" s="1"/>
  <c r="C16"/>
  <c r="B16" s="1"/>
  <c r="G16" s="1"/>
  <c r="H16" s="1"/>
  <c r="V17" i="34"/>
  <c r="C17"/>
  <c r="B17" s="1"/>
  <c r="G17" s="1"/>
  <c r="H17" s="1"/>
  <c r="V17" i="31"/>
  <c r="C17"/>
  <c r="B17" s="1"/>
  <c r="G17" s="1"/>
  <c r="H17" s="1"/>
  <c r="V17" i="29"/>
  <c r="C17"/>
  <c r="B17" s="1"/>
  <c r="G17" s="1"/>
  <c r="H17" s="1"/>
  <c r="F17"/>
  <c r="R17" s="1"/>
  <c r="S17" s="1"/>
  <c r="U17" s="1"/>
  <c r="C17" i="27"/>
  <c r="B17" s="1"/>
  <c r="G17" s="1"/>
  <c r="H17" s="1"/>
  <c r="V14" i="4"/>
  <c r="B14"/>
  <c r="G14" s="1"/>
  <c r="H14" s="1"/>
  <c r="F17" i="27"/>
  <c r="R17" s="1"/>
  <c r="S17" s="1"/>
  <c r="U17" s="1"/>
  <c r="V16" i="37"/>
  <c r="V17" i="27"/>
  <c r="V16" i="44"/>
  <c r="V17" i="42"/>
  <c r="V17" i="41"/>
  <c r="F17"/>
  <c r="R17" s="1"/>
  <c r="S17" s="1"/>
  <c r="U17" s="1"/>
  <c r="F17" i="31"/>
  <c r="R17" s="1"/>
  <c r="S17" s="1"/>
  <c r="U17" s="1"/>
  <c r="V17" i="46"/>
  <c r="F17"/>
  <c r="R17" s="1"/>
  <c r="S17" s="1"/>
  <c r="U17" s="1"/>
  <c r="P18" i="30"/>
  <c r="D18" s="1"/>
  <c r="C18" s="1"/>
  <c r="V17" i="33"/>
  <c r="B17"/>
  <c r="G17" s="1"/>
  <c r="H17" s="1"/>
  <c r="F17"/>
  <c r="R17" s="1"/>
  <c r="S17" s="1"/>
  <c r="U17" s="1"/>
  <c r="B16" i="35"/>
  <c r="G16" s="1"/>
  <c r="H16" s="1"/>
  <c r="F16"/>
  <c r="R16" s="1"/>
  <c r="S16" s="1"/>
  <c r="U16" s="1"/>
  <c r="V16"/>
  <c r="F14" i="4"/>
  <c r="R14" s="1"/>
  <c r="S14" s="1"/>
  <c r="U14" s="1"/>
  <c r="P17" i="26"/>
  <c r="D17" s="1"/>
  <c r="C17" s="1"/>
  <c r="F17" i="34"/>
  <c r="R17" s="1"/>
  <c r="S17" s="1"/>
  <c r="U17" s="1"/>
  <c r="P17" i="39"/>
  <c r="D17" s="1"/>
  <c r="C17" s="1"/>
  <c r="F17" i="38" l="1"/>
  <c r="R17" s="1"/>
  <c r="S17" s="1"/>
  <c r="U17" s="1"/>
  <c r="P18" s="1"/>
  <c r="D18" s="1"/>
  <c r="F17" i="32"/>
  <c r="R17" s="1"/>
  <c r="S17" s="1"/>
  <c r="U17" s="1"/>
  <c r="C17"/>
  <c r="B17" s="1"/>
  <c r="G17" s="1"/>
  <c r="H17" s="1"/>
  <c r="C17" i="40"/>
  <c r="B17" s="1"/>
  <c r="G17" s="1"/>
  <c r="H17" s="1"/>
  <c r="P17" i="36"/>
  <c r="D17" s="1"/>
  <c r="V17" s="1"/>
  <c r="F17" i="40"/>
  <c r="R17" s="1"/>
  <c r="S17" s="1"/>
  <c r="U17" s="1"/>
  <c r="P18" s="1"/>
  <c r="P18" i="28"/>
  <c r="D18" s="1"/>
  <c r="C18" s="1"/>
  <c r="B18" s="1"/>
  <c r="G18" s="1"/>
  <c r="H18" s="1"/>
  <c r="P18" i="34"/>
  <c r="D18" s="1"/>
  <c r="P18" i="42"/>
  <c r="D18" s="1"/>
  <c r="P17" i="37"/>
  <c r="D17" s="1"/>
  <c r="C17" s="1"/>
  <c r="B17" s="1"/>
  <c r="G17" s="1"/>
  <c r="H17" s="1"/>
  <c r="P17" i="44"/>
  <c r="D17" s="1"/>
  <c r="F17" i="43"/>
  <c r="R17" s="1"/>
  <c r="S17" s="1"/>
  <c r="U17" s="1"/>
  <c r="C17"/>
  <c r="B17" s="1"/>
  <c r="G17" s="1"/>
  <c r="H17" s="1"/>
  <c r="P18" i="31"/>
  <c r="D18" s="1"/>
  <c r="P18" i="29"/>
  <c r="D18" s="1"/>
  <c r="V18" s="1"/>
  <c r="P15" i="4"/>
  <c r="D15" s="1"/>
  <c r="C15" s="1"/>
  <c r="P18" i="27"/>
  <c r="D18" s="1"/>
  <c r="P18" i="32"/>
  <c r="P18" i="41"/>
  <c r="D18" s="1"/>
  <c r="P18" i="46"/>
  <c r="D18" s="1"/>
  <c r="V17" i="43"/>
  <c r="B18" i="30"/>
  <c r="G18" s="1"/>
  <c r="H18" s="1"/>
  <c r="F18"/>
  <c r="R18" s="1"/>
  <c r="S18" s="1"/>
  <c r="U18" s="1"/>
  <c r="V18"/>
  <c r="P18" i="33"/>
  <c r="D18" s="1"/>
  <c r="C18" s="1"/>
  <c r="P17" i="35"/>
  <c r="D17" s="1"/>
  <c r="C17" s="1"/>
  <c r="V17" i="26"/>
  <c r="F17"/>
  <c r="R17" s="1"/>
  <c r="S17" s="1"/>
  <c r="U17" s="1"/>
  <c r="B17"/>
  <c r="G17" s="1"/>
  <c r="H17" s="1"/>
  <c r="B17" i="39"/>
  <c r="G17" s="1"/>
  <c r="H17" s="1"/>
  <c r="F17"/>
  <c r="R17" s="1"/>
  <c r="S17" s="1"/>
  <c r="U17" s="1"/>
  <c r="V17"/>
  <c r="D18" i="32" l="1"/>
  <c r="C18" s="1"/>
  <c r="B18" s="1"/>
  <c r="G18" s="1"/>
  <c r="H18" s="1"/>
  <c r="D18" i="40"/>
  <c r="C18" s="1"/>
  <c r="B18" s="1"/>
  <c r="G18" s="1"/>
  <c r="H18" s="1"/>
  <c r="V18" i="28"/>
  <c r="F18"/>
  <c r="R18" s="1"/>
  <c r="S18" s="1"/>
  <c r="U18" s="1"/>
  <c r="F17" i="36"/>
  <c r="R17" s="1"/>
  <c r="S17" s="1"/>
  <c r="U17" s="1"/>
  <c r="P18" s="1"/>
  <c r="C17"/>
  <c r="B17" s="1"/>
  <c r="G17" s="1"/>
  <c r="H17" s="1"/>
  <c r="V18" i="46"/>
  <c r="C18"/>
  <c r="B18" s="1"/>
  <c r="G18" s="1"/>
  <c r="H18" s="1"/>
  <c r="F17" i="44"/>
  <c r="R17" s="1"/>
  <c r="S17" s="1"/>
  <c r="U17" s="1"/>
  <c r="C17"/>
  <c r="B17" s="1"/>
  <c r="G17" s="1"/>
  <c r="H17" s="1"/>
  <c r="P18" i="43"/>
  <c r="D18" s="1"/>
  <c r="C18" i="42"/>
  <c r="B18" s="1"/>
  <c r="G18" s="1"/>
  <c r="H18" s="1"/>
  <c r="F18"/>
  <c r="R18" s="1"/>
  <c r="S18" s="1"/>
  <c r="U18" s="1"/>
  <c r="V18" i="41"/>
  <c r="C18"/>
  <c r="B18" s="1"/>
  <c r="G18" s="1"/>
  <c r="H18" s="1"/>
  <c r="F18" i="38"/>
  <c r="R18" s="1"/>
  <c r="S18" s="1"/>
  <c r="U18" s="1"/>
  <c r="C18"/>
  <c r="B18" s="1"/>
  <c r="G18" s="1"/>
  <c r="H18" s="1"/>
  <c r="F17" i="37"/>
  <c r="R17" s="1"/>
  <c r="S17" s="1"/>
  <c r="U17" s="1"/>
  <c r="V17"/>
  <c r="V18" i="34"/>
  <c r="C18"/>
  <c r="B18" s="1"/>
  <c r="G18" s="1"/>
  <c r="H18" s="1"/>
  <c r="F18" i="31"/>
  <c r="R18" s="1"/>
  <c r="S18" s="1"/>
  <c r="U18" s="1"/>
  <c r="C18"/>
  <c r="B18" s="1"/>
  <c r="G18" s="1"/>
  <c r="H18" s="1"/>
  <c r="F18" i="29"/>
  <c r="R18" s="1"/>
  <c r="S18" s="1"/>
  <c r="U18" s="1"/>
  <c r="P19" s="1"/>
  <c r="C18"/>
  <c r="B18" s="1"/>
  <c r="G18" s="1"/>
  <c r="H18" s="1"/>
  <c r="F18" i="27"/>
  <c r="R18" s="1"/>
  <c r="S18" s="1"/>
  <c r="U18" s="1"/>
  <c r="C18"/>
  <c r="B18" s="1"/>
  <c r="G18" s="1"/>
  <c r="H18" s="1"/>
  <c r="V15" i="4"/>
  <c r="B15"/>
  <c r="G15" s="1"/>
  <c r="H15" s="1"/>
  <c r="V18" i="27"/>
  <c r="V18" i="38"/>
  <c r="V17" i="44"/>
  <c r="V18" i="42"/>
  <c r="F18" i="41"/>
  <c r="R18" s="1"/>
  <c r="S18" s="1"/>
  <c r="U18" s="1"/>
  <c r="V18" i="31"/>
  <c r="F18" i="46"/>
  <c r="R18" s="1"/>
  <c r="S18" s="1"/>
  <c r="U18" s="1"/>
  <c r="P19" i="30"/>
  <c r="D19" s="1"/>
  <c r="C19" s="1"/>
  <c r="B18" i="33"/>
  <c r="G18" s="1"/>
  <c r="H18" s="1"/>
  <c r="V18"/>
  <c r="F18"/>
  <c r="R18" s="1"/>
  <c r="S18" s="1"/>
  <c r="U18" s="1"/>
  <c r="F17" i="35"/>
  <c r="R17" s="1"/>
  <c r="S17" s="1"/>
  <c r="U17" s="1"/>
  <c r="B17"/>
  <c r="G17" s="1"/>
  <c r="H17" s="1"/>
  <c r="V17"/>
  <c r="F18" i="34"/>
  <c r="R18" s="1"/>
  <c r="S18" s="1"/>
  <c r="U18" s="1"/>
  <c r="P18" i="26"/>
  <c r="D18" s="1"/>
  <c r="P18" i="39"/>
  <c r="D18" s="1"/>
  <c r="F15" i="4"/>
  <c r="R15" s="1"/>
  <c r="S15" s="1"/>
  <c r="U15" s="1"/>
  <c r="V18" i="40" l="1"/>
  <c r="F18"/>
  <c r="R18" s="1"/>
  <c r="S18" s="1"/>
  <c r="U18" s="1"/>
  <c r="V18" i="32"/>
  <c r="P19" s="1"/>
  <c r="D19" s="1"/>
  <c r="C19" s="1"/>
  <c r="F18"/>
  <c r="R18" s="1"/>
  <c r="S18" s="1"/>
  <c r="U18" s="1"/>
  <c r="P19" i="28"/>
  <c r="D19" s="1"/>
  <c r="C19" s="1"/>
  <c r="B19" s="1"/>
  <c r="G19" s="1"/>
  <c r="H19" s="1"/>
  <c r="D18" i="36"/>
  <c r="V18" s="1"/>
  <c r="P19" i="42"/>
  <c r="D19" s="1"/>
  <c r="P16" i="4"/>
  <c r="D16" s="1"/>
  <c r="C16" s="1"/>
  <c r="P19" i="46"/>
  <c r="D19" s="1"/>
  <c r="D19" i="29"/>
  <c r="C19" s="1"/>
  <c r="B19" s="1"/>
  <c r="G19" s="1"/>
  <c r="H19" s="1"/>
  <c r="P19" i="34"/>
  <c r="D19" s="1"/>
  <c r="P18" i="37"/>
  <c r="D18" s="1"/>
  <c r="C18" s="1"/>
  <c r="B18" s="1"/>
  <c r="G18" s="1"/>
  <c r="H18" s="1"/>
  <c r="P19" i="31"/>
  <c r="D19" s="1"/>
  <c r="C19" s="1"/>
  <c r="P18" i="44"/>
  <c r="D18" s="1"/>
  <c r="V18" i="43"/>
  <c r="C18"/>
  <c r="B18" s="1"/>
  <c r="G18" s="1"/>
  <c r="H18" s="1"/>
  <c r="P19" i="41"/>
  <c r="D19" s="1"/>
  <c r="C18" i="39"/>
  <c r="B18" s="1"/>
  <c r="G18" s="1"/>
  <c r="H18" s="1"/>
  <c r="P19" i="38"/>
  <c r="D19" s="1"/>
  <c r="P19" i="27"/>
  <c r="D19" s="1"/>
  <c r="C18" i="26"/>
  <c r="B18" s="1"/>
  <c r="G18" s="1"/>
  <c r="H18" s="1"/>
  <c r="F18" i="43"/>
  <c r="R18" s="1"/>
  <c r="S18" s="1"/>
  <c r="U18" s="1"/>
  <c r="P18" i="35"/>
  <c r="D18" s="1"/>
  <c r="P19" i="33"/>
  <c r="D19" s="1"/>
  <c r="B19" i="30"/>
  <c r="G19" s="1"/>
  <c r="H19" s="1"/>
  <c r="F19"/>
  <c r="R19" s="1"/>
  <c r="S19" s="1"/>
  <c r="U19" s="1"/>
  <c r="V19"/>
  <c r="V18" i="26"/>
  <c r="F18"/>
  <c r="R18" s="1"/>
  <c r="S18" s="1"/>
  <c r="U18" s="1"/>
  <c r="V18" i="37"/>
  <c r="F18" i="39"/>
  <c r="R18" s="1"/>
  <c r="S18" s="1"/>
  <c r="U18" s="1"/>
  <c r="V18"/>
  <c r="P19" i="40" l="1"/>
  <c r="D19" s="1"/>
  <c r="C19" s="1"/>
  <c r="B19" s="1"/>
  <c r="G19" s="1"/>
  <c r="H19" s="1"/>
  <c r="V19" i="28"/>
  <c r="F19"/>
  <c r="R19" s="1"/>
  <c r="S19" s="1"/>
  <c r="U19" s="1"/>
  <c r="F18" i="36"/>
  <c r="R18" s="1"/>
  <c r="S18" s="1"/>
  <c r="U18" s="1"/>
  <c r="C18"/>
  <c r="B18" s="1"/>
  <c r="G18" s="1"/>
  <c r="H18" s="1"/>
  <c r="C19" i="42"/>
  <c r="B19" s="1"/>
  <c r="G19" s="1"/>
  <c r="H19" s="1"/>
  <c r="F19"/>
  <c r="R19" s="1"/>
  <c r="S19" s="1"/>
  <c r="U19" s="1"/>
  <c r="P19" i="36"/>
  <c r="V19" i="29"/>
  <c r="F19"/>
  <c r="R19" s="1"/>
  <c r="S19" s="1"/>
  <c r="U19" s="1"/>
  <c r="F18" i="37"/>
  <c r="R18" s="1"/>
  <c r="S18" s="1"/>
  <c r="U18" s="1"/>
  <c r="P19" s="1"/>
  <c r="D19" s="1"/>
  <c r="C19" s="1"/>
  <c r="V19" i="46"/>
  <c r="C19"/>
  <c r="B19" s="1"/>
  <c r="G19" s="1"/>
  <c r="H19" s="1"/>
  <c r="V18" i="44"/>
  <c r="C18"/>
  <c r="B18" s="1"/>
  <c r="G18" s="1"/>
  <c r="H18" s="1"/>
  <c r="P19" i="43"/>
  <c r="D19" s="1"/>
  <c r="V19" i="42"/>
  <c r="F19" i="41"/>
  <c r="R19" s="1"/>
  <c r="S19" s="1"/>
  <c r="U19" s="1"/>
  <c r="C19"/>
  <c r="B19" s="1"/>
  <c r="G19" s="1"/>
  <c r="H19" s="1"/>
  <c r="V19"/>
  <c r="F19" i="40"/>
  <c r="R19" s="1"/>
  <c r="S19" s="1"/>
  <c r="U19" s="1"/>
  <c r="F19" i="38"/>
  <c r="R19" s="1"/>
  <c r="S19" s="1"/>
  <c r="U19" s="1"/>
  <c r="C19"/>
  <c r="B19" s="1"/>
  <c r="G19" s="1"/>
  <c r="H19" s="1"/>
  <c r="C18" i="35"/>
  <c r="B18" s="1"/>
  <c r="G18" s="1"/>
  <c r="H18" s="1"/>
  <c r="V19" i="34"/>
  <c r="C19"/>
  <c r="B19" s="1"/>
  <c r="G19" s="1"/>
  <c r="H19" s="1"/>
  <c r="C19" i="33"/>
  <c r="B19" s="1"/>
  <c r="G19" s="1"/>
  <c r="H19" s="1"/>
  <c r="V19" i="27"/>
  <c r="C19"/>
  <c r="B19" s="1"/>
  <c r="G19" s="1"/>
  <c r="H19" s="1"/>
  <c r="F19"/>
  <c r="R19" s="1"/>
  <c r="S19" s="1"/>
  <c r="U19" s="1"/>
  <c r="B16" i="4"/>
  <c r="G16" s="1"/>
  <c r="H16" s="1"/>
  <c r="B19" i="32"/>
  <c r="G19" s="1"/>
  <c r="H19" s="1"/>
  <c r="V19"/>
  <c r="F19"/>
  <c r="R19" s="1"/>
  <c r="S19" s="1"/>
  <c r="U19" s="1"/>
  <c r="V19" i="38"/>
  <c r="F18" i="44"/>
  <c r="R18" s="1"/>
  <c r="S18" s="1"/>
  <c r="U18" s="1"/>
  <c r="V19" i="31"/>
  <c r="F19"/>
  <c r="R19" s="1"/>
  <c r="S19" s="1"/>
  <c r="U19" s="1"/>
  <c r="B19"/>
  <c r="G19" s="1"/>
  <c r="H19" s="1"/>
  <c r="F19" i="46"/>
  <c r="R19" s="1"/>
  <c r="S19" s="1"/>
  <c r="U19" s="1"/>
  <c r="V18" i="35"/>
  <c r="F18"/>
  <c r="R18" s="1"/>
  <c r="S18" s="1"/>
  <c r="U18" s="1"/>
  <c r="P20" i="30"/>
  <c r="D20" s="1"/>
  <c r="C20" s="1"/>
  <c r="F19" i="33"/>
  <c r="R19" s="1"/>
  <c r="S19" s="1"/>
  <c r="U19" s="1"/>
  <c r="V19"/>
  <c r="F19" i="34"/>
  <c r="R19" s="1"/>
  <c r="S19" s="1"/>
  <c r="U19" s="1"/>
  <c r="P19" i="26"/>
  <c r="D19" s="1"/>
  <c r="P19" i="39"/>
  <c r="D19" s="1"/>
  <c r="F16" i="4"/>
  <c r="R16" s="1"/>
  <c r="S16" s="1"/>
  <c r="U16" s="1"/>
  <c r="V16"/>
  <c r="P19" i="44" l="1"/>
  <c r="V19" i="40"/>
  <c r="P20" s="1"/>
  <c r="D20" s="1"/>
  <c r="C20" s="1"/>
  <c r="P20" i="28"/>
  <c r="D20" s="1"/>
  <c r="C20" s="1"/>
  <c r="B20" s="1"/>
  <c r="G20" s="1"/>
  <c r="H20" s="1"/>
  <c r="D19" i="36"/>
  <c r="C19" s="1"/>
  <c r="B19" s="1"/>
  <c r="G19" s="1"/>
  <c r="H19" s="1"/>
  <c r="P20" i="34"/>
  <c r="D20" s="1"/>
  <c r="P20" i="42"/>
  <c r="D20" s="1"/>
  <c r="F20" s="1"/>
  <c r="R20" s="1"/>
  <c r="S20" s="1"/>
  <c r="U20" s="1"/>
  <c r="P20" i="29"/>
  <c r="D20" s="1"/>
  <c r="F20" s="1"/>
  <c r="R20" s="1"/>
  <c r="S20" s="1"/>
  <c r="U20" s="1"/>
  <c r="P20" i="38"/>
  <c r="D20" s="1"/>
  <c r="P20" i="32"/>
  <c r="D20" s="1"/>
  <c r="C20" s="1"/>
  <c r="P20" i="46"/>
  <c r="D20" s="1"/>
  <c r="D19" i="44"/>
  <c r="V19" s="1"/>
  <c r="C19" i="43"/>
  <c r="B19" s="1"/>
  <c r="G19" s="1"/>
  <c r="H19" s="1"/>
  <c r="F19"/>
  <c r="R19" s="1"/>
  <c r="S19" s="1"/>
  <c r="U19" s="1"/>
  <c r="P20" i="41"/>
  <c r="D20" s="1"/>
  <c r="C19" i="39"/>
  <c r="B19" s="1"/>
  <c r="G19" s="1"/>
  <c r="H19" s="1"/>
  <c r="P20" i="27"/>
  <c r="D20" s="1"/>
  <c r="V20" s="1"/>
  <c r="C19" i="26"/>
  <c r="B19" s="1"/>
  <c r="G19" s="1"/>
  <c r="H19" s="1"/>
  <c r="V19" i="43"/>
  <c r="P20" i="31"/>
  <c r="D20" s="1"/>
  <c r="C20" s="1"/>
  <c r="P19" i="35"/>
  <c r="D19" s="1"/>
  <c r="C19" s="1"/>
  <c r="F20" i="30"/>
  <c r="R20" s="1"/>
  <c r="S20" s="1"/>
  <c r="U20" s="1"/>
  <c r="B20"/>
  <c r="G20" s="1"/>
  <c r="H20" s="1"/>
  <c r="V20"/>
  <c r="P20" i="33"/>
  <c r="D20" s="1"/>
  <c r="V19" i="26"/>
  <c r="F19"/>
  <c r="R19" s="1"/>
  <c r="S19" s="1"/>
  <c r="U19" s="1"/>
  <c r="P17" i="4"/>
  <c r="D17" s="1"/>
  <c r="C17" s="1"/>
  <c r="V19" i="37"/>
  <c r="F19"/>
  <c r="R19" s="1"/>
  <c r="S19" s="1"/>
  <c r="U19" s="1"/>
  <c r="B19"/>
  <c r="G19" s="1"/>
  <c r="H19" s="1"/>
  <c r="F19" i="39"/>
  <c r="R19" s="1"/>
  <c r="S19" s="1"/>
  <c r="U19" s="1"/>
  <c r="V19"/>
  <c r="F20" i="28" l="1"/>
  <c r="R20" s="1"/>
  <c r="S20" s="1"/>
  <c r="U20" s="1"/>
  <c r="V20"/>
  <c r="F19" i="36"/>
  <c r="R19" s="1"/>
  <c r="S19" s="1"/>
  <c r="U19" s="1"/>
  <c r="V19"/>
  <c r="C20" i="42"/>
  <c r="B20" s="1"/>
  <c r="G20" s="1"/>
  <c r="H20" s="1"/>
  <c r="V20"/>
  <c r="P21" s="1"/>
  <c r="C20" i="29"/>
  <c r="B20" s="1"/>
  <c r="G20" s="1"/>
  <c r="H20" s="1"/>
  <c r="V20"/>
  <c r="P21" s="1"/>
  <c r="P20" i="43"/>
  <c r="D20" s="1"/>
  <c r="C20" s="1"/>
  <c r="B20" s="1"/>
  <c r="G20" s="1"/>
  <c r="H20" s="1"/>
  <c r="F20" i="46"/>
  <c r="R20" s="1"/>
  <c r="S20" s="1"/>
  <c r="U20" s="1"/>
  <c r="C20"/>
  <c r="B20" s="1"/>
  <c r="G20" s="1"/>
  <c r="H20" s="1"/>
  <c r="F19" i="44"/>
  <c r="R19" s="1"/>
  <c r="S19" s="1"/>
  <c r="U19" s="1"/>
  <c r="P20" s="1"/>
  <c r="C19"/>
  <c r="B19" s="1"/>
  <c r="G19" s="1"/>
  <c r="H19" s="1"/>
  <c r="F20" i="41"/>
  <c r="R20" s="1"/>
  <c r="S20" s="1"/>
  <c r="U20" s="1"/>
  <c r="C20"/>
  <c r="B20" s="1"/>
  <c r="G20" s="1"/>
  <c r="H20" s="1"/>
  <c r="V20"/>
  <c r="C20" i="38"/>
  <c r="B20" s="1"/>
  <c r="G20" s="1"/>
  <c r="H20" s="1"/>
  <c r="V20"/>
  <c r="F20"/>
  <c r="R20" s="1"/>
  <c r="S20" s="1"/>
  <c r="U20" s="1"/>
  <c r="V20" i="34"/>
  <c r="C20"/>
  <c r="B20" s="1"/>
  <c r="G20" s="1"/>
  <c r="H20" s="1"/>
  <c r="V20" i="33"/>
  <c r="C20"/>
  <c r="B20" s="1"/>
  <c r="G20" s="1"/>
  <c r="H20" s="1"/>
  <c r="C20" i="27"/>
  <c r="B20" s="1"/>
  <c r="G20" s="1"/>
  <c r="H20" s="1"/>
  <c r="F20"/>
  <c r="R20" s="1"/>
  <c r="S20" s="1"/>
  <c r="U20" s="1"/>
  <c r="P21" s="1"/>
  <c r="F17" i="4"/>
  <c r="R17" s="1"/>
  <c r="S17" s="1"/>
  <c r="U17" s="1"/>
  <c r="B17"/>
  <c r="B20" i="32"/>
  <c r="G20" s="1"/>
  <c r="H20" s="1"/>
  <c r="F20"/>
  <c r="R20" s="1"/>
  <c r="S20" s="1"/>
  <c r="U20" s="1"/>
  <c r="V20"/>
  <c r="B20" i="40"/>
  <c r="G20" s="1"/>
  <c r="H20" s="1"/>
  <c r="V20"/>
  <c r="F20"/>
  <c r="R20" s="1"/>
  <c r="S20" s="1"/>
  <c r="U20" s="1"/>
  <c r="V20" i="46"/>
  <c r="B20" i="31"/>
  <c r="G20" s="1"/>
  <c r="H20" s="1"/>
  <c r="F20"/>
  <c r="R20" s="1"/>
  <c r="S20" s="1"/>
  <c r="U20" s="1"/>
  <c r="V20"/>
  <c r="F20" i="33"/>
  <c r="R20" s="1"/>
  <c r="S20" s="1"/>
  <c r="U20" s="1"/>
  <c r="F20" i="34"/>
  <c r="R20" s="1"/>
  <c r="S20" s="1"/>
  <c r="U20" s="1"/>
  <c r="P21" i="30"/>
  <c r="D21" s="1"/>
  <c r="B19" i="35"/>
  <c r="G19" s="1"/>
  <c r="H19" s="1"/>
  <c r="V19"/>
  <c r="F19"/>
  <c r="R19" s="1"/>
  <c r="S19" s="1"/>
  <c r="U19" s="1"/>
  <c r="P20" i="26"/>
  <c r="D20" s="1"/>
  <c r="P20" i="37"/>
  <c r="D20" s="1"/>
  <c r="P20" i="39"/>
  <c r="D20" s="1"/>
  <c r="V17" i="4"/>
  <c r="P21" i="28" l="1"/>
  <c r="D21" s="1"/>
  <c r="F21" s="1"/>
  <c r="R21" s="1"/>
  <c r="S21" s="1"/>
  <c r="U21" s="1"/>
  <c r="P20" i="36"/>
  <c r="D20" s="1"/>
  <c r="C20" s="1"/>
  <c r="B20" s="1"/>
  <c r="G20" s="1"/>
  <c r="H20" s="1"/>
  <c r="D21" i="42"/>
  <c r="F21" s="1"/>
  <c r="R21" s="1"/>
  <c r="S21" s="1"/>
  <c r="U21" s="1"/>
  <c r="D21" i="29"/>
  <c r="C21" s="1"/>
  <c r="B21" s="1"/>
  <c r="G21" s="1"/>
  <c r="H21" s="1"/>
  <c r="D21" i="27"/>
  <c r="C21" s="1"/>
  <c r="B21" s="1"/>
  <c r="G21" s="1"/>
  <c r="H21" s="1"/>
  <c r="P21" i="34"/>
  <c r="D21" s="1"/>
  <c r="F20" i="43"/>
  <c r="R20" s="1"/>
  <c r="S20" s="1"/>
  <c r="U20" s="1"/>
  <c r="V20"/>
  <c r="P21" i="38"/>
  <c r="D21" s="1"/>
  <c r="F21" s="1"/>
  <c r="R21" s="1"/>
  <c r="S21" s="1"/>
  <c r="U21" s="1"/>
  <c r="D20" i="44"/>
  <c r="V20" s="1"/>
  <c r="P21" i="33"/>
  <c r="D21" s="1"/>
  <c r="P21" i="46"/>
  <c r="D21" s="1"/>
  <c r="C21" i="42"/>
  <c r="B21" s="1"/>
  <c r="G21" s="1"/>
  <c r="H21" s="1"/>
  <c r="P21" i="41"/>
  <c r="D21" s="1"/>
  <c r="V21" s="1"/>
  <c r="F20" i="39"/>
  <c r="R20" s="1"/>
  <c r="S20" s="1"/>
  <c r="U20" s="1"/>
  <c r="C20"/>
  <c r="B20" s="1"/>
  <c r="G20" s="1"/>
  <c r="H20" s="1"/>
  <c r="C20" i="37"/>
  <c r="B20" s="1"/>
  <c r="G20" s="1"/>
  <c r="H20" s="1"/>
  <c r="C21" i="30"/>
  <c r="B21" s="1"/>
  <c r="G21" s="1"/>
  <c r="H21" s="1"/>
  <c r="C20" i="26"/>
  <c r="B20" s="1"/>
  <c r="G20" s="1"/>
  <c r="H20" s="1"/>
  <c r="P18" i="4"/>
  <c r="P21" i="32"/>
  <c r="D21" s="1"/>
  <c r="C21" s="1"/>
  <c r="P21" i="40"/>
  <c r="D21" s="1"/>
  <c r="C21" s="1"/>
  <c r="P21" i="31"/>
  <c r="D21" s="1"/>
  <c r="C21" s="1"/>
  <c r="F20" i="26"/>
  <c r="R20" s="1"/>
  <c r="S20" s="1"/>
  <c r="U20" s="1"/>
  <c r="F21" i="30"/>
  <c r="R21" s="1"/>
  <c r="S21" s="1"/>
  <c r="U21" s="1"/>
  <c r="V21"/>
  <c r="P20" i="35"/>
  <c r="D20" s="1"/>
  <c r="C20" s="1"/>
  <c r="V20" i="26"/>
  <c r="V20" i="37"/>
  <c r="F20"/>
  <c r="R20" s="1"/>
  <c r="S20" s="1"/>
  <c r="U20" s="1"/>
  <c r="V20" i="39"/>
  <c r="G17" i="4"/>
  <c r="H17" s="1"/>
  <c r="V21" i="28" l="1"/>
  <c r="P22" s="1"/>
  <c r="C21"/>
  <c r="B21" s="1"/>
  <c r="G21" s="1"/>
  <c r="H21" s="1"/>
  <c r="V20" i="36"/>
  <c r="F20"/>
  <c r="R20" s="1"/>
  <c r="S20" s="1"/>
  <c r="U20" s="1"/>
  <c r="C21" i="38"/>
  <c r="B21" s="1"/>
  <c r="G21" s="1"/>
  <c r="H21" s="1"/>
  <c r="V21" i="42"/>
  <c r="P22" s="1"/>
  <c r="D22" s="1"/>
  <c r="V21" i="29"/>
  <c r="F21"/>
  <c r="R21" s="1"/>
  <c r="S21" s="1"/>
  <c r="U21" s="1"/>
  <c r="P21" i="39"/>
  <c r="D21" s="1"/>
  <c r="V21" i="27"/>
  <c r="F21"/>
  <c r="R21" s="1"/>
  <c r="S21" s="1"/>
  <c r="U21" s="1"/>
  <c r="P21" i="43"/>
  <c r="D21" s="1"/>
  <c r="V21" s="1"/>
  <c r="C20" i="44"/>
  <c r="B20" s="1"/>
  <c r="G20" s="1"/>
  <c r="H20" s="1"/>
  <c r="F20"/>
  <c r="R20" s="1"/>
  <c r="S20" s="1"/>
  <c r="U20" s="1"/>
  <c r="P21" s="1"/>
  <c r="V21" i="38"/>
  <c r="P22" s="1"/>
  <c r="V21" i="46"/>
  <c r="C21"/>
  <c r="B21" s="1"/>
  <c r="G21" s="1"/>
  <c r="H21" s="1"/>
  <c r="F21"/>
  <c r="R21" s="1"/>
  <c r="S21" s="1"/>
  <c r="U21" s="1"/>
  <c r="F21" i="41"/>
  <c r="R21" s="1"/>
  <c r="S21" s="1"/>
  <c r="U21" s="1"/>
  <c r="P22" s="1"/>
  <c r="C21"/>
  <c r="B21" s="1"/>
  <c r="G21" s="1"/>
  <c r="H21" s="1"/>
  <c r="V21" i="34"/>
  <c r="C21"/>
  <c r="B21" s="1"/>
  <c r="G21" s="1"/>
  <c r="H21" s="1"/>
  <c r="F21" i="33"/>
  <c r="R21" s="1"/>
  <c r="S21" s="1"/>
  <c r="U21" s="1"/>
  <c r="C21"/>
  <c r="B21" s="1"/>
  <c r="G21" s="1"/>
  <c r="H21" s="1"/>
  <c r="D18" i="4"/>
  <c r="C18" s="1"/>
  <c r="B21" i="32"/>
  <c r="G21" s="1"/>
  <c r="H21" s="1"/>
  <c r="V21"/>
  <c r="F21"/>
  <c r="R21" s="1"/>
  <c r="S21" s="1"/>
  <c r="U21" s="1"/>
  <c r="V21" i="40"/>
  <c r="F21"/>
  <c r="R21" s="1"/>
  <c r="S21" s="1"/>
  <c r="U21" s="1"/>
  <c r="B21"/>
  <c r="G21" s="1"/>
  <c r="H21" s="1"/>
  <c r="F21" i="34"/>
  <c r="R21" s="1"/>
  <c r="S21" s="1"/>
  <c r="U21" s="1"/>
  <c r="V21" i="33"/>
  <c r="B21" i="31"/>
  <c r="G21" s="1"/>
  <c r="H21" s="1"/>
  <c r="V21"/>
  <c r="F21"/>
  <c r="R21" s="1"/>
  <c r="S21" s="1"/>
  <c r="U21" s="1"/>
  <c r="P22" i="30"/>
  <c r="D22" s="1"/>
  <c r="P21" i="36"/>
  <c r="D21" s="1"/>
  <c r="P21" i="26"/>
  <c r="D21" s="1"/>
  <c r="B20" i="35"/>
  <c r="G20" s="1"/>
  <c r="H20" s="1"/>
  <c r="F20"/>
  <c r="R20" s="1"/>
  <c r="S20" s="1"/>
  <c r="U20" s="1"/>
  <c r="V20"/>
  <c r="P21" i="37"/>
  <c r="D21" s="1"/>
  <c r="D22" i="28" l="1"/>
  <c r="V22" s="1"/>
  <c r="D22" i="38"/>
  <c r="C22" s="1"/>
  <c r="B22" s="1"/>
  <c r="G22" s="1"/>
  <c r="H22" s="1"/>
  <c r="F18" i="4"/>
  <c r="R18" s="1"/>
  <c r="S18" s="1"/>
  <c r="U18" s="1"/>
  <c r="P22" i="29"/>
  <c r="D22" s="1"/>
  <c r="C22" s="1"/>
  <c r="B22" s="1"/>
  <c r="G22" s="1"/>
  <c r="H22" s="1"/>
  <c r="C21" i="43"/>
  <c r="B21" s="1"/>
  <c r="G21" s="1"/>
  <c r="H21" s="1"/>
  <c r="P22" i="27"/>
  <c r="D22" s="1"/>
  <c r="V22" s="1"/>
  <c r="F21" i="43"/>
  <c r="R21" s="1"/>
  <c r="S21" s="1"/>
  <c r="U21" s="1"/>
  <c r="P22" s="1"/>
  <c r="D21" i="44"/>
  <c r="C21" s="1"/>
  <c r="B21" s="1"/>
  <c r="G21" s="1"/>
  <c r="H21" s="1"/>
  <c r="D22" i="41"/>
  <c r="V22" s="1"/>
  <c r="P22" i="46"/>
  <c r="D22" s="1"/>
  <c r="C22" s="1"/>
  <c r="B22" s="1"/>
  <c r="G22" s="1"/>
  <c r="H22" s="1"/>
  <c r="V22" i="42"/>
  <c r="C22"/>
  <c r="B22" s="1"/>
  <c r="G22" s="1"/>
  <c r="H22" s="1"/>
  <c r="C21" i="39"/>
  <c r="B21" s="1"/>
  <c r="G21" s="1"/>
  <c r="H21" s="1"/>
  <c r="F21" i="37"/>
  <c r="R21" s="1"/>
  <c r="S21" s="1"/>
  <c r="U21" s="1"/>
  <c r="C21"/>
  <c r="B21" s="1"/>
  <c r="G21" s="1"/>
  <c r="H21" s="1"/>
  <c r="C21" i="36"/>
  <c r="B21" s="1"/>
  <c r="G21" s="1"/>
  <c r="H21" s="1"/>
  <c r="P22" i="34"/>
  <c r="D22" s="1"/>
  <c r="P22" i="33"/>
  <c r="D22" s="1"/>
  <c r="V22" i="30"/>
  <c r="C22"/>
  <c r="B22" s="1"/>
  <c r="G22" s="1"/>
  <c r="H22" s="1"/>
  <c r="C21" i="26"/>
  <c r="B21" s="1"/>
  <c r="G21" s="1"/>
  <c r="H21" s="1"/>
  <c r="V18" i="4"/>
  <c r="P22" i="32"/>
  <c r="D22" s="1"/>
  <c r="C22" s="1"/>
  <c r="P22" i="40"/>
  <c r="D22" s="1"/>
  <c r="C22" s="1"/>
  <c r="P22" i="31"/>
  <c r="D22" s="1"/>
  <c r="V21" i="36"/>
  <c r="V21" i="26"/>
  <c r="F22" i="30"/>
  <c r="R22" s="1"/>
  <c r="S22" s="1"/>
  <c r="U22" s="1"/>
  <c r="F21" i="26"/>
  <c r="R21" s="1"/>
  <c r="S21" s="1"/>
  <c r="U21" s="1"/>
  <c r="F21" i="36"/>
  <c r="R21" s="1"/>
  <c r="S21" s="1"/>
  <c r="U21" s="1"/>
  <c r="V21" i="39"/>
  <c r="P21" i="35"/>
  <c r="D21" s="1"/>
  <c r="F21" i="39"/>
  <c r="R21" s="1"/>
  <c r="S21" s="1"/>
  <c r="U21" s="1"/>
  <c r="F22" i="42"/>
  <c r="R22" s="1"/>
  <c r="S22" s="1"/>
  <c r="U22" s="1"/>
  <c r="V21" i="37"/>
  <c r="B18" i="4"/>
  <c r="G18" s="1"/>
  <c r="H18" s="1"/>
  <c r="F22" i="28" l="1"/>
  <c r="R22" s="1"/>
  <c r="S22" s="1"/>
  <c r="U22" s="1"/>
  <c r="P23" s="1"/>
  <c r="D23" s="1"/>
  <c r="C23" s="1"/>
  <c r="B23" s="1"/>
  <c r="G23" s="1"/>
  <c r="H23" s="1"/>
  <c r="P19" i="4"/>
  <c r="C22" i="28"/>
  <c r="B22" s="1"/>
  <c r="G22" s="1"/>
  <c r="H22" s="1"/>
  <c r="F22" i="38"/>
  <c r="R22" s="1"/>
  <c r="S22" s="1"/>
  <c r="U22" s="1"/>
  <c r="V22"/>
  <c r="F22" i="29"/>
  <c r="R22" s="1"/>
  <c r="S22" s="1"/>
  <c r="U22" s="1"/>
  <c r="V22"/>
  <c r="C22" i="27"/>
  <c r="B22" s="1"/>
  <c r="G22" s="1"/>
  <c r="H22" s="1"/>
  <c r="D22" i="43"/>
  <c r="C22" s="1"/>
  <c r="B22" s="1"/>
  <c r="G22" s="1"/>
  <c r="H22" s="1"/>
  <c r="F22" i="27"/>
  <c r="R22" s="1"/>
  <c r="S22" s="1"/>
  <c r="U22" s="1"/>
  <c r="P23" s="1"/>
  <c r="F21" i="44"/>
  <c r="R21" s="1"/>
  <c r="S21" s="1"/>
  <c r="U21" s="1"/>
  <c r="V21"/>
  <c r="C22" i="41"/>
  <c r="B22" s="1"/>
  <c r="G22" s="1"/>
  <c r="H22" s="1"/>
  <c r="F22"/>
  <c r="R22" s="1"/>
  <c r="S22" s="1"/>
  <c r="U22" s="1"/>
  <c r="P23" s="1"/>
  <c r="F22" i="46"/>
  <c r="R22" s="1"/>
  <c r="S22" s="1"/>
  <c r="U22" s="1"/>
  <c r="V22"/>
  <c r="P23" i="42"/>
  <c r="D23" s="1"/>
  <c r="P22" i="37"/>
  <c r="D22" s="1"/>
  <c r="C21" i="35"/>
  <c r="B21" s="1"/>
  <c r="G21" s="1"/>
  <c r="H21" s="1"/>
  <c r="F22" i="34"/>
  <c r="R22" s="1"/>
  <c r="S22" s="1"/>
  <c r="U22" s="1"/>
  <c r="C22"/>
  <c r="B22" s="1"/>
  <c r="G22" s="1"/>
  <c r="H22" s="1"/>
  <c r="F22" i="33"/>
  <c r="R22" s="1"/>
  <c r="S22" s="1"/>
  <c r="U22" s="1"/>
  <c r="C22"/>
  <c r="B22" s="1"/>
  <c r="G22" s="1"/>
  <c r="H22" s="1"/>
  <c r="F22" i="31"/>
  <c r="R22" s="1"/>
  <c r="S22" s="1"/>
  <c r="U22" s="1"/>
  <c r="C22"/>
  <c r="B22" s="1"/>
  <c r="G22" s="1"/>
  <c r="H22" s="1"/>
  <c r="P23" i="30"/>
  <c r="D23" s="1"/>
  <c r="B22" i="32"/>
  <c r="G22" s="1"/>
  <c r="H22" s="1"/>
  <c r="V22"/>
  <c r="F22"/>
  <c r="R22" s="1"/>
  <c r="S22" s="1"/>
  <c r="U22" s="1"/>
  <c r="B22" i="40"/>
  <c r="G22" s="1"/>
  <c r="H22" s="1"/>
  <c r="F22"/>
  <c r="R22" s="1"/>
  <c r="S22" s="1"/>
  <c r="U22" s="1"/>
  <c r="V22"/>
  <c r="P22" i="39"/>
  <c r="D22" s="1"/>
  <c r="V22" i="33"/>
  <c r="V22" i="34"/>
  <c r="V22" i="31"/>
  <c r="P22" i="36"/>
  <c r="D22" s="1"/>
  <c r="P22" i="26"/>
  <c r="D22" s="1"/>
  <c r="V21" i="35"/>
  <c r="F21"/>
  <c r="R21" s="1"/>
  <c r="S21" s="1"/>
  <c r="U21" s="1"/>
  <c r="D19" i="4"/>
  <c r="C19" s="1"/>
  <c r="V23" i="28" l="1"/>
  <c r="P24" s="1"/>
  <c r="D24" s="1"/>
  <c r="F23"/>
  <c r="R23" s="1"/>
  <c r="S23" s="1"/>
  <c r="U23" s="1"/>
  <c r="V22" i="43"/>
  <c r="P23" i="38"/>
  <c r="D23" s="1"/>
  <c r="C23" s="1"/>
  <c r="B23" s="1"/>
  <c r="G23" s="1"/>
  <c r="H23" s="1"/>
  <c r="P23" i="29"/>
  <c r="D23" s="1"/>
  <c r="F23" s="1"/>
  <c r="R23" s="1"/>
  <c r="S23" s="1"/>
  <c r="U23" s="1"/>
  <c r="D23" i="27"/>
  <c r="C23" s="1"/>
  <c r="B23" s="1"/>
  <c r="G23" s="1"/>
  <c r="H23" s="1"/>
  <c r="F22" i="43"/>
  <c r="R22" s="1"/>
  <c r="S22" s="1"/>
  <c r="U22" s="1"/>
  <c r="P23" s="1"/>
  <c r="D23" s="1"/>
  <c r="D23" i="41"/>
  <c r="V23" s="1"/>
  <c r="P22" i="44"/>
  <c r="D22" s="1"/>
  <c r="C22" s="1"/>
  <c r="B22" s="1"/>
  <c r="G22" s="1"/>
  <c r="H22" s="1"/>
  <c r="P23" i="31"/>
  <c r="D23" s="1"/>
  <c r="P23" i="34"/>
  <c r="D23" s="1"/>
  <c r="P23" i="46"/>
  <c r="D23" s="1"/>
  <c r="C23" s="1"/>
  <c r="B23" s="1"/>
  <c r="G23" s="1"/>
  <c r="H23" s="1"/>
  <c r="F23" i="42"/>
  <c r="R23" s="1"/>
  <c r="S23" s="1"/>
  <c r="U23" s="1"/>
  <c r="C23"/>
  <c r="B23" s="1"/>
  <c r="G23" s="1"/>
  <c r="H23" s="1"/>
  <c r="V23"/>
  <c r="C22" i="39"/>
  <c r="B22" s="1"/>
  <c r="G22" s="1"/>
  <c r="H22" s="1"/>
  <c r="C22" i="37"/>
  <c r="B22" s="1"/>
  <c r="G22" s="1"/>
  <c r="H22" s="1"/>
  <c r="V22" i="36"/>
  <c r="C22"/>
  <c r="B22" s="1"/>
  <c r="G22" s="1"/>
  <c r="H22" s="1"/>
  <c r="P23" i="33"/>
  <c r="D23" s="1"/>
  <c r="P23" i="32"/>
  <c r="D23" s="1"/>
  <c r="C23" s="1"/>
  <c r="F23" i="30"/>
  <c r="R23" s="1"/>
  <c r="S23" s="1"/>
  <c r="U23" s="1"/>
  <c r="C23"/>
  <c r="B23" s="1"/>
  <c r="G23" s="1"/>
  <c r="H23" s="1"/>
  <c r="V22" i="26"/>
  <c r="C22"/>
  <c r="B22" s="1"/>
  <c r="G22" s="1"/>
  <c r="H22" s="1"/>
  <c r="B19" i="4"/>
  <c r="G19" s="1"/>
  <c r="H19" s="1"/>
  <c r="V22" i="39"/>
  <c r="F22"/>
  <c r="R22" s="1"/>
  <c r="S22" s="1"/>
  <c r="U22" s="1"/>
  <c r="P23" i="40"/>
  <c r="D23" s="1"/>
  <c r="C23" s="1"/>
  <c r="V22" i="37"/>
  <c r="F22"/>
  <c r="R22" s="1"/>
  <c r="S22" s="1"/>
  <c r="U22" s="1"/>
  <c r="F22" i="36"/>
  <c r="R22" s="1"/>
  <c r="S22" s="1"/>
  <c r="U22" s="1"/>
  <c r="F22" i="26"/>
  <c r="R22" s="1"/>
  <c r="S22" s="1"/>
  <c r="U22" s="1"/>
  <c r="F23" i="38"/>
  <c r="R23" s="1"/>
  <c r="S23" s="1"/>
  <c r="U23" s="1"/>
  <c r="V23"/>
  <c r="V23" i="30"/>
  <c r="P22" i="35"/>
  <c r="D22" s="1"/>
  <c r="F19" i="4"/>
  <c r="R19" s="1"/>
  <c r="S19" s="1"/>
  <c r="U19" s="1"/>
  <c r="V19"/>
  <c r="V23" i="29" l="1"/>
  <c r="P24" s="1"/>
  <c r="V23" i="27"/>
  <c r="C23" i="29"/>
  <c r="B23" s="1"/>
  <c r="G23" s="1"/>
  <c r="H23" s="1"/>
  <c r="C23" i="41"/>
  <c r="B23" s="1"/>
  <c r="G23" s="1"/>
  <c r="H23" s="1"/>
  <c r="F23" i="27"/>
  <c r="R23" s="1"/>
  <c r="S23" s="1"/>
  <c r="U23" s="1"/>
  <c r="F23" i="41"/>
  <c r="R23" s="1"/>
  <c r="S23" s="1"/>
  <c r="U23" s="1"/>
  <c r="P24" s="1"/>
  <c r="F22" i="44"/>
  <c r="R22" s="1"/>
  <c r="S22" s="1"/>
  <c r="U22" s="1"/>
  <c r="P23" i="36"/>
  <c r="D23" s="1"/>
  <c r="P23" i="26"/>
  <c r="D23" s="1"/>
  <c r="F23" s="1"/>
  <c r="R23" s="1"/>
  <c r="S23" s="1"/>
  <c r="U23" s="1"/>
  <c r="V22" i="44"/>
  <c r="V23" i="46"/>
  <c r="F23"/>
  <c r="R23" s="1"/>
  <c r="S23" s="1"/>
  <c r="U23" s="1"/>
  <c r="V23" i="43"/>
  <c r="C23"/>
  <c r="B23" s="1"/>
  <c r="G23" s="1"/>
  <c r="H23" s="1"/>
  <c r="P24" i="42"/>
  <c r="D24" s="1"/>
  <c r="F24" s="1"/>
  <c r="R24" s="1"/>
  <c r="S24" s="1"/>
  <c r="U24" s="1"/>
  <c r="P23" i="39"/>
  <c r="D23" s="1"/>
  <c r="C22" i="35"/>
  <c r="B22" s="1"/>
  <c r="G22" s="1"/>
  <c r="H22" s="1"/>
  <c r="F23" i="34"/>
  <c r="R23" s="1"/>
  <c r="S23" s="1"/>
  <c r="U23" s="1"/>
  <c r="C23"/>
  <c r="B23" s="1"/>
  <c r="G23" s="1"/>
  <c r="H23" s="1"/>
  <c r="V23" i="33"/>
  <c r="C23"/>
  <c r="B23" s="1"/>
  <c r="G23" s="1"/>
  <c r="H23" s="1"/>
  <c r="F23"/>
  <c r="R23" s="1"/>
  <c r="S23" s="1"/>
  <c r="U23" s="1"/>
  <c r="V23" i="31"/>
  <c r="C23"/>
  <c r="B23" s="1"/>
  <c r="G23" s="1"/>
  <c r="H23" s="1"/>
  <c r="P24" i="30"/>
  <c r="D24" s="1"/>
  <c r="C24" i="28"/>
  <c r="B24" s="1"/>
  <c r="G24" s="1"/>
  <c r="H24" s="1"/>
  <c r="F23" i="32"/>
  <c r="R23" s="1"/>
  <c r="S23" s="1"/>
  <c r="U23" s="1"/>
  <c r="V23"/>
  <c r="B23"/>
  <c r="G23" s="1"/>
  <c r="H23" s="1"/>
  <c r="V23" i="34"/>
  <c r="F23" i="40"/>
  <c r="R23" s="1"/>
  <c r="S23" s="1"/>
  <c r="U23" s="1"/>
  <c r="V23"/>
  <c r="B23"/>
  <c r="G23" s="1"/>
  <c r="H23" s="1"/>
  <c r="F23" i="31"/>
  <c r="R23" s="1"/>
  <c r="S23" s="1"/>
  <c r="U23" s="1"/>
  <c r="V24" i="28"/>
  <c r="F24"/>
  <c r="R24" s="1"/>
  <c r="S24" s="1"/>
  <c r="U24" s="1"/>
  <c r="P23" i="37"/>
  <c r="D23" s="1"/>
  <c r="F23" i="43"/>
  <c r="R23" s="1"/>
  <c r="S23" s="1"/>
  <c r="U23" s="1"/>
  <c r="P24" i="38"/>
  <c r="D24" s="1"/>
  <c r="C24" s="1"/>
  <c r="V22" i="35"/>
  <c r="F22"/>
  <c r="R22" s="1"/>
  <c r="S22" s="1"/>
  <c r="U22" s="1"/>
  <c r="P20" i="4"/>
  <c r="D20" s="1"/>
  <c r="C20" s="1"/>
  <c r="P24" i="27" l="1"/>
  <c r="D24" s="1"/>
  <c r="C24" s="1"/>
  <c r="B24" s="1"/>
  <c r="G24" s="1"/>
  <c r="H24" s="1"/>
  <c r="D24" i="29"/>
  <c r="V24" s="1"/>
  <c r="P23" i="44"/>
  <c r="D23" s="1"/>
  <c r="C23" s="1"/>
  <c r="B23" s="1"/>
  <c r="G23" s="1"/>
  <c r="H23" s="1"/>
  <c r="D24" i="41"/>
  <c r="V24" s="1"/>
  <c r="F24" i="27"/>
  <c r="R24" s="1"/>
  <c r="S24" s="1"/>
  <c r="U24" s="1"/>
  <c r="F24" i="29"/>
  <c r="R24" s="1"/>
  <c r="S24" s="1"/>
  <c r="U24" s="1"/>
  <c r="P25" s="1"/>
  <c r="P24" i="43"/>
  <c r="D24" s="1"/>
  <c r="C24" i="29"/>
  <c r="B24" s="1"/>
  <c r="G24" s="1"/>
  <c r="H24" s="1"/>
  <c r="P24" i="33"/>
  <c r="D24" s="1"/>
  <c r="P24" i="31"/>
  <c r="D24" s="1"/>
  <c r="P24" i="32"/>
  <c r="D24" s="1"/>
  <c r="F24" s="1"/>
  <c r="R24" s="1"/>
  <c r="S24" s="1"/>
  <c r="U24" s="1"/>
  <c r="P24" i="46"/>
  <c r="D24" s="1"/>
  <c r="V24" i="42"/>
  <c r="P25" s="1"/>
  <c r="C24"/>
  <c r="B24" s="1"/>
  <c r="G24" s="1"/>
  <c r="H24" s="1"/>
  <c r="F23" i="39"/>
  <c r="R23" s="1"/>
  <c r="S23" s="1"/>
  <c r="U23" s="1"/>
  <c r="C23"/>
  <c r="B23" s="1"/>
  <c r="G23" s="1"/>
  <c r="H23" s="1"/>
  <c r="V23"/>
  <c r="C23" i="37"/>
  <c r="B23" s="1"/>
  <c r="G23" s="1"/>
  <c r="H23" s="1"/>
  <c r="F23" i="36"/>
  <c r="R23" s="1"/>
  <c r="S23" s="1"/>
  <c r="U23" s="1"/>
  <c r="C23"/>
  <c r="B23" s="1"/>
  <c r="G23" s="1"/>
  <c r="H23" s="1"/>
  <c r="P24" i="34"/>
  <c r="D24" s="1"/>
  <c r="F24" i="30"/>
  <c r="R24" s="1"/>
  <c r="S24" s="1"/>
  <c r="U24" s="1"/>
  <c r="C24"/>
  <c r="B24" s="1"/>
  <c r="G24" s="1"/>
  <c r="H24" s="1"/>
  <c r="V23" i="26"/>
  <c r="P24" s="1"/>
  <c r="C23"/>
  <c r="B23" s="1"/>
  <c r="G23" s="1"/>
  <c r="H23" s="1"/>
  <c r="V20" i="4"/>
  <c r="P24" i="40"/>
  <c r="D24" s="1"/>
  <c r="C24" s="1"/>
  <c r="P25" i="28"/>
  <c r="D25" s="1"/>
  <c r="V23" i="36"/>
  <c r="F23" i="37"/>
  <c r="R23" s="1"/>
  <c r="S23" s="1"/>
  <c r="U23" s="1"/>
  <c r="V23"/>
  <c r="V24" i="30"/>
  <c r="F24" i="38"/>
  <c r="R24" s="1"/>
  <c r="S24" s="1"/>
  <c r="U24" s="1"/>
  <c r="V24"/>
  <c r="B24"/>
  <c r="G24" s="1"/>
  <c r="H24" s="1"/>
  <c r="P23" i="35"/>
  <c r="D23" s="1"/>
  <c r="F20" i="4"/>
  <c r="R20" s="1"/>
  <c r="S20" s="1"/>
  <c r="U20" s="1"/>
  <c r="B20"/>
  <c r="G20" s="1"/>
  <c r="H20" s="1"/>
  <c r="V24" i="27" l="1"/>
  <c r="P25" s="1"/>
  <c r="D25" s="1"/>
  <c r="C25" s="1"/>
  <c r="B25" s="1"/>
  <c r="G25" s="1"/>
  <c r="H25" s="1"/>
  <c r="V23" i="44"/>
  <c r="F23"/>
  <c r="R23" s="1"/>
  <c r="S23" s="1"/>
  <c r="U23" s="1"/>
  <c r="F24" i="41"/>
  <c r="R24" s="1"/>
  <c r="S24" s="1"/>
  <c r="U24" s="1"/>
  <c r="P25" s="1"/>
  <c r="C24"/>
  <c r="B24" s="1"/>
  <c r="G24" s="1"/>
  <c r="H24" s="1"/>
  <c r="D25" i="29"/>
  <c r="C25" s="1"/>
  <c r="B25" s="1"/>
  <c r="G25" s="1"/>
  <c r="H25" s="1"/>
  <c r="C24" i="33"/>
  <c r="B24" s="1"/>
  <c r="G24" s="1"/>
  <c r="H24" s="1"/>
  <c r="V24"/>
  <c r="F24"/>
  <c r="R24" s="1"/>
  <c r="S24" s="1"/>
  <c r="U24" s="1"/>
  <c r="D24" i="26"/>
  <c r="F24" s="1"/>
  <c r="R24" s="1"/>
  <c r="S24" s="1"/>
  <c r="U24" s="1"/>
  <c r="P24" i="36"/>
  <c r="D24" s="1"/>
  <c r="C24" s="1"/>
  <c r="B24" s="1"/>
  <c r="G24" s="1"/>
  <c r="H24" s="1"/>
  <c r="P24" i="39"/>
  <c r="D24" s="1"/>
  <c r="F24" i="46"/>
  <c r="R24" s="1"/>
  <c r="S24" s="1"/>
  <c r="U24" s="1"/>
  <c r="V24"/>
  <c r="C24"/>
  <c r="B24" s="1"/>
  <c r="G24" s="1"/>
  <c r="H24" s="1"/>
  <c r="D25" i="42"/>
  <c r="V25" s="1"/>
  <c r="F24" i="43"/>
  <c r="R24" s="1"/>
  <c r="S24" s="1"/>
  <c r="U24" s="1"/>
  <c r="C24"/>
  <c r="B24" s="1"/>
  <c r="G24" s="1"/>
  <c r="H24" s="1"/>
  <c r="F24" i="36"/>
  <c r="R24" s="1"/>
  <c r="S24" s="1"/>
  <c r="U24" s="1"/>
  <c r="F23" i="35"/>
  <c r="R23" s="1"/>
  <c r="S23" s="1"/>
  <c r="U23" s="1"/>
  <c r="C23"/>
  <c r="B23" s="1"/>
  <c r="G23" s="1"/>
  <c r="H23" s="1"/>
  <c r="V24" i="34"/>
  <c r="C24"/>
  <c r="B24" s="1"/>
  <c r="G24" s="1"/>
  <c r="H24" s="1"/>
  <c r="F24"/>
  <c r="R24" s="1"/>
  <c r="S24" s="1"/>
  <c r="U24" s="1"/>
  <c r="C24" i="32"/>
  <c r="B24" s="1"/>
  <c r="G24" s="1"/>
  <c r="H24" s="1"/>
  <c r="V24"/>
  <c r="P25" s="1"/>
  <c r="F24" i="31"/>
  <c r="R24" s="1"/>
  <c r="S24" s="1"/>
  <c r="U24" s="1"/>
  <c r="C24"/>
  <c r="B24" s="1"/>
  <c r="G24" s="1"/>
  <c r="H24" s="1"/>
  <c r="P25" i="30"/>
  <c r="D25" s="1"/>
  <c r="C25" i="28"/>
  <c r="B25" s="1"/>
  <c r="G25" s="1"/>
  <c r="H25" s="1"/>
  <c r="F25"/>
  <c r="R25" s="1"/>
  <c r="S25" s="1"/>
  <c r="U25" s="1"/>
  <c r="P21" i="4"/>
  <c r="D21" s="1"/>
  <c r="C21" s="1"/>
  <c r="V24" i="31"/>
  <c r="V24" i="40"/>
  <c r="F24"/>
  <c r="R24" s="1"/>
  <c r="S24" s="1"/>
  <c r="U24" s="1"/>
  <c r="B24"/>
  <c r="G24" s="1"/>
  <c r="H24" s="1"/>
  <c r="V25" i="28"/>
  <c r="P24" i="37"/>
  <c r="D24" s="1"/>
  <c r="V23" i="35"/>
  <c r="V24" i="43"/>
  <c r="P25" i="38"/>
  <c r="D25" s="1"/>
  <c r="C25" s="1"/>
  <c r="P24" i="44" l="1"/>
  <c r="D24" s="1"/>
  <c r="V24" s="1"/>
  <c r="D25" i="41"/>
  <c r="F25" s="1"/>
  <c r="R25" s="1"/>
  <c r="S25" s="1"/>
  <c r="U25" s="1"/>
  <c r="F25" i="27"/>
  <c r="R25" s="1"/>
  <c r="S25" s="1"/>
  <c r="U25" s="1"/>
  <c r="V25"/>
  <c r="F25" i="29"/>
  <c r="R25" s="1"/>
  <c r="S25" s="1"/>
  <c r="U25" s="1"/>
  <c r="C24" i="26"/>
  <c r="B24" s="1"/>
  <c r="G24" s="1"/>
  <c r="H24" s="1"/>
  <c r="P25" i="43"/>
  <c r="D25" s="1"/>
  <c r="V25" i="29"/>
  <c r="P25" i="33"/>
  <c r="D25" s="1"/>
  <c r="F25" s="1"/>
  <c r="R25" s="1"/>
  <c r="S25" s="1"/>
  <c r="U25" s="1"/>
  <c r="F25" i="42"/>
  <c r="R25" s="1"/>
  <c r="S25" s="1"/>
  <c r="U25" s="1"/>
  <c r="P26" s="1"/>
  <c r="V24" i="36"/>
  <c r="P25" s="1"/>
  <c r="D25" s="1"/>
  <c r="P24" i="35"/>
  <c r="D24" s="1"/>
  <c r="V24" i="26"/>
  <c r="P25" s="1"/>
  <c r="F24" i="39"/>
  <c r="R24" s="1"/>
  <c r="S24" s="1"/>
  <c r="U24" s="1"/>
  <c r="V24"/>
  <c r="C25" i="42"/>
  <c r="B25" s="1"/>
  <c r="G25" s="1"/>
  <c r="H25" s="1"/>
  <c r="P26" i="28"/>
  <c r="D26" s="1"/>
  <c r="P25" i="31"/>
  <c r="D25" s="1"/>
  <c r="D25" i="32"/>
  <c r="F25" s="1"/>
  <c r="R25" s="1"/>
  <c r="S25" s="1"/>
  <c r="U25" s="1"/>
  <c r="P25" i="46"/>
  <c r="D25" s="1"/>
  <c r="C24" i="39"/>
  <c r="B24" s="1"/>
  <c r="G24" s="1"/>
  <c r="H24" s="1"/>
  <c r="C24" i="37"/>
  <c r="B24" s="1"/>
  <c r="G24" s="1"/>
  <c r="H24" s="1"/>
  <c r="P25" i="34"/>
  <c r="D25" s="1"/>
  <c r="V25" i="30"/>
  <c r="C25"/>
  <c r="B25" s="1"/>
  <c r="G25" s="1"/>
  <c r="H25" s="1"/>
  <c r="P25" i="40"/>
  <c r="D25" s="1"/>
  <c r="F24" i="37"/>
  <c r="R24" s="1"/>
  <c r="S24" s="1"/>
  <c r="U24" s="1"/>
  <c r="V24"/>
  <c r="F25" i="30"/>
  <c r="R25" s="1"/>
  <c r="S25" s="1"/>
  <c r="U25" s="1"/>
  <c r="F25" i="38"/>
  <c r="R25" s="1"/>
  <c r="S25" s="1"/>
  <c r="U25" s="1"/>
  <c r="V25"/>
  <c r="B25"/>
  <c r="G25" s="1"/>
  <c r="H25" s="1"/>
  <c r="B21" i="4"/>
  <c r="V21"/>
  <c r="F21"/>
  <c r="R21" s="1"/>
  <c r="S21" s="1"/>
  <c r="U21" s="1"/>
  <c r="C24" i="44" l="1"/>
  <c r="B24" s="1"/>
  <c r="G24" s="1"/>
  <c r="H24" s="1"/>
  <c r="F24"/>
  <c r="R24" s="1"/>
  <c r="S24" s="1"/>
  <c r="U24" s="1"/>
  <c r="P25" s="1"/>
  <c r="V25" i="41"/>
  <c r="P26" s="1"/>
  <c r="V25" i="33"/>
  <c r="P26" s="1"/>
  <c r="P26" i="29"/>
  <c r="D26" s="1"/>
  <c r="F26" s="1"/>
  <c r="R26" s="1"/>
  <c r="S26" s="1"/>
  <c r="U26" s="1"/>
  <c r="C25" i="41"/>
  <c r="B25" s="1"/>
  <c r="G25" s="1"/>
  <c r="H25" s="1"/>
  <c r="D26" s="1"/>
  <c r="C26" s="1"/>
  <c r="B26" s="1"/>
  <c r="G26" s="1"/>
  <c r="H26" s="1"/>
  <c r="P26" i="27"/>
  <c r="D26" s="1"/>
  <c r="F26" s="1"/>
  <c r="R26" s="1"/>
  <c r="S26" s="1"/>
  <c r="U26" s="1"/>
  <c r="V25" i="32"/>
  <c r="P26" s="1"/>
  <c r="D25" i="26"/>
  <c r="F25" s="1"/>
  <c r="R25" s="1"/>
  <c r="S25" s="1"/>
  <c r="U25" s="1"/>
  <c r="C25" i="33"/>
  <c r="B25" s="1"/>
  <c r="G25" s="1"/>
  <c r="H25" s="1"/>
  <c r="D26" i="42"/>
  <c r="V26" s="1"/>
  <c r="P26" i="30"/>
  <c r="D26" s="1"/>
  <c r="P25" i="39"/>
  <c r="D25" s="1"/>
  <c r="F25" s="1"/>
  <c r="R25" s="1"/>
  <c r="S25" s="1"/>
  <c r="U25" s="1"/>
  <c r="C25" i="32"/>
  <c r="B25" s="1"/>
  <c r="G25" s="1"/>
  <c r="H25" s="1"/>
  <c r="C25" i="46"/>
  <c r="B25" s="1"/>
  <c r="G25" s="1"/>
  <c r="H25" s="1"/>
  <c r="V25"/>
  <c r="F25"/>
  <c r="R25" s="1"/>
  <c r="S25" s="1"/>
  <c r="U25" s="1"/>
  <c r="C25" i="43"/>
  <c r="B25" s="1"/>
  <c r="G25" s="1"/>
  <c r="H25" s="1"/>
  <c r="C25" i="40"/>
  <c r="B25" s="1"/>
  <c r="G25" s="1"/>
  <c r="H25" s="1"/>
  <c r="V25"/>
  <c r="P25" i="37"/>
  <c r="D25" s="1"/>
  <c r="V25" i="36"/>
  <c r="C25"/>
  <c r="B25" s="1"/>
  <c r="G25" s="1"/>
  <c r="H25" s="1"/>
  <c r="V24" i="35"/>
  <c r="C24"/>
  <c r="B24" s="1"/>
  <c r="G24" s="1"/>
  <c r="H24" s="1"/>
  <c r="C25" i="34"/>
  <c r="B25" s="1"/>
  <c r="G25" s="1"/>
  <c r="H25" s="1"/>
  <c r="F25"/>
  <c r="R25" s="1"/>
  <c r="S25" s="1"/>
  <c r="U25" s="1"/>
  <c r="V25"/>
  <c r="V25" i="31"/>
  <c r="C25"/>
  <c r="B25" s="1"/>
  <c r="G25" s="1"/>
  <c r="H25" s="1"/>
  <c r="F25"/>
  <c r="R25" s="1"/>
  <c r="S25" s="1"/>
  <c r="U25" s="1"/>
  <c r="F26" i="28"/>
  <c r="R26" s="1"/>
  <c r="S26" s="1"/>
  <c r="U26" s="1"/>
  <c r="C26"/>
  <c r="B26" s="1"/>
  <c r="G26" s="1"/>
  <c r="H26" s="1"/>
  <c r="V26"/>
  <c r="F25" i="36"/>
  <c r="R25" s="1"/>
  <c r="S25" s="1"/>
  <c r="U25" s="1"/>
  <c r="F25" i="40"/>
  <c r="R25" s="1"/>
  <c r="S25" s="1"/>
  <c r="U25" s="1"/>
  <c r="F25" i="43"/>
  <c r="R25" s="1"/>
  <c r="S25" s="1"/>
  <c r="U25" s="1"/>
  <c r="V25"/>
  <c r="F24" i="35"/>
  <c r="R24" s="1"/>
  <c r="S24" s="1"/>
  <c r="U24" s="1"/>
  <c r="P26" i="38"/>
  <c r="D26" s="1"/>
  <c r="C26" s="1"/>
  <c r="P22" i="4"/>
  <c r="G21"/>
  <c r="H21" s="1"/>
  <c r="D25" i="44" l="1"/>
  <c r="F25" s="1"/>
  <c r="R25" s="1"/>
  <c r="S25" s="1"/>
  <c r="U25" s="1"/>
  <c r="C25" i="26"/>
  <c r="B25" s="1"/>
  <c r="G25" s="1"/>
  <c r="H25" s="1"/>
  <c r="C26" i="29"/>
  <c r="B26" s="1"/>
  <c r="G26" s="1"/>
  <c r="H26" s="1"/>
  <c r="V25" i="26"/>
  <c r="P26" s="1"/>
  <c r="V26" i="29"/>
  <c r="P27" s="1"/>
  <c r="D27" s="1"/>
  <c r="F27" s="1"/>
  <c r="R27" s="1"/>
  <c r="S27" s="1"/>
  <c r="U27" s="1"/>
  <c r="C26" i="27"/>
  <c r="B26" s="1"/>
  <c r="G26" s="1"/>
  <c r="H26" s="1"/>
  <c r="V26"/>
  <c r="P27" s="1"/>
  <c r="V26" i="41"/>
  <c r="V25" i="44"/>
  <c r="P26" s="1"/>
  <c r="D26" i="33"/>
  <c r="F26" s="1"/>
  <c r="R26" s="1"/>
  <c r="S26" s="1"/>
  <c r="U26" s="1"/>
  <c r="F26" i="41"/>
  <c r="R26" s="1"/>
  <c r="S26" s="1"/>
  <c r="U26" s="1"/>
  <c r="P27" s="1"/>
  <c r="D27" s="1"/>
  <c r="C27" s="1"/>
  <c r="C26" i="42"/>
  <c r="B26" s="1"/>
  <c r="G26" s="1"/>
  <c r="H26" s="1"/>
  <c r="F26"/>
  <c r="R26" s="1"/>
  <c r="S26" s="1"/>
  <c r="U26" s="1"/>
  <c r="P27" s="1"/>
  <c r="P26" i="40"/>
  <c r="D26" s="1"/>
  <c r="C26" s="1"/>
  <c r="B26" s="1"/>
  <c r="G26" s="1"/>
  <c r="H26" s="1"/>
  <c r="D26" i="32"/>
  <c r="C26" s="1"/>
  <c r="B26" s="1"/>
  <c r="G26" s="1"/>
  <c r="H26" s="1"/>
  <c r="P26" i="36"/>
  <c r="D26" s="1"/>
  <c r="P26" i="34"/>
  <c r="D26" s="1"/>
  <c r="F26" s="1"/>
  <c r="R26" s="1"/>
  <c r="S26" s="1"/>
  <c r="U26" s="1"/>
  <c r="P26" i="46"/>
  <c r="D26" s="1"/>
  <c r="C25" i="39"/>
  <c r="B25" s="1"/>
  <c r="G25" s="1"/>
  <c r="H25" s="1"/>
  <c r="V25"/>
  <c r="P26" s="1"/>
  <c r="V25" i="37"/>
  <c r="C25"/>
  <c r="B25" s="1"/>
  <c r="G25" s="1"/>
  <c r="H25" s="1"/>
  <c r="F25"/>
  <c r="R25" s="1"/>
  <c r="S25" s="1"/>
  <c r="U25" s="1"/>
  <c r="P25" i="35"/>
  <c r="D25" s="1"/>
  <c r="V26" i="33"/>
  <c r="C26"/>
  <c r="B26" s="1"/>
  <c r="G26" s="1"/>
  <c r="H26" s="1"/>
  <c r="P26" i="31"/>
  <c r="D26" s="1"/>
  <c r="C26" s="1"/>
  <c r="B26" s="1"/>
  <c r="G26" s="1"/>
  <c r="H26" s="1"/>
  <c r="V26" i="30"/>
  <c r="C26"/>
  <c r="B26" s="1"/>
  <c r="G26" s="1"/>
  <c r="H26" s="1"/>
  <c r="P27" i="28"/>
  <c r="D27" s="1"/>
  <c r="P26" i="43"/>
  <c r="D26" s="1"/>
  <c r="F26" i="30"/>
  <c r="R26" s="1"/>
  <c r="S26" s="1"/>
  <c r="U26" s="1"/>
  <c r="B26" i="38"/>
  <c r="G26" s="1"/>
  <c r="H26" s="1"/>
  <c r="F26"/>
  <c r="R26" s="1"/>
  <c r="S26" s="1"/>
  <c r="U26" s="1"/>
  <c r="V26"/>
  <c r="D22" i="4"/>
  <c r="C22" s="1"/>
  <c r="C25" i="44" l="1"/>
  <c r="B25" s="1"/>
  <c r="G25" s="1"/>
  <c r="H25" s="1"/>
  <c r="D26" s="1"/>
  <c r="D26" i="26"/>
  <c r="F26" s="1"/>
  <c r="R26" s="1"/>
  <c r="S26" s="1"/>
  <c r="U26" s="1"/>
  <c r="D27" i="27"/>
  <c r="C27" s="1"/>
  <c r="B27" s="1"/>
  <c r="G27" s="1"/>
  <c r="H27" s="1"/>
  <c r="D27" i="42"/>
  <c r="C27" s="1"/>
  <c r="B27" s="1"/>
  <c r="G27" s="1"/>
  <c r="H27" s="1"/>
  <c r="P27" i="30"/>
  <c r="D27" s="1"/>
  <c r="F26" i="32"/>
  <c r="R26" s="1"/>
  <c r="S26" s="1"/>
  <c r="U26" s="1"/>
  <c r="F26" i="40"/>
  <c r="R26" s="1"/>
  <c r="S26" s="1"/>
  <c r="U26" s="1"/>
  <c r="V26" i="32"/>
  <c r="P27" i="33"/>
  <c r="D27" s="1"/>
  <c r="F26" i="46"/>
  <c r="R26" s="1"/>
  <c r="S26" s="1"/>
  <c r="U26" s="1"/>
  <c r="C26"/>
  <c r="B26" s="1"/>
  <c r="G26" s="1"/>
  <c r="H26" s="1"/>
  <c r="V26"/>
  <c r="F26" i="31"/>
  <c r="R26" s="1"/>
  <c r="S26" s="1"/>
  <c r="U26" s="1"/>
  <c r="V26" i="40"/>
  <c r="C26" i="43"/>
  <c r="B26" s="1"/>
  <c r="G26" s="1"/>
  <c r="H26" s="1"/>
  <c r="F26"/>
  <c r="R26" s="1"/>
  <c r="S26" s="1"/>
  <c r="U26" s="1"/>
  <c r="D26" i="39"/>
  <c r="V26" s="1"/>
  <c r="P26" i="37"/>
  <c r="D26" s="1"/>
  <c r="F26" i="36"/>
  <c r="R26" s="1"/>
  <c r="S26" s="1"/>
  <c r="U26" s="1"/>
  <c r="C26"/>
  <c r="B26" s="1"/>
  <c r="G26" s="1"/>
  <c r="H26" s="1"/>
  <c r="V25" i="35"/>
  <c r="C25"/>
  <c r="B25" s="1"/>
  <c r="G25" s="1"/>
  <c r="H25" s="1"/>
  <c r="V26" i="34"/>
  <c r="P27" s="1"/>
  <c r="C26"/>
  <c r="B26" s="1"/>
  <c r="G26" s="1"/>
  <c r="H26" s="1"/>
  <c r="V26" i="31"/>
  <c r="V27" i="29"/>
  <c r="P28" s="1"/>
  <c r="C27"/>
  <c r="B27" s="1"/>
  <c r="G27" s="1"/>
  <c r="H27" s="1"/>
  <c r="F27" i="28"/>
  <c r="R27" s="1"/>
  <c r="S27" s="1"/>
  <c r="U27" s="1"/>
  <c r="C27"/>
  <c r="B27" s="1"/>
  <c r="G27" s="1"/>
  <c r="H27" s="1"/>
  <c r="V27"/>
  <c r="F22" i="4"/>
  <c r="R22" s="1"/>
  <c r="S22" s="1"/>
  <c r="U22" s="1"/>
  <c r="B22"/>
  <c r="G22" s="1"/>
  <c r="H22" s="1"/>
  <c r="V26" i="36"/>
  <c r="V26" i="43"/>
  <c r="F25" i="35"/>
  <c r="R25" s="1"/>
  <c r="S25" s="1"/>
  <c r="U25" s="1"/>
  <c r="B27" i="41"/>
  <c r="G27" s="1"/>
  <c r="H27" s="1"/>
  <c r="F27"/>
  <c r="R27" s="1"/>
  <c r="S27" s="1"/>
  <c r="U27" s="1"/>
  <c r="V27"/>
  <c r="P27" i="38"/>
  <c r="D27" s="1"/>
  <c r="V22" i="4"/>
  <c r="V26" i="26" l="1"/>
  <c r="P27" s="1"/>
  <c r="D27" s="1"/>
  <c r="C26"/>
  <c r="B26" s="1"/>
  <c r="G26" s="1"/>
  <c r="H26" s="1"/>
  <c r="F26" i="44"/>
  <c r="R26" s="1"/>
  <c r="S26" s="1"/>
  <c r="U26" s="1"/>
  <c r="C26"/>
  <c r="B26" s="1"/>
  <c r="G26" s="1"/>
  <c r="H26" s="1"/>
  <c r="V27" i="27"/>
  <c r="V26" i="44"/>
  <c r="F27" i="27"/>
  <c r="R27" s="1"/>
  <c r="S27" s="1"/>
  <c r="U27" s="1"/>
  <c r="F27" i="42"/>
  <c r="R27" s="1"/>
  <c r="S27" s="1"/>
  <c r="U27" s="1"/>
  <c r="V27"/>
  <c r="D28" i="29"/>
  <c r="C28" s="1"/>
  <c r="B28" s="1"/>
  <c r="G28" s="1"/>
  <c r="H28" s="1"/>
  <c r="P27" i="31"/>
  <c r="D27" s="1"/>
  <c r="C27" s="1"/>
  <c r="B27" s="1"/>
  <c r="G27" s="1"/>
  <c r="H27" s="1"/>
  <c r="D27" i="34"/>
  <c r="F27" s="1"/>
  <c r="R27" s="1"/>
  <c r="S27" s="1"/>
  <c r="U27" s="1"/>
  <c r="P27" i="32"/>
  <c r="D27" s="1"/>
  <c r="V27" s="1"/>
  <c r="P27" i="40"/>
  <c r="D27" s="1"/>
  <c r="C27" s="1"/>
  <c r="B27" s="1"/>
  <c r="G27" s="1"/>
  <c r="H27" s="1"/>
  <c r="P27" i="46"/>
  <c r="D27" s="1"/>
  <c r="P27" i="43"/>
  <c r="D27" s="1"/>
  <c r="F27" s="1"/>
  <c r="R27" s="1"/>
  <c r="S27" s="1"/>
  <c r="U27" s="1"/>
  <c r="C26" i="39"/>
  <c r="B26" s="1"/>
  <c r="G26" s="1"/>
  <c r="H26" s="1"/>
  <c r="F26"/>
  <c r="R26" s="1"/>
  <c r="S26" s="1"/>
  <c r="U26" s="1"/>
  <c r="P27" s="1"/>
  <c r="F27" i="38"/>
  <c r="R27" s="1"/>
  <c r="S27" s="1"/>
  <c r="U27" s="1"/>
  <c r="C27"/>
  <c r="B27" s="1"/>
  <c r="G27" s="1"/>
  <c r="H27" s="1"/>
  <c r="F26" i="37"/>
  <c r="R26" s="1"/>
  <c r="S26" s="1"/>
  <c r="U26" s="1"/>
  <c r="C26"/>
  <c r="B26" s="1"/>
  <c r="G26" s="1"/>
  <c r="H26" s="1"/>
  <c r="V26"/>
  <c r="P27" i="36"/>
  <c r="D27" s="1"/>
  <c r="P26" i="35"/>
  <c r="D26" s="1"/>
  <c r="V27" i="33"/>
  <c r="C27"/>
  <c r="B27" s="1"/>
  <c r="G27" s="1"/>
  <c r="H27" s="1"/>
  <c r="V27" i="30"/>
  <c r="C27"/>
  <c r="B27" s="1"/>
  <c r="G27" s="1"/>
  <c r="H27" s="1"/>
  <c r="P28" i="28"/>
  <c r="D28" s="1"/>
  <c r="P23" i="4"/>
  <c r="D23" s="1"/>
  <c r="C23" s="1"/>
  <c r="F27" i="33"/>
  <c r="R27" s="1"/>
  <c r="S27" s="1"/>
  <c r="U27" s="1"/>
  <c r="F27" i="30"/>
  <c r="R27" s="1"/>
  <c r="S27" s="1"/>
  <c r="U27" s="1"/>
  <c r="V27" i="38"/>
  <c r="P28" i="41"/>
  <c r="D28" s="1"/>
  <c r="C28" s="1"/>
  <c r="P27" i="44" l="1"/>
  <c r="D27" s="1"/>
  <c r="V27" s="1"/>
  <c r="P28" i="27"/>
  <c r="D28" s="1"/>
  <c r="C28" s="1"/>
  <c r="B28" s="1"/>
  <c r="G28" s="1"/>
  <c r="H28" s="1"/>
  <c r="P28" i="42"/>
  <c r="D28" s="1"/>
  <c r="F28" s="1"/>
  <c r="R28" s="1"/>
  <c r="S28" s="1"/>
  <c r="U28" s="1"/>
  <c r="V27" i="34"/>
  <c r="P28" s="1"/>
  <c r="P28" i="33"/>
  <c r="D28" s="1"/>
  <c r="C27" i="26"/>
  <c r="B27" s="1"/>
  <c r="G27" s="1"/>
  <c r="H27" s="1"/>
  <c r="V27"/>
  <c r="P28" i="30"/>
  <c r="D28" s="1"/>
  <c r="F28" i="29"/>
  <c r="R28" s="1"/>
  <c r="S28" s="1"/>
  <c r="U28" s="1"/>
  <c r="V28"/>
  <c r="C27" i="32"/>
  <c r="B27" s="1"/>
  <c r="G27" s="1"/>
  <c r="H27" s="1"/>
  <c r="V27" i="31"/>
  <c r="F27" i="40"/>
  <c r="R27" s="1"/>
  <c r="S27" s="1"/>
  <c r="U27" s="1"/>
  <c r="F27" i="31"/>
  <c r="R27" s="1"/>
  <c r="S27" s="1"/>
  <c r="U27" s="1"/>
  <c r="F27" i="32"/>
  <c r="R27" s="1"/>
  <c r="S27" s="1"/>
  <c r="U27" s="1"/>
  <c r="P28" s="1"/>
  <c r="D28" s="1"/>
  <c r="F28" s="1"/>
  <c r="R28" s="1"/>
  <c r="S28" s="1"/>
  <c r="U28" s="1"/>
  <c r="C27" i="34"/>
  <c r="B27" s="1"/>
  <c r="G27" s="1"/>
  <c r="H27" s="1"/>
  <c r="D27" i="39"/>
  <c r="C27" s="1"/>
  <c r="B27" s="1"/>
  <c r="G27" s="1"/>
  <c r="H27" s="1"/>
  <c r="F27" i="26"/>
  <c r="R27" s="1"/>
  <c r="S27" s="1"/>
  <c r="U27" s="1"/>
  <c r="V27" i="40"/>
  <c r="V27" i="46"/>
  <c r="F27"/>
  <c r="R27" s="1"/>
  <c r="S27" s="1"/>
  <c r="U27" s="1"/>
  <c r="C27"/>
  <c r="B27" s="1"/>
  <c r="G27" s="1"/>
  <c r="H27" s="1"/>
  <c r="C27" i="43"/>
  <c r="B27" s="1"/>
  <c r="G27" s="1"/>
  <c r="H27" s="1"/>
  <c r="V27"/>
  <c r="P28" s="1"/>
  <c r="P28" i="38"/>
  <c r="D28" s="1"/>
  <c r="P27" i="37"/>
  <c r="D27" s="1"/>
  <c r="F27" s="1"/>
  <c r="R27" s="1"/>
  <c r="S27" s="1"/>
  <c r="U27" s="1"/>
  <c r="F27" i="36"/>
  <c r="R27" s="1"/>
  <c r="S27" s="1"/>
  <c r="U27" s="1"/>
  <c r="C27"/>
  <c r="B27" s="1"/>
  <c r="G27" s="1"/>
  <c r="H27" s="1"/>
  <c r="V27"/>
  <c r="V26" i="35"/>
  <c r="C26"/>
  <c r="B26" s="1"/>
  <c r="G26" s="1"/>
  <c r="H26" s="1"/>
  <c r="V28" i="28"/>
  <c r="C28"/>
  <c r="B28" s="1"/>
  <c r="G28" s="1"/>
  <c r="H28" s="1"/>
  <c r="F28"/>
  <c r="R28" s="1"/>
  <c r="S28" s="1"/>
  <c r="U28" s="1"/>
  <c r="B23" i="4"/>
  <c r="G23" s="1"/>
  <c r="H23" s="1"/>
  <c r="F26" i="35"/>
  <c r="R26" s="1"/>
  <c r="S26" s="1"/>
  <c r="U26" s="1"/>
  <c r="V28" i="41"/>
  <c r="F28"/>
  <c r="R28" s="1"/>
  <c r="S28" s="1"/>
  <c r="U28" s="1"/>
  <c r="B28"/>
  <c r="G28" s="1"/>
  <c r="H28" s="1"/>
  <c r="V23" i="4"/>
  <c r="F23"/>
  <c r="R23" s="1"/>
  <c r="S23" s="1"/>
  <c r="U23" s="1"/>
  <c r="F27" i="44" l="1"/>
  <c r="R27" s="1"/>
  <c r="S27" s="1"/>
  <c r="U27" s="1"/>
  <c r="P28" s="1"/>
  <c r="D28" s="1"/>
  <c r="C28" s="1"/>
  <c r="C27"/>
  <c r="B27" s="1"/>
  <c r="G27" s="1"/>
  <c r="H27" s="1"/>
  <c r="V28" i="27"/>
  <c r="F28"/>
  <c r="R28" s="1"/>
  <c r="S28" s="1"/>
  <c r="U28" s="1"/>
  <c r="V28" i="42"/>
  <c r="P29" s="1"/>
  <c r="C28"/>
  <c r="B28" s="1"/>
  <c r="G28" s="1"/>
  <c r="H28" s="1"/>
  <c r="V27" i="39"/>
  <c r="P29" i="29"/>
  <c r="D29" s="1"/>
  <c r="C29" s="1"/>
  <c r="B29" s="1"/>
  <c r="G29" s="1"/>
  <c r="H29" s="1"/>
  <c r="P28" i="26"/>
  <c r="D28" s="1"/>
  <c r="C28" s="1"/>
  <c r="B28" s="1"/>
  <c r="G28" s="1"/>
  <c r="H28" s="1"/>
  <c r="P28" i="31"/>
  <c r="D28" s="1"/>
  <c r="C28" s="1"/>
  <c r="B28" s="1"/>
  <c r="G28" s="1"/>
  <c r="H28" s="1"/>
  <c r="P28" i="40"/>
  <c r="D28" s="1"/>
  <c r="C28" s="1"/>
  <c r="B28" s="1"/>
  <c r="G28" s="1"/>
  <c r="H28" s="1"/>
  <c r="F27" i="39"/>
  <c r="R27" s="1"/>
  <c r="S27" s="1"/>
  <c r="U27" s="1"/>
  <c r="D28" i="34"/>
  <c r="F28" s="1"/>
  <c r="R28" s="1"/>
  <c r="S28" s="1"/>
  <c r="U28" s="1"/>
  <c r="V28" i="32"/>
  <c r="P29" s="1"/>
  <c r="C28"/>
  <c r="B28" s="1"/>
  <c r="G28" s="1"/>
  <c r="H28" s="1"/>
  <c r="P28" i="46"/>
  <c r="D28" s="1"/>
  <c r="D28" i="43"/>
  <c r="C28" s="1"/>
  <c r="B28" s="1"/>
  <c r="G28" s="1"/>
  <c r="H28" s="1"/>
  <c r="C28" i="38"/>
  <c r="B28" s="1"/>
  <c r="G28" s="1"/>
  <c r="H28" s="1"/>
  <c r="C27" i="37"/>
  <c r="B27" s="1"/>
  <c r="G27" s="1"/>
  <c r="H27" s="1"/>
  <c r="V27"/>
  <c r="P28" s="1"/>
  <c r="P28" i="36"/>
  <c r="D28" s="1"/>
  <c r="C28" s="1"/>
  <c r="B28" s="1"/>
  <c r="G28" s="1"/>
  <c r="H28" s="1"/>
  <c r="P27" i="35"/>
  <c r="D27" s="1"/>
  <c r="C28" i="33"/>
  <c r="B28" s="1"/>
  <c r="G28" s="1"/>
  <c r="H28" s="1"/>
  <c r="V28" i="30"/>
  <c r="C28"/>
  <c r="B28" s="1"/>
  <c r="G28" s="1"/>
  <c r="H28" s="1"/>
  <c r="P29" i="28"/>
  <c r="D29" s="1"/>
  <c r="F28" i="33"/>
  <c r="R28" s="1"/>
  <c r="S28" s="1"/>
  <c r="U28" s="1"/>
  <c r="V28"/>
  <c r="V28" i="38"/>
  <c r="F28" i="30"/>
  <c r="R28" s="1"/>
  <c r="S28" s="1"/>
  <c r="U28" s="1"/>
  <c r="P29" i="41"/>
  <c r="D29" s="1"/>
  <c r="C29" s="1"/>
  <c r="F28" i="38"/>
  <c r="R28" s="1"/>
  <c r="S28" s="1"/>
  <c r="U28" s="1"/>
  <c r="P24" i="4"/>
  <c r="D24" s="1"/>
  <c r="C24" s="1"/>
  <c r="P29" i="27" l="1"/>
  <c r="D29" s="1"/>
  <c r="F29" s="1"/>
  <c r="R29" s="1"/>
  <c r="S29" s="1"/>
  <c r="U29" s="1"/>
  <c r="D29" i="42"/>
  <c r="C29" s="1"/>
  <c r="B29" s="1"/>
  <c r="G29" s="1"/>
  <c r="H29" s="1"/>
  <c r="V28" i="34"/>
  <c r="P29" s="1"/>
  <c r="F28" i="31"/>
  <c r="R28" s="1"/>
  <c r="S28" s="1"/>
  <c r="U28" s="1"/>
  <c r="P28" i="39"/>
  <c r="D28" s="1"/>
  <c r="V28" s="1"/>
  <c r="F29" i="29"/>
  <c r="R29" s="1"/>
  <c r="S29" s="1"/>
  <c r="U29" s="1"/>
  <c r="V29"/>
  <c r="V28" i="26"/>
  <c r="C29" i="27"/>
  <c r="B29" s="1"/>
  <c r="G29" s="1"/>
  <c r="H29" s="1"/>
  <c r="F28" i="26"/>
  <c r="R28" s="1"/>
  <c r="S28" s="1"/>
  <c r="U28" s="1"/>
  <c r="V28" i="31"/>
  <c r="D29" i="32"/>
  <c r="V29" s="1"/>
  <c r="F28" i="40"/>
  <c r="R28" s="1"/>
  <c r="S28" s="1"/>
  <c r="U28" s="1"/>
  <c r="V28"/>
  <c r="C28" i="34"/>
  <c r="B28" s="1"/>
  <c r="G28" s="1"/>
  <c r="H28" s="1"/>
  <c r="V28" i="43"/>
  <c r="F28"/>
  <c r="R28" s="1"/>
  <c r="S28" s="1"/>
  <c r="U28" s="1"/>
  <c r="P29" i="30"/>
  <c r="D29" s="1"/>
  <c r="F28" i="46"/>
  <c r="R28" s="1"/>
  <c r="S28" s="1"/>
  <c r="U28" s="1"/>
  <c r="V28"/>
  <c r="C28"/>
  <c r="B28" s="1"/>
  <c r="G28" s="1"/>
  <c r="H28" s="1"/>
  <c r="D28" i="37"/>
  <c r="V28" s="1"/>
  <c r="F28" i="36"/>
  <c r="R28" s="1"/>
  <c r="S28" s="1"/>
  <c r="U28" s="1"/>
  <c r="V28"/>
  <c r="F27" i="35"/>
  <c r="R27" s="1"/>
  <c r="S27" s="1"/>
  <c r="U27" s="1"/>
  <c r="C27"/>
  <c r="B27" s="1"/>
  <c r="G27" s="1"/>
  <c r="H27" s="1"/>
  <c r="V29" i="28"/>
  <c r="C29"/>
  <c r="B29" s="1"/>
  <c r="G29" s="1"/>
  <c r="H29" s="1"/>
  <c r="F29"/>
  <c r="R29" s="1"/>
  <c r="S29" s="1"/>
  <c r="U29" s="1"/>
  <c r="P29" i="33"/>
  <c r="D29" s="1"/>
  <c r="V27" i="35"/>
  <c r="F29" i="32"/>
  <c r="R29" s="1"/>
  <c r="S29" s="1"/>
  <c r="U29" s="1"/>
  <c r="P29" i="38"/>
  <c r="D29" s="1"/>
  <c r="F28" i="44"/>
  <c r="R28" s="1"/>
  <c r="S28" s="1"/>
  <c r="U28" s="1"/>
  <c r="B28"/>
  <c r="G28" s="1"/>
  <c r="H28" s="1"/>
  <c r="V28"/>
  <c r="B29" i="41"/>
  <c r="G29" s="1"/>
  <c r="H29" s="1"/>
  <c r="F29"/>
  <c r="R29" s="1"/>
  <c r="S29" s="1"/>
  <c r="U29" s="1"/>
  <c r="V29"/>
  <c r="F24" i="4"/>
  <c r="R24" s="1"/>
  <c r="S24" s="1"/>
  <c r="U24" s="1"/>
  <c r="B24"/>
  <c r="V24"/>
  <c r="F28" i="39" l="1"/>
  <c r="R28" s="1"/>
  <c r="S28" s="1"/>
  <c r="U28" s="1"/>
  <c r="P29" s="1"/>
  <c r="V29" i="27"/>
  <c r="P30" s="1"/>
  <c r="D30" s="1"/>
  <c r="C30" s="1"/>
  <c r="B30" s="1"/>
  <c r="G30" s="1"/>
  <c r="H30" s="1"/>
  <c r="V29" i="42"/>
  <c r="P30" s="1"/>
  <c r="D30" s="1"/>
  <c r="F30" s="1"/>
  <c r="R30" s="1"/>
  <c r="S30" s="1"/>
  <c r="U30" s="1"/>
  <c r="F29"/>
  <c r="R29" s="1"/>
  <c r="S29" s="1"/>
  <c r="U29" s="1"/>
  <c r="D29" i="34"/>
  <c r="C29" s="1"/>
  <c r="B29" s="1"/>
  <c r="G29" s="1"/>
  <c r="H29" s="1"/>
  <c r="P29" i="31"/>
  <c r="D29" s="1"/>
  <c r="V29" s="1"/>
  <c r="C28" i="39"/>
  <c r="B28" s="1"/>
  <c r="G28" s="1"/>
  <c r="H28" s="1"/>
  <c r="P30" i="29"/>
  <c r="D30" s="1"/>
  <c r="V30" s="1"/>
  <c r="P29" i="26"/>
  <c r="D29" s="1"/>
  <c r="C29" s="1"/>
  <c r="B29" s="1"/>
  <c r="G29" s="1"/>
  <c r="H29" s="1"/>
  <c r="C29" i="32"/>
  <c r="B29" s="1"/>
  <c r="G29" s="1"/>
  <c r="H29" s="1"/>
  <c r="P29" i="40"/>
  <c r="D29" s="1"/>
  <c r="C29" s="1"/>
  <c r="B29" s="1"/>
  <c r="G29" s="1"/>
  <c r="H29" s="1"/>
  <c r="P29" i="43"/>
  <c r="D29" s="1"/>
  <c r="C29" s="1"/>
  <c r="B29" s="1"/>
  <c r="G29" s="1"/>
  <c r="H29" s="1"/>
  <c r="P29" i="36"/>
  <c r="D29" s="1"/>
  <c r="F29" s="1"/>
  <c r="R29" s="1"/>
  <c r="S29" s="1"/>
  <c r="U29" s="1"/>
  <c r="P29" i="46"/>
  <c r="D29" s="1"/>
  <c r="F29" i="38"/>
  <c r="R29" s="1"/>
  <c r="S29" s="1"/>
  <c r="U29" s="1"/>
  <c r="C29"/>
  <c r="B29" s="1"/>
  <c r="G29" s="1"/>
  <c r="H29" s="1"/>
  <c r="C28" i="37"/>
  <c r="B28" s="1"/>
  <c r="G28" s="1"/>
  <c r="H28" s="1"/>
  <c r="F28"/>
  <c r="R28" s="1"/>
  <c r="S28" s="1"/>
  <c r="U28" s="1"/>
  <c r="P29" s="1"/>
  <c r="P28" i="35"/>
  <c r="D28" s="1"/>
  <c r="V29" i="33"/>
  <c r="C29"/>
  <c r="B29" s="1"/>
  <c r="G29" s="1"/>
  <c r="H29" s="1"/>
  <c r="P30" i="32"/>
  <c r="F29" i="30"/>
  <c r="R29" s="1"/>
  <c r="S29" s="1"/>
  <c r="U29" s="1"/>
  <c r="C29"/>
  <c r="B29" s="1"/>
  <c r="G29" s="1"/>
  <c r="H29" s="1"/>
  <c r="P30" i="28"/>
  <c r="D30" s="1"/>
  <c r="F29" i="33"/>
  <c r="R29" s="1"/>
  <c r="S29" s="1"/>
  <c r="U29" s="1"/>
  <c r="V29" i="38"/>
  <c r="V29" i="30"/>
  <c r="P29" i="44"/>
  <c r="D29" s="1"/>
  <c r="P30" i="41"/>
  <c r="D30" s="1"/>
  <c r="G24" i="4"/>
  <c r="H24" s="1"/>
  <c r="P25"/>
  <c r="C30" i="29" l="1"/>
  <c r="B30" s="1"/>
  <c r="G30" s="1"/>
  <c r="H30" s="1"/>
  <c r="F29" i="26"/>
  <c r="R29" s="1"/>
  <c r="S29" s="1"/>
  <c r="U29" s="1"/>
  <c r="F29" i="31"/>
  <c r="R29" s="1"/>
  <c r="S29" s="1"/>
  <c r="U29" s="1"/>
  <c r="P30" s="1"/>
  <c r="D29" i="39"/>
  <c r="C29" s="1"/>
  <c r="B29" s="1"/>
  <c r="G29" s="1"/>
  <c r="H29" s="1"/>
  <c r="V29" i="26"/>
  <c r="F29" i="34"/>
  <c r="R29" s="1"/>
  <c r="S29" s="1"/>
  <c r="U29" s="1"/>
  <c r="C29" i="31"/>
  <c r="B29" s="1"/>
  <c r="G29" s="1"/>
  <c r="H29" s="1"/>
  <c r="V29" i="34"/>
  <c r="F30" i="29"/>
  <c r="R30" s="1"/>
  <c r="S30" s="1"/>
  <c r="U30" s="1"/>
  <c r="P31" s="1"/>
  <c r="D31" s="1"/>
  <c r="F30" i="27"/>
  <c r="R30" s="1"/>
  <c r="S30" s="1"/>
  <c r="U30" s="1"/>
  <c r="V29" i="40"/>
  <c r="V30" i="27"/>
  <c r="F29" i="40"/>
  <c r="R29" s="1"/>
  <c r="S29" s="1"/>
  <c r="U29" s="1"/>
  <c r="D30" i="32"/>
  <c r="F30" s="1"/>
  <c r="R30" s="1"/>
  <c r="S30" s="1"/>
  <c r="U30" s="1"/>
  <c r="V29" i="36"/>
  <c r="P30" s="1"/>
  <c r="C29"/>
  <c r="B29" s="1"/>
  <c r="G29" s="1"/>
  <c r="H29" s="1"/>
  <c r="F29" i="43"/>
  <c r="R29" s="1"/>
  <c r="S29" s="1"/>
  <c r="U29" s="1"/>
  <c r="V29"/>
  <c r="V30" i="42"/>
  <c r="P31" s="1"/>
  <c r="C30"/>
  <c r="B30" s="1"/>
  <c r="G30" s="1"/>
  <c r="H30" s="1"/>
  <c r="C29" i="46"/>
  <c r="B29" s="1"/>
  <c r="G29" s="1"/>
  <c r="H29" s="1"/>
  <c r="F29"/>
  <c r="R29" s="1"/>
  <c r="S29" s="1"/>
  <c r="U29" s="1"/>
  <c r="V29"/>
  <c r="C29" i="44"/>
  <c r="B29" s="1"/>
  <c r="G29" s="1"/>
  <c r="H29" s="1"/>
  <c r="F30" i="41"/>
  <c r="R30" s="1"/>
  <c r="S30" s="1"/>
  <c r="U30" s="1"/>
  <c r="C30"/>
  <c r="B30" s="1"/>
  <c r="G30" s="1"/>
  <c r="H30" s="1"/>
  <c r="V29" i="39"/>
  <c r="P30" i="38"/>
  <c r="D30" s="1"/>
  <c r="D29" i="37"/>
  <c r="V28" i="35"/>
  <c r="C28"/>
  <c r="B28" s="1"/>
  <c r="G28" s="1"/>
  <c r="H28" s="1"/>
  <c r="F28"/>
  <c r="R28" s="1"/>
  <c r="S28" s="1"/>
  <c r="U28" s="1"/>
  <c r="P30" i="33"/>
  <c r="D30" s="1"/>
  <c r="C30" s="1"/>
  <c r="B30" s="1"/>
  <c r="G30" s="1"/>
  <c r="H30" s="1"/>
  <c r="V30" i="32"/>
  <c r="P30" i="30"/>
  <c r="D30" s="1"/>
  <c r="C30" i="28"/>
  <c r="B30" s="1"/>
  <c r="G30" s="1"/>
  <c r="H30" s="1"/>
  <c r="F30"/>
  <c r="R30" s="1"/>
  <c r="S30" s="1"/>
  <c r="U30" s="1"/>
  <c r="V30"/>
  <c r="V29" i="44"/>
  <c r="F29"/>
  <c r="R29" s="1"/>
  <c r="S29" s="1"/>
  <c r="U29" s="1"/>
  <c r="V30" i="41"/>
  <c r="D25" i="4"/>
  <c r="C25" s="1"/>
  <c r="P30" i="26" l="1"/>
  <c r="D30" s="1"/>
  <c r="V30" s="1"/>
  <c r="D30" i="31"/>
  <c r="V30" s="1"/>
  <c r="F29" i="39"/>
  <c r="R29" s="1"/>
  <c r="S29" s="1"/>
  <c r="U29" s="1"/>
  <c r="P30" s="1"/>
  <c r="D30" s="1"/>
  <c r="P30" i="34"/>
  <c r="D30" s="1"/>
  <c r="C30" s="1"/>
  <c r="B30" s="1"/>
  <c r="G30" s="1"/>
  <c r="H30" s="1"/>
  <c r="P31" i="27"/>
  <c r="D31" s="1"/>
  <c r="C31" s="1"/>
  <c r="B31" s="1"/>
  <c r="G31" s="1"/>
  <c r="H31" s="1"/>
  <c r="P30" i="40"/>
  <c r="D30" s="1"/>
  <c r="C30" s="1"/>
  <c r="B30" s="1"/>
  <c r="G30" s="1"/>
  <c r="H30" s="1"/>
  <c r="P30" i="43"/>
  <c r="D30" s="1"/>
  <c r="C30" s="1"/>
  <c r="B30" s="1"/>
  <c r="G30" s="1"/>
  <c r="H30" s="1"/>
  <c r="C30" i="32"/>
  <c r="B30" s="1"/>
  <c r="G30" s="1"/>
  <c r="H30" s="1"/>
  <c r="D30" i="36"/>
  <c r="F30" s="1"/>
  <c r="R30" s="1"/>
  <c r="S30" s="1"/>
  <c r="U30" s="1"/>
  <c r="C30" i="31"/>
  <c r="B30" s="1"/>
  <c r="G30" s="1"/>
  <c r="H30" s="1"/>
  <c r="D31" i="42"/>
  <c r="C31" s="1"/>
  <c r="B31" s="1"/>
  <c r="G31" s="1"/>
  <c r="H31" s="1"/>
  <c r="P31" i="41"/>
  <c r="D31" s="1"/>
  <c r="C31" s="1"/>
  <c r="P31" i="32"/>
  <c r="F30" i="31"/>
  <c r="R30" s="1"/>
  <c r="S30" s="1"/>
  <c r="U30" s="1"/>
  <c r="P31" s="1"/>
  <c r="P30" i="46"/>
  <c r="D30" s="1"/>
  <c r="F30" i="38"/>
  <c r="R30" s="1"/>
  <c r="S30" s="1"/>
  <c r="U30" s="1"/>
  <c r="C30"/>
  <c r="B30" s="1"/>
  <c r="G30" s="1"/>
  <c r="H30" s="1"/>
  <c r="F29" i="37"/>
  <c r="R29" s="1"/>
  <c r="S29" s="1"/>
  <c r="U29" s="1"/>
  <c r="C29"/>
  <c r="B29" s="1"/>
  <c r="G29" s="1"/>
  <c r="H29" s="1"/>
  <c r="V29"/>
  <c r="P29" i="35"/>
  <c r="D29" s="1"/>
  <c r="F30" i="33"/>
  <c r="R30" s="1"/>
  <c r="S30" s="1"/>
  <c r="U30" s="1"/>
  <c r="V30"/>
  <c r="V30" i="30"/>
  <c r="C30"/>
  <c r="B30" s="1"/>
  <c r="G30" s="1"/>
  <c r="H30" s="1"/>
  <c r="F30"/>
  <c r="R30" s="1"/>
  <c r="S30" s="1"/>
  <c r="U30" s="1"/>
  <c r="V31" i="29"/>
  <c r="C31"/>
  <c r="B31" s="1"/>
  <c r="G31" s="1"/>
  <c r="H31" s="1"/>
  <c r="P31" i="28"/>
  <c r="D31" s="1"/>
  <c r="V30" i="38"/>
  <c r="F31" i="29"/>
  <c r="R31" s="1"/>
  <c r="S31" s="1"/>
  <c r="U31" s="1"/>
  <c r="P30" i="44"/>
  <c r="D30" s="1"/>
  <c r="C30" s="1"/>
  <c r="B25" i="4"/>
  <c r="V25"/>
  <c r="F25"/>
  <c r="R25" s="1"/>
  <c r="S25" s="1"/>
  <c r="U25" s="1"/>
  <c r="C30" i="26" l="1"/>
  <c r="B30" s="1"/>
  <c r="G30" s="1"/>
  <c r="H30" s="1"/>
  <c r="F30"/>
  <c r="R30" s="1"/>
  <c r="S30" s="1"/>
  <c r="U30" s="1"/>
  <c r="P31" s="1"/>
  <c r="F31" i="27"/>
  <c r="R31" s="1"/>
  <c r="S31" s="1"/>
  <c r="U31" s="1"/>
  <c r="V30" i="34"/>
  <c r="F30"/>
  <c r="R30" s="1"/>
  <c r="S30" s="1"/>
  <c r="U30" s="1"/>
  <c r="P31" s="1"/>
  <c r="D31" s="1"/>
  <c r="V30" i="40"/>
  <c r="V31" i="27"/>
  <c r="F30" i="40"/>
  <c r="R30" s="1"/>
  <c r="S30" s="1"/>
  <c r="U30" s="1"/>
  <c r="F30" i="43"/>
  <c r="R30" s="1"/>
  <c r="S30" s="1"/>
  <c r="U30" s="1"/>
  <c r="V30"/>
  <c r="F31" i="42"/>
  <c r="R31" s="1"/>
  <c r="S31" s="1"/>
  <c r="U31" s="1"/>
  <c r="V30" i="36"/>
  <c r="P31" s="1"/>
  <c r="C30"/>
  <c r="B30" s="1"/>
  <c r="G30" s="1"/>
  <c r="H30" s="1"/>
  <c r="V31" i="42"/>
  <c r="D31" i="32"/>
  <c r="C31" s="1"/>
  <c r="B31" s="1"/>
  <c r="G31" s="1"/>
  <c r="H31" s="1"/>
  <c r="P31" i="38"/>
  <c r="D31" s="1"/>
  <c r="D31" i="31"/>
  <c r="F31" s="1"/>
  <c r="R31" s="1"/>
  <c r="S31" s="1"/>
  <c r="U31" s="1"/>
  <c r="P32" i="27"/>
  <c r="D32" s="1"/>
  <c r="C32" s="1"/>
  <c r="B32" s="1"/>
  <c r="G32" s="1"/>
  <c r="H32" s="1"/>
  <c r="C30" i="46"/>
  <c r="B30" s="1"/>
  <c r="G30" s="1"/>
  <c r="H30" s="1"/>
  <c r="F30"/>
  <c r="R30" s="1"/>
  <c r="S30" s="1"/>
  <c r="U30" s="1"/>
  <c r="V30"/>
  <c r="P31" i="30"/>
  <c r="D31" s="1"/>
  <c r="C31" s="1"/>
  <c r="B31" s="1"/>
  <c r="G31" s="1"/>
  <c r="H31" s="1"/>
  <c r="P31" i="33"/>
  <c r="D31" s="1"/>
  <c r="C31" s="1"/>
  <c r="B31" s="1"/>
  <c r="G31" s="1"/>
  <c r="H31" s="1"/>
  <c r="F30" i="39"/>
  <c r="R30" s="1"/>
  <c r="S30" s="1"/>
  <c r="U30" s="1"/>
  <c r="C30"/>
  <c r="B30" s="1"/>
  <c r="G30" s="1"/>
  <c r="H30" s="1"/>
  <c r="P30" i="37"/>
  <c r="D30" s="1"/>
  <c r="F29" i="35"/>
  <c r="R29" s="1"/>
  <c r="S29" s="1"/>
  <c r="U29" s="1"/>
  <c r="C29"/>
  <c r="B29" s="1"/>
  <c r="G29" s="1"/>
  <c r="H29" s="1"/>
  <c r="V29"/>
  <c r="P32" i="29"/>
  <c r="D32" s="1"/>
  <c r="C31" i="28"/>
  <c r="B31" s="1"/>
  <c r="G31" s="1"/>
  <c r="H31" s="1"/>
  <c r="V31"/>
  <c r="F31"/>
  <c r="R31" s="1"/>
  <c r="S31" s="1"/>
  <c r="U31" s="1"/>
  <c r="V30" i="39"/>
  <c r="V30" i="44"/>
  <c r="B30"/>
  <c r="G30" s="1"/>
  <c r="H30" s="1"/>
  <c r="F30"/>
  <c r="R30" s="1"/>
  <c r="S30" s="1"/>
  <c r="U30" s="1"/>
  <c r="F31" i="41"/>
  <c r="R31" s="1"/>
  <c r="S31" s="1"/>
  <c r="U31" s="1"/>
  <c r="B31"/>
  <c r="G31" s="1"/>
  <c r="H31" s="1"/>
  <c r="V31"/>
  <c r="P26" i="4"/>
  <c r="G25"/>
  <c r="H25" s="1"/>
  <c r="D31" i="26" l="1"/>
  <c r="F31" s="1"/>
  <c r="R31" s="1"/>
  <c r="S31" s="1"/>
  <c r="U31" s="1"/>
  <c r="F31" i="34"/>
  <c r="R31" s="1"/>
  <c r="S31" s="1"/>
  <c r="U31" s="1"/>
  <c r="V31"/>
  <c r="P32" s="1"/>
  <c r="P31" i="40"/>
  <c r="D31" s="1"/>
  <c r="C31" s="1"/>
  <c r="B31" s="1"/>
  <c r="G31" s="1"/>
  <c r="H31" s="1"/>
  <c r="P31" i="43"/>
  <c r="D31" s="1"/>
  <c r="C31" s="1"/>
  <c r="B31" s="1"/>
  <c r="G31" s="1"/>
  <c r="H31" s="1"/>
  <c r="P32" i="42"/>
  <c r="D32" s="1"/>
  <c r="F32" s="1"/>
  <c r="R32" s="1"/>
  <c r="S32" s="1"/>
  <c r="U32" s="1"/>
  <c r="D31" i="36"/>
  <c r="F31" s="1"/>
  <c r="R31" s="1"/>
  <c r="S31" s="1"/>
  <c r="U31" s="1"/>
  <c r="F31" i="32"/>
  <c r="R31" s="1"/>
  <c r="S31" s="1"/>
  <c r="U31" s="1"/>
  <c r="V31" i="33"/>
  <c r="V31" i="32"/>
  <c r="C31" i="34"/>
  <c r="B31" s="1"/>
  <c r="G31" s="1"/>
  <c r="H31" s="1"/>
  <c r="F31" i="33"/>
  <c r="R31" s="1"/>
  <c r="S31" s="1"/>
  <c r="U31" s="1"/>
  <c r="C31" i="31"/>
  <c r="B31" s="1"/>
  <c r="G31" s="1"/>
  <c r="H31" s="1"/>
  <c r="V31"/>
  <c r="P32" s="1"/>
  <c r="P32" i="28"/>
  <c r="D32" s="1"/>
  <c r="P31" i="46"/>
  <c r="D31" s="1"/>
  <c r="P31" i="39"/>
  <c r="D31" s="1"/>
  <c r="F31" i="38"/>
  <c r="R31" s="1"/>
  <c r="S31" s="1"/>
  <c r="U31" s="1"/>
  <c r="C31"/>
  <c r="B31" s="1"/>
  <c r="G31" s="1"/>
  <c r="H31" s="1"/>
  <c r="V30" i="37"/>
  <c r="C30"/>
  <c r="B30" s="1"/>
  <c r="G30" s="1"/>
  <c r="H30" s="1"/>
  <c r="F30"/>
  <c r="R30" s="1"/>
  <c r="S30" s="1"/>
  <c r="U30" s="1"/>
  <c r="P30" i="35"/>
  <c r="D30" s="1"/>
  <c r="V31" i="30"/>
  <c r="F31"/>
  <c r="R31" s="1"/>
  <c r="S31" s="1"/>
  <c r="U31" s="1"/>
  <c r="C32" i="29"/>
  <c r="B32" s="1"/>
  <c r="G32" s="1"/>
  <c r="H32" s="1"/>
  <c r="F32" i="27"/>
  <c r="R32" s="1"/>
  <c r="S32" s="1"/>
  <c r="U32" s="1"/>
  <c r="V32"/>
  <c r="V31" i="38"/>
  <c r="F32" i="29"/>
  <c r="R32" s="1"/>
  <c r="S32" s="1"/>
  <c r="U32" s="1"/>
  <c r="V32"/>
  <c r="P32" i="41"/>
  <c r="D32" s="1"/>
  <c r="P31" i="44"/>
  <c r="D31" s="1"/>
  <c r="C31" s="1"/>
  <c r="D26" i="4"/>
  <c r="C26" s="1"/>
  <c r="V31" i="26" l="1"/>
  <c r="P32" s="1"/>
  <c r="D32" s="1"/>
  <c r="C32" s="1"/>
  <c r="B32" s="1"/>
  <c r="G32" s="1"/>
  <c r="H32" s="1"/>
  <c r="C31"/>
  <c r="B31" s="1"/>
  <c r="G31" s="1"/>
  <c r="H31" s="1"/>
  <c r="C32" i="42"/>
  <c r="B32" s="1"/>
  <c r="G32" s="1"/>
  <c r="H32" s="1"/>
  <c r="V31" i="40"/>
  <c r="P32" i="32"/>
  <c r="D32" s="1"/>
  <c r="C32" s="1"/>
  <c r="B32" s="1"/>
  <c r="G32" s="1"/>
  <c r="H32" s="1"/>
  <c r="V31" i="43"/>
  <c r="V32" i="42"/>
  <c r="P33" s="1"/>
  <c r="D33" s="1"/>
  <c r="C33" s="1"/>
  <c r="B33" s="1"/>
  <c r="G33" s="1"/>
  <c r="H33" s="1"/>
  <c r="P32" i="33"/>
  <c r="D32" s="1"/>
  <c r="V32" s="1"/>
  <c r="F31" i="43"/>
  <c r="R31" s="1"/>
  <c r="S31" s="1"/>
  <c r="U31" s="1"/>
  <c r="F31" i="40"/>
  <c r="R31" s="1"/>
  <c r="S31" s="1"/>
  <c r="U31" s="1"/>
  <c r="D32" i="34"/>
  <c r="C32" s="1"/>
  <c r="B32" s="1"/>
  <c r="G32" s="1"/>
  <c r="H32" s="1"/>
  <c r="C31" i="36"/>
  <c r="B31" s="1"/>
  <c r="G31" s="1"/>
  <c r="H31" s="1"/>
  <c r="V31"/>
  <c r="P32" s="1"/>
  <c r="D32" i="31"/>
  <c r="F32" s="1"/>
  <c r="R32" s="1"/>
  <c r="S32" s="1"/>
  <c r="U32" s="1"/>
  <c r="P33" i="27"/>
  <c r="D33" s="1"/>
  <c r="C33" s="1"/>
  <c r="B33" s="1"/>
  <c r="G33" s="1"/>
  <c r="H33" s="1"/>
  <c r="F31" i="46"/>
  <c r="R31" s="1"/>
  <c r="S31" s="1"/>
  <c r="U31" s="1"/>
  <c r="C31"/>
  <c r="B31" s="1"/>
  <c r="G31" s="1"/>
  <c r="H31" s="1"/>
  <c r="V31"/>
  <c r="C32" i="41"/>
  <c r="B32" s="1"/>
  <c r="G32" s="1"/>
  <c r="H32" s="1"/>
  <c r="F31" i="39"/>
  <c r="R31" s="1"/>
  <c r="S31" s="1"/>
  <c r="U31" s="1"/>
  <c r="C31"/>
  <c r="B31" s="1"/>
  <c r="G31" s="1"/>
  <c r="H31" s="1"/>
  <c r="P32" i="38"/>
  <c r="D32" s="1"/>
  <c r="F32" s="1"/>
  <c r="R32" s="1"/>
  <c r="S32" s="1"/>
  <c r="U32" s="1"/>
  <c r="P31" i="37"/>
  <c r="D31" s="1"/>
  <c r="C30" i="35"/>
  <c r="B30" s="1"/>
  <c r="G30" s="1"/>
  <c r="H30" s="1"/>
  <c r="F30"/>
  <c r="R30" s="1"/>
  <c r="S30" s="1"/>
  <c r="U30" s="1"/>
  <c r="V30"/>
  <c r="P32" i="30"/>
  <c r="D32" s="1"/>
  <c r="V32" i="28"/>
  <c r="C32"/>
  <c r="B32" s="1"/>
  <c r="G32" s="1"/>
  <c r="H32" s="1"/>
  <c r="F32"/>
  <c r="R32" s="1"/>
  <c r="S32" s="1"/>
  <c r="U32" s="1"/>
  <c r="B26" i="4"/>
  <c r="G26" s="1"/>
  <c r="H26" s="1"/>
  <c r="V31" i="39"/>
  <c r="P33" i="29"/>
  <c r="D33" s="1"/>
  <c r="C33" s="1"/>
  <c r="F32" i="41"/>
  <c r="R32" s="1"/>
  <c r="S32" s="1"/>
  <c r="U32" s="1"/>
  <c r="V32"/>
  <c r="V31" i="44"/>
  <c r="F31"/>
  <c r="R31" s="1"/>
  <c r="S31" s="1"/>
  <c r="U31" s="1"/>
  <c r="B31"/>
  <c r="G31" s="1"/>
  <c r="H31" s="1"/>
  <c r="F26" i="4"/>
  <c r="R26" s="1"/>
  <c r="S26" s="1"/>
  <c r="U26" s="1"/>
  <c r="V26"/>
  <c r="V32" i="32" l="1"/>
  <c r="F32" i="34"/>
  <c r="R32" s="1"/>
  <c r="S32" s="1"/>
  <c r="U32" s="1"/>
  <c r="P33" s="1"/>
  <c r="D33" s="1"/>
  <c r="C33" s="1"/>
  <c r="B33" s="1"/>
  <c r="G33" s="1"/>
  <c r="H33" s="1"/>
  <c r="F32" i="33"/>
  <c r="R32" s="1"/>
  <c r="S32" s="1"/>
  <c r="U32" s="1"/>
  <c r="C32"/>
  <c r="B32" s="1"/>
  <c r="G32" s="1"/>
  <c r="H32" s="1"/>
  <c r="P32" i="43"/>
  <c r="D32" s="1"/>
  <c r="C32" s="1"/>
  <c r="B32" s="1"/>
  <c r="G32" s="1"/>
  <c r="H32" s="1"/>
  <c r="P32" i="40"/>
  <c r="D32" s="1"/>
  <c r="C32" s="1"/>
  <c r="B32" s="1"/>
  <c r="G32" s="1"/>
  <c r="H32" s="1"/>
  <c r="F32" i="32"/>
  <c r="R32" s="1"/>
  <c r="S32" s="1"/>
  <c r="U32" s="1"/>
  <c r="V32" i="34"/>
  <c r="D32" i="36"/>
  <c r="C32" i="31"/>
  <c r="B32" s="1"/>
  <c r="G32" s="1"/>
  <c r="H32" s="1"/>
  <c r="F33" i="42"/>
  <c r="R33" s="1"/>
  <c r="S33" s="1"/>
  <c r="U33" s="1"/>
  <c r="F32" i="26"/>
  <c r="R32" s="1"/>
  <c r="S32" s="1"/>
  <c r="U32" s="1"/>
  <c r="V32" i="31"/>
  <c r="P33" s="1"/>
  <c r="V33" i="27"/>
  <c r="V32" i="26"/>
  <c r="V33" i="42"/>
  <c r="F33" i="27"/>
  <c r="R33" s="1"/>
  <c r="S33" s="1"/>
  <c r="U33" s="1"/>
  <c r="P32" i="46"/>
  <c r="D32" s="1"/>
  <c r="P32" i="39"/>
  <c r="D32" s="1"/>
  <c r="C32" i="38"/>
  <c r="B32" s="1"/>
  <c r="G32" s="1"/>
  <c r="H32" s="1"/>
  <c r="V32"/>
  <c r="P33" s="1"/>
  <c r="C31" i="37"/>
  <c r="B31" s="1"/>
  <c r="G31" s="1"/>
  <c r="H31" s="1"/>
  <c r="V31"/>
  <c r="F31"/>
  <c r="R31" s="1"/>
  <c r="S31" s="1"/>
  <c r="U31" s="1"/>
  <c r="P31" i="35"/>
  <c r="D31" s="1"/>
  <c r="C32" i="30"/>
  <c r="B32" s="1"/>
  <c r="G32" s="1"/>
  <c r="H32" s="1"/>
  <c r="F32"/>
  <c r="R32" s="1"/>
  <c r="S32" s="1"/>
  <c r="U32" s="1"/>
  <c r="V32"/>
  <c r="P33" i="28"/>
  <c r="D33" s="1"/>
  <c r="P33" i="33"/>
  <c r="D33" s="1"/>
  <c r="B33" i="29"/>
  <c r="G33" s="1"/>
  <c r="H33" s="1"/>
  <c r="F33"/>
  <c r="R33" s="1"/>
  <c r="S33" s="1"/>
  <c r="U33" s="1"/>
  <c r="V33"/>
  <c r="P33" i="41"/>
  <c r="D33" s="1"/>
  <c r="P32" i="44"/>
  <c r="D32" s="1"/>
  <c r="C32" s="1"/>
  <c r="P27" i="4"/>
  <c r="D27" s="1"/>
  <c r="C27" s="1"/>
  <c r="P33" i="32" l="1"/>
  <c r="D33" s="1"/>
  <c r="F33" s="1"/>
  <c r="R33" s="1"/>
  <c r="S33" s="1"/>
  <c r="U33" s="1"/>
  <c r="V32" i="40"/>
  <c r="F32"/>
  <c r="R32" s="1"/>
  <c r="S32" s="1"/>
  <c r="U32" s="1"/>
  <c r="V32" i="43"/>
  <c r="F32"/>
  <c r="R32" s="1"/>
  <c r="S32" s="1"/>
  <c r="U32" s="1"/>
  <c r="P34" i="27"/>
  <c r="D34" s="1"/>
  <c r="C34" s="1"/>
  <c r="B34" s="1"/>
  <c r="G34" s="1"/>
  <c r="H34" s="1"/>
  <c r="F33" i="34"/>
  <c r="R33" s="1"/>
  <c r="S33" s="1"/>
  <c r="U33" s="1"/>
  <c r="C32" i="36"/>
  <c r="B32" s="1"/>
  <c r="G32" s="1"/>
  <c r="H32" s="1"/>
  <c r="V32"/>
  <c r="F32"/>
  <c r="R32" s="1"/>
  <c r="S32" s="1"/>
  <c r="U32" s="1"/>
  <c r="V33" i="34"/>
  <c r="D33" i="31"/>
  <c r="V33" s="1"/>
  <c r="P32" i="37"/>
  <c r="D32" s="1"/>
  <c r="P34" i="42"/>
  <c r="D34" s="1"/>
  <c r="V34" s="1"/>
  <c r="P33" i="26"/>
  <c r="D33" s="1"/>
  <c r="F33" i="31"/>
  <c r="R33" s="1"/>
  <c r="S33" s="1"/>
  <c r="U33" s="1"/>
  <c r="C32" i="46"/>
  <c r="B32" s="1"/>
  <c r="G32" s="1"/>
  <c r="H32" s="1"/>
  <c r="F32"/>
  <c r="R32" s="1"/>
  <c r="S32" s="1"/>
  <c r="U32" s="1"/>
  <c r="V32"/>
  <c r="F33" i="41"/>
  <c r="R33" s="1"/>
  <c r="S33" s="1"/>
  <c r="U33" s="1"/>
  <c r="C33"/>
  <c r="B33" s="1"/>
  <c r="G33" s="1"/>
  <c r="H33" s="1"/>
  <c r="F32" i="39"/>
  <c r="R32" s="1"/>
  <c r="S32" s="1"/>
  <c r="U32" s="1"/>
  <c r="C32"/>
  <c r="B32" s="1"/>
  <c r="G32" s="1"/>
  <c r="H32" s="1"/>
  <c r="V32"/>
  <c r="D33" i="38"/>
  <c r="V33" s="1"/>
  <c r="C31" i="35"/>
  <c r="B31" s="1"/>
  <c r="G31" s="1"/>
  <c r="H31" s="1"/>
  <c r="F31"/>
  <c r="R31" s="1"/>
  <c r="S31" s="1"/>
  <c r="U31" s="1"/>
  <c r="V31"/>
  <c r="V33" i="33"/>
  <c r="C33"/>
  <c r="B33" s="1"/>
  <c r="G33" s="1"/>
  <c r="H33" s="1"/>
  <c r="P33" i="30"/>
  <c r="D33" s="1"/>
  <c r="C33" i="28"/>
  <c r="B33" s="1"/>
  <c r="G33" s="1"/>
  <c r="H33" s="1"/>
  <c r="V33"/>
  <c r="F33"/>
  <c r="R33" s="1"/>
  <c r="S33" s="1"/>
  <c r="U33" s="1"/>
  <c r="F33" i="33"/>
  <c r="R33" s="1"/>
  <c r="S33" s="1"/>
  <c r="U33" s="1"/>
  <c r="P34" i="29"/>
  <c r="D34" s="1"/>
  <c r="C34" s="1"/>
  <c r="V33" i="41"/>
  <c r="B32" i="44"/>
  <c r="G32" s="1"/>
  <c r="H32" s="1"/>
  <c r="F32"/>
  <c r="R32" s="1"/>
  <c r="S32" s="1"/>
  <c r="U32" s="1"/>
  <c r="V32"/>
  <c r="V27" i="4"/>
  <c r="B27"/>
  <c r="F27"/>
  <c r="R27" s="1"/>
  <c r="S27" s="1"/>
  <c r="U27" s="1"/>
  <c r="P34" i="34" l="1"/>
  <c r="D34" s="1"/>
  <c r="V34" s="1"/>
  <c r="C33" i="32"/>
  <c r="B33" s="1"/>
  <c r="G33" s="1"/>
  <c r="H33" s="1"/>
  <c r="V33"/>
  <c r="P34" s="1"/>
  <c r="D34" s="1"/>
  <c r="C34" s="1"/>
  <c r="B34" s="1"/>
  <c r="G34" s="1"/>
  <c r="H34" s="1"/>
  <c r="V34" i="27"/>
  <c r="P33" i="43"/>
  <c r="D33" s="1"/>
  <c r="C33" s="1"/>
  <c r="B33" s="1"/>
  <c r="G33" s="1"/>
  <c r="H33" s="1"/>
  <c r="P33" i="40"/>
  <c r="D33" s="1"/>
  <c r="C33" s="1"/>
  <c r="B33" s="1"/>
  <c r="G33" s="1"/>
  <c r="H33" s="1"/>
  <c r="F34" i="27"/>
  <c r="R34" s="1"/>
  <c r="S34" s="1"/>
  <c r="U34" s="1"/>
  <c r="C34" i="42"/>
  <c r="B34" s="1"/>
  <c r="G34" s="1"/>
  <c r="H34" s="1"/>
  <c r="P33" i="36"/>
  <c r="D33" s="1"/>
  <c r="C33" i="31"/>
  <c r="B33" s="1"/>
  <c r="G33" s="1"/>
  <c r="H33" s="1"/>
  <c r="F34" i="42"/>
  <c r="R34" s="1"/>
  <c r="S34" s="1"/>
  <c r="U34" s="1"/>
  <c r="P35" s="1"/>
  <c r="P33" i="46"/>
  <c r="D33" s="1"/>
  <c r="C33" s="1"/>
  <c r="B33" s="1"/>
  <c r="G33" s="1"/>
  <c r="H33" s="1"/>
  <c r="F33" i="26"/>
  <c r="R33" s="1"/>
  <c r="S33" s="1"/>
  <c r="U33" s="1"/>
  <c r="C33"/>
  <c r="B33" s="1"/>
  <c r="G33" s="1"/>
  <c r="H33" s="1"/>
  <c r="V33"/>
  <c r="P34" i="31"/>
  <c r="P34" i="41"/>
  <c r="D34" s="1"/>
  <c r="C34" s="1"/>
  <c r="B34" s="1"/>
  <c r="G34" s="1"/>
  <c r="H34" s="1"/>
  <c r="P33" i="39"/>
  <c r="D33" s="1"/>
  <c r="C33" s="1"/>
  <c r="B33" s="1"/>
  <c r="G33" s="1"/>
  <c r="H33" s="1"/>
  <c r="F33" i="38"/>
  <c r="R33" s="1"/>
  <c r="S33" s="1"/>
  <c r="U33" s="1"/>
  <c r="P34" s="1"/>
  <c r="C33"/>
  <c r="B33" s="1"/>
  <c r="G33" s="1"/>
  <c r="H33" s="1"/>
  <c r="F32" i="37"/>
  <c r="R32" s="1"/>
  <c r="S32" s="1"/>
  <c r="U32" s="1"/>
  <c r="C32"/>
  <c r="B32" s="1"/>
  <c r="G32" s="1"/>
  <c r="H32" s="1"/>
  <c r="V32"/>
  <c r="P32" i="35"/>
  <c r="D32" s="1"/>
  <c r="P34" i="33"/>
  <c r="D34" s="1"/>
  <c r="V33" i="30"/>
  <c r="C33"/>
  <c r="B33" s="1"/>
  <c r="G33" s="1"/>
  <c r="H33" s="1"/>
  <c r="F33"/>
  <c r="R33" s="1"/>
  <c r="S33" s="1"/>
  <c r="U33" s="1"/>
  <c r="P34" i="28"/>
  <c r="D34" s="1"/>
  <c r="V34" i="29"/>
  <c r="F34"/>
  <c r="R34" s="1"/>
  <c r="S34" s="1"/>
  <c r="U34" s="1"/>
  <c r="B34"/>
  <c r="G34" s="1"/>
  <c r="H34" s="1"/>
  <c r="P35" i="27"/>
  <c r="D35" s="1"/>
  <c r="C35" s="1"/>
  <c r="P33" i="44"/>
  <c r="D33" s="1"/>
  <c r="F33" i="43"/>
  <c r="R33" s="1"/>
  <c r="S33" s="1"/>
  <c r="U33" s="1"/>
  <c r="P28" i="4"/>
  <c r="G27"/>
  <c r="H27" s="1"/>
  <c r="F34" i="34" l="1"/>
  <c r="R34" s="1"/>
  <c r="S34" s="1"/>
  <c r="U34" s="1"/>
  <c r="P35" s="1"/>
  <c r="V33" i="43"/>
  <c r="V33" i="40"/>
  <c r="C34" i="34"/>
  <c r="B34" s="1"/>
  <c r="G34" s="1"/>
  <c r="H34" s="1"/>
  <c r="F33" i="40"/>
  <c r="R33" s="1"/>
  <c r="S33" s="1"/>
  <c r="U33" s="1"/>
  <c r="P34" s="1"/>
  <c r="D34" s="1"/>
  <c r="C34" s="1"/>
  <c r="F34" i="32"/>
  <c r="R34" s="1"/>
  <c r="S34" s="1"/>
  <c r="U34" s="1"/>
  <c r="P35" s="1"/>
  <c r="D35" s="1"/>
  <c r="C35" s="1"/>
  <c r="V34"/>
  <c r="F34" i="41"/>
  <c r="R34" s="1"/>
  <c r="S34" s="1"/>
  <c r="U34" s="1"/>
  <c r="D35" i="42"/>
  <c r="V35" s="1"/>
  <c r="V34" i="41"/>
  <c r="V33" i="36"/>
  <c r="F33"/>
  <c r="R33" s="1"/>
  <c r="S33" s="1"/>
  <c r="U33" s="1"/>
  <c r="C33"/>
  <c r="B33" s="1"/>
  <c r="G33" s="1"/>
  <c r="H33" s="1"/>
  <c r="P34" i="26"/>
  <c r="D34" s="1"/>
  <c r="D34" i="31"/>
  <c r="F34" s="1"/>
  <c r="R34" s="1"/>
  <c r="S34" s="1"/>
  <c r="U34" s="1"/>
  <c r="F33" i="46"/>
  <c r="R33" s="1"/>
  <c r="S33" s="1"/>
  <c r="U33" s="1"/>
  <c r="F35" i="42"/>
  <c r="R35" s="1"/>
  <c r="S35" s="1"/>
  <c r="U35" s="1"/>
  <c r="P36" s="1"/>
  <c r="V33" i="46"/>
  <c r="V33" i="39"/>
  <c r="F33"/>
  <c r="R33" s="1"/>
  <c r="S33" s="1"/>
  <c r="U33" s="1"/>
  <c r="D35" i="34"/>
  <c r="F35" s="1"/>
  <c r="R35" s="1"/>
  <c r="S35" s="1"/>
  <c r="U35" s="1"/>
  <c r="D34" i="38"/>
  <c r="F34" s="1"/>
  <c r="R34" s="1"/>
  <c r="S34" s="1"/>
  <c r="U34" s="1"/>
  <c r="C33" i="44"/>
  <c r="B33" s="1"/>
  <c r="G33" s="1"/>
  <c r="H33" s="1"/>
  <c r="P33" i="37"/>
  <c r="D33" s="1"/>
  <c r="V32" i="35"/>
  <c r="C32"/>
  <c r="B32" s="1"/>
  <c r="G32" s="1"/>
  <c r="H32" s="1"/>
  <c r="F32"/>
  <c r="R32" s="1"/>
  <c r="S32" s="1"/>
  <c r="U32" s="1"/>
  <c r="F34" i="33"/>
  <c r="R34" s="1"/>
  <c r="S34" s="1"/>
  <c r="U34" s="1"/>
  <c r="C34"/>
  <c r="B34" s="1"/>
  <c r="G34" s="1"/>
  <c r="H34" s="1"/>
  <c r="V34"/>
  <c r="P34" i="30"/>
  <c r="D34" s="1"/>
  <c r="C34" i="28"/>
  <c r="B34" s="1"/>
  <c r="G34" s="1"/>
  <c r="H34" s="1"/>
  <c r="V34"/>
  <c r="F34"/>
  <c r="R34" s="1"/>
  <c r="S34" s="1"/>
  <c r="U34" s="1"/>
  <c r="P35" i="29"/>
  <c r="D35" s="1"/>
  <c r="C35" s="1"/>
  <c r="V33" i="44"/>
  <c r="P34" i="43"/>
  <c r="D34" s="1"/>
  <c r="C34" s="1"/>
  <c r="F33" i="44"/>
  <c r="R33" s="1"/>
  <c r="S33" s="1"/>
  <c r="U33" s="1"/>
  <c r="B35" i="27"/>
  <c r="G35" s="1"/>
  <c r="H35" s="1"/>
  <c r="V35"/>
  <c r="F35"/>
  <c r="R35" s="1"/>
  <c r="S35" s="1"/>
  <c r="U35" s="1"/>
  <c r="D28" i="4"/>
  <c r="C28" s="1"/>
  <c r="C35" i="42" l="1"/>
  <c r="B35" s="1"/>
  <c r="G35" s="1"/>
  <c r="H35" s="1"/>
  <c r="D36" s="1"/>
  <c r="C36" s="1"/>
  <c r="B36" s="1"/>
  <c r="G36" s="1"/>
  <c r="H36" s="1"/>
  <c r="P35" i="41"/>
  <c r="D35" s="1"/>
  <c r="C35" s="1"/>
  <c r="B35" s="1"/>
  <c r="G35" s="1"/>
  <c r="H35" s="1"/>
  <c r="P34" i="36"/>
  <c r="D34" s="1"/>
  <c r="V34" i="31"/>
  <c r="P35" s="1"/>
  <c r="C34"/>
  <c r="B34" s="1"/>
  <c r="G34" s="1"/>
  <c r="H34" s="1"/>
  <c r="C34" i="26"/>
  <c r="B34" s="1"/>
  <c r="G34" s="1"/>
  <c r="H34" s="1"/>
  <c r="V34"/>
  <c r="F34"/>
  <c r="R34" s="1"/>
  <c r="S34" s="1"/>
  <c r="U34" s="1"/>
  <c r="P34" i="46"/>
  <c r="D34" s="1"/>
  <c r="F34" s="1"/>
  <c r="R34" s="1"/>
  <c r="S34" s="1"/>
  <c r="U34" s="1"/>
  <c r="P34" i="39"/>
  <c r="D34" s="1"/>
  <c r="C34" s="1"/>
  <c r="B34" s="1"/>
  <c r="G34" s="1"/>
  <c r="H34" s="1"/>
  <c r="C35" i="34"/>
  <c r="B35" s="1"/>
  <c r="G35" s="1"/>
  <c r="H35" s="1"/>
  <c r="P34" i="44"/>
  <c r="D34" s="1"/>
  <c r="V35" i="34"/>
  <c r="P36" s="1"/>
  <c r="V34" i="38"/>
  <c r="P35" s="1"/>
  <c r="P35" i="28"/>
  <c r="D35" s="1"/>
  <c r="C34" i="38"/>
  <c r="B34" s="1"/>
  <c r="G34" s="1"/>
  <c r="H34" s="1"/>
  <c r="F33" i="37"/>
  <c r="R33" s="1"/>
  <c r="S33" s="1"/>
  <c r="U33" s="1"/>
  <c r="C33"/>
  <c r="B33" s="1"/>
  <c r="G33" s="1"/>
  <c r="H33" s="1"/>
  <c r="V33"/>
  <c r="P33" i="35"/>
  <c r="D33" s="1"/>
  <c r="P35" i="33"/>
  <c r="D35" s="1"/>
  <c r="F34" i="30"/>
  <c r="R34" s="1"/>
  <c r="S34" s="1"/>
  <c r="U34" s="1"/>
  <c r="C34"/>
  <c r="B34" s="1"/>
  <c r="G34" s="1"/>
  <c r="H34" s="1"/>
  <c r="V34"/>
  <c r="F28" i="4"/>
  <c r="R28" s="1"/>
  <c r="S28" s="1"/>
  <c r="U28" s="1"/>
  <c r="V35" i="29"/>
  <c r="F35"/>
  <c r="R35" s="1"/>
  <c r="S35" s="1"/>
  <c r="U35" s="1"/>
  <c r="B35"/>
  <c r="G35" s="1"/>
  <c r="H35" s="1"/>
  <c r="V34" i="40"/>
  <c r="F34"/>
  <c r="R34" s="1"/>
  <c r="S34" s="1"/>
  <c r="U34" s="1"/>
  <c r="B34"/>
  <c r="G34" s="1"/>
  <c r="H34" s="1"/>
  <c r="P36" i="27"/>
  <c r="D36" s="1"/>
  <c r="B34" i="43"/>
  <c r="G34" s="1"/>
  <c r="H34" s="1"/>
  <c r="V34"/>
  <c r="F34"/>
  <c r="R34" s="1"/>
  <c r="S34" s="1"/>
  <c r="U34" s="1"/>
  <c r="V35" i="32"/>
  <c r="F35"/>
  <c r="R35" s="1"/>
  <c r="S35" s="1"/>
  <c r="U35" s="1"/>
  <c r="B35"/>
  <c r="G35" s="1"/>
  <c r="H35" s="1"/>
  <c r="V28" i="4"/>
  <c r="F35" i="41" l="1"/>
  <c r="R35" s="1"/>
  <c r="S35" s="1"/>
  <c r="U35" s="1"/>
  <c r="D35" i="31"/>
  <c r="F35" s="1"/>
  <c r="R35" s="1"/>
  <c r="S35" s="1"/>
  <c r="U35" s="1"/>
  <c r="C34" i="36"/>
  <c r="B34" s="1"/>
  <c r="G34" s="1"/>
  <c r="H34" s="1"/>
  <c r="F34"/>
  <c r="R34" s="1"/>
  <c r="S34" s="1"/>
  <c r="U34" s="1"/>
  <c r="V35" i="41"/>
  <c r="V34" i="36"/>
  <c r="V34" i="46"/>
  <c r="P35" s="1"/>
  <c r="V36" i="42"/>
  <c r="C34" i="46"/>
  <c r="B34" s="1"/>
  <c r="G34" s="1"/>
  <c r="H34" s="1"/>
  <c r="F36" i="42"/>
  <c r="R36" s="1"/>
  <c r="S36" s="1"/>
  <c r="U36" s="1"/>
  <c r="P35" i="26"/>
  <c r="D35" s="1"/>
  <c r="D36" i="34"/>
  <c r="F36" s="1"/>
  <c r="R36" s="1"/>
  <c r="S36" s="1"/>
  <c r="U36" s="1"/>
  <c r="D35" i="38"/>
  <c r="F35" s="1"/>
  <c r="R35" s="1"/>
  <c r="S35" s="1"/>
  <c r="U35" s="1"/>
  <c r="F34" i="39"/>
  <c r="R34" s="1"/>
  <c r="S34" s="1"/>
  <c r="U34" s="1"/>
  <c r="V34"/>
  <c r="C34" i="44"/>
  <c r="B34" s="1"/>
  <c r="G34" s="1"/>
  <c r="H34" s="1"/>
  <c r="V34"/>
  <c r="V35" i="31"/>
  <c r="P36" s="1"/>
  <c r="F34" i="44"/>
  <c r="R34" s="1"/>
  <c r="S34" s="1"/>
  <c r="U34" s="1"/>
  <c r="P34" i="37"/>
  <c r="D34" s="1"/>
  <c r="F33" i="35"/>
  <c r="R33" s="1"/>
  <c r="S33" s="1"/>
  <c r="U33" s="1"/>
  <c r="C33"/>
  <c r="B33" s="1"/>
  <c r="G33" s="1"/>
  <c r="H33" s="1"/>
  <c r="V33"/>
  <c r="C35" i="33"/>
  <c r="B35" s="1"/>
  <c r="G35" s="1"/>
  <c r="H35" s="1"/>
  <c r="F35"/>
  <c r="R35" s="1"/>
  <c r="S35" s="1"/>
  <c r="U35" s="1"/>
  <c r="V35"/>
  <c r="P35" i="30"/>
  <c r="D35" s="1"/>
  <c r="C35" i="28"/>
  <c r="B35" s="1"/>
  <c r="G35" s="1"/>
  <c r="H35" s="1"/>
  <c r="F35"/>
  <c r="R35" s="1"/>
  <c r="S35" s="1"/>
  <c r="U35" s="1"/>
  <c r="V35"/>
  <c r="C36" i="27"/>
  <c r="B36" s="1"/>
  <c r="G36" s="1"/>
  <c r="H36" s="1"/>
  <c r="P29" i="4"/>
  <c r="P36" i="29"/>
  <c r="D36" s="1"/>
  <c r="C36" s="1"/>
  <c r="P35" i="40"/>
  <c r="D35" s="1"/>
  <c r="C35" s="1"/>
  <c r="P35" i="43"/>
  <c r="D35" s="1"/>
  <c r="F36" i="27"/>
  <c r="R36" s="1"/>
  <c r="S36" s="1"/>
  <c r="U36" s="1"/>
  <c r="V36"/>
  <c r="P36" i="32"/>
  <c r="D36" s="1"/>
  <c r="C36" s="1"/>
  <c r="B28" i="4"/>
  <c r="G28" s="1"/>
  <c r="H28" s="1"/>
  <c r="P36" i="41" l="1"/>
  <c r="D36" s="1"/>
  <c r="C36" s="1"/>
  <c r="B36" s="1"/>
  <c r="G36" s="1"/>
  <c r="H36" s="1"/>
  <c r="C35" i="38"/>
  <c r="B35" s="1"/>
  <c r="G35" s="1"/>
  <c r="H35" s="1"/>
  <c r="C35" i="31"/>
  <c r="B35" s="1"/>
  <c r="G35" s="1"/>
  <c r="H35" s="1"/>
  <c r="D36" s="1"/>
  <c r="F36" s="1"/>
  <c r="R36" s="1"/>
  <c r="S36" s="1"/>
  <c r="U36" s="1"/>
  <c r="P35" i="36"/>
  <c r="D35" s="1"/>
  <c r="V36" i="34"/>
  <c r="P37" s="1"/>
  <c r="P37" i="42"/>
  <c r="D37" s="1"/>
  <c r="V37" s="1"/>
  <c r="V35" i="38"/>
  <c r="P36" s="1"/>
  <c r="D35" i="46"/>
  <c r="F35" s="1"/>
  <c r="R35" s="1"/>
  <c r="S35" s="1"/>
  <c r="U35" s="1"/>
  <c r="C35" i="26"/>
  <c r="B35" s="1"/>
  <c r="G35" s="1"/>
  <c r="H35" s="1"/>
  <c r="V35"/>
  <c r="F35"/>
  <c r="R35" s="1"/>
  <c r="S35" s="1"/>
  <c r="U35" s="1"/>
  <c r="C36" i="34"/>
  <c r="B36" s="1"/>
  <c r="G36" s="1"/>
  <c r="H36" s="1"/>
  <c r="P35" i="39"/>
  <c r="D35" s="1"/>
  <c r="C35" s="1"/>
  <c r="B35" s="1"/>
  <c r="G35" s="1"/>
  <c r="H35" s="1"/>
  <c r="P36" i="33"/>
  <c r="D36" s="1"/>
  <c r="P35" i="44"/>
  <c r="D35" s="1"/>
  <c r="C35" s="1"/>
  <c r="B35" s="1"/>
  <c r="G35" s="1"/>
  <c r="H35" s="1"/>
  <c r="C35" i="46"/>
  <c r="B35" s="1"/>
  <c r="G35" s="1"/>
  <c r="H35" s="1"/>
  <c r="V35" i="43"/>
  <c r="C35"/>
  <c r="B35" s="1"/>
  <c r="G35" s="1"/>
  <c r="H35" s="1"/>
  <c r="F34" i="37"/>
  <c r="R34" s="1"/>
  <c r="S34" s="1"/>
  <c r="U34" s="1"/>
  <c r="C34"/>
  <c r="B34" s="1"/>
  <c r="G34" s="1"/>
  <c r="H34" s="1"/>
  <c r="V34"/>
  <c r="P34" i="35"/>
  <c r="D34" s="1"/>
  <c r="C35" i="30"/>
  <c r="B35" s="1"/>
  <c r="G35" s="1"/>
  <c r="H35" s="1"/>
  <c r="V35"/>
  <c r="F35"/>
  <c r="R35" s="1"/>
  <c r="S35" s="1"/>
  <c r="U35" s="1"/>
  <c r="P36" i="28"/>
  <c r="D36" s="1"/>
  <c r="D29" i="4"/>
  <c r="C29" s="1"/>
  <c r="V36" i="29"/>
  <c r="B36"/>
  <c r="G36" s="1"/>
  <c r="H36" s="1"/>
  <c r="F36"/>
  <c r="R36" s="1"/>
  <c r="S36" s="1"/>
  <c r="U36" s="1"/>
  <c r="V35" i="40"/>
  <c r="F35"/>
  <c r="R35" s="1"/>
  <c r="S35" s="1"/>
  <c r="U35" s="1"/>
  <c r="B35"/>
  <c r="G35" s="1"/>
  <c r="H35" s="1"/>
  <c r="F35" i="43"/>
  <c r="R35" s="1"/>
  <c r="S35" s="1"/>
  <c r="U35" s="1"/>
  <c r="P37" i="27"/>
  <c r="D37" s="1"/>
  <c r="C37" s="1"/>
  <c r="B36" i="32"/>
  <c r="G36" s="1"/>
  <c r="H36" s="1"/>
  <c r="V36"/>
  <c r="F36"/>
  <c r="R36" s="1"/>
  <c r="S36" s="1"/>
  <c r="U36" s="1"/>
  <c r="F36" i="41" l="1"/>
  <c r="R36" s="1"/>
  <c r="S36" s="1"/>
  <c r="U36" s="1"/>
  <c r="D36" i="38"/>
  <c r="V36" s="1"/>
  <c r="V36" i="41"/>
  <c r="D37" i="34"/>
  <c r="F37" i="42"/>
  <c r="R37" s="1"/>
  <c r="S37" s="1"/>
  <c r="U37" s="1"/>
  <c r="P38" s="1"/>
  <c r="C35" i="36"/>
  <c r="B35" s="1"/>
  <c r="G35" s="1"/>
  <c r="H35" s="1"/>
  <c r="V35"/>
  <c r="P36" s="1"/>
  <c r="F35"/>
  <c r="R35" s="1"/>
  <c r="S35" s="1"/>
  <c r="U35" s="1"/>
  <c r="V36" i="31"/>
  <c r="P37" s="1"/>
  <c r="D37" s="1"/>
  <c r="V37" s="1"/>
  <c r="C37" i="42"/>
  <c r="B37" s="1"/>
  <c r="G37" s="1"/>
  <c r="H37" s="1"/>
  <c r="C36" i="31"/>
  <c r="B36" s="1"/>
  <c r="G36" s="1"/>
  <c r="H36" s="1"/>
  <c r="P36" i="26"/>
  <c r="D36" s="1"/>
  <c r="V35" i="46"/>
  <c r="P36" s="1"/>
  <c r="D36" s="1"/>
  <c r="F36" s="1"/>
  <c r="R36" s="1"/>
  <c r="S36" s="1"/>
  <c r="U36" s="1"/>
  <c r="V35" i="39"/>
  <c r="V37" i="34"/>
  <c r="C37"/>
  <c r="B37" s="1"/>
  <c r="G37" s="1"/>
  <c r="H37" s="1"/>
  <c r="F37"/>
  <c r="R37" s="1"/>
  <c r="S37" s="1"/>
  <c r="U37" s="1"/>
  <c r="F35" i="39"/>
  <c r="R35" s="1"/>
  <c r="S35" s="1"/>
  <c r="U35" s="1"/>
  <c r="F35" i="44"/>
  <c r="R35" s="1"/>
  <c r="S35" s="1"/>
  <c r="U35" s="1"/>
  <c r="V35"/>
  <c r="P36" i="40"/>
  <c r="D36" s="1"/>
  <c r="P36" i="43"/>
  <c r="D36" s="1"/>
  <c r="P35" i="37"/>
  <c r="D35" s="1"/>
  <c r="V34" i="35"/>
  <c r="C34"/>
  <c r="B34" s="1"/>
  <c r="G34" s="1"/>
  <c r="H34" s="1"/>
  <c r="F34"/>
  <c r="R34" s="1"/>
  <c r="S34" s="1"/>
  <c r="U34" s="1"/>
  <c r="V36" i="33"/>
  <c r="C36"/>
  <c r="B36" s="1"/>
  <c r="G36" s="1"/>
  <c r="H36" s="1"/>
  <c r="F36"/>
  <c r="R36" s="1"/>
  <c r="S36" s="1"/>
  <c r="U36" s="1"/>
  <c r="P36" i="30"/>
  <c r="D36" s="1"/>
  <c r="V36" i="28"/>
  <c r="C36"/>
  <c r="B36" s="1"/>
  <c r="G36" s="1"/>
  <c r="H36" s="1"/>
  <c r="F36"/>
  <c r="R36" s="1"/>
  <c r="S36" s="1"/>
  <c r="U36" s="1"/>
  <c r="F29" i="4"/>
  <c r="R29" s="1"/>
  <c r="S29" s="1"/>
  <c r="U29" s="1"/>
  <c r="B29"/>
  <c r="G29" s="1"/>
  <c r="H29" s="1"/>
  <c r="V29"/>
  <c r="P37" i="29"/>
  <c r="D37" s="1"/>
  <c r="C37" s="1"/>
  <c r="B37" i="27"/>
  <c r="G37" s="1"/>
  <c r="H37" s="1"/>
  <c r="V37"/>
  <c r="F37"/>
  <c r="R37" s="1"/>
  <c r="S37" s="1"/>
  <c r="U37" s="1"/>
  <c r="P37" i="32"/>
  <c r="D37" s="1"/>
  <c r="C37" s="1"/>
  <c r="F36" i="38" l="1"/>
  <c r="R36" s="1"/>
  <c r="S36" s="1"/>
  <c r="U36" s="1"/>
  <c r="P37" s="1"/>
  <c r="P37" i="41"/>
  <c r="D37" s="1"/>
  <c r="C37" s="1"/>
  <c r="C36" i="38"/>
  <c r="B36" s="1"/>
  <c r="G36" s="1"/>
  <c r="H36" s="1"/>
  <c r="D37" s="1"/>
  <c r="C37" s="1"/>
  <c r="B37" s="1"/>
  <c r="G37" s="1"/>
  <c r="H37" s="1"/>
  <c r="D38" i="42"/>
  <c r="C38" s="1"/>
  <c r="B38" s="1"/>
  <c r="G38" s="1"/>
  <c r="H38" s="1"/>
  <c r="D36" i="36"/>
  <c r="P37" i="33"/>
  <c r="D37" s="1"/>
  <c r="V37" s="1"/>
  <c r="P36" i="39"/>
  <c r="D36" s="1"/>
  <c r="C36" s="1"/>
  <c r="B36" s="1"/>
  <c r="G36" s="1"/>
  <c r="H36" s="1"/>
  <c r="C37" i="31"/>
  <c r="B37" s="1"/>
  <c r="G37" s="1"/>
  <c r="H37" s="1"/>
  <c r="C36" i="26"/>
  <c r="B36" s="1"/>
  <c r="G36" s="1"/>
  <c r="H36" s="1"/>
  <c r="V36"/>
  <c r="F36"/>
  <c r="R36" s="1"/>
  <c r="S36" s="1"/>
  <c r="U36" s="1"/>
  <c r="P36" i="44"/>
  <c r="D36" s="1"/>
  <c r="V36" s="1"/>
  <c r="P38" i="34"/>
  <c r="D38" s="1"/>
  <c r="V36" i="46"/>
  <c r="P37" s="1"/>
  <c r="C36"/>
  <c r="B36" s="1"/>
  <c r="G36" s="1"/>
  <c r="H36" s="1"/>
  <c r="F37" i="31"/>
  <c r="R37" s="1"/>
  <c r="S37" s="1"/>
  <c r="U37" s="1"/>
  <c r="P38" s="1"/>
  <c r="F36" i="43"/>
  <c r="R36" s="1"/>
  <c r="S36" s="1"/>
  <c r="U36" s="1"/>
  <c r="C36"/>
  <c r="B36" s="1"/>
  <c r="G36" s="1"/>
  <c r="H36" s="1"/>
  <c r="F36" i="40"/>
  <c r="R36" s="1"/>
  <c r="S36" s="1"/>
  <c r="U36" s="1"/>
  <c r="C36"/>
  <c r="B36" s="1"/>
  <c r="G36" s="1"/>
  <c r="H36" s="1"/>
  <c r="V36"/>
  <c r="F35" i="37"/>
  <c r="R35" s="1"/>
  <c r="S35" s="1"/>
  <c r="U35" s="1"/>
  <c r="C35"/>
  <c r="B35" s="1"/>
  <c r="G35" s="1"/>
  <c r="H35" s="1"/>
  <c r="V35"/>
  <c r="P35" i="35"/>
  <c r="D35" s="1"/>
  <c r="V36" i="30"/>
  <c r="C36"/>
  <c r="B36" s="1"/>
  <c r="G36" s="1"/>
  <c r="H36" s="1"/>
  <c r="F36"/>
  <c r="R36" s="1"/>
  <c r="S36" s="1"/>
  <c r="U36" s="1"/>
  <c r="P37" i="28"/>
  <c r="D37" s="1"/>
  <c r="P30" i="4"/>
  <c r="D30" s="1"/>
  <c r="C30" s="1"/>
  <c r="B37" i="29"/>
  <c r="G37" s="1"/>
  <c r="H37" s="1"/>
  <c r="F37"/>
  <c r="R37" s="1"/>
  <c r="S37" s="1"/>
  <c r="U37" s="1"/>
  <c r="V37"/>
  <c r="V36" i="43"/>
  <c r="B37" i="41"/>
  <c r="G37" s="1"/>
  <c r="H37" s="1"/>
  <c r="P38" i="27"/>
  <c r="D38" s="1"/>
  <c r="F37" i="32"/>
  <c r="R37" s="1"/>
  <c r="S37" s="1"/>
  <c r="U37" s="1"/>
  <c r="V37"/>
  <c r="B37"/>
  <c r="G37" s="1"/>
  <c r="H37" s="1"/>
  <c r="F37" i="41" l="1"/>
  <c r="R37" s="1"/>
  <c r="S37" s="1"/>
  <c r="U37" s="1"/>
  <c r="V37"/>
  <c r="P38" s="1"/>
  <c r="D38" s="1"/>
  <c r="F36" i="44"/>
  <c r="R36" s="1"/>
  <c r="S36" s="1"/>
  <c r="U36" s="1"/>
  <c r="P37" s="1"/>
  <c r="V37" i="38"/>
  <c r="F38" i="42"/>
  <c r="R38" s="1"/>
  <c r="S38" s="1"/>
  <c r="U38" s="1"/>
  <c r="V38"/>
  <c r="C36" i="44"/>
  <c r="B36" s="1"/>
  <c r="G36" s="1"/>
  <c r="H36" s="1"/>
  <c r="C36" i="36"/>
  <c r="B36" s="1"/>
  <c r="G36" s="1"/>
  <c r="H36" s="1"/>
  <c r="V36"/>
  <c r="F36"/>
  <c r="R36" s="1"/>
  <c r="S36" s="1"/>
  <c r="U36" s="1"/>
  <c r="P37" i="26"/>
  <c r="V36" i="39"/>
  <c r="F36"/>
  <c r="R36" s="1"/>
  <c r="S36" s="1"/>
  <c r="U36" s="1"/>
  <c r="D38" i="31"/>
  <c r="F38" s="1"/>
  <c r="R38" s="1"/>
  <c r="S38" s="1"/>
  <c r="U38" s="1"/>
  <c r="F37" i="38"/>
  <c r="R37" s="1"/>
  <c r="S37" s="1"/>
  <c r="U37" s="1"/>
  <c r="P38" s="1"/>
  <c r="D38" s="1"/>
  <c r="C38" s="1"/>
  <c r="B38" s="1"/>
  <c r="G38" s="1"/>
  <c r="H38" s="1"/>
  <c r="D37" i="46"/>
  <c r="V37" s="1"/>
  <c r="F38" i="34"/>
  <c r="R38" s="1"/>
  <c r="S38" s="1"/>
  <c r="U38" s="1"/>
  <c r="V38"/>
  <c r="D37" i="26"/>
  <c r="C37" i="33"/>
  <c r="B37" s="1"/>
  <c r="G37" s="1"/>
  <c r="H37" s="1"/>
  <c r="C38" i="34"/>
  <c r="B38" s="1"/>
  <c r="G38" s="1"/>
  <c r="H38" s="1"/>
  <c r="F37" i="33"/>
  <c r="R37" s="1"/>
  <c r="S37" s="1"/>
  <c r="U37" s="1"/>
  <c r="P38" s="1"/>
  <c r="P37" i="40"/>
  <c r="D37" s="1"/>
  <c r="C37" s="1"/>
  <c r="B37" s="1"/>
  <c r="G37" s="1"/>
  <c r="H37" s="1"/>
  <c r="P37" i="43"/>
  <c r="D37" s="1"/>
  <c r="P36" i="37"/>
  <c r="D36" s="1"/>
  <c r="F35" i="35"/>
  <c r="R35" s="1"/>
  <c r="S35" s="1"/>
  <c r="U35" s="1"/>
  <c r="C35"/>
  <c r="B35" s="1"/>
  <c r="G35" s="1"/>
  <c r="H35" s="1"/>
  <c r="V35"/>
  <c r="C38" i="31"/>
  <c r="B38" s="1"/>
  <c r="G38" s="1"/>
  <c r="H38" s="1"/>
  <c r="P37" i="30"/>
  <c r="D37" s="1"/>
  <c r="V37" i="28"/>
  <c r="C37"/>
  <c r="B37" s="1"/>
  <c r="G37" s="1"/>
  <c r="H37" s="1"/>
  <c r="F37"/>
  <c r="R37" s="1"/>
  <c r="S37" s="1"/>
  <c r="U37" s="1"/>
  <c r="C38" i="27"/>
  <c r="B38" s="1"/>
  <c r="G38" s="1"/>
  <c r="H38" s="1"/>
  <c r="V30" i="4"/>
  <c r="B30"/>
  <c r="G30" s="1"/>
  <c r="H30" s="1"/>
  <c r="F30"/>
  <c r="R30" s="1"/>
  <c r="S30" s="1"/>
  <c r="U30" s="1"/>
  <c r="P38" i="29"/>
  <c r="D38" s="1"/>
  <c r="C38" s="1"/>
  <c r="F38" i="27"/>
  <c r="R38" s="1"/>
  <c r="S38" s="1"/>
  <c r="U38" s="1"/>
  <c r="V38"/>
  <c r="P38" i="32"/>
  <c r="D38" s="1"/>
  <c r="P39" i="42" l="1"/>
  <c r="D39" s="1"/>
  <c r="C39" s="1"/>
  <c r="B39" s="1"/>
  <c r="G39" s="1"/>
  <c r="H39" s="1"/>
  <c r="P37" i="39"/>
  <c r="D37" s="1"/>
  <c r="C37" s="1"/>
  <c r="B37" s="1"/>
  <c r="G37" s="1"/>
  <c r="H37" s="1"/>
  <c r="P37" i="36"/>
  <c r="D37" s="1"/>
  <c r="D37" i="44"/>
  <c r="F37" s="1"/>
  <c r="R37" s="1"/>
  <c r="S37" s="1"/>
  <c r="U37" s="1"/>
  <c r="F38" i="38"/>
  <c r="R38" s="1"/>
  <c r="S38" s="1"/>
  <c r="U38" s="1"/>
  <c r="V38" i="31"/>
  <c r="P39" s="1"/>
  <c r="D39" s="1"/>
  <c r="D38" i="33"/>
  <c r="F38" s="1"/>
  <c r="R38" s="1"/>
  <c r="S38" s="1"/>
  <c r="U38" s="1"/>
  <c r="V38" i="38"/>
  <c r="F37" i="46"/>
  <c r="R37" s="1"/>
  <c r="S37" s="1"/>
  <c r="U37" s="1"/>
  <c r="P38" s="1"/>
  <c r="P39" i="34"/>
  <c r="D39" s="1"/>
  <c r="F39" s="1"/>
  <c r="R39" s="1"/>
  <c r="S39" s="1"/>
  <c r="U39" s="1"/>
  <c r="F37" i="26"/>
  <c r="R37" s="1"/>
  <c r="S37" s="1"/>
  <c r="U37" s="1"/>
  <c r="C37"/>
  <c r="B37" s="1"/>
  <c r="G37" s="1"/>
  <c r="H37" s="1"/>
  <c r="V37"/>
  <c r="C37" i="46"/>
  <c r="B37" s="1"/>
  <c r="G37" s="1"/>
  <c r="H37" s="1"/>
  <c r="F37" i="40"/>
  <c r="R37" s="1"/>
  <c r="S37" s="1"/>
  <c r="U37" s="1"/>
  <c r="V37"/>
  <c r="C39" i="34"/>
  <c r="B39" s="1"/>
  <c r="G39" s="1"/>
  <c r="H39" s="1"/>
  <c r="F37" i="43"/>
  <c r="R37" s="1"/>
  <c r="S37" s="1"/>
  <c r="U37" s="1"/>
  <c r="C37"/>
  <c r="B37" s="1"/>
  <c r="G37" s="1"/>
  <c r="H37" s="1"/>
  <c r="C38" i="41"/>
  <c r="B38" s="1"/>
  <c r="G38" s="1"/>
  <c r="H38" s="1"/>
  <c r="F36" i="37"/>
  <c r="R36" s="1"/>
  <c r="S36" s="1"/>
  <c r="U36" s="1"/>
  <c r="C36"/>
  <c r="B36" s="1"/>
  <c r="G36" s="1"/>
  <c r="H36" s="1"/>
  <c r="V36"/>
  <c r="P36" i="35"/>
  <c r="D36" s="1"/>
  <c r="C38" i="32"/>
  <c r="B38" s="1"/>
  <c r="G38" s="1"/>
  <c r="H38" s="1"/>
  <c r="C37" i="30"/>
  <c r="B37" s="1"/>
  <c r="G37" s="1"/>
  <c r="H37" s="1"/>
  <c r="V37"/>
  <c r="F37"/>
  <c r="R37" s="1"/>
  <c r="S37" s="1"/>
  <c r="U37" s="1"/>
  <c r="P38" i="28"/>
  <c r="D38" s="1"/>
  <c r="P31" i="4"/>
  <c r="D31" s="1"/>
  <c r="C31" s="1"/>
  <c r="B38" i="29"/>
  <c r="G38" s="1"/>
  <c r="H38" s="1"/>
  <c r="F38"/>
  <c r="R38" s="1"/>
  <c r="S38" s="1"/>
  <c r="U38" s="1"/>
  <c r="V38"/>
  <c r="V37" i="43"/>
  <c r="F38" i="41"/>
  <c r="R38" s="1"/>
  <c r="S38" s="1"/>
  <c r="U38" s="1"/>
  <c r="V38"/>
  <c r="P39" i="27"/>
  <c r="D39" s="1"/>
  <c r="C39" s="1"/>
  <c r="F37" i="39"/>
  <c r="R37" s="1"/>
  <c r="S37" s="1"/>
  <c r="U37" s="1"/>
  <c r="F38" i="32"/>
  <c r="R38" s="1"/>
  <c r="S38" s="1"/>
  <c r="U38" s="1"/>
  <c r="V38"/>
  <c r="V39" i="42" l="1"/>
  <c r="P40" s="1"/>
  <c r="D40" s="1"/>
  <c r="C40" s="1"/>
  <c r="B40" s="1"/>
  <c r="G40" s="1"/>
  <c r="H40" s="1"/>
  <c r="F39"/>
  <c r="R39" s="1"/>
  <c r="S39" s="1"/>
  <c r="U39" s="1"/>
  <c r="V37" i="39"/>
  <c r="V37" i="44"/>
  <c r="P38" s="1"/>
  <c r="D38" i="46"/>
  <c r="V38" s="1"/>
  <c r="C37" i="44"/>
  <c r="B37" s="1"/>
  <c r="G37" s="1"/>
  <c r="H37" s="1"/>
  <c r="V37" i="36"/>
  <c r="F37"/>
  <c r="R37" s="1"/>
  <c r="S37" s="1"/>
  <c r="U37" s="1"/>
  <c r="C37"/>
  <c r="B37" s="1"/>
  <c r="G37" s="1"/>
  <c r="H37" s="1"/>
  <c r="P39" i="38"/>
  <c r="D39" s="1"/>
  <c r="C39" s="1"/>
  <c r="B39" s="1"/>
  <c r="G39" s="1"/>
  <c r="H39" s="1"/>
  <c r="V38" i="33"/>
  <c r="P39" s="1"/>
  <c r="D39" s="1"/>
  <c r="C38"/>
  <c r="B38" s="1"/>
  <c r="G38" s="1"/>
  <c r="H38" s="1"/>
  <c r="P38" i="26"/>
  <c r="D38" s="1"/>
  <c r="C38" s="1"/>
  <c r="B38" s="1"/>
  <c r="G38" s="1"/>
  <c r="H38" s="1"/>
  <c r="V39" i="34"/>
  <c r="P40" s="1"/>
  <c r="D40" s="1"/>
  <c r="P38" i="40"/>
  <c r="D38" s="1"/>
  <c r="V38" s="1"/>
  <c r="P37" i="37"/>
  <c r="D37" s="1"/>
  <c r="P38" i="43"/>
  <c r="D38" s="1"/>
  <c r="F36" i="35"/>
  <c r="R36" s="1"/>
  <c r="S36" s="1"/>
  <c r="U36" s="1"/>
  <c r="C36"/>
  <c r="B36" s="1"/>
  <c r="G36" s="1"/>
  <c r="H36" s="1"/>
  <c r="V36"/>
  <c r="V39" i="31"/>
  <c r="C39"/>
  <c r="B39" s="1"/>
  <c r="G39" s="1"/>
  <c r="H39" s="1"/>
  <c r="F39"/>
  <c r="R39" s="1"/>
  <c r="S39" s="1"/>
  <c r="U39" s="1"/>
  <c r="P38" i="30"/>
  <c r="D38" s="1"/>
  <c r="C38" i="28"/>
  <c r="B38" s="1"/>
  <c r="G38" s="1"/>
  <c r="H38" s="1"/>
  <c r="F38"/>
  <c r="R38" s="1"/>
  <c r="S38" s="1"/>
  <c r="U38" s="1"/>
  <c r="V38"/>
  <c r="B31" i="4"/>
  <c r="G31" s="1"/>
  <c r="H31" s="1"/>
  <c r="V31"/>
  <c r="F31"/>
  <c r="R31" s="1"/>
  <c r="S31" s="1"/>
  <c r="U31" s="1"/>
  <c r="P39" i="29"/>
  <c r="D39" s="1"/>
  <c r="C39" s="1"/>
  <c r="P39" i="41"/>
  <c r="D39" s="1"/>
  <c r="F39" i="27"/>
  <c r="R39" s="1"/>
  <c r="S39" s="1"/>
  <c r="U39" s="1"/>
  <c r="B39"/>
  <c r="G39" s="1"/>
  <c r="H39" s="1"/>
  <c r="V39"/>
  <c r="P38" i="39"/>
  <c r="D38" s="1"/>
  <c r="C38" s="1"/>
  <c r="P39" i="32"/>
  <c r="D39" s="1"/>
  <c r="V40" i="42" l="1"/>
  <c r="C38" i="40"/>
  <c r="B38" s="1"/>
  <c r="G38" s="1"/>
  <c r="H38" s="1"/>
  <c r="F38" i="46"/>
  <c r="R38" s="1"/>
  <c r="S38" s="1"/>
  <c r="U38" s="1"/>
  <c r="P39" s="1"/>
  <c r="F40" i="42"/>
  <c r="R40" s="1"/>
  <c r="S40" s="1"/>
  <c r="U40" s="1"/>
  <c r="C38" i="46"/>
  <c r="B38" s="1"/>
  <c r="G38" s="1"/>
  <c r="H38" s="1"/>
  <c r="D39" s="1"/>
  <c r="V39" s="1"/>
  <c r="D38" i="44"/>
  <c r="C38" s="1"/>
  <c r="P38" i="36"/>
  <c r="D38" s="1"/>
  <c r="V39" i="38"/>
  <c r="F39"/>
  <c r="R39" s="1"/>
  <c r="S39" s="1"/>
  <c r="U39" s="1"/>
  <c r="V38" i="26"/>
  <c r="F38" i="40"/>
  <c r="R38" s="1"/>
  <c r="S38" s="1"/>
  <c r="U38" s="1"/>
  <c r="P39" s="1"/>
  <c r="F38" i="26"/>
  <c r="R38" s="1"/>
  <c r="S38" s="1"/>
  <c r="U38" s="1"/>
  <c r="C40" i="34"/>
  <c r="B40" s="1"/>
  <c r="G40" s="1"/>
  <c r="H40" s="1"/>
  <c r="V40"/>
  <c r="F40"/>
  <c r="R40" s="1"/>
  <c r="S40" s="1"/>
  <c r="U40" s="1"/>
  <c r="P40" i="31"/>
  <c r="D40" s="1"/>
  <c r="V38" i="43"/>
  <c r="C38"/>
  <c r="B38" s="1"/>
  <c r="G38" s="1"/>
  <c r="H38" s="1"/>
  <c r="F38"/>
  <c r="R38" s="1"/>
  <c r="S38" s="1"/>
  <c r="U38" s="1"/>
  <c r="V39" i="41"/>
  <c r="C39"/>
  <c r="B39" s="1"/>
  <c r="G39" s="1"/>
  <c r="H39" s="1"/>
  <c r="C37" i="37"/>
  <c r="B37" s="1"/>
  <c r="G37" s="1"/>
  <c r="H37" s="1"/>
  <c r="V37"/>
  <c r="F37"/>
  <c r="R37" s="1"/>
  <c r="S37" s="1"/>
  <c r="U37" s="1"/>
  <c r="P37" i="35"/>
  <c r="D37" s="1"/>
  <c r="V39" i="33"/>
  <c r="C39"/>
  <c r="B39" s="1"/>
  <c r="G39" s="1"/>
  <c r="H39" s="1"/>
  <c r="F39"/>
  <c r="R39" s="1"/>
  <c r="S39" s="1"/>
  <c r="U39" s="1"/>
  <c r="V39" i="32"/>
  <c r="C39"/>
  <c r="B39" s="1"/>
  <c r="G39" s="1"/>
  <c r="H39" s="1"/>
  <c r="V38" i="30"/>
  <c r="C38"/>
  <c r="B38" s="1"/>
  <c r="G38" s="1"/>
  <c r="H38" s="1"/>
  <c r="F38"/>
  <c r="R38" s="1"/>
  <c r="S38" s="1"/>
  <c r="U38" s="1"/>
  <c r="P39" i="28"/>
  <c r="D39" s="1"/>
  <c r="P32" i="4"/>
  <c r="D32" s="1"/>
  <c r="C32" s="1"/>
  <c r="B38" i="44"/>
  <c r="G38" s="1"/>
  <c r="H38" s="1"/>
  <c r="F38"/>
  <c r="R38" s="1"/>
  <c r="S38" s="1"/>
  <c r="U38" s="1"/>
  <c r="B39" i="29"/>
  <c r="G39" s="1"/>
  <c r="H39" s="1"/>
  <c r="F39"/>
  <c r="R39" s="1"/>
  <c r="S39" s="1"/>
  <c r="U39" s="1"/>
  <c r="V39"/>
  <c r="F39" i="41"/>
  <c r="R39" s="1"/>
  <c r="S39" s="1"/>
  <c r="U39" s="1"/>
  <c r="P40" i="27"/>
  <c r="D40" s="1"/>
  <c r="C40" s="1"/>
  <c r="B38" i="39"/>
  <c r="G38" s="1"/>
  <c r="H38" s="1"/>
  <c r="V38"/>
  <c r="F38"/>
  <c r="R38" s="1"/>
  <c r="S38" s="1"/>
  <c r="U38" s="1"/>
  <c r="F39" i="32"/>
  <c r="R39" s="1"/>
  <c r="S39" s="1"/>
  <c r="U39" s="1"/>
  <c r="D39" i="40" l="1"/>
  <c r="C39" s="1"/>
  <c r="B39" s="1"/>
  <c r="G39" s="1"/>
  <c r="H39" s="1"/>
  <c r="V38" i="44"/>
  <c r="P41" i="42"/>
  <c r="D41" s="1"/>
  <c r="V38" i="36"/>
  <c r="C38"/>
  <c r="B38" s="1"/>
  <c r="G38" s="1"/>
  <c r="H38" s="1"/>
  <c r="F38"/>
  <c r="R38" s="1"/>
  <c r="S38" s="1"/>
  <c r="U38" s="1"/>
  <c r="P40" i="38"/>
  <c r="D40" s="1"/>
  <c r="C40" s="1"/>
  <c r="B40" s="1"/>
  <c r="G40" s="1"/>
  <c r="H40" s="1"/>
  <c r="P39" i="26"/>
  <c r="D39" s="1"/>
  <c r="F39" s="1"/>
  <c r="R39" s="1"/>
  <c r="S39" s="1"/>
  <c r="U39" s="1"/>
  <c r="P41" i="34"/>
  <c r="D41" s="1"/>
  <c r="V41" s="1"/>
  <c r="F39" i="46"/>
  <c r="R39" s="1"/>
  <c r="S39" s="1"/>
  <c r="U39" s="1"/>
  <c r="P40" s="1"/>
  <c r="C39"/>
  <c r="B39" s="1"/>
  <c r="G39" s="1"/>
  <c r="H39" s="1"/>
  <c r="P40" i="32"/>
  <c r="D40" s="1"/>
  <c r="P40" i="41"/>
  <c r="D40" s="1"/>
  <c r="V40" s="1"/>
  <c r="P39" i="44"/>
  <c r="D39" s="1"/>
  <c r="V39" s="1"/>
  <c r="P39" i="43"/>
  <c r="D39" s="1"/>
  <c r="C39" s="1"/>
  <c r="B39" s="1"/>
  <c r="G39" s="1"/>
  <c r="H39" s="1"/>
  <c r="F41" i="42"/>
  <c r="R41" s="1"/>
  <c r="S41" s="1"/>
  <c r="U41" s="1"/>
  <c r="C41"/>
  <c r="B41" s="1"/>
  <c r="G41" s="1"/>
  <c r="H41" s="1"/>
  <c r="V41"/>
  <c r="P38" i="37"/>
  <c r="D38" s="1"/>
  <c r="V37" i="35"/>
  <c r="C37"/>
  <c r="B37" s="1"/>
  <c r="G37" s="1"/>
  <c r="H37" s="1"/>
  <c r="F37"/>
  <c r="R37" s="1"/>
  <c r="S37" s="1"/>
  <c r="U37" s="1"/>
  <c r="P40" i="33"/>
  <c r="D40" s="1"/>
  <c r="V40" s="1"/>
  <c r="C40" i="31"/>
  <c r="B40" s="1"/>
  <c r="G40" s="1"/>
  <c r="H40" s="1"/>
  <c r="V40"/>
  <c r="F40"/>
  <c r="R40" s="1"/>
  <c r="S40" s="1"/>
  <c r="U40" s="1"/>
  <c r="P39" i="30"/>
  <c r="D39" s="1"/>
  <c r="P40" i="29"/>
  <c r="D40" s="1"/>
  <c r="C40" s="1"/>
  <c r="V39" i="28"/>
  <c r="C39"/>
  <c r="B39" s="1"/>
  <c r="G39" s="1"/>
  <c r="H39" s="1"/>
  <c r="F39"/>
  <c r="R39" s="1"/>
  <c r="S39" s="1"/>
  <c r="U39" s="1"/>
  <c r="V32" i="4"/>
  <c r="B32"/>
  <c r="G32" s="1"/>
  <c r="H32" s="1"/>
  <c r="F32"/>
  <c r="R32" s="1"/>
  <c r="S32" s="1"/>
  <c r="U32" s="1"/>
  <c r="F40" i="38"/>
  <c r="R40" s="1"/>
  <c r="S40" s="1"/>
  <c r="U40" s="1"/>
  <c r="V40" i="27"/>
  <c r="F40"/>
  <c r="R40" s="1"/>
  <c r="S40" s="1"/>
  <c r="U40" s="1"/>
  <c r="B40"/>
  <c r="G40" s="1"/>
  <c r="H40" s="1"/>
  <c r="P39" i="39"/>
  <c r="D39" s="1"/>
  <c r="V39" i="40" l="1"/>
  <c r="P40" s="1"/>
  <c r="D40" s="1"/>
  <c r="C40" s="1"/>
  <c r="B40" s="1"/>
  <c r="G40" s="1"/>
  <c r="H40" s="1"/>
  <c r="F39"/>
  <c r="R39" s="1"/>
  <c r="S39" s="1"/>
  <c r="U39" s="1"/>
  <c r="P39" i="36"/>
  <c r="D39" s="1"/>
  <c r="V40" i="38"/>
  <c r="P41" s="1"/>
  <c r="D41" s="1"/>
  <c r="C41" s="1"/>
  <c r="V39" i="26"/>
  <c r="C39"/>
  <c r="B39" s="1"/>
  <c r="G39" s="1"/>
  <c r="H39" s="1"/>
  <c r="F41" i="34"/>
  <c r="R41" s="1"/>
  <c r="S41" s="1"/>
  <c r="U41" s="1"/>
  <c r="P42" s="1"/>
  <c r="C41"/>
  <c r="B41" s="1"/>
  <c r="G41" s="1"/>
  <c r="H41" s="1"/>
  <c r="P40" i="26"/>
  <c r="D40" i="46"/>
  <c r="C40" s="1"/>
  <c r="B40" s="1"/>
  <c r="G40" s="1"/>
  <c r="H40" s="1"/>
  <c r="P41" i="31"/>
  <c r="D41" s="1"/>
  <c r="F41" s="1"/>
  <c r="R41" s="1"/>
  <c r="S41" s="1"/>
  <c r="U41" s="1"/>
  <c r="C39" i="44"/>
  <c r="B39" s="1"/>
  <c r="G39" s="1"/>
  <c r="H39" s="1"/>
  <c r="F39"/>
  <c r="R39" s="1"/>
  <c r="S39" s="1"/>
  <c r="U39" s="1"/>
  <c r="P40" s="1"/>
  <c r="V39" i="43"/>
  <c r="F39"/>
  <c r="R39" s="1"/>
  <c r="S39" s="1"/>
  <c r="U39" s="1"/>
  <c r="P42" i="42"/>
  <c r="D42" s="1"/>
  <c r="F40" i="41"/>
  <c r="R40" s="1"/>
  <c r="S40" s="1"/>
  <c r="U40" s="1"/>
  <c r="P41" s="1"/>
  <c r="C40"/>
  <c r="B40" s="1"/>
  <c r="G40" s="1"/>
  <c r="H40" s="1"/>
  <c r="V39" i="39"/>
  <c r="C39"/>
  <c r="B39" s="1"/>
  <c r="G39" s="1"/>
  <c r="H39" s="1"/>
  <c r="V38" i="37"/>
  <c r="C38"/>
  <c r="B38" s="1"/>
  <c r="G38" s="1"/>
  <c r="H38" s="1"/>
  <c r="F38"/>
  <c r="R38" s="1"/>
  <c r="S38" s="1"/>
  <c r="U38" s="1"/>
  <c r="P38" i="35"/>
  <c r="D38" s="1"/>
  <c r="C40" i="33"/>
  <c r="B40" s="1"/>
  <c r="G40" s="1"/>
  <c r="H40" s="1"/>
  <c r="F40"/>
  <c r="R40" s="1"/>
  <c r="S40" s="1"/>
  <c r="U40" s="1"/>
  <c r="P41" s="1"/>
  <c r="V40" i="32"/>
  <c r="C40"/>
  <c r="B40" s="1"/>
  <c r="G40" s="1"/>
  <c r="H40" s="1"/>
  <c r="F39" i="30"/>
  <c r="R39" s="1"/>
  <c r="S39" s="1"/>
  <c r="U39" s="1"/>
  <c r="C39"/>
  <c r="B39" s="1"/>
  <c r="G39" s="1"/>
  <c r="H39" s="1"/>
  <c r="V39"/>
  <c r="P40" i="28"/>
  <c r="D40" s="1"/>
  <c r="P33" i="4"/>
  <c r="D33" s="1"/>
  <c r="F40" i="29"/>
  <c r="R40" s="1"/>
  <c r="S40" s="1"/>
  <c r="U40" s="1"/>
  <c r="B40"/>
  <c r="G40" s="1"/>
  <c r="H40" s="1"/>
  <c r="V40"/>
  <c r="F39" i="39"/>
  <c r="R39" s="1"/>
  <c r="S39" s="1"/>
  <c r="U39" s="1"/>
  <c r="P41" i="27"/>
  <c r="D41" s="1"/>
  <c r="F40" i="32"/>
  <c r="R40" s="1"/>
  <c r="S40" s="1"/>
  <c r="U40" s="1"/>
  <c r="D40" i="26" l="1"/>
  <c r="F40" s="1"/>
  <c r="R40" s="1"/>
  <c r="S40" s="1"/>
  <c r="U40" s="1"/>
  <c r="C39" i="36"/>
  <c r="B39" s="1"/>
  <c r="G39" s="1"/>
  <c r="H39" s="1"/>
  <c r="V39"/>
  <c r="P40" s="1"/>
  <c r="F39"/>
  <c r="R39" s="1"/>
  <c r="S39" s="1"/>
  <c r="U39" s="1"/>
  <c r="D42" i="34"/>
  <c r="V42" s="1"/>
  <c r="V40" i="40"/>
  <c r="P40" i="39"/>
  <c r="D40" s="1"/>
  <c r="V40" i="46"/>
  <c r="F40" i="40"/>
  <c r="R40" s="1"/>
  <c r="S40" s="1"/>
  <c r="U40" s="1"/>
  <c r="D41" i="41"/>
  <c r="C41" s="1"/>
  <c r="B41" s="1"/>
  <c r="G41" s="1"/>
  <c r="H41" s="1"/>
  <c r="F40" i="46"/>
  <c r="R40" s="1"/>
  <c r="S40" s="1"/>
  <c r="U40" s="1"/>
  <c r="P41" i="32"/>
  <c r="D41" s="1"/>
  <c r="V41" s="1"/>
  <c r="C41" i="31"/>
  <c r="B41" s="1"/>
  <c r="G41" s="1"/>
  <c r="H41" s="1"/>
  <c r="D40" i="44"/>
  <c r="C40" s="1"/>
  <c r="B40" s="1"/>
  <c r="G40" s="1"/>
  <c r="H40" s="1"/>
  <c r="V41" i="31"/>
  <c r="P42" s="1"/>
  <c r="P40" i="43"/>
  <c r="D40" s="1"/>
  <c r="V40" s="1"/>
  <c r="P39" i="37"/>
  <c r="D39" s="1"/>
  <c r="V40" i="44"/>
  <c r="V42" i="42"/>
  <c r="C42"/>
  <c r="B42" s="1"/>
  <c r="G42" s="1"/>
  <c r="H42" s="1"/>
  <c r="F42"/>
  <c r="R42" s="1"/>
  <c r="S42" s="1"/>
  <c r="U42" s="1"/>
  <c r="C38" i="35"/>
  <c r="B38" s="1"/>
  <c r="G38" s="1"/>
  <c r="H38" s="1"/>
  <c r="F38"/>
  <c r="R38" s="1"/>
  <c r="S38" s="1"/>
  <c r="U38" s="1"/>
  <c r="V38"/>
  <c r="D41" i="33"/>
  <c r="P40" i="30"/>
  <c r="D40" s="1"/>
  <c r="F40" i="28"/>
  <c r="R40" s="1"/>
  <c r="S40" s="1"/>
  <c r="U40" s="1"/>
  <c r="C40"/>
  <c r="B40" s="1"/>
  <c r="G40" s="1"/>
  <c r="H40" s="1"/>
  <c r="V40"/>
  <c r="V41" i="27"/>
  <c r="C41"/>
  <c r="B41" s="1"/>
  <c r="G41" s="1"/>
  <c r="H41" s="1"/>
  <c r="C33" i="4"/>
  <c r="B33" s="1"/>
  <c r="G33" s="1"/>
  <c r="H33" s="1"/>
  <c r="V33"/>
  <c r="F33"/>
  <c r="R33" s="1"/>
  <c r="S33" s="1"/>
  <c r="U33" s="1"/>
  <c r="P41" i="29"/>
  <c r="D41" s="1"/>
  <c r="C41" s="1"/>
  <c r="B41" i="38"/>
  <c r="G41" s="1"/>
  <c r="H41" s="1"/>
  <c r="V41"/>
  <c r="F41"/>
  <c r="R41" s="1"/>
  <c r="S41" s="1"/>
  <c r="U41" s="1"/>
  <c r="F41" i="27"/>
  <c r="R41" s="1"/>
  <c r="S41" s="1"/>
  <c r="U41" s="1"/>
  <c r="C40" i="26" l="1"/>
  <c r="B40" s="1"/>
  <c r="G40" s="1"/>
  <c r="H40" s="1"/>
  <c r="V40"/>
  <c r="P41" s="1"/>
  <c r="C42" i="34"/>
  <c r="B42" s="1"/>
  <c r="G42" s="1"/>
  <c r="H42" s="1"/>
  <c r="D40" i="36"/>
  <c r="V41" i="41"/>
  <c r="F42" i="34"/>
  <c r="R42" s="1"/>
  <c r="S42" s="1"/>
  <c r="U42" s="1"/>
  <c r="P43" s="1"/>
  <c r="P41" i="40"/>
  <c r="D41" s="1"/>
  <c r="C41" s="1"/>
  <c r="B41" s="1"/>
  <c r="G41" s="1"/>
  <c r="H41" s="1"/>
  <c r="F40" i="44"/>
  <c r="R40" s="1"/>
  <c r="S40" s="1"/>
  <c r="U40" s="1"/>
  <c r="P41" s="1"/>
  <c r="D41" s="1"/>
  <c r="P41" i="46"/>
  <c r="D41" s="1"/>
  <c r="C41" s="1"/>
  <c r="B41" s="1"/>
  <c r="G41" s="1"/>
  <c r="H41" s="1"/>
  <c r="F41" i="41"/>
  <c r="R41" s="1"/>
  <c r="S41" s="1"/>
  <c r="U41" s="1"/>
  <c r="F40" i="43"/>
  <c r="R40" s="1"/>
  <c r="S40" s="1"/>
  <c r="U40" s="1"/>
  <c r="P41" s="1"/>
  <c r="D42" i="31"/>
  <c r="V42" s="1"/>
  <c r="C40" i="43"/>
  <c r="B40" s="1"/>
  <c r="G40" s="1"/>
  <c r="H40" s="1"/>
  <c r="P42" i="27"/>
  <c r="D42" s="1"/>
  <c r="P43" i="42"/>
  <c r="D43" s="1"/>
  <c r="F43" s="1"/>
  <c r="R43" s="1"/>
  <c r="S43" s="1"/>
  <c r="U43" s="1"/>
  <c r="F40" i="39"/>
  <c r="R40" s="1"/>
  <c r="S40" s="1"/>
  <c r="U40" s="1"/>
  <c r="C40"/>
  <c r="B40" s="1"/>
  <c r="G40" s="1"/>
  <c r="H40" s="1"/>
  <c r="C39" i="37"/>
  <c r="B39" s="1"/>
  <c r="G39" s="1"/>
  <c r="H39" s="1"/>
  <c r="F39"/>
  <c r="R39" s="1"/>
  <c r="S39" s="1"/>
  <c r="U39" s="1"/>
  <c r="V39"/>
  <c r="P39" i="35"/>
  <c r="D39" s="1"/>
  <c r="V41" i="33"/>
  <c r="C41"/>
  <c r="B41" s="1"/>
  <c r="G41" s="1"/>
  <c r="H41" s="1"/>
  <c r="F41"/>
  <c r="R41" s="1"/>
  <c r="S41" s="1"/>
  <c r="U41" s="1"/>
  <c r="F41" i="32"/>
  <c r="R41" s="1"/>
  <c r="S41" s="1"/>
  <c r="U41" s="1"/>
  <c r="P42" s="1"/>
  <c r="C41"/>
  <c r="B41" s="1"/>
  <c r="G41" s="1"/>
  <c r="H41" s="1"/>
  <c r="C40" i="30"/>
  <c r="B40" s="1"/>
  <c r="G40" s="1"/>
  <c r="H40" s="1"/>
  <c r="F40"/>
  <c r="R40" s="1"/>
  <c r="S40" s="1"/>
  <c r="U40" s="1"/>
  <c r="V40"/>
  <c r="P41" i="28"/>
  <c r="D41" s="1"/>
  <c r="P34" i="4"/>
  <c r="D34" s="1"/>
  <c r="C34" s="1"/>
  <c r="B41" i="29"/>
  <c r="G41" s="1"/>
  <c r="H41" s="1"/>
  <c r="F41"/>
  <c r="R41" s="1"/>
  <c r="S41" s="1"/>
  <c r="U41" s="1"/>
  <c r="V41"/>
  <c r="F41" i="40"/>
  <c r="R41" s="1"/>
  <c r="S41" s="1"/>
  <c r="U41" s="1"/>
  <c r="P42" i="38"/>
  <c r="D42" s="1"/>
  <c r="C42" s="1"/>
  <c r="V40" i="39"/>
  <c r="D43" i="34" l="1"/>
  <c r="F43" s="1"/>
  <c r="R43" s="1"/>
  <c r="S43" s="1"/>
  <c r="U43" s="1"/>
  <c r="D41" i="26"/>
  <c r="V41" s="1"/>
  <c r="F40" i="36"/>
  <c r="R40" s="1"/>
  <c r="S40" s="1"/>
  <c r="U40" s="1"/>
  <c r="C40"/>
  <c r="B40" s="1"/>
  <c r="G40" s="1"/>
  <c r="H40" s="1"/>
  <c r="V40"/>
  <c r="V41" i="40"/>
  <c r="P42" i="41"/>
  <c r="D42" s="1"/>
  <c r="C42" s="1"/>
  <c r="B42" s="1"/>
  <c r="G42" s="1"/>
  <c r="H42" s="1"/>
  <c r="V41" i="46"/>
  <c r="F41"/>
  <c r="R41" s="1"/>
  <c r="S41" s="1"/>
  <c r="U41" s="1"/>
  <c r="P41" i="39"/>
  <c r="D41" s="1"/>
  <c r="F42" i="31"/>
  <c r="R42" s="1"/>
  <c r="S42" s="1"/>
  <c r="U42" s="1"/>
  <c r="P43" s="1"/>
  <c r="C42"/>
  <c r="B42" s="1"/>
  <c r="G42" s="1"/>
  <c r="H42" s="1"/>
  <c r="D41" i="43"/>
  <c r="P41" i="30"/>
  <c r="D41" s="1"/>
  <c r="V41" i="44"/>
  <c r="C41"/>
  <c r="B41" s="1"/>
  <c r="G41" s="1"/>
  <c r="H41" s="1"/>
  <c r="F41"/>
  <c r="R41" s="1"/>
  <c r="S41" s="1"/>
  <c r="U41" s="1"/>
  <c r="C43" i="42"/>
  <c r="B43" s="1"/>
  <c r="G43" s="1"/>
  <c r="H43" s="1"/>
  <c r="V43"/>
  <c r="P44" s="1"/>
  <c r="P40" i="37"/>
  <c r="D40" s="1"/>
  <c r="F39" i="35"/>
  <c r="R39" s="1"/>
  <c r="S39" s="1"/>
  <c r="U39" s="1"/>
  <c r="C39"/>
  <c r="B39" s="1"/>
  <c r="G39" s="1"/>
  <c r="H39" s="1"/>
  <c r="V39"/>
  <c r="P42" i="33"/>
  <c r="D42" s="1"/>
  <c r="V41" i="28"/>
  <c r="C41"/>
  <c r="B41" s="1"/>
  <c r="G41" s="1"/>
  <c r="H41" s="1"/>
  <c r="F41"/>
  <c r="R41" s="1"/>
  <c r="S41" s="1"/>
  <c r="U41" s="1"/>
  <c r="F42" i="27"/>
  <c r="R42" s="1"/>
  <c r="S42" s="1"/>
  <c r="U42" s="1"/>
  <c r="C42"/>
  <c r="B42" s="1"/>
  <c r="G42" s="1"/>
  <c r="H42" s="1"/>
  <c r="F34" i="4"/>
  <c r="R34" s="1"/>
  <c r="S34" s="1"/>
  <c r="U34" s="1"/>
  <c r="P42" i="29"/>
  <c r="D42" s="1"/>
  <c r="C42" s="1"/>
  <c r="D42" i="32"/>
  <c r="P42" i="40"/>
  <c r="D42" s="1"/>
  <c r="C42" s="1"/>
  <c r="V42" i="27"/>
  <c r="F42" i="38"/>
  <c r="R42" s="1"/>
  <c r="S42" s="1"/>
  <c r="U42" s="1"/>
  <c r="B42"/>
  <c r="G42" s="1"/>
  <c r="H42" s="1"/>
  <c r="V42"/>
  <c r="V42" i="41"/>
  <c r="V34" i="4"/>
  <c r="C41" i="26" l="1"/>
  <c r="B41" s="1"/>
  <c r="G41" s="1"/>
  <c r="H41" s="1"/>
  <c r="C43" i="34"/>
  <c r="B43" s="1"/>
  <c r="G43" s="1"/>
  <c r="H43" s="1"/>
  <c r="V43"/>
  <c r="P44" s="1"/>
  <c r="D44" s="1"/>
  <c r="F41" i="26"/>
  <c r="R41" s="1"/>
  <c r="S41" s="1"/>
  <c r="U41" s="1"/>
  <c r="P42" s="1"/>
  <c r="P41" i="36"/>
  <c r="D41" s="1"/>
  <c r="F42" i="41"/>
  <c r="R42" s="1"/>
  <c r="S42" s="1"/>
  <c r="U42" s="1"/>
  <c r="P43" s="1"/>
  <c r="D43" s="1"/>
  <c r="C43" s="1"/>
  <c r="P43" i="27"/>
  <c r="D43" s="1"/>
  <c r="C43" s="1"/>
  <c r="P42" i="46"/>
  <c r="D42" s="1"/>
  <c r="C42" s="1"/>
  <c r="B42" s="1"/>
  <c r="G42" s="1"/>
  <c r="H42" s="1"/>
  <c r="D43" i="31"/>
  <c r="F43" s="1"/>
  <c r="R43" s="1"/>
  <c r="S43" s="1"/>
  <c r="U43" s="1"/>
  <c r="P42" i="44"/>
  <c r="D42" s="1"/>
  <c r="C41" i="43"/>
  <c r="B41" s="1"/>
  <c r="G41" s="1"/>
  <c r="H41" s="1"/>
  <c r="V41"/>
  <c r="F41"/>
  <c r="R41" s="1"/>
  <c r="S41" s="1"/>
  <c r="U41" s="1"/>
  <c r="D44" i="42"/>
  <c r="V44" s="1"/>
  <c r="F41" i="39"/>
  <c r="R41" s="1"/>
  <c r="S41" s="1"/>
  <c r="U41" s="1"/>
  <c r="C41"/>
  <c r="B41" s="1"/>
  <c r="G41" s="1"/>
  <c r="H41" s="1"/>
  <c r="V40" i="37"/>
  <c r="C40"/>
  <c r="B40" s="1"/>
  <c r="G40" s="1"/>
  <c r="H40" s="1"/>
  <c r="F40"/>
  <c r="R40" s="1"/>
  <c r="S40" s="1"/>
  <c r="U40" s="1"/>
  <c r="P40" i="35"/>
  <c r="D40" s="1"/>
  <c r="V42" i="33"/>
  <c r="C42"/>
  <c r="B42" s="1"/>
  <c r="G42" s="1"/>
  <c r="H42" s="1"/>
  <c r="F42"/>
  <c r="R42" s="1"/>
  <c r="S42" s="1"/>
  <c r="U42" s="1"/>
  <c r="F42" i="32"/>
  <c r="R42" s="1"/>
  <c r="S42" s="1"/>
  <c r="U42" s="1"/>
  <c r="C42"/>
  <c r="B42" s="1"/>
  <c r="G42" s="1"/>
  <c r="H42" s="1"/>
  <c r="V42"/>
  <c r="C41" i="30"/>
  <c r="B41" s="1"/>
  <c r="G41" s="1"/>
  <c r="H41" s="1"/>
  <c r="V41"/>
  <c r="F41"/>
  <c r="R41" s="1"/>
  <c r="S41" s="1"/>
  <c r="U41" s="1"/>
  <c r="P42" i="28"/>
  <c r="D42" s="1"/>
  <c r="P35" i="4"/>
  <c r="B42" i="29"/>
  <c r="G42" s="1"/>
  <c r="H42" s="1"/>
  <c r="V42"/>
  <c r="F42"/>
  <c r="R42" s="1"/>
  <c r="S42" s="1"/>
  <c r="U42" s="1"/>
  <c r="V42" i="40"/>
  <c r="F42"/>
  <c r="R42" s="1"/>
  <c r="S42" s="1"/>
  <c r="U42" s="1"/>
  <c r="B42"/>
  <c r="G42" s="1"/>
  <c r="H42" s="1"/>
  <c r="V41" i="39"/>
  <c r="P43" i="38"/>
  <c r="D43" s="1"/>
  <c r="C43" s="1"/>
  <c r="B34" i="4"/>
  <c r="G34" s="1"/>
  <c r="H34" s="1"/>
  <c r="D42" i="26" l="1"/>
  <c r="C41" i="36"/>
  <c r="B41" s="1"/>
  <c r="G41" s="1"/>
  <c r="H41" s="1"/>
  <c r="V41"/>
  <c r="P42" s="1"/>
  <c r="F41"/>
  <c r="R41" s="1"/>
  <c r="S41" s="1"/>
  <c r="U41" s="1"/>
  <c r="F42" i="46"/>
  <c r="R42" s="1"/>
  <c r="S42" s="1"/>
  <c r="U42" s="1"/>
  <c r="P43" s="1"/>
  <c r="D43" s="1"/>
  <c r="F43" s="1"/>
  <c r="R43" s="1"/>
  <c r="S43" s="1"/>
  <c r="U43" s="1"/>
  <c r="V42"/>
  <c r="V43" i="31"/>
  <c r="P44" s="1"/>
  <c r="C43"/>
  <c r="B43" s="1"/>
  <c r="G43" s="1"/>
  <c r="H43" s="1"/>
  <c r="P42" i="43"/>
  <c r="D42" s="1"/>
  <c r="P42" i="30"/>
  <c r="D42" s="1"/>
  <c r="P42" i="39"/>
  <c r="D42" s="1"/>
  <c r="V42" s="1"/>
  <c r="C44" i="42"/>
  <c r="B44" s="1"/>
  <c r="G44" s="1"/>
  <c r="H44" s="1"/>
  <c r="F44"/>
  <c r="R44" s="1"/>
  <c r="S44" s="1"/>
  <c r="U44" s="1"/>
  <c r="P45" s="1"/>
  <c r="P41" i="37"/>
  <c r="D41" s="1"/>
  <c r="F42" i="44"/>
  <c r="R42" s="1"/>
  <c r="S42" s="1"/>
  <c r="U42" s="1"/>
  <c r="C42"/>
  <c r="B42" s="1"/>
  <c r="G42" s="1"/>
  <c r="H42" s="1"/>
  <c r="V42"/>
  <c r="F40" i="35"/>
  <c r="R40" s="1"/>
  <c r="S40" s="1"/>
  <c r="U40" s="1"/>
  <c r="C40"/>
  <c r="B40" s="1"/>
  <c r="G40" s="1"/>
  <c r="H40" s="1"/>
  <c r="V40"/>
  <c r="V44" i="34"/>
  <c r="C44"/>
  <c r="B44" s="1"/>
  <c r="G44" s="1"/>
  <c r="H44" s="1"/>
  <c r="F44"/>
  <c r="R44" s="1"/>
  <c r="S44" s="1"/>
  <c r="U44" s="1"/>
  <c r="P43" i="33"/>
  <c r="D43" s="1"/>
  <c r="P43" i="32"/>
  <c r="D43" s="1"/>
  <c r="C43" s="1"/>
  <c r="B43" s="1"/>
  <c r="G43" s="1"/>
  <c r="H43" s="1"/>
  <c r="C42" i="28"/>
  <c r="B42" s="1"/>
  <c r="G42" s="1"/>
  <c r="H42" s="1"/>
  <c r="V42"/>
  <c r="F42"/>
  <c r="R42" s="1"/>
  <c r="S42" s="1"/>
  <c r="U42" s="1"/>
  <c r="D35" i="4"/>
  <c r="C35" s="1"/>
  <c r="P43" i="29"/>
  <c r="D43" s="1"/>
  <c r="C43" s="1"/>
  <c r="P43" i="40"/>
  <c r="D43" s="1"/>
  <c r="C43" s="1"/>
  <c r="V43" i="27"/>
  <c r="B43"/>
  <c r="G43" s="1"/>
  <c r="H43" s="1"/>
  <c r="F43"/>
  <c r="R43" s="1"/>
  <c r="S43" s="1"/>
  <c r="U43" s="1"/>
  <c r="B43" i="38"/>
  <c r="G43" s="1"/>
  <c r="H43" s="1"/>
  <c r="V43"/>
  <c r="F43"/>
  <c r="R43" s="1"/>
  <c r="S43" s="1"/>
  <c r="U43" s="1"/>
  <c r="F43" i="41"/>
  <c r="R43" s="1"/>
  <c r="S43" s="1"/>
  <c r="U43" s="1"/>
  <c r="V43"/>
  <c r="B43"/>
  <c r="G43" s="1"/>
  <c r="H43" s="1"/>
  <c r="F42" i="26" l="1"/>
  <c r="R42" s="1"/>
  <c r="S42" s="1"/>
  <c r="U42" s="1"/>
  <c r="V42"/>
  <c r="C42"/>
  <c r="B42" s="1"/>
  <c r="G42" s="1"/>
  <c r="H42" s="1"/>
  <c r="D42" i="36"/>
  <c r="D44" i="31"/>
  <c r="V44" s="1"/>
  <c r="V43" i="46"/>
  <c r="P44" s="1"/>
  <c r="C43"/>
  <c r="B43" s="1"/>
  <c r="G43" s="1"/>
  <c r="H43" s="1"/>
  <c r="F43" i="32"/>
  <c r="R43" s="1"/>
  <c r="S43" s="1"/>
  <c r="U43" s="1"/>
  <c r="V43"/>
  <c r="C42" i="43"/>
  <c r="B42" s="1"/>
  <c r="G42" s="1"/>
  <c r="H42" s="1"/>
  <c r="F42"/>
  <c r="R42" s="1"/>
  <c r="S42" s="1"/>
  <c r="U42" s="1"/>
  <c r="V42"/>
  <c r="D45" i="42"/>
  <c r="C45" s="1"/>
  <c r="B45" s="1"/>
  <c r="G45" s="1"/>
  <c r="H45" s="1"/>
  <c r="P43" i="28"/>
  <c r="D43" s="1"/>
  <c r="P45" i="34"/>
  <c r="D45" s="1"/>
  <c r="P43" i="44"/>
  <c r="D43" s="1"/>
  <c r="C42" i="39"/>
  <c r="B42" s="1"/>
  <c r="G42" s="1"/>
  <c r="H42" s="1"/>
  <c r="F42"/>
  <c r="R42" s="1"/>
  <c r="S42" s="1"/>
  <c r="U42" s="1"/>
  <c r="P43" s="1"/>
  <c r="C41" i="37"/>
  <c r="B41" s="1"/>
  <c r="G41" s="1"/>
  <c r="H41" s="1"/>
  <c r="V41"/>
  <c r="F41"/>
  <c r="R41" s="1"/>
  <c r="S41" s="1"/>
  <c r="U41" s="1"/>
  <c r="P41" i="35"/>
  <c r="D41" s="1"/>
  <c r="V43" i="33"/>
  <c r="C43"/>
  <c r="B43" s="1"/>
  <c r="G43" s="1"/>
  <c r="H43" s="1"/>
  <c r="F43"/>
  <c r="R43" s="1"/>
  <c r="S43" s="1"/>
  <c r="U43" s="1"/>
  <c r="C42" i="30"/>
  <c r="B42" s="1"/>
  <c r="G42" s="1"/>
  <c r="H42" s="1"/>
  <c r="F42"/>
  <c r="R42" s="1"/>
  <c r="S42" s="1"/>
  <c r="U42" s="1"/>
  <c r="V42"/>
  <c r="B35" i="4"/>
  <c r="G35" s="1"/>
  <c r="H35" s="1"/>
  <c r="F35"/>
  <c r="R35" s="1"/>
  <c r="S35" s="1"/>
  <c r="U35" s="1"/>
  <c r="V35"/>
  <c r="B43" i="29"/>
  <c r="G43" s="1"/>
  <c r="H43" s="1"/>
  <c r="F43"/>
  <c r="R43" s="1"/>
  <c r="S43" s="1"/>
  <c r="U43" s="1"/>
  <c r="V43"/>
  <c r="F43" i="40"/>
  <c r="R43" s="1"/>
  <c r="S43" s="1"/>
  <c r="U43" s="1"/>
  <c r="V43"/>
  <c r="B43"/>
  <c r="G43" s="1"/>
  <c r="H43" s="1"/>
  <c r="P44" i="38"/>
  <c r="D44" s="1"/>
  <c r="C44" s="1"/>
  <c r="P44" i="27"/>
  <c r="D44" s="1"/>
  <c r="C44" s="1"/>
  <c r="P44" i="41"/>
  <c r="D44" s="1"/>
  <c r="C44" s="1"/>
  <c r="P43" i="26" l="1"/>
  <c r="D43" s="1"/>
  <c r="V42" i="36"/>
  <c r="F42"/>
  <c r="R42" s="1"/>
  <c r="S42" s="1"/>
  <c r="U42" s="1"/>
  <c r="C42"/>
  <c r="B42" s="1"/>
  <c r="G42" s="1"/>
  <c r="H42" s="1"/>
  <c r="F44" i="31"/>
  <c r="R44" s="1"/>
  <c r="S44" s="1"/>
  <c r="U44" s="1"/>
  <c r="P45" s="1"/>
  <c r="C44"/>
  <c r="B44" s="1"/>
  <c r="G44" s="1"/>
  <c r="H44" s="1"/>
  <c r="P36" i="4"/>
  <c r="D36" s="1"/>
  <c r="C36" s="1"/>
  <c r="D44" i="46"/>
  <c r="F44" s="1"/>
  <c r="R44" s="1"/>
  <c r="S44" s="1"/>
  <c r="U44" s="1"/>
  <c r="P44" i="32"/>
  <c r="D44" s="1"/>
  <c r="V44" s="1"/>
  <c r="F45" i="42"/>
  <c r="R45" s="1"/>
  <c r="S45" s="1"/>
  <c r="U45" s="1"/>
  <c r="P43" i="43"/>
  <c r="D43" s="1"/>
  <c r="F43" s="1"/>
  <c r="R43" s="1"/>
  <c r="S43" s="1"/>
  <c r="U43" s="1"/>
  <c r="V45" i="42"/>
  <c r="P43" i="30"/>
  <c r="D43" s="1"/>
  <c r="P44" i="33"/>
  <c r="D44" s="1"/>
  <c r="P42" i="37"/>
  <c r="D42" s="1"/>
  <c r="C42" s="1"/>
  <c r="B42" s="1"/>
  <c r="G42" s="1"/>
  <c r="H42" s="1"/>
  <c r="V43" i="44"/>
  <c r="C43"/>
  <c r="B43" s="1"/>
  <c r="G43" s="1"/>
  <c r="H43" s="1"/>
  <c r="F43"/>
  <c r="R43" s="1"/>
  <c r="S43" s="1"/>
  <c r="U43" s="1"/>
  <c r="D43" i="39"/>
  <c r="C41" i="35"/>
  <c r="B41" s="1"/>
  <c r="G41" s="1"/>
  <c r="H41" s="1"/>
  <c r="V41"/>
  <c r="F41"/>
  <c r="R41" s="1"/>
  <c r="S41" s="1"/>
  <c r="U41" s="1"/>
  <c r="C45" i="34"/>
  <c r="B45" s="1"/>
  <c r="G45" s="1"/>
  <c r="H45" s="1"/>
  <c r="V45"/>
  <c r="F45"/>
  <c r="R45" s="1"/>
  <c r="S45" s="1"/>
  <c r="U45" s="1"/>
  <c r="C43" i="28"/>
  <c r="B43" s="1"/>
  <c r="G43" s="1"/>
  <c r="H43" s="1"/>
  <c r="F43"/>
  <c r="R43" s="1"/>
  <c r="S43" s="1"/>
  <c r="U43" s="1"/>
  <c r="V43"/>
  <c r="P44" i="29"/>
  <c r="D44" s="1"/>
  <c r="C44" s="1"/>
  <c r="P44" i="40"/>
  <c r="D44" s="1"/>
  <c r="C44" s="1"/>
  <c r="V44" i="27"/>
  <c r="F44"/>
  <c r="R44" s="1"/>
  <c r="S44" s="1"/>
  <c r="U44" s="1"/>
  <c r="B44"/>
  <c r="G44" s="1"/>
  <c r="H44" s="1"/>
  <c r="V44" i="38"/>
  <c r="B44"/>
  <c r="G44" s="1"/>
  <c r="H44" s="1"/>
  <c r="F44"/>
  <c r="R44" s="1"/>
  <c r="S44" s="1"/>
  <c r="U44" s="1"/>
  <c r="V44" i="41"/>
  <c r="F44"/>
  <c r="R44" s="1"/>
  <c r="S44" s="1"/>
  <c r="U44" s="1"/>
  <c r="B44"/>
  <c r="G44" s="1"/>
  <c r="H44" s="1"/>
  <c r="C43" i="26" l="1"/>
  <c r="B43" s="1"/>
  <c r="G43" s="1"/>
  <c r="H43" s="1"/>
  <c r="V43"/>
  <c r="F43"/>
  <c r="R43" s="1"/>
  <c r="S43" s="1"/>
  <c r="U43" s="1"/>
  <c r="P43" i="36"/>
  <c r="D43" s="1"/>
  <c r="C43" s="1"/>
  <c r="B43" s="1"/>
  <c r="G43" s="1"/>
  <c r="H43" s="1"/>
  <c r="D45" i="31"/>
  <c r="F45" s="1"/>
  <c r="R45" s="1"/>
  <c r="S45" s="1"/>
  <c r="U45" s="1"/>
  <c r="C44" i="46"/>
  <c r="B44" s="1"/>
  <c r="G44" s="1"/>
  <c r="H44" s="1"/>
  <c r="V44"/>
  <c r="P45" s="1"/>
  <c r="C44" i="32"/>
  <c r="B44" s="1"/>
  <c r="G44" s="1"/>
  <c r="H44" s="1"/>
  <c r="P46" i="42"/>
  <c r="D46" s="1"/>
  <c r="C46" s="1"/>
  <c r="B46" s="1"/>
  <c r="G46" s="1"/>
  <c r="H46" s="1"/>
  <c r="F44" i="32"/>
  <c r="R44" s="1"/>
  <c r="S44" s="1"/>
  <c r="U44" s="1"/>
  <c r="P45" s="1"/>
  <c r="F42" i="37"/>
  <c r="R42" s="1"/>
  <c r="S42" s="1"/>
  <c r="U42" s="1"/>
  <c r="C43" i="43"/>
  <c r="B43" s="1"/>
  <c r="G43" s="1"/>
  <c r="H43" s="1"/>
  <c r="V43"/>
  <c r="P44" s="1"/>
  <c r="V42" i="37"/>
  <c r="P46" i="34"/>
  <c r="D46" s="1"/>
  <c r="P44" i="44"/>
  <c r="D44" s="1"/>
  <c r="F43" i="39"/>
  <c r="R43" s="1"/>
  <c r="S43" s="1"/>
  <c r="U43" s="1"/>
  <c r="C43"/>
  <c r="B43" s="1"/>
  <c r="G43" s="1"/>
  <c r="H43" s="1"/>
  <c r="V43"/>
  <c r="P42" i="35"/>
  <c r="D42" s="1"/>
  <c r="C44" i="33"/>
  <c r="B44" s="1"/>
  <c r="G44" s="1"/>
  <c r="H44" s="1"/>
  <c r="V44"/>
  <c r="F44"/>
  <c r="R44" s="1"/>
  <c r="S44" s="1"/>
  <c r="U44" s="1"/>
  <c r="C45" i="31"/>
  <c r="B45" s="1"/>
  <c r="G45" s="1"/>
  <c r="H45" s="1"/>
  <c r="F43" i="30"/>
  <c r="R43" s="1"/>
  <c r="S43" s="1"/>
  <c r="U43" s="1"/>
  <c r="C43"/>
  <c r="B43" s="1"/>
  <c r="G43" s="1"/>
  <c r="H43" s="1"/>
  <c r="V43"/>
  <c r="P44" i="28"/>
  <c r="D44" s="1"/>
  <c r="V36" i="4"/>
  <c r="B36"/>
  <c r="G36" s="1"/>
  <c r="H36" s="1"/>
  <c r="F36"/>
  <c r="R36" s="1"/>
  <c r="S36" s="1"/>
  <c r="U36" s="1"/>
  <c r="V44" i="29"/>
  <c r="B44"/>
  <c r="G44" s="1"/>
  <c r="H44" s="1"/>
  <c r="F44"/>
  <c r="R44" s="1"/>
  <c r="S44" s="1"/>
  <c r="U44" s="1"/>
  <c r="B44" i="40"/>
  <c r="G44" s="1"/>
  <c r="H44" s="1"/>
  <c r="F44"/>
  <c r="R44" s="1"/>
  <c r="S44" s="1"/>
  <c r="U44" s="1"/>
  <c r="V44"/>
  <c r="P45" i="27"/>
  <c r="D45" s="1"/>
  <c r="C45" s="1"/>
  <c r="P45" i="38"/>
  <c r="D45" s="1"/>
  <c r="C45" s="1"/>
  <c r="P45" i="41"/>
  <c r="D45" s="1"/>
  <c r="P44" i="26" l="1"/>
  <c r="D44" s="1"/>
  <c r="F43" i="36"/>
  <c r="R43" s="1"/>
  <c r="S43" s="1"/>
  <c r="U43" s="1"/>
  <c r="V45" i="31"/>
  <c r="P46" s="1"/>
  <c r="D46" s="1"/>
  <c r="V43" i="36"/>
  <c r="D45" i="46"/>
  <c r="V45" s="1"/>
  <c r="D45" i="32"/>
  <c r="C45" s="1"/>
  <c r="B45" s="1"/>
  <c r="G45" s="1"/>
  <c r="H45" s="1"/>
  <c r="F46" i="42"/>
  <c r="R46" s="1"/>
  <c r="S46" s="1"/>
  <c r="U46" s="1"/>
  <c r="D44" i="43"/>
  <c r="C44" s="1"/>
  <c r="B44" s="1"/>
  <c r="G44" s="1"/>
  <c r="H44" s="1"/>
  <c r="V46" i="42"/>
  <c r="P43" i="37"/>
  <c r="D43" s="1"/>
  <c r="F43" s="1"/>
  <c r="R43" s="1"/>
  <c r="S43" s="1"/>
  <c r="U43" s="1"/>
  <c r="P45" i="29"/>
  <c r="D45" s="1"/>
  <c r="C45" s="1"/>
  <c r="B45" s="1"/>
  <c r="G45" s="1"/>
  <c r="H45" s="1"/>
  <c r="P45" i="33"/>
  <c r="D45" s="1"/>
  <c r="F44" i="44"/>
  <c r="R44" s="1"/>
  <c r="S44" s="1"/>
  <c r="U44" s="1"/>
  <c r="C44"/>
  <c r="B44" s="1"/>
  <c r="G44" s="1"/>
  <c r="H44" s="1"/>
  <c r="V44"/>
  <c r="V45" i="41"/>
  <c r="C45"/>
  <c r="B45" s="1"/>
  <c r="G45" s="1"/>
  <c r="H45" s="1"/>
  <c r="P44" i="39"/>
  <c r="D44" s="1"/>
  <c r="V42" i="35"/>
  <c r="C42"/>
  <c r="B42" s="1"/>
  <c r="G42" s="1"/>
  <c r="H42" s="1"/>
  <c r="F42"/>
  <c r="R42" s="1"/>
  <c r="S42" s="1"/>
  <c r="U42" s="1"/>
  <c r="C46" i="34"/>
  <c r="B46" s="1"/>
  <c r="G46" s="1"/>
  <c r="H46" s="1"/>
  <c r="F46"/>
  <c r="R46" s="1"/>
  <c r="S46" s="1"/>
  <c r="U46" s="1"/>
  <c r="V46"/>
  <c r="P44" i="30"/>
  <c r="D44" s="1"/>
  <c r="C44" i="28"/>
  <c r="B44" s="1"/>
  <c r="G44" s="1"/>
  <c r="H44" s="1"/>
  <c r="F44"/>
  <c r="R44" s="1"/>
  <c r="S44" s="1"/>
  <c r="U44" s="1"/>
  <c r="V44"/>
  <c r="P37" i="4"/>
  <c r="D37" s="1"/>
  <c r="P45" i="40"/>
  <c r="D45" s="1"/>
  <c r="C45" s="1"/>
  <c r="V45" i="27"/>
  <c r="F45"/>
  <c r="R45" s="1"/>
  <c r="S45" s="1"/>
  <c r="U45" s="1"/>
  <c r="B45"/>
  <c r="G45" s="1"/>
  <c r="H45" s="1"/>
  <c r="V45" i="38"/>
  <c r="F45"/>
  <c r="R45" s="1"/>
  <c r="S45" s="1"/>
  <c r="U45" s="1"/>
  <c r="B45"/>
  <c r="G45" s="1"/>
  <c r="H45" s="1"/>
  <c r="F45" i="41"/>
  <c r="R45" s="1"/>
  <c r="S45" s="1"/>
  <c r="U45" s="1"/>
  <c r="C44" i="26" l="1"/>
  <c r="B44" s="1"/>
  <c r="G44" s="1"/>
  <c r="H44" s="1"/>
  <c r="V44"/>
  <c r="P45" s="1"/>
  <c r="F44"/>
  <c r="R44" s="1"/>
  <c r="S44" s="1"/>
  <c r="U44" s="1"/>
  <c r="P44" i="36"/>
  <c r="D44" s="1"/>
  <c r="F44" s="1"/>
  <c r="R44" s="1"/>
  <c r="S44" s="1"/>
  <c r="U44" s="1"/>
  <c r="C45" i="46"/>
  <c r="B45" s="1"/>
  <c r="G45" s="1"/>
  <c r="H45" s="1"/>
  <c r="F45"/>
  <c r="R45" s="1"/>
  <c r="S45" s="1"/>
  <c r="U45" s="1"/>
  <c r="P46" s="1"/>
  <c r="P47" i="42"/>
  <c r="D47" s="1"/>
  <c r="F47" s="1"/>
  <c r="R47" s="1"/>
  <c r="S47" s="1"/>
  <c r="U47" s="1"/>
  <c r="V45" i="32"/>
  <c r="F45"/>
  <c r="R45" s="1"/>
  <c r="S45" s="1"/>
  <c r="U45" s="1"/>
  <c r="F44" i="43"/>
  <c r="R44" s="1"/>
  <c r="S44" s="1"/>
  <c r="U44" s="1"/>
  <c r="V44"/>
  <c r="F45" i="29"/>
  <c r="R45" s="1"/>
  <c r="S45" s="1"/>
  <c r="U45" s="1"/>
  <c r="V45"/>
  <c r="C43" i="37"/>
  <c r="B43" s="1"/>
  <c r="G43" s="1"/>
  <c r="H43" s="1"/>
  <c r="V43"/>
  <c r="P44" s="1"/>
  <c r="P46" i="41"/>
  <c r="D46" s="1"/>
  <c r="P45" i="44"/>
  <c r="D45" s="1"/>
  <c r="C44" i="39"/>
  <c r="B44" s="1"/>
  <c r="G44" s="1"/>
  <c r="H44" s="1"/>
  <c r="F44"/>
  <c r="R44" s="1"/>
  <c r="S44" s="1"/>
  <c r="U44" s="1"/>
  <c r="V44"/>
  <c r="P43" i="35"/>
  <c r="D43" s="1"/>
  <c r="P47" i="34"/>
  <c r="D47" s="1"/>
  <c r="C45" i="33"/>
  <c r="B45" s="1"/>
  <c r="G45" s="1"/>
  <c r="H45" s="1"/>
  <c r="F45"/>
  <c r="R45" s="1"/>
  <c r="S45" s="1"/>
  <c r="U45" s="1"/>
  <c r="V45"/>
  <c r="V46" i="31"/>
  <c r="C46"/>
  <c r="B46" s="1"/>
  <c r="G46" s="1"/>
  <c r="H46" s="1"/>
  <c r="F46"/>
  <c r="R46" s="1"/>
  <c r="S46" s="1"/>
  <c r="U46" s="1"/>
  <c r="V44" i="30"/>
  <c r="C44"/>
  <c r="B44" s="1"/>
  <c r="G44" s="1"/>
  <c r="H44" s="1"/>
  <c r="F44"/>
  <c r="R44" s="1"/>
  <c r="S44" s="1"/>
  <c r="U44" s="1"/>
  <c r="P45" i="28"/>
  <c r="D45" s="1"/>
  <c r="C37" i="4"/>
  <c r="B37" s="1"/>
  <c r="G37" s="1"/>
  <c r="H37" s="1"/>
  <c r="F37"/>
  <c r="R37" s="1"/>
  <c r="S37" s="1"/>
  <c r="U37" s="1"/>
  <c r="V37"/>
  <c r="B45" i="40"/>
  <c r="G45" s="1"/>
  <c r="H45" s="1"/>
  <c r="F45"/>
  <c r="R45" s="1"/>
  <c r="S45" s="1"/>
  <c r="U45" s="1"/>
  <c r="V45"/>
  <c r="P46" i="27"/>
  <c r="D46" s="1"/>
  <c r="C46" s="1"/>
  <c r="P46" i="38"/>
  <c r="D46" s="1"/>
  <c r="C46" s="1"/>
  <c r="D45" i="26" l="1"/>
  <c r="D46" i="46"/>
  <c r="V46" s="1"/>
  <c r="V44" i="36"/>
  <c r="P45" s="1"/>
  <c r="D45" s="1"/>
  <c r="C44"/>
  <c r="B44" s="1"/>
  <c r="G44" s="1"/>
  <c r="H44" s="1"/>
  <c r="C47" i="42"/>
  <c r="B47" s="1"/>
  <c r="G47" s="1"/>
  <c r="H47" s="1"/>
  <c r="V47"/>
  <c r="P48" s="1"/>
  <c r="P46" i="32"/>
  <c r="D46" s="1"/>
  <c r="C46" s="1"/>
  <c r="B46" s="1"/>
  <c r="G46" s="1"/>
  <c r="H46" s="1"/>
  <c r="P46" i="29"/>
  <c r="D46" s="1"/>
  <c r="C46" s="1"/>
  <c r="B46" s="1"/>
  <c r="G46" s="1"/>
  <c r="H46" s="1"/>
  <c r="P45" i="43"/>
  <c r="D45" s="1"/>
  <c r="D44" i="37"/>
  <c r="V44" s="1"/>
  <c r="P47" i="31"/>
  <c r="D47" s="1"/>
  <c r="P38" i="4"/>
  <c r="D38" s="1"/>
  <c r="C38" s="1"/>
  <c r="F46" i="46"/>
  <c r="R46" s="1"/>
  <c r="S46" s="1"/>
  <c r="U46" s="1"/>
  <c r="V45" i="44"/>
  <c r="C45"/>
  <c r="B45" s="1"/>
  <c r="G45" s="1"/>
  <c r="H45" s="1"/>
  <c r="F45"/>
  <c r="R45" s="1"/>
  <c r="S45" s="1"/>
  <c r="U45" s="1"/>
  <c r="C46" i="41"/>
  <c r="B46" s="1"/>
  <c r="G46" s="1"/>
  <c r="H46" s="1"/>
  <c r="P45" i="39"/>
  <c r="D45" s="1"/>
  <c r="V43" i="35"/>
  <c r="C43"/>
  <c r="B43" s="1"/>
  <c r="G43" s="1"/>
  <c r="H43" s="1"/>
  <c r="F43"/>
  <c r="R43" s="1"/>
  <c r="S43" s="1"/>
  <c r="U43" s="1"/>
  <c r="F47" i="34"/>
  <c r="R47" s="1"/>
  <c r="S47" s="1"/>
  <c r="U47" s="1"/>
  <c r="C47"/>
  <c r="B47" s="1"/>
  <c r="G47" s="1"/>
  <c r="H47" s="1"/>
  <c r="V47"/>
  <c r="P46" i="33"/>
  <c r="D46" s="1"/>
  <c r="P45" i="30"/>
  <c r="D45" s="1"/>
  <c r="C45" i="28"/>
  <c r="B45" s="1"/>
  <c r="G45" s="1"/>
  <c r="H45" s="1"/>
  <c r="F45"/>
  <c r="R45" s="1"/>
  <c r="S45" s="1"/>
  <c r="U45" s="1"/>
  <c r="V45"/>
  <c r="B46" i="27"/>
  <c r="G46" s="1"/>
  <c r="H46" s="1"/>
  <c r="V46"/>
  <c r="F46"/>
  <c r="R46" s="1"/>
  <c r="S46" s="1"/>
  <c r="U46" s="1"/>
  <c r="P46" i="40"/>
  <c r="D46" s="1"/>
  <c r="C46" s="1"/>
  <c r="F46" i="41"/>
  <c r="R46" s="1"/>
  <c r="S46" s="1"/>
  <c r="U46" s="1"/>
  <c r="V46"/>
  <c r="B46" i="38"/>
  <c r="G46" s="1"/>
  <c r="H46" s="1"/>
  <c r="V46"/>
  <c r="F46"/>
  <c r="R46" s="1"/>
  <c r="S46" s="1"/>
  <c r="U46" s="1"/>
  <c r="F46" i="32"/>
  <c r="R46" s="1"/>
  <c r="S46" s="1"/>
  <c r="U46" s="1"/>
  <c r="V45" i="26" l="1"/>
  <c r="P46" s="1"/>
  <c r="D46" s="1"/>
  <c r="C45"/>
  <c r="B45" s="1"/>
  <c r="G45" s="1"/>
  <c r="H45" s="1"/>
  <c r="F45"/>
  <c r="R45" s="1"/>
  <c r="S45" s="1"/>
  <c r="U45" s="1"/>
  <c r="C46" i="46"/>
  <c r="B46" s="1"/>
  <c r="G46" s="1"/>
  <c r="H46" s="1"/>
  <c r="F45" i="36"/>
  <c r="R45" s="1"/>
  <c r="S45" s="1"/>
  <c r="U45" s="1"/>
  <c r="V45"/>
  <c r="C45"/>
  <c r="B45" s="1"/>
  <c r="G45" s="1"/>
  <c r="H45" s="1"/>
  <c r="D48" i="42"/>
  <c r="C48" s="1"/>
  <c r="B48" s="1"/>
  <c r="G48" s="1"/>
  <c r="H48" s="1"/>
  <c r="V46" i="32"/>
  <c r="V46" i="29"/>
  <c r="C45" i="43"/>
  <c r="B45" s="1"/>
  <c r="G45" s="1"/>
  <c r="H45" s="1"/>
  <c r="F45"/>
  <c r="R45" s="1"/>
  <c r="S45" s="1"/>
  <c r="U45" s="1"/>
  <c r="F46" i="29"/>
  <c r="R46" s="1"/>
  <c r="S46" s="1"/>
  <c r="U46" s="1"/>
  <c r="V45" i="43"/>
  <c r="F44" i="37"/>
  <c r="R44" s="1"/>
  <c r="S44" s="1"/>
  <c r="U44" s="1"/>
  <c r="P45" s="1"/>
  <c r="C44"/>
  <c r="B44" s="1"/>
  <c r="G44" s="1"/>
  <c r="H44" s="1"/>
  <c r="P47" i="32"/>
  <c r="D47" s="1"/>
  <c r="P44" i="35"/>
  <c r="D44" s="1"/>
  <c r="C47" i="31"/>
  <c r="B47" s="1"/>
  <c r="G47" s="1"/>
  <c r="H47" s="1"/>
  <c r="V47"/>
  <c r="P48" i="34"/>
  <c r="D48" s="1"/>
  <c r="F47" i="31"/>
  <c r="R47" s="1"/>
  <c r="S47" s="1"/>
  <c r="U47" s="1"/>
  <c r="P47" i="46"/>
  <c r="P46" i="44"/>
  <c r="D46" s="1"/>
  <c r="V45" i="39"/>
  <c r="C45"/>
  <c r="B45" s="1"/>
  <c r="G45" s="1"/>
  <c r="H45" s="1"/>
  <c r="F45"/>
  <c r="R45" s="1"/>
  <c r="S45" s="1"/>
  <c r="U45" s="1"/>
  <c r="F46" i="33"/>
  <c r="R46" s="1"/>
  <c r="S46" s="1"/>
  <c r="U46" s="1"/>
  <c r="C46"/>
  <c r="B46" s="1"/>
  <c r="G46" s="1"/>
  <c r="H46" s="1"/>
  <c r="V46"/>
  <c r="F45" i="30"/>
  <c r="R45" s="1"/>
  <c r="S45" s="1"/>
  <c r="U45" s="1"/>
  <c r="C45"/>
  <c r="B45" s="1"/>
  <c r="G45" s="1"/>
  <c r="H45" s="1"/>
  <c r="V45"/>
  <c r="P46" i="28"/>
  <c r="D46" s="1"/>
  <c r="P47" i="27"/>
  <c r="D47" s="1"/>
  <c r="C47" s="1"/>
  <c r="B47" s="1"/>
  <c r="G47" s="1"/>
  <c r="H47" s="1"/>
  <c r="P47" i="41"/>
  <c r="D47" s="1"/>
  <c r="F46" i="40"/>
  <c r="R46" s="1"/>
  <c r="S46" s="1"/>
  <c r="U46" s="1"/>
  <c r="B46"/>
  <c r="G46" s="1"/>
  <c r="H46" s="1"/>
  <c r="V46"/>
  <c r="P47" i="38"/>
  <c r="D47" s="1"/>
  <c r="C47" s="1"/>
  <c r="F38" i="4"/>
  <c r="R38" s="1"/>
  <c r="S38" s="1"/>
  <c r="U38" s="1"/>
  <c r="B38"/>
  <c r="V38"/>
  <c r="V46" i="26" l="1"/>
  <c r="P47" s="1"/>
  <c r="D47" s="1"/>
  <c r="V47" s="1"/>
  <c r="C46"/>
  <c r="B46" s="1"/>
  <c r="G46" s="1"/>
  <c r="H46" s="1"/>
  <c r="F46"/>
  <c r="R46" s="1"/>
  <c r="S46" s="1"/>
  <c r="U46" s="1"/>
  <c r="P47" i="29"/>
  <c r="D47" s="1"/>
  <c r="C47" s="1"/>
  <c r="D47" i="46"/>
  <c r="V47" s="1"/>
  <c r="P46" i="36"/>
  <c r="D46" s="1"/>
  <c r="F48" i="42"/>
  <c r="R48" s="1"/>
  <c r="S48" s="1"/>
  <c r="U48" s="1"/>
  <c r="V48"/>
  <c r="P46" i="43"/>
  <c r="D46" s="1"/>
  <c r="F46" s="1"/>
  <c r="R46" s="1"/>
  <c r="S46" s="1"/>
  <c r="U46" s="1"/>
  <c r="D45" i="37"/>
  <c r="F45" s="1"/>
  <c r="R45" s="1"/>
  <c r="S45" s="1"/>
  <c r="U45" s="1"/>
  <c r="P48" i="31"/>
  <c r="D48" s="1"/>
  <c r="F48" s="1"/>
  <c r="R48" s="1"/>
  <c r="S48" s="1"/>
  <c r="U48" s="1"/>
  <c r="C44" i="35"/>
  <c r="B44" s="1"/>
  <c r="G44" s="1"/>
  <c r="H44" s="1"/>
  <c r="V44"/>
  <c r="F44"/>
  <c r="R44" s="1"/>
  <c r="S44" s="1"/>
  <c r="U44" s="1"/>
  <c r="P46" i="39"/>
  <c r="D46" s="1"/>
  <c r="C47" i="46"/>
  <c r="B47" s="1"/>
  <c r="G47" s="1"/>
  <c r="H47" s="1"/>
  <c r="P47" i="33"/>
  <c r="D47" s="1"/>
  <c r="F46" i="44"/>
  <c r="R46" s="1"/>
  <c r="S46" s="1"/>
  <c r="U46" s="1"/>
  <c r="C46"/>
  <c r="B46" s="1"/>
  <c r="G46" s="1"/>
  <c r="H46" s="1"/>
  <c r="V46"/>
  <c r="V47" i="41"/>
  <c r="C47"/>
  <c r="B47" s="1"/>
  <c r="G47" s="1"/>
  <c r="H47" s="1"/>
  <c r="C48" i="34"/>
  <c r="B48" s="1"/>
  <c r="G48" s="1"/>
  <c r="H48" s="1"/>
  <c r="F48"/>
  <c r="R48" s="1"/>
  <c r="S48" s="1"/>
  <c r="U48" s="1"/>
  <c r="V48"/>
  <c r="F47" i="32"/>
  <c r="R47" s="1"/>
  <c r="S47" s="1"/>
  <c r="U47" s="1"/>
  <c r="C47"/>
  <c r="B47" s="1"/>
  <c r="G47" s="1"/>
  <c r="H47" s="1"/>
  <c r="P46" i="30"/>
  <c r="D46" s="1"/>
  <c r="V46" i="28"/>
  <c r="C46"/>
  <c r="B46" s="1"/>
  <c r="G46" s="1"/>
  <c r="H46" s="1"/>
  <c r="F46"/>
  <c r="R46" s="1"/>
  <c r="S46" s="1"/>
  <c r="U46" s="1"/>
  <c r="V47" i="27"/>
  <c r="F47"/>
  <c r="R47" s="1"/>
  <c r="S47" s="1"/>
  <c r="U47" s="1"/>
  <c r="F47" i="41"/>
  <c r="R47" s="1"/>
  <c r="S47" s="1"/>
  <c r="U47" s="1"/>
  <c r="B47" i="29"/>
  <c r="G47" s="1"/>
  <c r="H47" s="1"/>
  <c r="V47" i="32"/>
  <c r="P47" i="40"/>
  <c r="D47" s="1"/>
  <c r="C47" s="1"/>
  <c r="F47" i="38"/>
  <c r="R47" s="1"/>
  <c r="S47" s="1"/>
  <c r="U47" s="1"/>
  <c r="V47"/>
  <c r="B47"/>
  <c r="G47" s="1"/>
  <c r="H47" s="1"/>
  <c r="G38" i="4"/>
  <c r="P39"/>
  <c r="F47" i="26" l="1"/>
  <c r="R47" s="1"/>
  <c r="S47" s="1"/>
  <c r="U47" s="1"/>
  <c r="P48" s="1"/>
  <c r="D48" s="1"/>
  <c r="C48" s="1"/>
  <c r="B48" s="1"/>
  <c r="G48" s="1"/>
  <c r="H48" s="1"/>
  <c r="C47"/>
  <c r="B47" s="1"/>
  <c r="G47" s="1"/>
  <c r="H47" s="1"/>
  <c r="F47" i="46"/>
  <c r="R47" s="1"/>
  <c r="S47" s="1"/>
  <c r="U47" s="1"/>
  <c r="V47" i="29"/>
  <c r="F47"/>
  <c r="R47" s="1"/>
  <c r="S47" s="1"/>
  <c r="U47" s="1"/>
  <c r="C46" i="36"/>
  <c r="B46" s="1"/>
  <c r="G46" s="1"/>
  <c r="H46" s="1"/>
  <c r="F46"/>
  <c r="R46" s="1"/>
  <c r="S46" s="1"/>
  <c r="U46" s="1"/>
  <c r="V46"/>
  <c r="P49" i="42"/>
  <c r="D49" s="1"/>
  <c r="C46" i="43"/>
  <c r="B46" s="1"/>
  <c r="G46" s="1"/>
  <c r="H46" s="1"/>
  <c r="V46"/>
  <c r="P47" s="1"/>
  <c r="V45" i="37"/>
  <c r="P46" s="1"/>
  <c r="C45"/>
  <c r="B45" s="1"/>
  <c r="G45" s="1"/>
  <c r="H45" s="1"/>
  <c r="P45" i="35"/>
  <c r="D45" s="1"/>
  <c r="V48" i="31"/>
  <c r="P49" s="1"/>
  <c r="C48"/>
  <c r="B48" s="1"/>
  <c r="G48" s="1"/>
  <c r="H48" s="1"/>
  <c r="P48" i="46"/>
  <c r="D48" s="1"/>
  <c r="P48" i="27"/>
  <c r="D48" s="1"/>
  <c r="F48" s="1"/>
  <c r="R48" s="1"/>
  <c r="S48" s="1"/>
  <c r="U48" s="1"/>
  <c r="P47" i="44"/>
  <c r="D47" s="1"/>
  <c r="P48" i="41"/>
  <c r="D48" s="1"/>
  <c r="C48" s="1"/>
  <c r="B48" s="1"/>
  <c r="G48" s="1"/>
  <c r="H48" s="1"/>
  <c r="C46" i="39"/>
  <c r="B46" s="1"/>
  <c r="G46" s="1"/>
  <c r="H46" s="1"/>
  <c r="F46"/>
  <c r="R46" s="1"/>
  <c r="S46" s="1"/>
  <c r="U46" s="1"/>
  <c r="V46"/>
  <c r="P49" i="34"/>
  <c r="D49" s="1"/>
  <c r="V47" i="33"/>
  <c r="C47"/>
  <c r="B47" s="1"/>
  <c r="G47" s="1"/>
  <c r="H47" s="1"/>
  <c r="F47"/>
  <c r="R47" s="1"/>
  <c r="S47" s="1"/>
  <c r="U47" s="1"/>
  <c r="P48" i="32"/>
  <c r="D48" s="1"/>
  <c r="F46" i="30"/>
  <c r="R46" s="1"/>
  <c r="S46" s="1"/>
  <c r="U46" s="1"/>
  <c r="C46"/>
  <c r="B46" s="1"/>
  <c r="G46" s="1"/>
  <c r="H46" s="1"/>
  <c r="V46"/>
  <c r="P47" i="28"/>
  <c r="D47" s="1"/>
  <c r="F47" i="40"/>
  <c r="R47" s="1"/>
  <c r="S47" s="1"/>
  <c r="U47" s="1"/>
  <c r="V47"/>
  <c r="B47"/>
  <c r="G47" s="1"/>
  <c r="H47" s="1"/>
  <c r="P48" i="38"/>
  <c r="D48" s="1"/>
  <c r="C48" s="1"/>
  <c r="H38" i="4"/>
  <c r="D39" s="1"/>
  <c r="C39" s="1"/>
  <c r="P48" i="29" l="1"/>
  <c r="D48" s="1"/>
  <c r="C48" s="1"/>
  <c r="B48" s="1"/>
  <c r="G48" s="1"/>
  <c r="H48" s="1"/>
  <c r="P47" i="36"/>
  <c r="D47" s="1"/>
  <c r="V49" i="42"/>
  <c r="P50" s="1"/>
  <c r="F49"/>
  <c r="R49" s="1"/>
  <c r="S49" s="1"/>
  <c r="U49" s="1"/>
  <c r="C49"/>
  <c r="B49" s="1"/>
  <c r="G49" s="1"/>
  <c r="H49" s="1"/>
  <c r="D47" i="43"/>
  <c r="F47" s="1"/>
  <c r="R47" s="1"/>
  <c r="S47" s="1"/>
  <c r="U47" s="1"/>
  <c r="F48" i="26"/>
  <c r="R48" s="1"/>
  <c r="S48" s="1"/>
  <c r="U48" s="1"/>
  <c r="V48"/>
  <c r="D46" i="37"/>
  <c r="V46" s="1"/>
  <c r="V45" i="35"/>
  <c r="F45"/>
  <c r="R45" s="1"/>
  <c r="S45" s="1"/>
  <c r="U45" s="1"/>
  <c r="C45"/>
  <c r="B45" s="1"/>
  <c r="G45" s="1"/>
  <c r="H45" s="1"/>
  <c r="D49" i="31"/>
  <c r="V48" i="27"/>
  <c r="P49" s="1"/>
  <c r="C48"/>
  <c r="B48" s="1"/>
  <c r="G48" s="1"/>
  <c r="H48" s="1"/>
  <c r="F48" i="46"/>
  <c r="R48" s="1"/>
  <c r="S48" s="1"/>
  <c r="U48" s="1"/>
  <c r="V48"/>
  <c r="C48"/>
  <c r="B48" s="1"/>
  <c r="G48" s="1"/>
  <c r="H48" s="1"/>
  <c r="P48" i="33"/>
  <c r="D48" s="1"/>
  <c r="F47" i="44"/>
  <c r="R47" s="1"/>
  <c r="S47" s="1"/>
  <c r="U47" s="1"/>
  <c r="C47"/>
  <c r="B47" s="1"/>
  <c r="G47" s="1"/>
  <c r="H47" s="1"/>
  <c r="V47"/>
  <c r="F48" i="41"/>
  <c r="R48" s="1"/>
  <c r="S48" s="1"/>
  <c r="U48" s="1"/>
  <c r="V48"/>
  <c r="P47" i="39"/>
  <c r="D47" s="1"/>
  <c r="C49" i="34"/>
  <c r="B49" s="1"/>
  <c r="G49" s="1"/>
  <c r="H49" s="1"/>
  <c r="V49"/>
  <c r="F49"/>
  <c r="R49" s="1"/>
  <c r="S49" s="1"/>
  <c r="U49" s="1"/>
  <c r="V48" i="32"/>
  <c r="C48"/>
  <c r="B48" s="1"/>
  <c r="G48" s="1"/>
  <c r="H48" s="1"/>
  <c r="F48"/>
  <c r="R48" s="1"/>
  <c r="S48" s="1"/>
  <c r="U48" s="1"/>
  <c r="P47" i="30"/>
  <c r="D47" s="1"/>
  <c r="F47" i="28"/>
  <c r="R47" s="1"/>
  <c r="S47" s="1"/>
  <c r="U47" s="1"/>
  <c r="C47"/>
  <c r="B47" s="1"/>
  <c r="G47" s="1"/>
  <c r="H47" s="1"/>
  <c r="V47"/>
  <c r="V48" i="29"/>
  <c r="P48" i="40"/>
  <c r="D48" s="1"/>
  <c r="C48" s="1"/>
  <c r="B48" i="38"/>
  <c r="G48" s="1"/>
  <c r="H48" s="1"/>
  <c r="V48"/>
  <c r="F48"/>
  <c r="R48" s="1"/>
  <c r="S48" s="1"/>
  <c r="U48" s="1"/>
  <c r="F39" i="4"/>
  <c r="R39" s="1"/>
  <c r="S39" s="1"/>
  <c r="U39" s="1"/>
  <c r="V39"/>
  <c r="B39"/>
  <c r="D50" i="42" l="1"/>
  <c r="F48" i="29"/>
  <c r="R48" s="1"/>
  <c r="S48" s="1"/>
  <c r="U48" s="1"/>
  <c r="C47" i="36"/>
  <c r="B47" s="1"/>
  <c r="G47" s="1"/>
  <c r="H47" s="1"/>
  <c r="V47"/>
  <c r="F47"/>
  <c r="R47" s="1"/>
  <c r="S47" s="1"/>
  <c r="U47" s="1"/>
  <c r="V47" i="43"/>
  <c r="P48" s="1"/>
  <c r="C47"/>
  <c r="B47" s="1"/>
  <c r="G47" s="1"/>
  <c r="H47" s="1"/>
  <c r="P49" i="26"/>
  <c r="D49" s="1"/>
  <c r="F49" s="1"/>
  <c r="R49" s="1"/>
  <c r="S49" s="1"/>
  <c r="U49" s="1"/>
  <c r="D49" i="27"/>
  <c r="F49" s="1"/>
  <c r="R49" s="1"/>
  <c r="S49" s="1"/>
  <c r="U49" s="1"/>
  <c r="P46" i="35"/>
  <c r="D46" s="1"/>
  <c r="V46" s="1"/>
  <c r="C46" i="37"/>
  <c r="B46" s="1"/>
  <c r="G46" s="1"/>
  <c r="H46" s="1"/>
  <c r="F46"/>
  <c r="R46" s="1"/>
  <c r="S46" s="1"/>
  <c r="U46" s="1"/>
  <c r="P47" s="1"/>
  <c r="F49" i="31"/>
  <c r="R49" s="1"/>
  <c r="S49" s="1"/>
  <c r="U49" s="1"/>
  <c r="C49"/>
  <c r="B49" s="1"/>
  <c r="G49" s="1"/>
  <c r="H49" s="1"/>
  <c r="V49"/>
  <c r="P49" i="46"/>
  <c r="D49" s="1"/>
  <c r="C49" s="1"/>
  <c r="B49" s="1"/>
  <c r="G49" s="1"/>
  <c r="H49" s="1"/>
  <c r="P48" i="44"/>
  <c r="D48" s="1"/>
  <c r="P50" i="34"/>
  <c r="D50" s="1"/>
  <c r="V50" s="1"/>
  <c r="P49" i="41"/>
  <c r="D49" s="1"/>
  <c r="C49" s="1"/>
  <c r="B49" s="1"/>
  <c r="G49" s="1"/>
  <c r="H49" s="1"/>
  <c r="V47" i="39"/>
  <c r="C47"/>
  <c r="B47" s="1"/>
  <c r="G47" s="1"/>
  <c r="H47" s="1"/>
  <c r="F47"/>
  <c r="R47" s="1"/>
  <c r="S47" s="1"/>
  <c r="U47" s="1"/>
  <c r="C48" i="33"/>
  <c r="B48" s="1"/>
  <c r="G48" s="1"/>
  <c r="H48" s="1"/>
  <c r="V48"/>
  <c r="F48"/>
  <c r="R48" s="1"/>
  <c r="S48" s="1"/>
  <c r="U48" s="1"/>
  <c r="P49" i="32"/>
  <c r="D49" s="1"/>
  <c r="F49" s="1"/>
  <c r="R49" s="1"/>
  <c r="S49" s="1"/>
  <c r="U49" s="1"/>
  <c r="C47" i="30"/>
  <c r="B47" s="1"/>
  <c r="G47" s="1"/>
  <c r="H47" s="1"/>
  <c r="V47"/>
  <c r="F47"/>
  <c r="R47" s="1"/>
  <c r="S47" s="1"/>
  <c r="U47" s="1"/>
  <c r="P48" i="28"/>
  <c r="D48" s="1"/>
  <c r="P49" i="29"/>
  <c r="D49" s="1"/>
  <c r="C49" s="1"/>
  <c r="B48" i="40"/>
  <c r="G48" s="1"/>
  <c r="H48" s="1"/>
  <c r="V48"/>
  <c r="F48"/>
  <c r="R48" s="1"/>
  <c r="S48" s="1"/>
  <c r="U48" s="1"/>
  <c r="P49" i="38"/>
  <c r="D49" s="1"/>
  <c r="C49" s="1"/>
  <c r="G39" i="4"/>
  <c r="P40"/>
  <c r="F50" i="42" l="1"/>
  <c r="R50" s="1"/>
  <c r="S50" s="1"/>
  <c r="U50" s="1"/>
  <c r="C50"/>
  <c r="B50" s="1"/>
  <c r="G50" s="1"/>
  <c r="H50" s="1"/>
  <c r="V50"/>
  <c r="P48" i="36"/>
  <c r="D48" s="1"/>
  <c r="F48" s="1"/>
  <c r="R48" s="1"/>
  <c r="S48" s="1"/>
  <c r="U48" s="1"/>
  <c r="D48" i="43"/>
  <c r="C48" s="1"/>
  <c r="B48" s="1"/>
  <c r="G48" s="1"/>
  <c r="H48" s="1"/>
  <c r="V49" i="26"/>
  <c r="P50" s="1"/>
  <c r="C49"/>
  <c r="B49" s="1"/>
  <c r="G49" s="1"/>
  <c r="H49" s="1"/>
  <c r="C46" i="35"/>
  <c r="B46" s="1"/>
  <c r="G46" s="1"/>
  <c r="H46" s="1"/>
  <c r="V49" i="27"/>
  <c r="P50" s="1"/>
  <c r="C49"/>
  <c r="B49" s="1"/>
  <c r="G49" s="1"/>
  <c r="H49" s="1"/>
  <c r="D47" i="37"/>
  <c r="V47" s="1"/>
  <c r="F46" i="35"/>
  <c r="R46" s="1"/>
  <c r="S46" s="1"/>
  <c r="U46" s="1"/>
  <c r="P47" s="1"/>
  <c r="D47" s="1"/>
  <c r="V49" i="41"/>
  <c r="V49" i="46"/>
  <c r="P50" i="31"/>
  <c r="D50" s="1"/>
  <c r="C50" i="34"/>
  <c r="B50" s="1"/>
  <c r="G50" s="1"/>
  <c r="H50" s="1"/>
  <c r="F49" i="46"/>
  <c r="R49" s="1"/>
  <c r="S49" s="1"/>
  <c r="U49" s="1"/>
  <c r="P49" i="33"/>
  <c r="D49" s="1"/>
  <c r="F50" i="34"/>
  <c r="R50" s="1"/>
  <c r="S50" s="1"/>
  <c r="U50" s="1"/>
  <c r="P51" s="1"/>
  <c r="P48" i="30"/>
  <c r="D48" s="1"/>
  <c r="F49" i="41"/>
  <c r="R49" s="1"/>
  <c r="S49" s="1"/>
  <c r="U49" s="1"/>
  <c r="C48" i="44"/>
  <c r="B48" s="1"/>
  <c r="G48" s="1"/>
  <c r="H48" s="1"/>
  <c r="V48"/>
  <c r="F48"/>
  <c r="R48" s="1"/>
  <c r="S48" s="1"/>
  <c r="U48" s="1"/>
  <c r="P48" i="39"/>
  <c r="D48" s="1"/>
  <c r="V49" i="32"/>
  <c r="P50" s="1"/>
  <c r="C49"/>
  <c r="B49" s="1"/>
  <c r="G49" s="1"/>
  <c r="H49" s="1"/>
  <c r="C48" i="28"/>
  <c r="B48" s="1"/>
  <c r="G48" s="1"/>
  <c r="H48" s="1"/>
  <c r="F48"/>
  <c r="R48" s="1"/>
  <c r="S48" s="1"/>
  <c r="U48" s="1"/>
  <c r="V48"/>
  <c r="B49" i="29"/>
  <c r="G49" s="1"/>
  <c r="H49" s="1"/>
  <c r="V49"/>
  <c r="F49"/>
  <c r="R49" s="1"/>
  <c r="S49" s="1"/>
  <c r="U49" s="1"/>
  <c r="P49" i="40"/>
  <c r="D49" s="1"/>
  <c r="C49" s="1"/>
  <c r="B49" i="38"/>
  <c r="G49" s="1"/>
  <c r="H49" s="1"/>
  <c r="F49"/>
  <c r="R49" s="1"/>
  <c r="S49" s="1"/>
  <c r="U49" s="1"/>
  <c r="V49"/>
  <c r="H39" i="4"/>
  <c r="D40" s="1"/>
  <c r="C40" s="1"/>
  <c r="P51" i="42" l="1"/>
  <c r="D51" s="1"/>
  <c r="C48" i="36"/>
  <c r="B48" s="1"/>
  <c r="G48" s="1"/>
  <c r="H48" s="1"/>
  <c r="V48"/>
  <c r="P49" s="1"/>
  <c r="F48" i="43"/>
  <c r="R48" s="1"/>
  <c r="S48" s="1"/>
  <c r="U48" s="1"/>
  <c r="F47" i="37"/>
  <c r="R47" s="1"/>
  <c r="S47" s="1"/>
  <c r="U47" s="1"/>
  <c r="P48" s="1"/>
  <c r="V48" i="43"/>
  <c r="P49" s="1"/>
  <c r="D49" s="1"/>
  <c r="C49" s="1"/>
  <c r="B49" s="1"/>
  <c r="G49" s="1"/>
  <c r="H49" s="1"/>
  <c r="D51" i="34"/>
  <c r="C51" s="1"/>
  <c r="B51" s="1"/>
  <c r="G51" s="1"/>
  <c r="H51" s="1"/>
  <c r="D50" i="26"/>
  <c r="C50" s="1"/>
  <c r="B50" s="1"/>
  <c r="G50" s="1"/>
  <c r="H50" s="1"/>
  <c r="C47" i="37"/>
  <c r="B47" s="1"/>
  <c r="G47" s="1"/>
  <c r="H47" s="1"/>
  <c r="D50" i="27"/>
  <c r="F50" s="1"/>
  <c r="R50" s="1"/>
  <c r="S50" s="1"/>
  <c r="U50" s="1"/>
  <c r="P50" i="46"/>
  <c r="D50" s="1"/>
  <c r="F50" s="1"/>
  <c r="R50" s="1"/>
  <c r="S50" s="1"/>
  <c r="U50" s="1"/>
  <c r="P50" i="41"/>
  <c r="D50" s="1"/>
  <c r="C50" s="1"/>
  <c r="B50" s="1"/>
  <c r="G50" s="1"/>
  <c r="H50" s="1"/>
  <c r="D50" i="32"/>
  <c r="F50" s="1"/>
  <c r="R50" s="1"/>
  <c r="S50" s="1"/>
  <c r="U50" s="1"/>
  <c r="C50" i="31"/>
  <c r="B50" s="1"/>
  <c r="G50" s="1"/>
  <c r="H50" s="1"/>
  <c r="V50"/>
  <c r="F50"/>
  <c r="R50" s="1"/>
  <c r="S50" s="1"/>
  <c r="U50" s="1"/>
  <c r="P49" i="44"/>
  <c r="D49" s="1"/>
  <c r="V48" i="39"/>
  <c r="C48"/>
  <c r="B48" s="1"/>
  <c r="G48" s="1"/>
  <c r="H48" s="1"/>
  <c r="F48"/>
  <c r="R48" s="1"/>
  <c r="S48" s="1"/>
  <c r="U48" s="1"/>
  <c r="F47" i="35"/>
  <c r="R47" s="1"/>
  <c r="S47" s="1"/>
  <c r="U47" s="1"/>
  <c r="C47"/>
  <c r="B47" s="1"/>
  <c r="G47" s="1"/>
  <c r="H47" s="1"/>
  <c r="V47"/>
  <c r="C49" i="33"/>
  <c r="B49" s="1"/>
  <c r="G49" s="1"/>
  <c r="H49" s="1"/>
  <c r="V49"/>
  <c r="F49"/>
  <c r="R49" s="1"/>
  <c r="S49" s="1"/>
  <c r="U49" s="1"/>
  <c r="V48" i="30"/>
  <c r="C48"/>
  <c r="B48" s="1"/>
  <c r="G48" s="1"/>
  <c r="H48" s="1"/>
  <c r="F48"/>
  <c r="R48" s="1"/>
  <c r="S48" s="1"/>
  <c r="U48" s="1"/>
  <c r="P50" i="29"/>
  <c r="D50" s="1"/>
  <c r="V50" s="1"/>
  <c r="P49" i="28"/>
  <c r="D49" s="1"/>
  <c r="F49" i="40"/>
  <c r="R49" s="1"/>
  <c r="S49" s="1"/>
  <c r="U49" s="1"/>
  <c r="V49"/>
  <c r="B49"/>
  <c r="G49" s="1"/>
  <c r="H49" s="1"/>
  <c r="P50" i="38"/>
  <c r="D50" s="1"/>
  <c r="C50" s="1"/>
  <c r="V40" i="4"/>
  <c r="F40"/>
  <c r="R40" s="1"/>
  <c r="S40" s="1"/>
  <c r="U40" s="1"/>
  <c r="B40"/>
  <c r="V51" i="42" l="1"/>
  <c r="P52" s="1"/>
  <c r="D52" s="1"/>
  <c r="V52" s="1"/>
  <c r="C51"/>
  <c r="B51" s="1"/>
  <c r="G51" s="1"/>
  <c r="H51" s="1"/>
  <c r="F51"/>
  <c r="R51" s="1"/>
  <c r="S51" s="1"/>
  <c r="U51" s="1"/>
  <c r="D49" i="36"/>
  <c r="F51" i="34"/>
  <c r="R51" s="1"/>
  <c r="S51" s="1"/>
  <c r="U51" s="1"/>
  <c r="F49" i="43"/>
  <c r="R49" s="1"/>
  <c r="S49" s="1"/>
  <c r="U49" s="1"/>
  <c r="P50" s="1"/>
  <c r="D50" s="1"/>
  <c r="C50" s="1"/>
  <c r="V49"/>
  <c r="V51" i="34"/>
  <c r="V50" i="26"/>
  <c r="F50"/>
  <c r="R50" s="1"/>
  <c r="S50" s="1"/>
  <c r="U50" s="1"/>
  <c r="V50" i="32"/>
  <c r="P51" s="1"/>
  <c r="D48" i="37"/>
  <c r="V48" s="1"/>
  <c r="C50" i="27"/>
  <c r="B50" s="1"/>
  <c r="G50" s="1"/>
  <c r="H50" s="1"/>
  <c r="V50"/>
  <c r="P51" s="1"/>
  <c r="V50" i="46"/>
  <c r="P51" s="1"/>
  <c r="C50"/>
  <c r="B50" s="1"/>
  <c r="G50" s="1"/>
  <c r="H50" s="1"/>
  <c r="V50" i="41"/>
  <c r="F50"/>
  <c r="R50" s="1"/>
  <c r="S50" s="1"/>
  <c r="U50" s="1"/>
  <c r="C50" i="32"/>
  <c r="B50" s="1"/>
  <c r="G50" s="1"/>
  <c r="H50" s="1"/>
  <c r="P51" i="31"/>
  <c r="D51" s="1"/>
  <c r="P48" i="35"/>
  <c r="D48" s="1"/>
  <c r="P50" i="33"/>
  <c r="D50" s="1"/>
  <c r="F49" i="44"/>
  <c r="R49" s="1"/>
  <c r="S49" s="1"/>
  <c r="U49" s="1"/>
  <c r="C49"/>
  <c r="B49" s="1"/>
  <c r="G49" s="1"/>
  <c r="H49" s="1"/>
  <c r="V49"/>
  <c r="P49" i="39"/>
  <c r="D49" s="1"/>
  <c r="P49" i="30"/>
  <c r="D49" s="1"/>
  <c r="C50" i="29"/>
  <c r="B50" s="1"/>
  <c r="G50" s="1"/>
  <c r="H50" s="1"/>
  <c r="F50"/>
  <c r="R50" s="1"/>
  <c r="S50" s="1"/>
  <c r="U50" s="1"/>
  <c r="P51" s="1"/>
  <c r="F49" i="28"/>
  <c r="R49" s="1"/>
  <c r="S49" s="1"/>
  <c r="U49" s="1"/>
  <c r="C49"/>
  <c r="B49" s="1"/>
  <c r="G49" s="1"/>
  <c r="H49" s="1"/>
  <c r="V49"/>
  <c r="P50" i="40"/>
  <c r="D50" s="1"/>
  <c r="C50" s="1"/>
  <c r="F50" i="38"/>
  <c r="R50" s="1"/>
  <c r="S50" s="1"/>
  <c r="U50" s="1"/>
  <c r="B50"/>
  <c r="G50" s="1"/>
  <c r="H50" s="1"/>
  <c r="V50"/>
  <c r="P41" i="4"/>
  <c r="G40"/>
  <c r="F52" i="42" l="1"/>
  <c r="R52" s="1"/>
  <c r="S52" s="1"/>
  <c r="U52" s="1"/>
  <c r="P53" s="1"/>
  <c r="D53" s="1"/>
  <c r="C52"/>
  <c r="B52" s="1"/>
  <c r="G52" s="1"/>
  <c r="H52" s="1"/>
  <c r="P52" i="34"/>
  <c r="D52" s="1"/>
  <c r="C49" i="36"/>
  <c r="B49" s="1"/>
  <c r="G49" s="1"/>
  <c r="H49" s="1"/>
  <c r="V49"/>
  <c r="F49"/>
  <c r="R49" s="1"/>
  <c r="S49" s="1"/>
  <c r="U49" s="1"/>
  <c r="P51" i="26"/>
  <c r="D51" s="1"/>
  <c r="C51" s="1"/>
  <c r="B51" s="1"/>
  <c r="G51" s="1"/>
  <c r="H51" s="1"/>
  <c r="F48" i="37"/>
  <c r="R48" s="1"/>
  <c r="S48" s="1"/>
  <c r="U48" s="1"/>
  <c r="P49" s="1"/>
  <c r="D51" i="27"/>
  <c r="F51" s="1"/>
  <c r="R51" s="1"/>
  <c r="S51" s="1"/>
  <c r="U51" s="1"/>
  <c r="C48" i="37"/>
  <c r="B48" s="1"/>
  <c r="G48" s="1"/>
  <c r="H48" s="1"/>
  <c r="P51" i="41"/>
  <c r="D51" s="1"/>
  <c r="C51" s="1"/>
  <c r="B51" s="1"/>
  <c r="G51" s="1"/>
  <c r="H51" s="1"/>
  <c r="D51" i="46"/>
  <c r="C51" s="1"/>
  <c r="B51" s="1"/>
  <c r="G51" s="1"/>
  <c r="H51" s="1"/>
  <c r="D51" i="32"/>
  <c r="C51" s="1"/>
  <c r="B51" s="1"/>
  <c r="G51" s="1"/>
  <c r="H51" s="1"/>
  <c r="V51" i="31"/>
  <c r="C51"/>
  <c r="B51" s="1"/>
  <c r="G51" s="1"/>
  <c r="H51" s="1"/>
  <c r="F51"/>
  <c r="R51" s="1"/>
  <c r="S51" s="1"/>
  <c r="U51" s="1"/>
  <c r="P50" i="44"/>
  <c r="D50" s="1"/>
  <c r="D51" i="29"/>
  <c r="C51" s="1"/>
  <c r="B51" s="1"/>
  <c r="G51" s="1"/>
  <c r="H51" s="1"/>
  <c r="F49" i="39"/>
  <c r="R49" s="1"/>
  <c r="S49" s="1"/>
  <c r="U49" s="1"/>
  <c r="C49"/>
  <c r="B49" s="1"/>
  <c r="G49" s="1"/>
  <c r="H49" s="1"/>
  <c r="V49"/>
  <c r="V48" i="35"/>
  <c r="C48"/>
  <c r="B48" s="1"/>
  <c r="G48" s="1"/>
  <c r="H48" s="1"/>
  <c r="F48"/>
  <c r="R48" s="1"/>
  <c r="S48" s="1"/>
  <c r="U48" s="1"/>
  <c r="C52" i="34"/>
  <c r="B52" s="1"/>
  <c r="G52" s="1"/>
  <c r="H52" s="1"/>
  <c r="F52"/>
  <c r="R52" s="1"/>
  <c r="S52" s="1"/>
  <c r="U52" s="1"/>
  <c r="V52"/>
  <c r="C50" i="33"/>
  <c r="B50" s="1"/>
  <c r="G50" s="1"/>
  <c r="H50" s="1"/>
  <c r="V50"/>
  <c r="F50"/>
  <c r="R50" s="1"/>
  <c r="S50" s="1"/>
  <c r="U50" s="1"/>
  <c r="C49" i="30"/>
  <c r="B49" s="1"/>
  <c r="G49" s="1"/>
  <c r="H49" s="1"/>
  <c r="V49"/>
  <c r="F49"/>
  <c r="R49" s="1"/>
  <c r="S49" s="1"/>
  <c r="U49" s="1"/>
  <c r="P50" i="28"/>
  <c r="D50" s="1"/>
  <c r="F50" i="40"/>
  <c r="R50" s="1"/>
  <c r="S50" s="1"/>
  <c r="U50" s="1"/>
  <c r="V50"/>
  <c r="B50"/>
  <c r="G50" s="1"/>
  <c r="H50" s="1"/>
  <c r="P51" i="38"/>
  <c r="D51" s="1"/>
  <c r="C51" s="1"/>
  <c r="F50" i="43"/>
  <c r="R50" s="1"/>
  <c r="S50" s="1"/>
  <c r="U50" s="1"/>
  <c r="B50"/>
  <c r="G50" s="1"/>
  <c r="H50" s="1"/>
  <c r="V50"/>
  <c r="H40" i="4"/>
  <c r="D41" s="1"/>
  <c r="C41" s="1"/>
  <c r="V51" i="27" l="1"/>
  <c r="P52" s="1"/>
  <c r="D49" i="37"/>
  <c r="P50" i="36"/>
  <c r="D50" s="1"/>
  <c r="V51" i="46"/>
  <c r="V51" i="26"/>
  <c r="V51" i="41"/>
  <c r="F51" i="26"/>
  <c r="R51" s="1"/>
  <c r="S51" s="1"/>
  <c r="U51" s="1"/>
  <c r="C51" i="27"/>
  <c r="B51" s="1"/>
  <c r="G51" s="1"/>
  <c r="H51" s="1"/>
  <c r="F51" i="41"/>
  <c r="R51" s="1"/>
  <c r="S51" s="1"/>
  <c r="U51" s="1"/>
  <c r="P52" s="1"/>
  <c r="D52" s="1"/>
  <c r="C52" s="1"/>
  <c r="F51" i="46"/>
  <c r="R51" s="1"/>
  <c r="S51" s="1"/>
  <c r="U51" s="1"/>
  <c r="F51" i="32"/>
  <c r="R51" s="1"/>
  <c r="S51" s="1"/>
  <c r="U51" s="1"/>
  <c r="V51"/>
  <c r="P52" i="31"/>
  <c r="D52" s="1"/>
  <c r="F52" s="1"/>
  <c r="R52" s="1"/>
  <c r="S52" s="1"/>
  <c r="U52" s="1"/>
  <c r="F51" i="29"/>
  <c r="R51" s="1"/>
  <c r="S51" s="1"/>
  <c r="U51" s="1"/>
  <c r="P50" i="30"/>
  <c r="D50" s="1"/>
  <c r="V51" i="29"/>
  <c r="P49" i="35"/>
  <c r="D49" s="1"/>
  <c r="V49" s="1"/>
  <c r="P51" i="33"/>
  <c r="D51" s="1"/>
  <c r="C51" s="1"/>
  <c r="B51" s="1"/>
  <c r="G51" s="1"/>
  <c r="H51" s="1"/>
  <c r="C50" i="44"/>
  <c r="B50" s="1"/>
  <c r="G50" s="1"/>
  <c r="H50" s="1"/>
  <c r="V50"/>
  <c r="F50"/>
  <c r="R50" s="1"/>
  <c r="S50" s="1"/>
  <c r="U50" s="1"/>
  <c r="F53" i="42"/>
  <c r="R53" s="1"/>
  <c r="S53" s="1"/>
  <c r="U53" s="1"/>
  <c r="C53"/>
  <c r="B53" s="1"/>
  <c r="G53" s="1"/>
  <c r="H53" s="1"/>
  <c r="V53"/>
  <c r="P50" i="39"/>
  <c r="D50" s="1"/>
  <c r="V49" i="37"/>
  <c r="C49"/>
  <c r="B49" s="1"/>
  <c r="G49" s="1"/>
  <c r="H49" s="1"/>
  <c r="F49"/>
  <c r="R49" s="1"/>
  <c r="S49" s="1"/>
  <c r="U49" s="1"/>
  <c r="C49" i="35"/>
  <c r="B49" s="1"/>
  <c r="G49" s="1"/>
  <c r="H49" s="1"/>
  <c r="P53" i="34"/>
  <c r="D53" s="1"/>
  <c r="V50" i="28"/>
  <c r="C50"/>
  <c r="B50" s="1"/>
  <c r="G50" s="1"/>
  <c r="H50" s="1"/>
  <c r="F50"/>
  <c r="R50" s="1"/>
  <c r="S50" s="1"/>
  <c r="U50" s="1"/>
  <c r="V41" i="4"/>
  <c r="P51" i="40"/>
  <c r="D51" s="1"/>
  <c r="C51" s="1"/>
  <c r="B51" i="38"/>
  <c r="G51" s="1"/>
  <c r="H51" s="1"/>
  <c r="F51"/>
  <c r="R51" s="1"/>
  <c r="S51" s="1"/>
  <c r="U51" s="1"/>
  <c r="V51"/>
  <c r="P51" i="43"/>
  <c r="D51" s="1"/>
  <c r="C51" s="1"/>
  <c r="F41" i="4"/>
  <c r="R41" s="1"/>
  <c r="S41" s="1"/>
  <c r="U41" s="1"/>
  <c r="C50" i="36" l="1"/>
  <c r="B50" s="1"/>
  <c r="G50" s="1"/>
  <c r="H50" s="1"/>
  <c r="F50"/>
  <c r="R50" s="1"/>
  <c r="S50" s="1"/>
  <c r="U50" s="1"/>
  <c r="V50"/>
  <c r="P52" i="46"/>
  <c r="D52" s="1"/>
  <c r="V52" s="1"/>
  <c r="P52" i="26"/>
  <c r="D52" s="1"/>
  <c r="C52" s="1"/>
  <c r="B52" s="1"/>
  <c r="G52" s="1"/>
  <c r="H52" s="1"/>
  <c r="P52" i="32"/>
  <c r="D52" s="1"/>
  <c r="V52" s="1"/>
  <c r="D52" i="27"/>
  <c r="C52" s="1"/>
  <c r="B52" s="1"/>
  <c r="G52" s="1"/>
  <c r="H52" s="1"/>
  <c r="V52" i="31"/>
  <c r="P52" i="29"/>
  <c r="D52" s="1"/>
  <c r="C52" s="1"/>
  <c r="B52" s="1"/>
  <c r="G52" s="1"/>
  <c r="H52" s="1"/>
  <c r="C52" i="31"/>
  <c r="B52" s="1"/>
  <c r="G52" s="1"/>
  <c r="H52" s="1"/>
  <c r="P42" i="4"/>
  <c r="P53" i="31"/>
  <c r="C52" i="46"/>
  <c r="B52" s="1"/>
  <c r="G52" s="1"/>
  <c r="H52" s="1"/>
  <c r="V51" i="33"/>
  <c r="F51"/>
  <c r="R51" s="1"/>
  <c r="S51" s="1"/>
  <c r="U51" s="1"/>
  <c r="F49" i="35"/>
  <c r="R49" s="1"/>
  <c r="S49" s="1"/>
  <c r="U49" s="1"/>
  <c r="P50" s="1"/>
  <c r="D50" s="1"/>
  <c r="P50" i="37"/>
  <c r="D50" s="1"/>
  <c r="P51" i="44"/>
  <c r="D51" s="1"/>
  <c r="P54" i="42"/>
  <c r="D54" s="1"/>
  <c r="C50" i="39"/>
  <c r="B50" s="1"/>
  <c r="G50" s="1"/>
  <c r="H50" s="1"/>
  <c r="F50"/>
  <c r="R50" s="1"/>
  <c r="S50" s="1"/>
  <c r="U50" s="1"/>
  <c r="V50"/>
  <c r="C53" i="34"/>
  <c r="B53" s="1"/>
  <c r="G53" s="1"/>
  <c r="H53" s="1"/>
  <c r="F53"/>
  <c r="R53" s="1"/>
  <c r="S53" s="1"/>
  <c r="U53" s="1"/>
  <c r="V53"/>
  <c r="C50" i="30"/>
  <c r="B50" s="1"/>
  <c r="G50" s="1"/>
  <c r="H50" s="1"/>
  <c r="V50"/>
  <c r="F50"/>
  <c r="R50" s="1"/>
  <c r="S50" s="1"/>
  <c r="U50" s="1"/>
  <c r="P51" i="28"/>
  <c r="D51" s="1"/>
  <c r="F52" i="27"/>
  <c r="R52" s="1"/>
  <c r="S52" s="1"/>
  <c r="U52" s="1"/>
  <c r="P52" i="38"/>
  <c r="D52" s="1"/>
  <c r="C52" s="1"/>
  <c r="B51" i="40"/>
  <c r="G51" s="1"/>
  <c r="H51" s="1"/>
  <c r="V51"/>
  <c r="F51"/>
  <c r="R51" s="1"/>
  <c r="S51" s="1"/>
  <c r="U51" s="1"/>
  <c r="B51" i="43"/>
  <c r="G51" s="1"/>
  <c r="H51" s="1"/>
  <c r="F51"/>
  <c r="R51" s="1"/>
  <c r="S51" s="1"/>
  <c r="U51" s="1"/>
  <c r="V51"/>
  <c r="V52" i="41"/>
  <c r="F52"/>
  <c r="R52" s="1"/>
  <c r="S52" s="1"/>
  <c r="U52" s="1"/>
  <c r="B52"/>
  <c r="G52" s="1"/>
  <c r="H52" s="1"/>
  <c r="B41" i="4"/>
  <c r="G41" s="1"/>
  <c r="F52" i="32" l="1"/>
  <c r="R52" s="1"/>
  <c r="S52" s="1"/>
  <c r="U52" s="1"/>
  <c r="P53" s="1"/>
  <c r="P51" i="36"/>
  <c r="D51" s="1"/>
  <c r="V52" i="26"/>
  <c r="F52"/>
  <c r="R52" s="1"/>
  <c r="S52" s="1"/>
  <c r="U52" s="1"/>
  <c r="F52" i="46"/>
  <c r="R52" s="1"/>
  <c r="S52" s="1"/>
  <c r="U52" s="1"/>
  <c r="P53" s="1"/>
  <c r="D53" s="1"/>
  <c r="F53" s="1"/>
  <c r="R53" s="1"/>
  <c r="S53" s="1"/>
  <c r="U53" s="1"/>
  <c r="V52" i="29"/>
  <c r="C52" i="32"/>
  <c r="B52" s="1"/>
  <c r="G52" s="1"/>
  <c r="H52" s="1"/>
  <c r="V52" i="27"/>
  <c r="P53" s="1"/>
  <c r="D53" s="1"/>
  <c r="D53" i="31"/>
  <c r="F53" s="1"/>
  <c r="R53" s="1"/>
  <c r="S53" s="1"/>
  <c r="U53" s="1"/>
  <c r="F52" i="29"/>
  <c r="R52" s="1"/>
  <c r="S52" s="1"/>
  <c r="U52" s="1"/>
  <c r="P52" i="33"/>
  <c r="D52" s="1"/>
  <c r="V52" s="1"/>
  <c r="P51" i="30"/>
  <c r="D51" s="1"/>
  <c r="V51" i="44"/>
  <c r="C51"/>
  <c r="B51" s="1"/>
  <c r="G51" s="1"/>
  <c r="H51" s="1"/>
  <c r="F51"/>
  <c r="R51" s="1"/>
  <c r="S51" s="1"/>
  <c r="U51" s="1"/>
  <c r="V54" i="42"/>
  <c r="C54"/>
  <c r="B54" s="1"/>
  <c r="G54" s="1"/>
  <c r="H54" s="1"/>
  <c r="F54"/>
  <c r="R54" s="1"/>
  <c r="S54" s="1"/>
  <c r="U54" s="1"/>
  <c r="P51" i="39"/>
  <c r="D51" s="1"/>
  <c r="V50" i="37"/>
  <c r="C50"/>
  <c r="B50" s="1"/>
  <c r="G50" s="1"/>
  <c r="H50" s="1"/>
  <c r="F50"/>
  <c r="R50" s="1"/>
  <c r="S50" s="1"/>
  <c r="U50" s="1"/>
  <c r="F50" i="35"/>
  <c r="R50" s="1"/>
  <c r="S50" s="1"/>
  <c r="U50" s="1"/>
  <c r="C50"/>
  <c r="B50" s="1"/>
  <c r="G50" s="1"/>
  <c r="H50" s="1"/>
  <c r="V50"/>
  <c r="P54" i="34"/>
  <c r="D54" s="1"/>
  <c r="C51" i="28"/>
  <c r="B51" s="1"/>
  <c r="G51" s="1"/>
  <c r="H51" s="1"/>
  <c r="V51"/>
  <c r="F51"/>
  <c r="R51" s="1"/>
  <c r="S51" s="1"/>
  <c r="U51" s="1"/>
  <c r="P52" i="40"/>
  <c r="D52" s="1"/>
  <c r="C52" s="1"/>
  <c r="P53" i="41"/>
  <c r="D53" s="1"/>
  <c r="C53" s="1"/>
  <c r="B52" i="38"/>
  <c r="G52" s="1"/>
  <c r="H52" s="1"/>
  <c r="F52"/>
  <c r="R52" s="1"/>
  <c r="S52" s="1"/>
  <c r="U52" s="1"/>
  <c r="V52"/>
  <c r="P52" i="43"/>
  <c r="D52" s="1"/>
  <c r="C52" s="1"/>
  <c r="H41" i="4"/>
  <c r="D42" s="1"/>
  <c r="C42" s="1"/>
  <c r="F51" i="36" l="1"/>
  <c r="R51" s="1"/>
  <c r="S51" s="1"/>
  <c r="U51" s="1"/>
  <c r="C51"/>
  <c r="B51" s="1"/>
  <c r="G51" s="1"/>
  <c r="H51" s="1"/>
  <c r="V51"/>
  <c r="P53" i="26"/>
  <c r="D53" s="1"/>
  <c r="V53" s="1"/>
  <c r="C53"/>
  <c r="B53" s="1"/>
  <c r="G53" s="1"/>
  <c r="H53" s="1"/>
  <c r="F53"/>
  <c r="R53" s="1"/>
  <c r="S53" s="1"/>
  <c r="U53" s="1"/>
  <c r="V53" i="31"/>
  <c r="P53" i="29"/>
  <c r="D53" s="1"/>
  <c r="C53" s="1"/>
  <c r="B53" s="1"/>
  <c r="G53" s="1"/>
  <c r="H53" s="1"/>
  <c r="D53" i="32"/>
  <c r="C53" s="1"/>
  <c r="B53" s="1"/>
  <c r="G53" s="1"/>
  <c r="H53" s="1"/>
  <c r="V53" i="46"/>
  <c r="P54" s="1"/>
  <c r="C53"/>
  <c r="B53" s="1"/>
  <c r="G53" s="1"/>
  <c r="H53" s="1"/>
  <c r="C53" i="31"/>
  <c r="B53" s="1"/>
  <c r="G53" s="1"/>
  <c r="H53" s="1"/>
  <c r="P54"/>
  <c r="C52" i="33"/>
  <c r="B52" s="1"/>
  <c r="G52" s="1"/>
  <c r="H52" s="1"/>
  <c r="F52"/>
  <c r="R52" s="1"/>
  <c r="S52" s="1"/>
  <c r="U52" s="1"/>
  <c r="P53" s="1"/>
  <c r="P52" i="28"/>
  <c r="D52" s="1"/>
  <c r="P51" i="37"/>
  <c r="D51" s="1"/>
  <c r="P51" i="35"/>
  <c r="D51" s="1"/>
  <c r="P52" i="44"/>
  <c r="D52" s="1"/>
  <c r="P55" i="42"/>
  <c r="D55" s="1"/>
  <c r="C51" i="39"/>
  <c r="B51" s="1"/>
  <c r="G51" s="1"/>
  <c r="H51" s="1"/>
  <c r="V51"/>
  <c r="F51"/>
  <c r="R51" s="1"/>
  <c r="S51" s="1"/>
  <c r="U51" s="1"/>
  <c r="V54" i="34"/>
  <c r="C54"/>
  <c r="B54" s="1"/>
  <c r="G54" s="1"/>
  <c r="H54" s="1"/>
  <c r="F54"/>
  <c r="R54" s="1"/>
  <c r="S54" s="1"/>
  <c r="U54" s="1"/>
  <c r="C51" i="30"/>
  <c r="B51" s="1"/>
  <c r="G51" s="1"/>
  <c r="H51" s="1"/>
  <c r="F51"/>
  <c r="R51" s="1"/>
  <c r="S51" s="1"/>
  <c r="U51" s="1"/>
  <c r="V51"/>
  <c r="C53" i="27"/>
  <c r="B53" s="1"/>
  <c r="G53" s="1"/>
  <c r="H53" s="1"/>
  <c r="F53"/>
  <c r="R53" s="1"/>
  <c r="S53" s="1"/>
  <c r="U53" s="1"/>
  <c r="V53"/>
  <c r="V42" i="4"/>
  <c r="F52" i="40"/>
  <c r="R52" s="1"/>
  <c r="S52" s="1"/>
  <c r="U52" s="1"/>
  <c r="V52"/>
  <c r="B52"/>
  <c r="G52" s="1"/>
  <c r="H52" s="1"/>
  <c r="B53" i="41"/>
  <c r="G53" s="1"/>
  <c r="H53" s="1"/>
  <c r="V53"/>
  <c r="F53"/>
  <c r="R53" s="1"/>
  <c r="S53" s="1"/>
  <c r="U53" s="1"/>
  <c r="P53" i="38"/>
  <c r="D53" s="1"/>
  <c r="C53" s="1"/>
  <c r="V52" i="43"/>
  <c r="F52"/>
  <c r="R52" s="1"/>
  <c r="S52" s="1"/>
  <c r="U52" s="1"/>
  <c r="B52"/>
  <c r="G52" s="1"/>
  <c r="H52" s="1"/>
  <c r="F42" i="4"/>
  <c r="R42" s="1"/>
  <c r="S42" s="1"/>
  <c r="U42" s="1"/>
  <c r="B42"/>
  <c r="G42" s="1"/>
  <c r="P54" i="26" l="1"/>
  <c r="D54" s="1"/>
  <c r="C54" s="1"/>
  <c r="B54" s="1"/>
  <c r="G54" s="1"/>
  <c r="H54" s="1"/>
  <c r="D54" i="46"/>
  <c r="V54" s="1"/>
  <c r="P52" i="36"/>
  <c r="D52" s="1"/>
  <c r="F53" i="29"/>
  <c r="R53" s="1"/>
  <c r="S53" s="1"/>
  <c r="U53" s="1"/>
  <c r="V53"/>
  <c r="D54" i="31"/>
  <c r="F54" s="1"/>
  <c r="R54" s="1"/>
  <c r="S54" s="1"/>
  <c r="U54" s="1"/>
  <c r="V53" i="32"/>
  <c r="F53"/>
  <c r="R53" s="1"/>
  <c r="S53" s="1"/>
  <c r="U53" s="1"/>
  <c r="D53" i="33"/>
  <c r="C53" s="1"/>
  <c r="B53" s="1"/>
  <c r="G53" s="1"/>
  <c r="H53" s="1"/>
  <c r="V54" i="31"/>
  <c r="P52" i="39"/>
  <c r="D52" s="1"/>
  <c r="V52" s="1"/>
  <c r="C54" i="46"/>
  <c r="B54" s="1"/>
  <c r="G54" s="1"/>
  <c r="H54" s="1"/>
  <c r="C52" i="44"/>
  <c r="B52" s="1"/>
  <c r="G52" s="1"/>
  <c r="H52" s="1"/>
  <c r="V52"/>
  <c r="F52"/>
  <c r="R52" s="1"/>
  <c r="S52" s="1"/>
  <c r="U52" s="1"/>
  <c r="C55" i="42"/>
  <c r="B55" s="1"/>
  <c r="G55" s="1"/>
  <c r="H55" s="1"/>
  <c r="F55"/>
  <c r="R55" s="1"/>
  <c r="S55" s="1"/>
  <c r="U55" s="1"/>
  <c r="V55"/>
  <c r="C51" i="37"/>
  <c r="B51" s="1"/>
  <c r="G51" s="1"/>
  <c r="H51" s="1"/>
  <c r="V51"/>
  <c r="F51"/>
  <c r="R51" s="1"/>
  <c r="S51" s="1"/>
  <c r="U51" s="1"/>
  <c r="C51" i="35"/>
  <c r="B51" s="1"/>
  <c r="G51" s="1"/>
  <c r="H51" s="1"/>
  <c r="V51"/>
  <c r="F51"/>
  <c r="R51" s="1"/>
  <c r="S51" s="1"/>
  <c r="U51" s="1"/>
  <c r="P55" i="34"/>
  <c r="D55" s="1"/>
  <c r="P52" i="30"/>
  <c r="D52" s="1"/>
  <c r="C52" i="28"/>
  <c r="B52" s="1"/>
  <c r="G52" s="1"/>
  <c r="H52" s="1"/>
  <c r="V52"/>
  <c r="F52"/>
  <c r="R52" s="1"/>
  <c r="S52" s="1"/>
  <c r="U52" s="1"/>
  <c r="P54" i="27"/>
  <c r="D54" s="1"/>
  <c r="P43" i="4"/>
  <c r="P53" i="40"/>
  <c r="D53" s="1"/>
  <c r="C53" s="1"/>
  <c r="P54" i="41"/>
  <c r="D54" s="1"/>
  <c r="F53" i="38"/>
  <c r="R53" s="1"/>
  <c r="S53" s="1"/>
  <c r="U53" s="1"/>
  <c r="V53"/>
  <c r="B53"/>
  <c r="G53" s="1"/>
  <c r="H53" s="1"/>
  <c r="P53" i="43"/>
  <c r="D53" s="1"/>
  <c r="C53" s="1"/>
  <c r="H42" i="4"/>
  <c r="V53" i="33" l="1"/>
  <c r="F54" i="46"/>
  <c r="R54" s="1"/>
  <c r="S54" s="1"/>
  <c r="U54" s="1"/>
  <c r="P55" s="1"/>
  <c r="D55" s="1"/>
  <c r="P54" i="32"/>
  <c r="D54" s="1"/>
  <c r="C54" s="1"/>
  <c r="B54" s="1"/>
  <c r="G54" s="1"/>
  <c r="H54" s="1"/>
  <c r="C52" i="36"/>
  <c r="B52" s="1"/>
  <c r="G52" s="1"/>
  <c r="H52" s="1"/>
  <c r="V52"/>
  <c r="P53" s="1"/>
  <c r="F52"/>
  <c r="R52" s="1"/>
  <c r="S52" s="1"/>
  <c r="U52" s="1"/>
  <c r="F54" i="26"/>
  <c r="R54" s="1"/>
  <c r="S54" s="1"/>
  <c r="U54" s="1"/>
  <c r="V54"/>
  <c r="P54" i="29"/>
  <c r="D54" s="1"/>
  <c r="C54" s="1"/>
  <c r="B54" s="1"/>
  <c r="G54" s="1"/>
  <c r="H54" s="1"/>
  <c r="F53" i="33"/>
  <c r="R53" s="1"/>
  <c r="S53" s="1"/>
  <c r="U53" s="1"/>
  <c r="C54" i="31"/>
  <c r="B54" s="1"/>
  <c r="G54" s="1"/>
  <c r="H54" s="1"/>
  <c r="P55"/>
  <c r="P52" i="35"/>
  <c r="D52" s="1"/>
  <c r="P52" i="37"/>
  <c r="D52" s="1"/>
  <c r="C52" i="39"/>
  <c r="B52" s="1"/>
  <c r="G52" s="1"/>
  <c r="H52" s="1"/>
  <c r="F52"/>
  <c r="R52" s="1"/>
  <c r="S52" s="1"/>
  <c r="U52" s="1"/>
  <c r="P53" s="1"/>
  <c r="P53" i="28"/>
  <c r="D53" s="1"/>
  <c r="P56" i="42"/>
  <c r="D56" s="1"/>
  <c r="P53" i="44"/>
  <c r="D53" s="1"/>
  <c r="F54" i="41"/>
  <c r="R54" s="1"/>
  <c r="S54" s="1"/>
  <c r="U54" s="1"/>
  <c r="C54"/>
  <c r="B54" s="1"/>
  <c r="G54" s="1"/>
  <c r="H54" s="1"/>
  <c r="C55" i="34"/>
  <c r="B55" s="1"/>
  <c r="G55" s="1"/>
  <c r="H55" s="1"/>
  <c r="V55"/>
  <c r="F55"/>
  <c r="R55" s="1"/>
  <c r="S55" s="1"/>
  <c r="U55" s="1"/>
  <c r="C52" i="30"/>
  <c r="B52" s="1"/>
  <c r="G52" s="1"/>
  <c r="H52" s="1"/>
  <c r="V52"/>
  <c r="F52"/>
  <c r="R52" s="1"/>
  <c r="S52" s="1"/>
  <c r="U52" s="1"/>
  <c r="C54" i="27"/>
  <c r="B54" s="1"/>
  <c r="G54" s="1"/>
  <c r="H54" s="1"/>
  <c r="F54"/>
  <c r="R54" s="1"/>
  <c r="S54" s="1"/>
  <c r="U54" s="1"/>
  <c r="V54"/>
  <c r="D43" i="4"/>
  <c r="C43" s="1"/>
  <c r="F53" i="40"/>
  <c r="R53" s="1"/>
  <c r="S53" s="1"/>
  <c r="U53" s="1"/>
  <c r="B53"/>
  <c r="G53" s="1"/>
  <c r="H53" s="1"/>
  <c r="V53"/>
  <c r="V54" i="41"/>
  <c r="P54" i="38"/>
  <c r="D54" s="1"/>
  <c r="C54" s="1"/>
  <c r="F53" i="43"/>
  <c r="R53" s="1"/>
  <c r="S53" s="1"/>
  <c r="U53" s="1"/>
  <c r="V53"/>
  <c r="B53"/>
  <c r="G53" s="1"/>
  <c r="H53" s="1"/>
  <c r="F54" i="29" l="1"/>
  <c r="R54" s="1"/>
  <c r="S54" s="1"/>
  <c r="U54" s="1"/>
  <c r="V54"/>
  <c r="P54" i="33"/>
  <c r="D54" s="1"/>
  <c r="V54" s="1"/>
  <c r="V54" i="32"/>
  <c r="F54"/>
  <c r="R54" s="1"/>
  <c r="S54" s="1"/>
  <c r="U54" s="1"/>
  <c r="P55" i="26"/>
  <c r="D55" s="1"/>
  <c r="V55" s="1"/>
  <c r="D53" i="36"/>
  <c r="D55" i="31"/>
  <c r="C55" s="1"/>
  <c r="B55" s="1"/>
  <c r="G55" s="1"/>
  <c r="H55" s="1"/>
  <c r="P55" i="41"/>
  <c r="D55" s="1"/>
  <c r="F52" i="37"/>
  <c r="R52" s="1"/>
  <c r="S52" s="1"/>
  <c r="U52" s="1"/>
  <c r="V52"/>
  <c r="F55" i="46"/>
  <c r="R55" s="1"/>
  <c r="S55" s="1"/>
  <c r="U55" s="1"/>
  <c r="C55"/>
  <c r="B55" s="1"/>
  <c r="G55" s="1"/>
  <c r="H55" s="1"/>
  <c r="V55"/>
  <c r="D53" i="39"/>
  <c r="V53" s="1"/>
  <c r="C52" i="37"/>
  <c r="B52" s="1"/>
  <c r="G52" s="1"/>
  <c r="H52" s="1"/>
  <c r="F43" i="4"/>
  <c r="R43" s="1"/>
  <c r="S43" s="1"/>
  <c r="U43" s="1"/>
  <c r="P53" i="30"/>
  <c r="D53" s="1"/>
  <c r="V53" i="44"/>
  <c r="C53"/>
  <c r="B53" s="1"/>
  <c r="G53" s="1"/>
  <c r="H53" s="1"/>
  <c r="F53"/>
  <c r="R53" s="1"/>
  <c r="S53" s="1"/>
  <c r="U53" s="1"/>
  <c r="F56" i="42"/>
  <c r="R56" s="1"/>
  <c r="S56" s="1"/>
  <c r="U56" s="1"/>
  <c r="C56"/>
  <c r="B56" s="1"/>
  <c r="G56" s="1"/>
  <c r="H56" s="1"/>
  <c r="V56"/>
  <c r="V52" i="35"/>
  <c r="C52"/>
  <c r="B52" s="1"/>
  <c r="G52" s="1"/>
  <c r="H52" s="1"/>
  <c r="F52"/>
  <c r="R52" s="1"/>
  <c r="S52" s="1"/>
  <c r="U52" s="1"/>
  <c r="P56" i="34"/>
  <c r="D56" s="1"/>
  <c r="C54" i="33"/>
  <c r="B54" s="1"/>
  <c r="G54" s="1"/>
  <c r="H54" s="1"/>
  <c r="F54"/>
  <c r="R54" s="1"/>
  <c r="S54" s="1"/>
  <c r="U54" s="1"/>
  <c r="F53" i="28"/>
  <c r="R53" s="1"/>
  <c r="S53" s="1"/>
  <c r="U53" s="1"/>
  <c r="C53"/>
  <c r="B53" s="1"/>
  <c r="G53" s="1"/>
  <c r="H53" s="1"/>
  <c r="V53"/>
  <c r="P55" i="27"/>
  <c r="D55" s="1"/>
  <c r="V43" i="4"/>
  <c r="B43"/>
  <c r="G43" s="1"/>
  <c r="H43" s="1"/>
  <c r="P54" i="40"/>
  <c r="D54" s="1"/>
  <c r="C54" s="1"/>
  <c r="V54" i="38"/>
  <c r="B54"/>
  <c r="G54" s="1"/>
  <c r="H54" s="1"/>
  <c r="F54"/>
  <c r="R54" s="1"/>
  <c r="S54" s="1"/>
  <c r="U54" s="1"/>
  <c r="P54" i="43"/>
  <c r="D54" s="1"/>
  <c r="C54" s="1"/>
  <c r="C55" i="26" l="1"/>
  <c r="B55" s="1"/>
  <c r="G55" s="1"/>
  <c r="H55" s="1"/>
  <c r="P55" i="29"/>
  <c r="D55" s="1"/>
  <c r="C55" s="1"/>
  <c r="B55" s="1"/>
  <c r="G55" s="1"/>
  <c r="H55" s="1"/>
  <c r="P55" i="32"/>
  <c r="D55" s="1"/>
  <c r="C55" s="1"/>
  <c r="B55" s="1"/>
  <c r="G55" s="1"/>
  <c r="H55" s="1"/>
  <c r="F55" i="26"/>
  <c r="R55" s="1"/>
  <c r="S55" s="1"/>
  <c r="U55" s="1"/>
  <c r="V55" i="32"/>
  <c r="F55"/>
  <c r="R55" s="1"/>
  <c r="S55" s="1"/>
  <c r="U55" s="1"/>
  <c r="C53" i="36"/>
  <c r="B53" s="1"/>
  <c r="G53" s="1"/>
  <c r="H53" s="1"/>
  <c r="V53"/>
  <c r="F53"/>
  <c r="R53" s="1"/>
  <c r="S53" s="1"/>
  <c r="U53" s="1"/>
  <c r="F55" i="31"/>
  <c r="R55" s="1"/>
  <c r="S55" s="1"/>
  <c r="U55" s="1"/>
  <c r="V55"/>
  <c r="P53" i="37"/>
  <c r="D53" s="1"/>
  <c r="C53" s="1"/>
  <c r="B53" s="1"/>
  <c r="G53" s="1"/>
  <c r="H53" s="1"/>
  <c r="P56" i="46"/>
  <c r="D56" s="1"/>
  <c r="V56" s="1"/>
  <c r="F53" i="39"/>
  <c r="R53" s="1"/>
  <c r="S53" s="1"/>
  <c r="U53" s="1"/>
  <c r="P54" s="1"/>
  <c r="C53"/>
  <c r="B53" s="1"/>
  <c r="G53" s="1"/>
  <c r="H53" s="1"/>
  <c r="P44" i="4"/>
  <c r="D44" s="1"/>
  <c r="C44" s="1"/>
  <c r="P53" i="35"/>
  <c r="D53" s="1"/>
  <c r="P54" i="44"/>
  <c r="D54" s="1"/>
  <c r="P57" i="42"/>
  <c r="D57" s="1"/>
  <c r="C55" i="41"/>
  <c r="B55" s="1"/>
  <c r="G55" s="1"/>
  <c r="H55" s="1"/>
  <c r="V56" i="34"/>
  <c r="C56"/>
  <c r="B56" s="1"/>
  <c r="G56" s="1"/>
  <c r="H56" s="1"/>
  <c r="F56"/>
  <c r="R56" s="1"/>
  <c r="S56" s="1"/>
  <c r="U56" s="1"/>
  <c r="P55" i="33"/>
  <c r="D55" s="1"/>
  <c r="C53" i="30"/>
  <c r="B53" s="1"/>
  <c r="G53" s="1"/>
  <c r="H53" s="1"/>
  <c r="F53"/>
  <c r="R53" s="1"/>
  <c r="S53" s="1"/>
  <c r="U53" s="1"/>
  <c r="V53"/>
  <c r="F55" i="29"/>
  <c r="R55" s="1"/>
  <c r="S55" s="1"/>
  <c r="U55" s="1"/>
  <c r="P54" i="28"/>
  <c r="D54" s="1"/>
  <c r="C55" i="27"/>
  <c r="B55" s="1"/>
  <c r="G55" s="1"/>
  <c r="H55" s="1"/>
  <c r="V55"/>
  <c r="F55"/>
  <c r="R55" s="1"/>
  <c r="S55" s="1"/>
  <c r="U55" s="1"/>
  <c r="P56" i="26"/>
  <c r="V55" i="41"/>
  <c r="F55"/>
  <c r="R55" s="1"/>
  <c r="S55" s="1"/>
  <c r="U55" s="1"/>
  <c r="B54" i="40"/>
  <c r="G54" s="1"/>
  <c r="H54" s="1"/>
  <c r="V54"/>
  <c r="F54"/>
  <c r="R54" s="1"/>
  <c r="S54" s="1"/>
  <c r="U54" s="1"/>
  <c r="P55" i="38"/>
  <c r="D55" s="1"/>
  <c r="V54" i="43"/>
  <c r="F54"/>
  <c r="R54" s="1"/>
  <c r="S54" s="1"/>
  <c r="U54" s="1"/>
  <c r="B54"/>
  <c r="G54" s="1"/>
  <c r="H54" s="1"/>
  <c r="D56" i="26" l="1"/>
  <c r="C56" s="1"/>
  <c r="B56" s="1"/>
  <c r="G56" s="1"/>
  <c r="H56" s="1"/>
  <c r="V55" i="29"/>
  <c r="P56" i="32"/>
  <c r="D56" s="1"/>
  <c r="C56" s="1"/>
  <c r="B56" s="1"/>
  <c r="G56" s="1"/>
  <c r="H56" s="1"/>
  <c r="P56" i="31"/>
  <c r="D56" s="1"/>
  <c r="F56" s="1"/>
  <c r="R56" s="1"/>
  <c r="S56" s="1"/>
  <c r="U56" s="1"/>
  <c r="P54" i="36"/>
  <c r="D54" s="1"/>
  <c r="P56" i="29"/>
  <c r="D56" s="1"/>
  <c r="C56" s="1"/>
  <c r="B56" s="1"/>
  <c r="G56" s="1"/>
  <c r="H56" s="1"/>
  <c r="F53" i="37"/>
  <c r="R53" s="1"/>
  <c r="S53" s="1"/>
  <c r="U53" s="1"/>
  <c r="V53"/>
  <c r="C56" i="46"/>
  <c r="B56" s="1"/>
  <c r="G56" s="1"/>
  <c r="H56" s="1"/>
  <c r="F56"/>
  <c r="R56" s="1"/>
  <c r="S56" s="1"/>
  <c r="U56" s="1"/>
  <c r="P57" s="1"/>
  <c r="D54" i="39"/>
  <c r="F54" s="1"/>
  <c r="R54" s="1"/>
  <c r="S54" s="1"/>
  <c r="U54" s="1"/>
  <c r="P57" i="34"/>
  <c r="D57" s="1"/>
  <c r="P56" i="27"/>
  <c r="D56" s="1"/>
  <c r="C54" i="44"/>
  <c r="B54" s="1"/>
  <c r="G54" s="1"/>
  <c r="H54" s="1"/>
  <c r="V54"/>
  <c r="F54"/>
  <c r="R54" s="1"/>
  <c r="S54" s="1"/>
  <c r="U54" s="1"/>
  <c r="F57" i="42"/>
  <c r="R57" s="1"/>
  <c r="S57" s="1"/>
  <c r="U57" s="1"/>
  <c r="C57"/>
  <c r="B57" s="1"/>
  <c r="G57" s="1"/>
  <c r="H57" s="1"/>
  <c r="V57"/>
  <c r="V55" i="38"/>
  <c r="C55"/>
  <c r="B55" s="1"/>
  <c r="G55" s="1"/>
  <c r="H55" s="1"/>
  <c r="V53" i="35"/>
  <c r="C53"/>
  <c r="B53" s="1"/>
  <c r="G53" s="1"/>
  <c r="H53" s="1"/>
  <c r="F53"/>
  <c r="R53" s="1"/>
  <c r="S53" s="1"/>
  <c r="U53" s="1"/>
  <c r="V55" i="33"/>
  <c r="C55"/>
  <c r="B55" s="1"/>
  <c r="G55" s="1"/>
  <c r="H55" s="1"/>
  <c r="F55"/>
  <c r="R55" s="1"/>
  <c r="S55" s="1"/>
  <c r="U55" s="1"/>
  <c r="P54" i="30"/>
  <c r="D54" s="1"/>
  <c r="C54" i="28"/>
  <c r="B54" s="1"/>
  <c r="G54" s="1"/>
  <c r="H54" s="1"/>
  <c r="V54"/>
  <c r="F54"/>
  <c r="R54" s="1"/>
  <c r="S54" s="1"/>
  <c r="U54" s="1"/>
  <c r="V56" i="26"/>
  <c r="B44" i="4"/>
  <c r="G44" s="1"/>
  <c r="H44" s="1"/>
  <c r="V44"/>
  <c r="F44"/>
  <c r="R44" s="1"/>
  <c r="S44" s="1"/>
  <c r="U44" s="1"/>
  <c r="F56" i="26"/>
  <c r="R56" s="1"/>
  <c r="S56" s="1"/>
  <c r="U56" s="1"/>
  <c r="P56" i="41"/>
  <c r="D56" s="1"/>
  <c r="P55" i="40"/>
  <c r="D55" s="1"/>
  <c r="C55" s="1"/>
  <c r="F55" i="38"/>
  <c r="R55" s="1"/>
  <c r="S55" s="1"/>
  <c r="U55" s="1"/>
  <c r="P55" i="43"/>
  <c r="D55" s="1"/>
  <c r="C55" s="1"/>
  <c r="F56" i="32"/>
  <c r="R56" s="1"/>
  <c r="S56" s="1"/>
  <c r="U56" s="1"/>
  <c r="V56" l="1"/>
  <c r="P57" s="1"/>
  <c r="D57" s="1"/>
  <c r="C57" s="1"/>
  <c r="V56" i="31"/>
  <c r="P57" s="1"/>
  <c r="C56"/>
  <c r="B56" s="1"/>
  <c r="G56" s="1"/>
  <c r="H56" s="1"/>
  <c r="C54" i="36"/>
  <c r="B54" s="1"/>
  <c r="G54" s="1"/>
  <c r="H54" s="1"/>
  <c r="V54"/>
  <c r="P55" s="1"/>
  <c r="F54"/>
  <c r="R54" s="1"/>
  <c r="S54" s="1"/>
  <c r="U54" s="1"/>
  <c r="D57" i="46"/>
  <c r="V57" s="1"/>
  <c r="V54" i="39"/>
  <c r="P55" s="1"/>
  <c r="F56" i="29"/>
  <c r="R56" s="1"/>
  <c r="S56" s="1"/>
  <c r="U56" s="1"/>
  <c r="V56"/>
  <c r="P54" i="37"/>
  <c r="D54" s="1"/>
  <c r="C54" s="1"/>
  <c r="B54" s="1"/>
  <c r="G54" s="1"/>
  <c r="H54" s="1"/>
  <c r="P45" i="4"/>
  <c r="D45" s="1"/>
  <c r="C54" i="39"/>
  <c r="B54" s="1"/>
  <c r="G54" s="1"/>
  <c r="H54" s="1"/>
  <c r="P55" i="28"/>
  <c r="D55" s="1"/>
  <c r="P55" i="44"/>
  <c r="D55" s="1"/>
  <c r="P58" i="42"/>
  <c r="D58" s="1"/>
  <c r="V56" i="41"/>
  <c r="C56"/>
  <c r="B56" s="1"/>
  <c r="G56" s="1"/>
  <c r="H56" s="1"/>
  <c r="P56" i="38"/>
  <c r="D56" s="1"/>
  <c r="P54" i="35"/>
  <c r="D54" s="1"/>
  <c r="C57" i="34"/>
  <c r="B57" s="1"/>
  <c r="G57" s="1"/>
  <c r="H57" s="1"/>
  <c r="V57"/>
  <c r="F57"/>
  <c r="R57" s="1"/>
  <c r="S57" s="1"/>
  <c r="U57" s="1"/>
  <c r="P56" i="33"/>
  <c r="D56" s="1"/>
  <c r="C54" i="30"/>
  <c r="B54" s="1"/>
  <c r="G54" s="1"/>
  <c r="H54" s="1"/>
  <c r="V54"/>
  <c r="F54"/>
  <c r="R54" s="1"/>
  <c r="S54" s="1"/>
  <c r="U54" s="1"/>
  <c r="F56" i="27"/>
  <c r="R56" s="1"/>
  <c r="S56" s="1"/>
  <c r="U56" s="1"/>
  <c r="C56"/>
  <c r="B56" s="1"/>
  <c r="G56" s="1"/>
  <c r="H56" s="1"/>
  <c r="V56"/>
  <c r="P57" i="26"/>
  <c r="D57" s="1"/>
  <c r="F56" i="41"/>
  <c r="R56" s="1"/>
  <c r="S56" s="1"/>
  <c r="U56" s="1"/>
  <c r="V55" i="40"/>
  <c r="B55"/>
  <c r="G55" s="1"/>
  <c r="H55" s="1"/>
  <c r="F55"/>
  <c r="R55" s="1"/>
  <c r="S55" s="1"/>
  <c r="U55" s="1"/>
  <c r="V55" i="43"/>
  <c r="F55"/>
  <c r="R55" s="1"/>
  <c r="S55" s="1"/>
  <c r="U55" s="1"/>
  <c r="B55"/>
  <c r="G55" s="1"/>
  <c r="H55" s="1"/>
  <c r="D57" i="31" l="1"/>
  <c r="C57" s="1"/>
  <c r="B57" s="1"/>
  <c r="G57" s="1"/>
  <c r="H57" s="1"/>
  <c r="D55" i="36"/>
  <c r="D55" i="39"/>
  <c r="C55" s="1"/>
  <c r="B55" s="1"/>
  <c r="G55" s="1"/>
  <c r="H55" s="1"/>
  <c r="F54" i="37"/>
  <c r="R54" s="1"/>
  <c r="S54" s="1"/>
  <c r="U54" s="1"/>
  <c r="F57" i="46"/>
  <c r="R57" s="1"/>
  <c r="S57" s="1"/>
  <c r="U57" s="1"/>
  <c r="P58" s="1"/>
  <c r="C57"/>
  <c r="B57" s="1"/>
  <c r="G57" s="1"/>
  <c r="H57" s="1"/>
  <c r="P57" i="29"/>
  <c r="D57" s="1"/>
  <c r="C57" s="1"/>
  <c r="B57" s="1"/>
  <c r="G57" s="1"/>
  <c r="H57" s="1"/>
  <c r="V54" i="37"/>
  <c r="P55" i="30"/>
  <c r="D55" s="1"/>
  <c r="C55" s="1"/>
  <c r="B55" s="1"/>
  <c r="G55" s="1"/>
  <c r="H55" s="1"/>
  <c r="C55" i="44"/>
  <c r="B55" s="1"/>
  <c r="G55" s="1"/>
  <c r="H55" s="1"/>
  <c r="V55"/>
  <c r="F55"/>
  <c r="R55" s="1"/>
  <c r="S55" s="1"/>
  <c r="U55" s="1"/>
  <c r="V58" i="42"/>
  <c r="C58"/>
  <c r="B58" s="1"/>
  <c r="G58" s="1"/>
  <c r="H58" s="1"/>
  <c r="F58"/>
  <c r="R58" s="1"/>
  <c r="S58" s="1"/>
  <c r="U58" s="1"/>
  <c r="P57" i="41"/>
  <c r="D57" s="1"/>
  <c r="C57" s="1"/>
  <c r="F56" i="38"/>
  <c r="R56" s="1"/>
  <c r="S56" s="1"/>
  <c r="U56" s="1"/>
  <c r="C56"/>
  <c r="B56" s="1"/>
  <c r="G56" s="1"/>
  <c r="H56" s="1"/>
  <c r="V56"/>
  <c r="F54" i="35"/>
  <c r="R54" s="1"/>
  <c r="S54" s="1"/>
  <c r="U54" s="1"/>
  <c r="C54"/>
  <c r="B54" s="1"/>
  <c r="G54" s="1"/>
  <c r="H54" s="1"/>
  <c r="V54"/>
  <c r="P58" i="34"/>
  <c r="D58" s="1"/>
  <c r="F56" i="33"/>
  <c r="R56" s="1"/>
  <c r="S56" s="1"/>
  <c r="U56" s="1"/>
  <c r="C56"/>
  <c r="B56" s="1"/>
  <c r="G56" s="1"/>
  <c r="H56" s="1"/>
  <c r="V56"/>
  <c r="C55" i="28"/>
  <c r="B55" s="1"/>
  <c r="G55" s="1"/>
  <c r="H55" s="1"/>
  <c r="F55"/>
  <c r="R55" s="1"/>
  <c r="S55" s="1"/>
  <c r="U55" s="1"/>
  <c r="V55"/>
  <c r="P57" i="27"/>
  <c r="D57" s="1"/>
  <c r="V57" i="26"/>
  <c r="C57"/>
  <c r="B57" s="1"/>
  <c r="G57" s="1"/>
  <c r="H57" s="1"/>
  <c r="F57"/>
  <c r="R57" s="1"/>
  <c r="S57" s="1"/>
  <c r="U57" s="1"/>
  <c r="C45" i="4"/>
  <c r="B45" s="1"/>
  <c r="G45" s="1"/>
  <c r="H45" s="1"/>
  <c r="F45"/>
  <c r="R45" s="1"/>
  <c r="S45" s="1"/>
  <c r="U45" s="1"/>
  <c r="V45"/>
  <c r="P56" i="40"/>
  <c r="D56" s="1"/>
  <c r="P56" i="43"/>
  <c r="D56" s="1"/>
  <c r="V57" i="32"/>
  <c r="F57"/>
  <c r="R57" s="1"/>
  <c r="S57" s="1"/>
  <c r="U57" s="1"/>
  <c r="B57"/>
  <c r="G57" s="1"/>
  <c r="H57" s="1"/>
  <c r="F57" i="31" l="1"/>
  <c r="R57" s="1"/>
  <c r="S57" s="1"/>
  <c r="U57" s="1"/>
  <c r="P58" s="1"/>
  <c r="D58" s="1"/>
  <c r="F58" s="1"/>
  <c r="R58" s="1"/>
  <c r="S58" s="1"/>
  <c r="U58" s="1"/>
  <c r="V57"/>
  <c r="C55" i="36"/>
  <c r="B55" s="1"/>
  <c r="G55" s="1"/>
  <c r="H55" s="1"/>
  <c r="V55"/>
  <c r="F55"/>
  <c r="R55" s="1"/>
  <c r="S55" s="1"/>
  <c r="U55" s="1"/>
  <c r="D58" i="46"/>
  <c r="F58" s="1"/>
  <c r="R58" s="1"/>
  <c r="S58" s="1"/>
  <c r="U58" s="1"/>
  <c r="V55" i="39"/>
  <c r="V57" i="29"/>
  <c r="F57"/>
  <c r="R57" s="1"/>
  <c r="S57" s="1"/>
  <c r="U57" s="1"/>
  <c r="F55" i="39"/>
  <c r="R55" s="1"/>
  <c r="S55" s="1"/>
  <c r="U55" s="1"/>
  <c r="P55" i="37"/>
  <c r="D55" s="1"/>
  <c r="V55" s="1"/>
  <c r="V55" i="30"/>
  <c r="F55"/>
  <c r="R55" s="1"/>
  <c r="S55" s="1"/>
  <c r="U55" s="1"/>
  <c r="P57" i="38"/>
  <c r="D57" s="1"/>
  <c r="F57" s="1"/>
  <c r="R57" s="1"/>
  <c r="S57" s="1"/>
  <c r="U57" s="1"/>
  <c r="P59" i="42"/>
  <c r="D59" s="1"/>
  <c r="P56" i="44"/>
  <c r="D56" s="1"/>
  <c r="C56" i="43"/>
  <c r="B56" s="1"/>
  <c r="G56" s="1"/>
  <c r="H56" s="1"/>
  <c r="F56" i="40"/>
  <c r="R56" s="1"/>
  <c r="S56" s="1"/>
  <c r="U56" s="1"/>
  <c r="C56"/>
  <c r="B56" s="1"/>
  <c r="G56" s="1"/>
  <c r="H56" s="1"/>
  <c r="P55" i="35"/>
  <c r="D55" s="1"/>
  <c r="C58" i="34"/>
  <c r="B58" s="1"/>
  <c r="G58" s="1"/>
  <c r="H58" s="1"/>
  <c r="F58"/>
  <c r="R58" s="1"/>
  <c r="S58" s="1"/>
  <c r="U58" s="1"/>
  <c r="V58"/>
  <c r="P57" i="33"/>
  <c r="D57" s="1"/>
  <c r="P56" i="28"/>
  <c r="D56" s="1"/>
  <c r="V57" i="27"/>
  <c r="C57"/>
  <c r="B57" s="1"/>
  <c r="G57" s="1"/>
  <c r="H57" s="1"/>
  <c r="F57"/>
  <c r="R57" s="1"/>
  <c r="S57" s="1"/>
  <c r="U57" s="1"/>
  <c r="P58" i="26"/>
  <c r="D58" s="1"/>
  <c r="P46" i="4"/>
  <c r="D46" s="1"/>
  <c r="C46" s="1"/>
  <c r="V57" i="41"/>
  <c r="F57"/>
  <c r="R57" s="1"/>
  <c r="S57" s="1"/>
  <c r="U57" s="1"/>
  <c r="B57"/>
  <c r="G57" s="1"/>
  <c r="H57" s="1"/>
  <c r="V56" i="40"/>
  <c r="V56" i="43"/>
  <c r="F56"/>
  <c r="R56" s="1"/>
  <c r="S56" s="1"/>
  <c r="U56" s="1"/>
  <c r="P58" i="32"/>
  <c r="D58" s="1"/>
  <c r="C58" s="1"/>
  <c r="V58" i="31" l="1"/>
  <c r="P59" s="1"/>
  <c r="D59" s="1"/>
  <c r="V59" s="1"/>
  <c r="P56" i="39"/>
  <c r="D56" s="1"/>
  <c r="C56" s="1"/>
  <c r="B56" s="1"/>
  <c r="G56" s="1"/>
  <c r="H56" s="1"/>
  <c r="C58" i="31"/>
  <c r="B58" s="1"/>
  <c r="G58" s="1"/>
  <c r="H58" s="1"/>
  <c r="P56" i="36"/>
  <c r="V58" i="46"/>
  <c r="P59" s="1"/>
  <c r="D56" i="36"/>
  <c r="C58" i="46"/>
  <c r="B58" s="1"/>
  <c r="G58" s="1"/>
  <c r="H58" s="1"/>
  <c r="P58" i="29"/>
  <c r="D58" s="1"/>
  <c r="C58" s="1"/>
  <c r="B58" s="1"/>
  <c r="G58" s="1"/>
  <c r="H58" s="1"/>
  <c r="F55" i="37"/>
  <c r="R55" s="1"/>
  <c r="S55" s="1"/>
  <c r="U55" s="1"/>
  <c r="P56" s="1"/>
  <c r="C55"/>
  <c r="B55" s="1"/>
  <c r="G55" s="1"/>
  <c r="H55" s="1"/>
  <c r="P56" i="30"/>
  <c r="D56" s="1"/>
  <c r="F56" s="1"/>
  <c r="R56" s="1"/>
  <c r="S56" s="1"/>
  <c r="U56" s="1"/>
  <c r="F56" i="39"/>
  <c r="R56" s="1"/>
  <c r="S56" s="1"/>
  <c r="U56" s="1"/>
  <c r="C57" i="38"/>
  <c r="B57" s="1"/>
  <c r="G57" s="1"/>
  <c r="H57" s="1"/>
  <c r="V57"/>
  <c r="P58" s="1"/>
  <c r="P58" i="27"/>
  <c r="D58" s="1"/>
  <c r="P57" i="40"/>
  <c r="D57" s="1"/>
  <c r="V57" s="1"/>
  <c r="C56" i="44"/>
  <c r="B56" s="1"/>
  <c r="G56" s="1"/>
  <c r="H56" s="1"/>
  <c r="F56"/>
  <c r="R56" s="1"/>
  <c r="S56" s="1"/>
  <c r="U56" s="1"/>
  <c r="V56"/>
  <c r="V59" i="42"/>
  <c r="C59"/>
  <c r="B59" s="1"/>
  <c r="G59" s="1"/>
  <c r="H59" s="1"/>
  <c r="F59"/>
  <c r="R59" s="1"/>
  <c r="S59" s="1"/>
  <c r="U59" s="1"/>
  <c r="F55" i="35"/>
  <c r="R55" s="1"/>
  <c r="S55" s="1"/>
  <c r="U55" s="1"/>
  <c r="C55"/>
  <c r="B55" s="1"/>
  <c r="G55" s="1"/>
  <c r="H55" s="1"/>
  <c r="V55"/>
  <c r="P59" i="34"/>
  <c r="D59" s="1"/>
  <c r="F57" i="33"/>
  <c r="R57" s="1"/>
  <c r="S57" s="1"/>
  <c r="U57" s="1"/>
  <c r="C57"/>
  <c r="B57" s="1"/>
  <c r="G57" s="1"/>
  <c r="H57" s="1"/>
  <c r="V57"/>
  <c r="C56" i="28"/>
  <c r="B56" s="1"/>
  <c r="G56" s="1"/>
  <c r="H56" s="1"/>
  <c r="F56"/>
  <c r="R56" s="1"/>
  <c r="S56" s="1"/>
  <c r="U56" s="1"/>
  <c r="V56"/>
  <c r="C58" i="26"/>
  <c r="B58" s="1"/>
  <c r="G58" s="1"/>
  <c r="H58" s="1"/>
  <c r="V58"/>
  <c r="F58"/>
  <c r="R58" s="1"/>
  <c r="S58" s="1"/>
  <c r="U58" s="1"/>
  <c r="P57" i="43"/>
  <c r="D57" s="1"/>
  <c r="P58" i="41"/>
  <c r="D58" s="1"/>
  <c r="C58" s="1"/>
  <c r="B58" i="32"/>
  <c r="G58" s="1"/>
  <c r="H58" s="1"/>
  <c r="F58"/>
  <c r="R58" s="1"/>
  <c r="S58" s="1"/>
  <c r="U58" s="1"/>
  <c r="V58"/>
  <c r="V46" i="4"/>
  <c r="B46"/>
  <c r="F46"/>
  <c r="R46" s="1"/>
  <c r="S46" s="1"/>
  <c r="U46" s="1"/>
  <c r="V56" i="39" l="1"/>
  <c r="V56" i="36"/>
  <c r="F56"/>
  <c r="R56" s="1"/>
  <c r="S56" s="1"/>
  <c r="U56" s="1"/>
  <c r="C56"/>
  <c r="B56" s="1"/>
  <c r="G56" s="1"/>
  <c r="H56" s="1"/>
  <c r="D59" i="46"/>
  <c r="C59" s="1"/>
  <c r="B59" s="1"/>
  <c r="G59" s="1"/>
  <c r="H59" s="1"/>
  <c r="C59" i="31"/>
  <c r="B59" s="1"/>
  <c r="G59" s="1"/>
  <c r="H59" s="1"/>
  <c r="D56" i="37"/>
  <c r="F56" s="1"/>
  <c r="R56" s="1"/>
  <c r="S56" s="1"/>
  <c r="U56" s="1"/>
  <c r="F59" i="31"/>
  <c r="R59" s="1"/>
  <c r="S59" s="1"/>
  <c r="U59" s="1"/>
  <c r="P60" s="1"/>
  <c r="F58" i="29"/>
  <c r="R58" s="1"/>
  <c r="S58" s="1"/>
  <c r="U58" s="1"/>
  <c r="V58"/>
  <c r="V56" i="30"/>
  <c r="P57" s="1"/>
  <c r="C56"/>
  <c r="B56" s="1"/>
  <c r="G56" s="1"/>
  <c r="H56" s="1"/>
  <c r="F57" i="40"/>
  <c r="R57" s="1"/>
  <c r="S57" s="1"/>
  <c r="U57" s="1"/>
  <c r="P58" s="1"/>
  <c r="P57" i="39"/>
  <c r="D57" s="1"/>
  <c r="V57" s="1"/>
  <c r="P57" i="44"/>
  <c r="D57" s="1"/>
  <c r="P56" i="35"/>
  <c r="D56" s="1"/>
  <c r="D58" i="38"/>
  <c r="F58" s="1"/>
  <c r="R58" s="1"/>
  <c r="S58" s="1"/>
  <c r="U58" s="1"/>
  <c r="C57" i="40"/>
  <c r="B57" s="1"/>
  <c r="G57" s="1"/>
  <c r="H57" s="1"/>
  <c r="F57" i="43"/>
  <c r="R57" s="1"/>
  <c r="S57" s="1"/>
  <c r="U57" s="1"/>
  <c r="C57"/>
  <c r="B57" s="1"/>
  <c r="G57" s="1"/>
  <c r="H57" s="1"/>
  <c r="V57"/>
  <c r="P60" i="42"/>
  <c r="D60" s="1"/>
  <c r="V56" i="37"/>
  <c r="F59" i="34"/>
  <c r="R59" s="1"/>
  <c r="S59" s="1"/>
  <c r="U59" s="1"/>
  <c r="C59"/>
  <c r="B59" s="1"/>
  <c r="G59" s="1"/>
  <c r="H59" s="1"/>
  <c r="V59"/>
  <c r="P58" i="33"/>
  <c r="D58" s="1"/>
  <c r="P57" i="28"/>
  <c r="D57" s="1"/>
  <c r="C58" i="27"/>
  <c r="B58" s="1"/>
  <c r="G58" s="1"/>
  <c r="H58" s="1"/>
  <c r="F58"/>
  <c r="R58" s="1"/>
  <c r="S58" s="1"/>
  <c r="U58" s="1"/>
  <c r="V58"/>
  <c r="P59" i="26"/>
  <c r="D59" s="1"/>
  <c r="V58" i="41"/>
  <c r="B58"/>
  <c r="G58" s="1"/>
  <c r="H58" s="1"/>
  <c r="F58"/>
  <c r="R58" s="1"/>
  <c r="S58" s="1"/>
  <c r="U58" s="1"/>
  <c r="P59" i="32"/>
  <c r="D59" s="1"/>
  <c r="C59" s="1"/>
  <c r="P47" i="4"/>
  <c r="G46"/>
  <c r="H46" s="1"/>
  <c r="F57" i="39" l="1"/>
  <c r="R57" s="1"/>
  <c r="S57" s="1"/>
  <c r="U57" s="1"/>
  <c r="P58" s="1"/>
  <c r="F59" i="46"/>
  <c r="R59" s="1"/>
  <c r="S59" s="1"/>
  <c r="U59" s="1"/>
  <c r="P60" s="1"/>
  <c r="D60" s="1"/>
  <c r="C60" s="1"/>
  <c r="B60" s="1"/>
  <c r="G60" s="1"/>
  <c r="H60" s="1"/>
  <c r="C56" i="37"/>
  <c r="B56" s="1"/>
  <c r="G56" s="1"/>
  <c r="H56" s="1"/>
  <c r="V59" i="46"/>
  <c r="P57" i="36"/>
  <c r="D57" s="1"/>
  <c r="V57" s="1"/>
  <c r="D57" i="30"/>
  <c r="F57" s="1"/>
  <c r="R57" s="1"/>
  <c r="S57" s="1"/>
  <c r="U57" s="1"/>
  <c r="D60" i="31"/>
  <c r="V60" s="1"/>
  <c r="P59" i="29"/>
  <c r="D59" s="1"/>
  <c r="V59" s="1"/>
  <c r="C57" i="39"/>
  <c r="B57" s="1"/>
  <c r="G57" s="1"/>
  <c r="H57" s="1"/>
  <c r="C58" i="38"/>
  <c r="B58" s="1"/>
  <c r="G58" s="1"/>
  <c r="H58" s="1"/>
  <c r="V58"/>
  <c r="P59" s="1"/>
  <c r="P60" i="34"/>
  <c r="D60" s="1"/>
  <c r="D58" i="40"/>
  <c r="F58" s="1"/>
  <c r="R58" s="1"/>
  <c r="S58" s="1"/>
  <c r="U58" s="1"/>
  <c r="V57" i="44"/>
  <c r="C57"/>
  <c r="B57" s="1"/>
  <c r="G57" s="1"/>
  <c r="H57" s="1"/>
  <c r="F57"/>
  <c r="R57" s="1"/>
  <c r="S57" s="1"/>
  <c r="U57" s="1"/>
  <c r="P58" i="43"/>
  <c r="D58" s="1"/>
  <c r="V60" i="42"/>
  <c r="C60"/>
  <c r="B60" s="1"/>
  <c r="G60" s="1"/>
  <c r="H60" s="1"/>
  <c r="F60"/>
  <c r="R60" s="1"/>
  <c r="S60" s="1"/>
  <c r="U60" s="1"/>
  <c r="P57" i="37"/>
  <c r="D57" s="1"/>
  <c r="F56" i="35"/>
  <c r="R56" s="1"/>
  <c r="S56" s="1"/>
  <c r="U56" s="1"/>
  <c r="C56"/>
  <c r="B56" s="1"/>
  <c r="G56" s="1"/>
  <c r="H56" s="1"/>
  <c r="V56"/>
  <c r="V58" i="33"/>
  <c r="C58"/>
  <c r="B58" s="1"/>
  <c r="G58" s="1"/>
  <c r="H58" s="1"/>
  <c r="F58"/>
  <c r="R58" s="1"/>
  <c r="S58" s="1"/>
  <c r="U58" s="1"/>
  <c r="C60" i="31"/>
  <c r="B60" s="1"/>
  <c r="G60" s="1"/>
  <c r="H60" s="1"/>
  <c r="V57" i="28"/>
  <c r="C57"/>
  <c r="B57" s="1"/>
  <c r="G57" s="1"/>
  <c r="H57" s="1"/>
  <c r="F57"/>
  <c r="R57" s="1"/>
  <c r="S57" s="1"/>
  <c r="U57" s="1"/>
  <c r="P59" i="27"/>
  <c r="D59" s="1"/>
  <c r="C59" i="26"/>
  <c r="B59" s="1"/>
  <c r="G59" s="1"/>
  <c r="H59" s="1"/>
  <c r="F59"/>
  <c r="R59" s="1"/>
  <c r="S59" s="1"/>
  <c r="U59" s="1"/>
  <c r="V59"/>
  <c r="P59" i="41"/>
  <c r="D59" s="1"/>
  <c r="C59" s="1"/>
  <c r="F59" i="32"/>
  <c r="R59" s="1"/>
  <c r="S59" s="1"/>
  <c r="U59" s="1"/>
  <c r="B59"/>
  <c r="G59" s="1"/>
  <c r="H59" s="1"/>
  <c r="V59"/>
  <c r="D47" i="4"/>
  <c r="C47" s="1"/>
  <c r="P58" i="36" l="1"/>
  <c r="D58" s="1"/>
  <c r="V58" s="1"/>
  <c r="C57"/>
  <c r="B57" s="1"/>
  <c r="G57" s="1"/>
  <c r="H57" s="1"/>
  <c r="F57"/>
  <c r="R57" s="1"/>
  <c r="S57" s="1"/>
  <c r="U57" s="1"/>
  <c r="F60" i="46"/>
  <c r="R60" s="1"/>
  <c r="S60" s="1"/>
  <c r="U60" s="1"/>
  <c r="V60"/>
  <c r="C59" i="29"/>
  <c r="B59" s="1"/>
  <c r="G59" s="1"/>
  <c r="H59" s="1"/>
  <c r="C57" i="30"/>
  <c r="B57" s="1"/>
  <c r="G57" s="1"/>
  <c r="H57" s="1"/>
  <c r="V57"/>
  <c r="F59" i="29"/>
  <c r="R59" s="1"/>
  <c r="S59" s="1"/>
  <c r="U59" s="1"/>
  <c r="P60" s="1"/>
  <c r="D60" s="1"/>
  <c r="F60" i="31"/>
  <c r="R60" s="1"/>
  <c r="S60" s="1"/>
  <c r="U60" s="1"/>
  <c r="D58" i="39"/>
  <c r="V58" s="1"/>
  <c r="D59" i="38"/>
  <c r="F59" s="1"/>
  <c r="R59" s="1"/>
  <c r="S59" s="1"/>
  <c r="U59" s="1"/>
  <c r="P57" i="35"/>
  <c r="D57" s="1"/>
  <c r="C58" i="40"/>
  <c r="B58" s="1"/>
  <c r="G58" s="1"/>
  <c r="H58" s="1"/>
  <c r="P58" i="30"/>
  <c r="D58" s="1"/>
  <c r="V58" i="40"/>
  <c r="P59" s="1"/>
  <c r="P61" i="46"/>
  <c r="D61" s="1"/>
  <c r="P58" i="44"/>
  <c r="D58" s="1"/>
  <c r="F58" i="43"/>
  <c r="R58" s="1"/>
  <c r="S58" s="1"/>
  <c r="U58" s="1"/>
  <c r="C58"/>
  <c r="B58" s="1"/>
  <c r="G58" s="1"/>
  <c r="H58" s="1"/>
  <c r="V58"/>
  <c r="P61" i="42"/>
  <c r="D61" s="1"/>
  <c r="C57" i="37"/>
  <c r="B57" s="1"/>
  <c r="G57" s="1"/>
  <c r="H57" s="1"/>
  <c r="F57"/>
  <c r="R57" s="1"/>
  <c r="S57" s="1"/>
  <c r="U57" s="1"/>
  <c r="V57"/>
  <c r="V60" i="34"/>
  <c r="C60"/>
  <c r="B60" s="1"/>
  <c r="G60" s="1"/>
  <c r="H60" s="1"/>
  <c r="F60"/>
  <c r="R60" s="1"/>
  <c r="S60" s="1"/>
  <c r="U60" s="1"/>
  <c r="P59" i="33"/>
  <c r="D59" s="1"/>
  <c r="P61" i="31"/>
  <c r="D61" s="1"/>
  <c r="P58" i="28"/>
  <c r="D58" s="1"/>
  <c r="C59" i="27"/>
  <c r="B59" s="1"/>
  <c r="G59" s="1"/>
  <c r="H59" s="1"/>
  <c r="V59"/>
  <c r="F59"/>
  <c r="R59" s="1"/>
  <c r="S59" s="1"/>
  <c r="U59" s="1"/>
  <c r="P60" i="26"/>
  <c r="D60" s="1"/>
  <c r="F47" i="4"/>
  <c r="R47" s="1"/>
  <c r="S47" s="1"/>
  <c r="U47" s="1"/>
  <c r="V59" i="41"/>
  <c r="B59"/>
  <c r="G59" s="1"/>
  <c r="H59" s="1"/>
  <c r="F59"/>
  <c r="R59" s="1"/>
  <c r="S59" s="1"/>
  <c r="U59" s="1"/>
  <c r="P60" i="32"/>
  <c r="D60" s="1"/>
  <c r="C60" s="1"/>
  <c r="V47" i="4"/>
  <c r="C58" i="36" l="1"/>
  <c r="B58" s="1"/>
  <c r="G58" s="1"/>
  <c r="H58" s="1"/>
  <c r="F58"/>
  <c r="R58" s="1"/>
  <c r="S58" s="1"/>
  <c r="U58" s="1"/>
  <c r="P59" s="1"/>
  <c r="C60" i="29"/>
  <c r="B60" s="1"/>
  <c r="G60" s="1"/>
  <c r="H60" s="1"/>
  <c r="F60"/>
  <c r="R60" s="1"/>
  <c r="S60" s="1"/>
  <c r="U60" s="1"/>
  <c r="V60"/>
  <c r="P61" s="1"/>
  <c r="F58" i="39"/>
  <c r="R58" s="1"/>
  <c r="S58" s="1"/>
  <c r="U58" s="1"/>
  <c r="P59" s="1"/>
  <c r="C58"/>
  <c r="B58" s="1"/>
  <c r="G58" s="1"/>
  <c r="H58" s="1"/>
  <c r="C59" i="38"/>
  <c r="B59" s="1"/>
  <c r="G59" s="1"/>
  <c r="H59" s="1"/>
  <c r="V59"/>
  <c r="P60" s="1"/>
  <c r="P61" i="34"/>
  <c r="D61" s="1"/>
  <c r="D59" i="40"/>
  <c r="F59" s="1"/>
  <c r="R59" s="1"/>
  <c r="S59" s="1"/>
  <c r="U59" s="1"/>
  <c r="P59" i="43"/>
  <c r="D59" s="1"/>
  <c r="V59" s="1"/>
  <c r="P60" i="41"/>
  <c r="D60" s="1"/>
  <c r="C60" s="1"/>
  <c r="P60" i="27"/>
  <c r="D60" s="1"/>
  <c r="C60" s="1"/>
  <c r="B60" s="1"/>
  <c r="G60" s="1"/>
  <c r="H60" s="1"/>
  <c r="C61" i="46"/>
  <c r="B61" s="1"/>
  <c r="G61" s="1"/>
  <c r="H61" s="1"/>
  <c r="F61"/>
  <c r="R61" s="1"/>
  <c r="S61" s="1"/>
  <c r="U61" s="1"/>
  <c r="V61"/>
  <c r="F58" i="44"/>
  <c r="R58" s="1"/>
  <c r="S58" s="1"/>
  <c r="U58" s="1"/>
  <c r="C58"/>
  <c r="B58" s="1"/>
  <c r="G58" s="1"/>
  <c r="H58" s="1"/>
  <c r="V58"/>
  <c r="F61" i="42"/>
  <c r="R61" s="1"/>
  <c r="S61" s="1"/>
  <c r="U61" s="1"/>
  <c r="C61"/>
  <c r="B61" s="1"/>
  <c r="G61" s="1"/>
  <c r="H61" s="1"/>
  <c r="V61"/>
  <c r="P58" i="37"/>
  <c r="D58" s="1"/>
  <c r="V57" i="35"/>
  <c r="C57"/>
  <c r="B57" s="1"/>
  <c r="G57" s="1"/>
  <c r="H57" s="1"/>
  <c r="F57"/>
  <c r="R57" s="1"/>
  <c r="S57" s="1"/>
  <c r="U57" s="1"/>
  <c r="C59" i="33"/>
  <c r="B59" s="1"/>
  <c r="G59" s="1"/>
  <c r="H59" s="1"/>
  <c r="V59"/>
  <c r="F59"/>
  <c r="R59" s="1"/>
  <c r="S59" s="1"/>
  <c r="U59" s="1"/>
  <c r="C61" i="31"/>
  <c r="B61" s="1"/>
  <c r="G61" s="1"/>
  <c r="H61" s="1"/>
  <c r="V61"/>
  <c r="F61"/>
  <c r="R61" s="1"/>
  <c r="S61" s="1"/>
  <c r="U61" s="1"/>
  <c r="C58" i="30"/>
  <c r="B58" s="1"/>
  <c r="G58" s="1"/>
  <c r="H58" s="1"/>
  <c r="F58"/>
  <c r="R58" s="1"/>
  <c r="S58" s="1"/>
  <c r="U58" s="1"/>
  <c r="V58"/>
  <c r="V58" i="28"/>
  <c r="C58"/>
  <c r="B58" s="1"/>
  <c r="G58" s="1"/>
  <c r="H58" s="1"/>
  <c r="F58"/>
  <c r="R58" s="1"/>
  <c r="S58" s="1"/>
  <c r="U58" s="1"/>
  <c r="C60" i="26"/>
  <c r="B60" s="1"/>
  <c r="G60" s="1"/>
  <c r="H60" s="1"/>
  <c r="V60"/>
  <c r="F60"/>
  <c r="R60" s="1"/>
  <c r="S60" s="1"/>
  <c r="U60" s="1"/>
  <c r="P48" i="4"/>
  <c r="V60" i="32"/>
  <c r="F60"/>
  <c r="R60" s="1"/>
  <c r="S60" s="1"/>
  <c r="U60" s="1"/>
  <c r="B60"/>
  <c r="G60" s="1"/>
  <c r="H60" s="1"/>
  <c r="B47" i="4"/>
  <c r="G47" s="1"/>
  <c r="H47" s="1"/>
  <c r="D59" i="36" l="1"/>
  <c r="C59" s="1"/>
  <c r="B59" s="1"/>
  <c r="G59" s="1"/>
  <c r="H59" s="1"/>
  <c r="D61" i="29"/>
  <c r="V61" s="1"/>
  <c r="D59" i="39"/>
  <c r="F59" s="1"/>
  <c r="R59" s="1"/>
  <c r="S59" s="1"/>
  <c r="U59" s="1"/>
  <c r="V60" i="27"/>
  <c r="D60" i="38"/>
  <c r="C59" i="40"/>
  <c r="B59" s="1"/>
  <c r="G59" s="1"/>
  <c r="H59" s="1"/>
  <c r="V59"/>
  <c r="P60" s="1"/>
  <c r="F60" i="27"/>
  <c r="R60" s="1"/>
  <c r="S60" s="1"/>
  <c r="U60" s="1"/>
  <c r="P62" i="31"/>
  <c r="D62" s="1"/>
  <c r="P60" i="33"/>
  <c r="D60" s="1"/>
  <c r="F59" i="43"/>
  <c r="R59" s="1"/>
  <c r="S59" s="1"/>
  <c r="U59" s="1"/>
  <c r="P60" s="1"/>
  <c r="C59"/>
  <c r="B59" s="1"/>
  <c r="G59" s="1"/>
  <c r="H59" s="1"/>
  <c r="P61" i="26"/>
  <c r="D61" s="1"/>
  <c r="C61" s="1"/>
  <c r="B61" s="1"/>
  <c r="G61" s="1"/>
  <c r="H61" s="1"/>
  <c r="P62" i="46"/>
  <c r="D62" s="1"/>
  <c r="P59" i="44"/>
  <c r="D59" s="1"/>
  <c r="P62" i="42"/>
  <c r="D62" s="1"/>
  <c r="C58" i="37"/>
  <c r="B58" s="1"/>
  <c r="G58" s="1"/>
  <c r="H58" s="1"/>
  <c r="F58"/>
  <c r="R58" s="1"/>
  <c r="S58" s="1"/>
  <c r="U58" s="1"/>
  <c r="V58"/>
  <c r="P58" i="35"/>
  <c r="D58" s="1"/>
  <c r="F61" i="34"/>
  <c r="R61" s="1"/>
  <c r="S61" s="1"/>
  <c r="U61" s="1"/>
  <c r="C61"/>
  <c r="B61" s="1"/>
  <c r="G61" s="1"/>
  <c r="H61" s="1"/>
  <c r="V61"/>
  <c r="P59" i="30"/>
  <c r="D59" s="1"/>
  <c r="P59" i="28"/>
  <c r="D59" s="1"/>
  <c r="D48" i="4"/>
  <c r="C48" s="1"/>
  <c r="B60" i="41"/>
  <c r="G60" s="1"/>
  <c r="H60" s="1"/>
  <c r="V60"/>
  <c r="F60"/>
  <c r="R60" s="1"/>
  <c r="S60" s="1"/>
  <c r="U60" s="1"/>
  <c r="P61" i="32"/>
  <c r="D61" s="1"/>
  <c r="C61" s="1"/>
  <c r="V59" i="36" l="1"/>
  <c r="P60" s="1"/>
  <c r="D60" s="1"/>
  <c r="F60" s="1"/>
  <c r="R60" s="1"/>
  <c r="S60" s="1"/>
  <c r="U60" s="1"/>
  <c r="F59"/>
  <c r="R59" s="1"/>
  <c r="S59" s="1"/>
  <c r="U59" s="1"/>
  <c r="F61" i="29"/>
  <c r="R61" s="1"/>
  <c r="S61" s="1"/>
  <c r="U61" s="1"/>
  <c r="P62" s="1"/>
  <c r="C61"/>
  <c r="B61" s="1"/>
  <c r="G61" s="1"/>
  <c r="H61" s="1"/>
  <c r="C59" i="39"/>
  <c r="B59" s="1"/>
  <c r="G59" s="1"/>
  <c r="H59" s="1"/>
  <c r="V59"/>
  <c r="P60" s="1"/>
  <c r="P61" i="27"/>
  <c r="D61" s="1"/>
  <c r="F61" s="1"/>
  <c r="R61" s="1"/>
  <c r="S61" s="1"/>
  <c r="U61" s="1"/>
  <c r="C60" i="38"/>
  <c r="B60" s="1"/>
  <c r="G60" s="1"/>
  <c r="H60" s="1"/>
  <c r="V60"/>
  <c r="F60"/>
  <c r="R60" s="1"/>
  <c r="S60" s="1"/>
  <c r="U60" s="1"/>
  <c r="D60" i="43"/>
  <c r="V60" s="1"/>
  <c r="D60" i="40"/>
  <c r="V61" i="26"/>
  <c r="P62" i="34"/>
  <c r="D62" s="1"/>
  <c r="F61" i="26"/>
  <c r="R61" s="1"/>
  <c r="S61" s="1"/>
  <c r="U61" s="1"/>
  <c r="V48" i="4"/>
  <c r="F62" i="46"/>
  <c r="R62" s="1"/>
  <c r="S62" s="1"/>
  <c r="U62" s="1"/>
  <c r="C62"/>
  <c r="B62" s="1"/>
  <c r="G62" s="1"/>
  <c r="H62" s="1"/>
  <c r="V62"/>
  <c r="V59" i="44"/>
  <c r="C59"/>
  <c r="B59" s="1"/>
  <c r="G59" s="1"/>
  <c r="H59" s="1"/>
  <c r="F59"/>
  <c r="R59" s="1"/>
  <c r="S59" s="1"/>
  <c r="U59" s="1"/>
  <c r="C62" i="42"/>
  <c r="B62" s="1"/>
  <c r="G62" s="1"/>
  <c r="H62" s="1"/>
  <c r="V62"/>
  <c r="F62"/>
  <c r="R62" s="1"/>
  <c r="S62" s="1"/>
  <c r="U62" s="1"/>
  <c r="P61" i="41"/>
  <c r="D61" s="1"/>
  <c r="C61" s="1"/>
  <c r="P59" i="37"/>
  <c r="D59" s="1"/>
  <c r="F58" i="35"/>
  <c r="R58" s="1"/>
  <c r="S58" s="1"/>
  <c r="U58" s="1"/>
  <c r="C58"/>
  <c r="B58" s="1"/>
  <c r="G58" s="1"/>
  <c r="H58" s="1"/>
  <c r="V58"/>
  <c r="F60" i="33"/>
  <c r="R60" s="1"/>
  <c r="S60" s="1"/>
  <c r="U60" s="1"/>
  <c r="C60"/>
  <c r="B60" s="1"/>
  <c r="G60" s="1"/>
  <c r="H60" s="1"/>
  <c r="V60"/>
  <c r="C62" i="31"/>
  <c r="B62" s="1"/>
  <c r="G62" s="1"/>
  <c r="H62" s="1"/>
  <c r="F62"/>
  <c r="R62" s="1"/>
  <c r="S62" s="1"/>
  <c r="U62" s="1"/>
  <c r="V62"/>
  <c r="F59" i="30"/>
  <c r="R59" s="1"/>
  <c r="S59" s="1"/>
  <c r="U59" s="1"/>
  <c r="C59"/>
  <c r="B59" s="1"/>
  <c r="G59" s="1"/>
  <c r="H59" s="1"/>
  <c r="V59"/>
  <c r="F59" i="28"/>
  <c r="R59" s="1"/>
  <c r="S59" s="1"/>
  <c r="U59" s="1"/>
  <c r="C59"/>
  <c r="B59" s="1"/>
  <c r="G59" s="1"/>
  <c r="H59" s="1"/>
  <c r="V59"/>
  <c r="F48" i="4"/>
  <c r="R48" s="1"/>
  <c r="S48" s="1"/>
  <c r="U48" s="1"/>
  <c r="B48"/>
  <c r="G48" s="1"/>
  <c r="H48" s="1"/>
  <c r="B61" i="32"/>
  <c r="G61" s="1"/>
  <c r="H61" s="1"/>
  <c r="F61"/>
  <c r="R61" s="1"/>
  <c r="S61" s="1"/>
  <c r="U61" s="1"/>
  <c r="V61"/>
  <c r="D62" i="29" l="1"/>
  <c r="V62" s="1"/>
  <c r="V60" i="36"/>
  <c r="P61" s="1"/>
  <c r="D61" s="1"/>
  <c r="C61" i="27"/>
  <c r="B61" s="1"/>
  <c r="G61" s="1"/>
  <c r="H61" s="1"/>
  <c r="C60" i="36"/>
  <c r="B60" s="1"/>
  <c r="G60" s="1"/>
  <c r="H60" s="1"/>
  <c r="D60" i="39"/>
  <c r="F60" s="1"/>
  <c r="R60" s="1"/>
  <c r="S60" s="1"/>
  <c r="U60" s="1"/>
  <c r="V61" i="27"/>
  <c r="P62" s="1"/>
  <c r="D62" s="1"/>
  <c r="P61" i="38"/>
  <c r="D61" s="1"/>
  <c r="C60" i="43"/>
  <c r="B60" s="1"/>
  <c r="G60" s="1"/>
  <c r="H60" s="1"/>
  <c r="F60"/>
  <c r="R60" s="1"/>
  <c r="S60" s="1"/>
  <c r="U60" s="1"/>
  <c r="P61" s="1"/>
  <c r="C60" i="40"/>
  <c r="B60" s="1"/>
  <c r="G60" s="1"/>
  <c r="H60" s="1"/>
  <c r="F60"/>
  <c r="R60" s="1"/>
  <c r="S60" s="1"/>
  <c r="U60" s="1"/>
  <c r="V60"/>
  <c r="P62" i="26"/>
  <c r="D62" s="1"/>
  <c r="P49" i="4"/>
  <c r="D49" s="1"/>
  <c r="C49" s="1"/>
  <c r="P59" i="35"/>
  <c r="D59" s="1"/>
  <c r="P60" i="30"/>
  <c r="D60" s="1"/>
  <c r="P63" i="46"/>
  <c r="D63" s="1"/>
  <c r="P60" i="44"/>
  <c r="D60" s="1"/>
  <c r="P63" i="42"/>
  <c r="D63" s="1"/>
  <c r="C59" i="37"/>
  <c r="B59" s="1"/>
  <c r="G59" s="1"/>
  <c r="H59" s="1"/>
  <c r="F59"/>
  <c r="R59" s="1"/>
  <c r="S59" s="1"/>
  <c r="U59" s="1"/>
  <c r="V59"/>
  <c r="F62" i="34"/>
  <c r="R62" s="1"/>
  <c r="S62" s="1"/>
  <c r="U62" s="1"/>
  <c r="C62"/>
  <c r="B62" s="1"/>
  <c r="G62" s="1"/>
  <c r="H62" s="1"/>
  <c r="V62"/>
  <c r="P61" i="33"/>
  <c r="D61" s="1"/>
  <c r="P63" i="31"/>
  <c r="D63" s="1"/>
  <c r="P60" i="28"/>
  <c r="D60" s="1"/>
  <c r="B61" i="41"/>
  <c r="G61" s="1"/>
  <c r="H61" s="1"/>
  <c r="V61"/>
  <c r="F61"/>
  <c r="R61" s="1"/>
  <c r="S61" s="1"/>
  <c r="U61" s="1"/>
  <c r="P62" i="32"/>
  <c r="D62" s="1"/>
  <c r="C62" s="1"/>
  <c r="C62" i="29" l="1"/>
  <c r="B62" s="1"/>
  <c r="G62" s="1"/>
  <c r="H62" s="1"/>
  <c r="V60" i="39"/>
  <c r="P61" s="1"/>
  <c r="C60"/>
  <c r="B60" s="1"/>
  <c r="G60" s="1"/>
  <c r="H60" s="1"/>
  <c r="F62" i="29"/>
  <c r="R62" s="1"/>
  <c r="S62" s="1"/>
  <c r="U62" s="1"/>
  <c r="P63" s="1"/>
  <c r="D61" i="43"/>
  <c r="C61" s="1"/>
  <c r="B61" s="1"/>
  <c r="G61" s="1"/>
  <c r="H61" s="1"/>
  <c r="P63" i="34"/>
  <c r="D63" s="1"/>
  <c r="C61" i="38"/>
  <c r="B61" s="1"/>
  <c r="G61" s="1"/>
  <c r="H61" s="1"/>
  <c r="V61"/>
  <c r="F61"/>
  <c r="R61" s="1"/>
  <c r="S61" s="1"/>
  <c r="U61" s="1"/>
  <c r="C62" i="26"/>
  <c r="B62" s="1"/>
  <c r="G62" s="1"/>
  <c r="H62" s="1"/>
  <c r="F62"/>
  <c r="R62" s="1"/>
  <c r="S62" s="1"/>
  <c r="U62" s="1"/>
  <c r="V62"/>
  <c r="P61" i="40"/>
  <c r="D61" s="1"/>
  <c r="F63" i="46"/>
  <c r="R63" s="1"/>
  <c r="S63" s="1"/>
  <c r="U63" s="1"/>
  <c r="C63"/>
  <c r="B63" s="1"/>
  <c r="G63" s="1"/>
  <c r="H63" s="1"/>
  <c r="V63"/>
  <c r="C60" i="44"/>
  <c r="B60" s="1"/>
  <c r="G60" s="1"/>
  <c r="H60" s="1"/>
  <c r="F60"/>
  <c r="R60" s="1"/>
  <c r="S60" s="1"/>
  <c r="U60" s="1"/>
  <c r="V60"/>
  <c r="C63" i="42"/>
  <c r="B63" s="1"/>
  <c r="G63" s="1"/>
  <c r="H63" s="1"/>
  <c r="V63"/>
  <c r="F63"/>
  <c r="R63" s="1"/>
  <c r="S63" s="1"/>
  <c r="U63" s="1"/>
  <c r="P60" i="37"/>
  <c r="D60" s="1"/>
  <c r="V61" i="36"/>
  <c r="C61"/>
  <c r="B61" s="1"/>
  <c r="G61" s="1"/>
  <c r="H61" s="1"/>
  <c r="F61"/>
  <c r="R61" s="1"/>
  <c r="S61" s="1"/>
  <c r="U61" s="1"/>
  <c r="V59" i="35"/>
  <c r="C59"/>
  <c r="B59" s="1"/>
  <c r="G59" s="1"/>
  <c r="H59" s="1"/>
  <c r="F59"/>
  <c r="R59" s="1"/>
  <c r="S59" s="1"/>
  <c r="U59" s="1"/>
  <c r="C61" i="33"/>
  <c r="B61" s="1"/>
  <c r="G61" s="1"/>
  <c r="H61" s="1"/>
  <c r="V61"/>
  <c r="F61"/>
  <c r="R61" s="1"/>
  <c r="S61" s="1"/>
  <c r="U61" s="1"/>
  <c r="F63" i="31"/>
  <c r="R63" s="1"/>
  <c r="S63" s="1"/>
  <c r="U63" s="1"/>
  <c r="C63"/>
  <c r="B63" s="1"/>
  <c r="G63" s="1"/>
  <c r="H63" s="1"/>
  <c r="V63"/>
  <c r="F60" i="30"/>
  <c r="R60" s="1"/>
  <c r="S60" s="1"/>
  <c r="U60" s="1"/>
  <c r="C60"/>
  <c r="B60" s="1"/>
  <c r="G60" s="1"/>
  <c r="H60" s="1"/>
  <c r="V60"/>
  <c r="C60" i="28"/>
  <c r="B60" s="1"/>
  <c r="G60" s="1"/>
  <c r="H60" s="1"/>
  <c r="F60"/>
  <c r="R60" s="1"/>
  <c r="S60" s="1"/>
  <c r="U60" s="1"/>
  <c r="V60"/>
  <c r="F62" i="27"/>
  <c r="R62" s="1"/>
  <c r="S62" s="1"/>
  <c r="U62" s="1"/>
  <c r="C62"/>
  <c r="B62" s="1"/>
  <c r="G62" s="1"/>
  <c r="H62" s="1"/>
  <c r="V62"/>
  <c r="B49" i="4"/>
  <c r="G49" s="1"/>
  <c r="H49" s="1"/>
  <c r="V49"/>
  <c r="F49"/>
  <c r="R49" s="1"/>
  <c r="S49" s="1"/>
  <c r="U49" s="1"/>
  <c r="P62" i="41"/>
  <c r="D62" s="1"/>
  <c r="C62" s="1"/>
  <c r="F62" i="32"/>
  <c r="R62" s="1"/>
  <c r="S62" s="1"/>
  <c r="U62" s="1"/>
  <c r="V62"/>
  <c r="B62"/>
  <c r="G62" s="1"/>
  <c r="H62" s="1"/>
  <c r="D61" i="39" l="1"/>
  <c r="C61" s="1"/>
  <c r="B61" s="1"/>
  <c r="G61" s="1"/>
  <c r="H61" s="1"/>
  <c r="D63" i="29"/>
  <c r="F61" i="43"/>
  <c r="R61" s="1"/>
  <c r="S61" s="1"/>
  <c r="U61" s="1"/>
  <c r="V61"/>
  <c r="P62" i="38"/>
  <c r="D62" s="1"/>
  <c r="C61" i="40"/>
  <c r="B61" s="1"/>
  <c r="G61" s="1"/>
  <c r="H61" s="1"/>
  <c r="V61"/>
  <c r="F61"/>
  <c r="R61" s="1"/>
  <c r="S61" s="1"/>
  <c r="U61" s="1"/>
  <c r="P61" i="30"/>
  <c r="D61" s="1"/>
  <c r="P63" i="26"/>
  <c r="D63" s="1"/>
  <c r="P62" i="33"/>
  <c r="D62" s="1"/>
  <c r="P62" i="36"/>
  <c r="D62" s="1"/>
  <c r="C62" s="1"/>
  <c r="B62" s="1"/>
  <c r="G62" s="1"/>
  <c r="H62" s="1"/>
  <c r="P50" i="4"/>
  <c r="D50" s="1"/>
  <c r="V50" s="1"/>
  <c r="P64" i="31"/>
  <c r="D64" s="1"/>
  <c r="V64" s="1"/>
  <c r="P60" i="35"/>
  <c r="D60" s="1"/>
  <c r="P64" i="46"/>
  <c r="D64" s="1"/>
  <c r="P61" i="44"/>
  <c r="D61" s="1"/>
  <c r="P64" i="42"/>
  <c r="D64" s="1"/>
  <c r="C60" i="37"/>
  <c r="B60" s="1"/>
  <c r="G60" s="1"/>
  <c r="H60" s="1"/>
  <c r="V60"/>
  <c r="F60"/>
  <c r="R60" s="1"/>
  <c r="S60" s="1"/>
  <c r="U60" s="1"/>
  <c r="C63" i="34"/>
  <c r="B63" s="1"/>
  <c r="G63" s="1"/>
  <c r="H63" s="1"/>
  <c r="V63"/>
  <c r="F63"/>
  <c r="R63" s="1"/>
  <c r="S63" s="1"/>
  <c r="U63" s="1"/>
  <c r="P61" i="28"/>
  <c r="D61" s="1"/>
  <c r="P63" i="27"/>
  <c r="D63" s="1"/>
  <c r="V62" i="41"/>
  <c r="F62"/>
  <c r="R62" s="1"/>
  <c r="S62" s="1"/>
  <c r="U62" s="1"/>
  <c r="B62"/>
  <c r="G62" s="1"/>
  <c r="H62" s="1"/>
  <c r="P63" i="32"/>
  <c r="D63" s="1"/>
  <c r="C63" s="1"/>
  <c r="F61" i="39" l="1"/>
  <c r="R61" s="1"/>
  <c r="S61" s="1"/>
  <c r="U61" s="1"/>
  <c r="V61"/>
  <c r="C63" i="29"/>
  <c r="B63" s="1"/>
  <c r="G63" s="1"/>
  <c r="H63" s="1"/>
  <c r="V63"/>
  <c r="F63"/>
  <c r="R63" s="1"/>
  <c r="S63" s="1"/>
  <c r="U63" s="1"/>
  <c r="P62" i="43"/>
  <c r="D62" s="1"/>
  <c r="C62" s="1"/>
  <c r="B62" s="1"/>
  <c r="G62" s="1"/>
  <c r="H62" s="1"/>
  <c r="C62" i="38"/>
  <c r="B62" s="1"/>
  <c r="G62" s="1"/>
  <c r="H62" s="1"/>
  <c r="V62"/>
  <c r="F62"/>
  <c r="R62" s="1"/>
  <c r="S62" s="1"/>
  <c r="U62" s="1"/>
  <c r="P62" i="40"/>
  <c r="C63" i="26"/>
  <c r="B63" s="1"/>
  <c r="G63" s="1"/>
  <c r="H63" s="1"/>
  <c r="F63"/>
  <c r="R63" s="1"/>
  <c r="S63" s="1"/>
  <c r="U63" s="1"/>
  <c r="V63"/>
  <c r="D62" i="40"/>
  <c r="V62" i="36"/>
  <c r="P64" i="34"/>
  <c r="D64" s="1"/>
  <c r="F62" i="36"/>
  <c r="R62" s="1"/>
  <c r="S62" s="1"/>
  <c r="U62" s="1"/>
  <c r="C64" i="31"/>
  <c r="B64" s="1"/>
  <c r="G64" s="1"/>
  <c r="H64" s="1"/>
  <c r="F64"/>
  <c r="R64" s="1"/>
  <c r="S64" s="1"/>
  <c r="U64" s="1"/>
  <c r="P65" s="1"/>
  <c r="P61" i="37"/>
  <c r="D61" s="1"/>
  <c r="F61" s="1"/>
  <c r="R61" s="1"/>
  <c r="S61" s="1"/>
  <c r="U61" s="1"/>
  <c r="F64" i="46"/>
  <c r="R64" s="1"/>
  <c r="S64" s="1"/>
  <c r="U64" s="1"/>
  <c r="C64"/>
  <c r="B64" s="1"/>
  <c r="G64" s="1"/>
  <c r="H64" s="1"/>
  <c r="V64"/>
  <c r="C61" i="44"/>
  <c r="B61" s="1"/>
  <c r="G61" s="1"/>
  <c r="H61" s="1"/>
  <c r="V61"/>
  <c r="F61"/>
  <c r="R61" s="1"/>
  <c r="S61" s="1"/>
  <c r="U61" s="1"/>
  <c r="C64" i="42"/>
  <c r="B64" s="1"/>
  <c r="G64" s="1"/>
  <c r="H64" s="1"/>
  <c r="V64"/>
  <c r="F64"/>
  <c r="R64" s="1"/>
  <c r="S64" s="1"/>
  <c r="U64" s="1"/>
  <c r="P63" i="41"/>
  <c r="D63" s="1"/>
  <c r="C63" s="1"/>
  <c r="C61" i="37"/>
  <c r="B61" s="1"/>
  <c r="G61" s="1"/>
  <c r="H61" s="1"/>
  <c r="C60" i="35"/>
  <c r="B60" s="1"/>
  <c r="G60" s="1"/>
  <c r="H60" s="1"/>
  <c r="F60"/>
  <c r="R60" s="1"/>
  <c r="S60" s="1"/>
  <c r="U60" s="1"/>
  <c r="V60"/>
  <c r="C62" i="33"/>
  <c r="B62" s="1"/>
  <c r="G62" s="1"/>
  <c r="H62" s="1"/>
  <c r="V62"/>
  <c r="F62"/>
  <c r="R62" s="1"/>
  <c r="S62" s="1"/>
  <c r="U62" s="1"/>
  <c r="C61" i="30"/>
  <c r="B61" s="1"/>
  <c r="G61" s="1"/>
  <c r="H61" s="1"/>
  <c r="F61"/>
  <c r="R61" s="1"/>
  <c r="S61" s="1"/>
  <c r="U61" s="1"/>
  <c r="V61"/>
  <c r="F61" i="28"/>
  <c r="R61" s="1"/>
  <c r="S61" s="1"/>
  <c r="U61" s="1"/>
  <c r="C61"/>
  <c r="B61" s="1"/>
  <c r="G61" s="1"/>
  <c r="H61" s="1"/>
  <c r="V61"/>
  <c r="C63" i="27"/>
  <c r="B63" s="1"/>
  <c r="G63" s="1"/>
  <c r="H63" s="1"/>
  <c r="V63"/>
  <c r="F63"/>
  <c r="R63" s="1"/>
  <c r="S63" s="1"/>
  <c r="U63" s="1"/>
  <c r="C50" i="4"/>
  <c r="B50" s="1"/>
  <c r="G50" s="1"/>
  <c r="H50" s="1"/>
  <c r="F50"/>
  <c r="R50" s="1"/>
  <c r="S50" s="1"/>
  <c r="U50" s="1"/>
  <c r="P51" s="1"/>
  <c r="V63" i="32"/>
  <c r="B63"/>
  <c r="G63" s="1"/>
  <c r="H63" s="1"/>
  <c r="F63"/>
  <c r="R63" s="1"/>
  <c r="S63" s="1"/>
  <c r="U63" s="1"/>
  <c r="P62" i="39" l="1"/>
  <c r="D62" s="1"/>
  <c r="F62" s="1"/>
  <c r="R62" s="1"/>
  <c r="S62" s="1"/>
  <c r="U62" s="1"/>
  <c r="P64" i="29"/>
  <c r="D64" s="1"/>
  <c r="F62" i="43"/>
  <c r="R62" s="1"/>
  <c r="S62" s="1"/>
  <c r="U62" s="1"/>
  <c r="V62"/>
  <c r="D65" i="31"/>
  <c r="V65" s="1"/>
  <c r="P63" i="38"/>
  <c r="D63" s="1"/>
  <c r="P63" i="33"/>
  <c r="D63" s="1"/>
  <c r="P63" i="36"/>
  <c r="D63" s="1"/>
  <c r="V63" s="1"/>
  <c r="V61" i="37"/>
  <c r="C62" i="40"/>
  <c r="B62" s="1"/>
  <c r="G62" s="1"/>
  <c r="H62" s="1"/>
  <c r="F62"/>
  <c r="R62" s="1"/>
  <c r="S62" s="1"/>
  <c r="U62" s="1"/>
  <c r="V62"/>
  <c r="P64" i="26"/>
  <c r="D64" s="1"/>
  <c r="P64" i="27"/>
  <c r="D64" s="1"/>
  <c r="P65" i="46"/>
  <c r="D65" s="1"/>
  <c r="P62" i="44"/>
  <c r="D62" s="1"/>
  <c r="P65" i="42"/>
  <c r="D65" s="1"/>
  <c r="V62" i="39"/>
  <c r="P62" i="37"/>
  <c r="D62" s="1"/>
  <c r="P61" i="35"/>
  <c r="D61" s="1"/>
  <c r="V64" i="34"/>
  <c r="C64"/>
  <c r="B64" s="1"/>
  <c r="G64" s="1"/>
  <c r="H64" s="1"/>
  <c r="F64"/>
  <c r="R64" s="1"/>
  <c r="S64" s="1"/>
  <c r="U64" s="1"/>
  <c r="P62" i="30"/>
  <c r="D62" s="1"/>
  <c r="P62" i="28"/>
  <c r="D62" s="1"/>
  <c r="D51" i="4"/>
  <c r="C51" s="1"/>
  <c r="B51" s="1"/>
  <c r="F63" i="41"/>
  <c r="R63" s="1"/>
  <c r="S63" s="1"/>
  <c r="U63" s="1"/>
  <c r="B63"/>
  <c r="G63" s="1"/>
  <c r="H63" s="1"/>
  <c r="V63"/>
  <c r="P64" i="32"/>
  <c r="D64" s="1"/>
  <c r="C62" i="39" l="1"/>
  <c r="B62" s="1"/>
  <c r="G62" s="1"/>
  <c r="H62" s="1"/>
  <c r="C64" i="29"/>
  <c r="B64" s="1"/>
  <c r="G64" s="1"/>
  <c r="H64" s="1"/>
  <c r="V64"/>
  <c r="P65" s="1"/>
  <c r="F64"/>
  <c r="R64" s="1"/>
  <c r="S64" s="1"/>
  <c r="U64" s="1"/>
  <c r="P63" i="43"/>
  <c r="D63" s="1"/>
  <c r="C63" s="1"/>
  <c r="B63" s="1"/>
  <c r="G63" s="1"/>
  <c r="H63" s="1"/>
  <c r="C65" i="31"/>
  <c r="B65" s="1"/>
  <c r="G65" s="1"/>
  <c r="H65" s="1"/>
  <c r="F65"/>
  <c r="R65" s="1"/>
  <c r="S65" s="1"/>
  <c r="U65" s="1"/>
  <c r="P66" s="1"/>
  <c r="C63" i="36"/>
  <c r="B63" s="1"/>
  <c r="G63" s="1"/>
  <c r="H63" s="1"/>
  <c r="C63" i="38"/>
  <c r="B63" s="1"/>
  <c r="G63" s="1"/>
  <c r="H63" s="1"/>
  <c r="F63"/>
  <c r="R63" s="1"/>
  <c r="S63" s="1"/>
  <c r="U63" s="1"/>
  <c r="V63"/>
  <c r="F63" i="36"/>
  <c r="R63" s="1"/>
  <c r="S63" s="1"/>
  <c r="U63" s="1"/>
  <c r="P64" s="1"/>
  <c r="C64" i="26"/>
  <c r="B64" s="1"/>
  <c r="G64" s="1"/>
  <c r="H64" s="1"/>
  <c r="F64"/>
  <c r="R64" s="1"/>
  <c r="S64" s="1"/>
  <c r="U64" s="1"/>
  <c r="V64"/>
  <c r="P63" i="40"/>
  <c r="D63" s="1"/>
  <c r="F51" i="4"/>
  <c r="R51" s="1"/>
  <c r="S51" s="1"/>
  <c r="U51" s="1"/>
  <c r="P65" i="34"/>
  <c r="D65" s="1"/>
  <c r="C65" i="46"/>
  <c r="B65" s="1"/>
  <c r="G65" s="1"/>
  <c r="H65" s="1"/>
  <c r="F65"/>
  <c r="R65" s="1"/>
  <c r="S65" s="1"/>
  <c r="U65" s="1"/>
  <c r="V65"/>
  <c r="V62" i="44"/>
  <c r="C62"/>
  <c r="B62" s="1"/>
  <c r="G62" s="1"/>
  <c r="H62" s="1"/>
  <c r="F62"/>
  <c r="R62" s="1"/>
  <c r="S62" s="1"/>
  <c r="U62" s="1"/>
  <c r="C65" i="42"/>
  <c r="B65" s="1"/>
  <c r="G65" s="1"/>
  <c r="H65" s="1"/>
  <c r="V65"/>
  <c r="F65"/>
  <c r="R65" s="1"/>
  <c r="S65" s="1"/>
  <c r="U65" s="1"/>
  <c r="P64" i="41"/>
  <c r="D64" s="1"/>
  <c r="C64" s="1"/>
  <c r="P63" i="39"/>
  <c r="D63" s="1"/>
  <c r="F62" i="37"/>
  <c r="R62" s="1"/>
  <c r="S62" s="1"/>
  <c r="U62" s="1"/>
  <c r="C62"/>
  <c r="B62" s="1"/>
  <c r="G62" s="1"/>
  <c r="H62" s="1"/>
  <c r="V62"/>
  <c r="C61" i="35"/>
  <c r="B61" s="1"/>
  <c r="G61" s="1"/>
  <c r="H61" s="1"/>
  <c r="V61"/>
  <c r="F61"/>
  <c r="R61" s="1"/>
  <c r="S61" s="1"/>
  <c r="U61" s="1"/>
  <c r="C63" i="33"/>
  <c r="B63" s="1"/>
  <c r="G63" s="1"/>
  <c r="H63" s="1"/>
  <c r="V63"/>
  <c r="F63"/>
  <c r="R63" s="1"/>
  <c r="S63" s="1"/>
  <c r="U63" s="1"/>
  <c r="F64" i="32"/>
  <c r="R64" s="1"/>
  <c r="S64" s="1"/>
  <c r="U64" s="1"/>
  <c r="C64"/>
  <c r="B64" s="1"/>
  <c r="G64" s="1"/>
  <c r="H64" s="1"/>
  <c r="C62" i="30"/>
  <c r="B62" s="1"/>
  <c r="G62" s="1"/>
  <c r="H62" s="1"/>
  <c r="V62"/>
  <c r="F62"/>
  <c r="R62" s="1"/>
  <c r="S62" s="1"/>
  <c r="U62" s="1"/>
  <c r="C62" i="28"/>
  <c r="B62" s="1"/>
  <c r="G62" s="1"/>
  <c r="H62" s="1"/>
  <c r="F62"/>
  <c r="R62" s="1"/>
  <c r="S62" s="1"/>
  <c r="U62" s="1"/>
  <c r="V62"/>
  <c r="C64" i="27"/>
  <c r="B64" s="1"/>
  <c r="G64" s="1"/>
  <c r="H64" s="1"/>
  <c r="V64"/>
  <c r="F64"/>
  <c r="R64" s="1"/>
  <c r="S64" s="1"/>
  <c r="U64" s="1"/>
  <c r="V51" i="4"/>
  <c r="V64" i="32"/>
  <c r="G51" i="4"/>
  <c r="H51" s="1"/>
  <c r="D65" i="29" l="1"/>
  <c r="V63" i="43"/>
  <c r="P64" s="1"/>
  <c r="D64" s="1"/>
  <c r="F63"/>
  <c r="R63" s="1"/>
  <c r="S63" s="1"/>
  <c r="U63" s="1"/>
  <c r="D66" i="31"/>
  <c r="V66" s="1"/>
  <c r="D64" i="36"/>
  <c r="V64" s="1"/>
  <c r="P63" i="30"/>
  <c r="D63" s="1"/>
  <c r="C63" s="1"/>
  <c r="B63" s="1"/>
  <c r="G63" s="1"/>
  <c r="H63" s="1"/>
  <c r="P52" i="4"/>
  <c r="D52" s="1"/>
  <c r="C52" s="1"/>
  <c r="P64" i="38"/>
  <c r="D64" s="1"/>
  <c r="C63" i="40"/>
  <c r="B63" s="1"/>
  <c r="G63" s="1"/>
  <c r="H63" s="1"/>
  <c r="V63"/>
  <c r="F63"/>
  <c r="R63" s="1"/>
  <c r="S63" s="1"/>
  <c r="U63" s="1"/>
  <c r="P65" i="26"/>
  <c r="D65" s="1"/>
  <c r="P63" i="37"/>
  <c r="D63" s="1"/>
  <c r="P66" i="42"/>
  <c r="D66" s="1"/>
  <c r="P65" i="27"/>
  <c r="D65" s="1"/>
  <c r="P64" i="33"/>
  <c r="D64" s="1"/>
  <c r="P62" i="35"/>
  <c r="D62" s="1"/>
  <c r="C62" s="1"/>
  <c r="B62" s="1"/>
  <c r="G62" s="1"/>
  <c r="H62" s="1"/>
  <c r="P65" i="32"/>
  <c r="D65" s="1"/>
  <c r="P66" i="46"/>
  <c r="D66" s="1"/>
  <c r="P63" i="44"/>
  <c r="D63" s="1"/>
  <c r="F63" i="39"/>
  <c r="R63" s="1"/>
  <c r="S63" s="1"/>
  <c r="U63" s="1"/>
  <c r="C63"/>
  <c r="B63" s="1"/>
  <c r="G63" s="1"/>
  <c r="H63" s="1"/>
  <c r="V63"/>
  <c r="V65" i="34"/>
  <c r="C65"/>
  <c r="B65" s="1"/>
  <c r="G65" s="1"/>
  <c r="H65" s="1"/>
  <c r="F65"/>
  <c r="R65" s="1"/>
  <c r="S65" s="1"/>
  <c r="U65" s="1"/>
  <c r="P63" i="28"/>
  <c r="D63" s="1"/>
  <c r="B64" i="41"/>
  <c r="G64" s="1"/>
  <c r="H64" s="1"/>
  <c r="F64"/>
  <c r="R64" s="1"/>
  <c r="S64" s="1"/>
  <c r="U64" s="1"/>
  <c r="V64"/>
  <c r="C65" i="29" l="1"/>
  <c r="B65" s="1"/>
  <c r="G65" s="1"/>
  <c r="H65" s="1"/>
  <c r="F65"/>
  <c r="R65" s="1"/>
  <c r="S65" s="1"/>
  <c r="U65" s="1"/>
  <c r="V65"/>
  <c r="C64" i="43"/>
  <c r="B64" s="1"/>
  <c r="G64" s="1"/>
  <c r="H64" s="1"/>
  <c r="F64"/>
  <c r="R64" s="1"/>
  <c r="S64" s="1"/>
  <c r="U64" s="1"/>
  <c r="F66" i="31"/>
  <c r="R66" s="1"/>
  <c r="S66" s="1"/>
  <c r="U66" s="1"/>
  <c r="P67" s="1"/>
  <c r="D67" s="1"/>
  <c r="C66"/>
  <c r="B66" s="1"/>
  <c r="G66" s="1"/>
  <c r="H66" s="1"/>
  <c r="V64" i="43"/>
  <c r="C64" i="36"/>
  <c r="B64" s="1"/>
  <c r="G64" s="1"/>
  <c r="H64" s="1"/>
  <c r="V63" i="30"/>
  <c r="V62" i="35"/>
  <c r="F64" i="36"/>
  <c r="R64" s="1"/>
  <c r="S64" s="1"/>
  <c r="U64" s="1"/>
  <c r="P65" s="1"/>
  <c r="F63" i="30"/>
  <c r="R63" s="1"/>
  <c r="S63" s="1"/>
  <c r="U63" s="1"/>
  <c r="C64" i="38"/>
  <c r="B64" s="1"/>
  <c r="G64" s="1"/>
  <c r="H64" s="1"/>
  <c r="V64"/>
  <c r="F64"/>
  <c r="R64" s="1"/>
  <c r="S64" s="1"/>
  <c r="U64" s="1"/>
  <c r="P64" i="40"/>
  <c r="D64" s="1"/>
  <c r="C64" s="1"/>
  <c r="B64" s="1"/>
  <c r="G64" s="1"/>
  <c r="H64" s="1"/>
  <c r="V65" i="26"/>
  <c r="C65"/>
  <c r="B65" s="1"/>
  <c r="G65" s="1"/>
  <c r="H65" s="1"/>
  <c r="F65"/>
  <c r="R65" s="1"/>
  <c r="S65" s="1"/>
  <c r="U65" s="1"/>
  <c r="F62" i="35"/>
  <c r="R62" s="1"/>
  <c r="S62" s="1"/>
  <c r="U62" s="1"/>
  <c r="P66" i="34"/>
  <c r="D66" s="1"/>
  <c r="F66" s="1"/>
  <c r="R66" s="1"/>
  <c r="S66" s="1"/>
  <c r="U66" s="1"/>
  <c r="V66" i="46"/>
  <c r="C66"/>
  <c r="B66" s="1"/>
  <c r="G66" s="1"/>
  <c r="H66" s="1"/>
  <c r="F66"/>
  <c r="R66" s="1"/>
  <c r="S66" s="1"/>
  <c r="U66" s="1"/>
  <c r="C63" i="44"/>
  <c r="B63" s="1"/>
  <c r="G63" s="1"/>
  <c r="H63" s="1"/>
  <c r="F63"/>
  <c r="R63" s="1"/>
  <c r="S63" s="1"/>
  <c r="U63" s="1"/>
  <c r="V63"/>
  <c r="C66" i="42"/>
  <c r="B66" s="1"/>
  <c r="G66" s="1"/>
  <c r="H66" s="1"/>
  <c r="V66"/>
  <c r="F66"/>
  <c r="R66" s="1"/>
  <c r="S66" s="1"/>
  <c r="U66" s="1"/>
  <c r="P64" i="39"/>
  <c r="D64" s="1"/>
  <c r="F63" i="37"/>
  <c r="R63" s="1"/>
  <c r="S63" s="1"/>
  <c r="U63" s="1"/>
  <c r="C63"/>
  <c r="B63" s="1"/>
  <c r="G63" s="1"/>
  <c r="H63" s="1"/>
  <c r="V63"/>
  <c r="C64" i="33"/>
  <c r="B64" s="1"/>
  <c r="G64" s="1"/>
  <c r="H64" s="1"/>
  <c r="F64"/>
  <c r="R64" s="1"/>
  <c r="S64" s="1"/>
  <c r="U64" s="1"/>
  <c r="V64"/>
  <c r="V65" i="32"/>
  <c r="C65"/>
  <c r="B65" s="1"/>
  <c r="G65" s="1"/>
  <c r="H65" s="1"/>
  <c r="F65"/>
  <c r="R65" s="1"/>
  <c r="S65" s="1"/>
  <c r="U65" s="1"/>
  <c r="F63" i="28"/>
  <c r="R63" s="1"/>
  <c r="S63" s="1"/>
  <c r="U63" s="1"/>
  <c r="C63"/>
  <c r="B63" s="1"/>
  <c r="G63" s="1"/>
  <c r="H63" s="1"/>
  <c r="V63"/>
  <c r="C65" i="27"/>
  <c r="B65" s="1"/>
  <c r="G65" s="1"/>
  <c r="H65" s="1"/>
  <c r="V65"/>
  <c r="F65"/>
  <c r="R65" s="1"/>
  <c r="S65" s="1"/>
  <c r="U65" s="1"/>
  <c r="P65" i="41"/>
  <c r="D65" s="1"/>
  <c r="C65" s="1"/>
  <c r="V52" i="4"/>
  <c r="B52"/>
  <c r="F52"/>
  <c r="R52" s="1"/>
  <c r="S52" s="1"/>
  <c r="U52" s="1"/>
  <c r="P66" i="29" l="1"/>
  <c r="D66" s="1"/>
  <c r="P65" i="43"/>
  <c r="D65" s="1"/>
  <c r="C65" s="1"/>
  <c r="B65" s="1"/>
  <c r="G65" s="1"/>
  <c r="H65" s="1"/>
  <c r="D65" i="36"/>
  <c r="C65" s="1"/>
  <c r="B65" s="1"/>
  <c r="G65" s="1"/>
  <c r="H65" s="1"/>
  <c r="P64" i="30"/>
  <c r="D64" s="1"/>
  <c r="F64" s="1"/>
  <c r="R64" s="1"/>
  <c r="S64" s="1"/>
  <c r="U64" s="1"/>
  <c r="P66" i="26"/>
  <c r="D66" s="1"/>
  <c r="P63" i="35"/>
  <c r="D63" s="1"/>
  <c r="V63" s="1"/>
  <c r="V66" i="34"/>
  <c r="P67" s="1"/>
  <c r="F64" i="40"/>
  <c r="R64" s="1"/>
  <c r="S64" s="1"/>
  <c r="U64" s="1"/>
  <c r="V64"/>
  <c r="P65" i="38"/>
  <c r="D65" s="1"/>
  <c r="P64" i="44"/>
  <c r="D64" s="1"/>
  <c r="C66" i="34"/>
  <c r="B66" s="1"/>
  <c r="G66" s="1"/>
  <c r="H66" s="1"/>
  <c r="P64" i="37"/>
  <c r="D64" s="1"/>
  <c r="P66" i="32"/>
  <c r="D66" s="1"/>
  <c r="P66" i="27"/>
  <c r="D66" s="1"/>
  <c r="P67" i="42"/>
  <c r="D67" s="1"/>
  <c r="P67" i="46"/>
  <c r="D67" s="1"/>
  <c r="V64" i="39"/>
  <c r="C64"/>
  <c r="B64" s="1"/>
  <c r="G64" s="1"/>
  <c r="H64" s="1"/>
  <c r="F64"/>
  <c r="R64" s="1"/>
  <c r="S64" s="1"/>
  <c r="U64" s="1"/>
  <c r="P65" i="33"/>
  <c r="D65" s="1"/>
  <c r="C67" i="31"/>
  <c r="B67" s="1"/>
  <c r="G67" s="1"/>
  <c r="H67" s="1"/>
  <c r="V67"/>
  <c r="F67"/>
  <c r="R67" s="1"/>
  <c r="S67" s="1"/>
  <c r="U67" s="1"/>
  <c r="P64" i="28"/>
  <c r="D64" s="1"/>
  <c r="V65" i="41"/>
  <c r="B65"/>
  <c r="G65" s="1"/>
  <c r="H65" s="1"/>
  <c r="F65"/>
  <c r="R65" s="1"/>
  <c r="S65" s="1"/>
  <c r="U65" s="1"/>
  <c r="V65" i="43"/>
  <c r="G52" i="4"/>
  <c r="H52" s="1"/>
  <c r="P53"/>
  <c r="C66" i="29" l="1"/>
  <c r="B66" s="1"/>
  <c r="G66" s="1"/>
  <c r="H66" s="1"/>
  <c r="F66"/>
  <c r="R66" s="1"/>
  <c r="S66" s="1"/>
  <c r="U66" s="1"/>
  <c r="V66"/>
  <c r="F65" i="43"/>
  <c r="R65" s="1"/>
  <c r="S65" s="1"/>
  <c r="U65" s="1"/>
  <c r="P66" s="1"/>
  <c r="D66" s="1"/>
  <c r="V65" i="36"/>
  <c r="F65"/>
  <c r="R65" s="1"/>
  <c r="S65" s="1"/>
  <c r="U65" s="1"/>
  <c r="C64" i="30"/>
  <c r="B64" s="1"/>
  <c r="G64" s="1"/>
  <c r="H64" s="1"/>
  <c r="V64"/>
  <c r="P65" s="1"/>
  <c r="D65" s="1"/>
  <c r="P65" i="40"/>
  <c r="D65" s="1"/>
  <c r="F65" s="1"/>
  <c r="R65" s="1"/>
  <c r="S65" s="1"/>
  <c r="U65" s="1"/>
  <c r="F66" i="26"/>
  <c r="R66" s="1"/>
  <c r="S66" s="1"/>
  <c r="U66" s="1"/>
  <c r="C66"/>
  <c r="B66" s="1"/>
  <c r="G66" s="1"/>
  <c r="H66" s="1"/>
  <c r="V66"/>
  <c r="C63" i="35"/>
  <c r="B63" s="1"/>
  <c r="G63" s="1"/>
  <c r="H63" s="1"/>
  <c r="F63"/>
  <c r="R63" s="1"/>
  <c r="S63" s="1"/>
  <c r="U63" s="1"/>
  <c r="P64" s="1"/>
  <c r="P66" i="41"/>
  <c r="D66" s="1"/>
  <c r="C66" s="1"/>
  <c r="C65" i="38"/>
  <c r="B65" s="1"/>
  <c r="G65" s="1"/>
  <c r="H65" s="1"/>
  <c r="V65"/>
  <c r="F65"/>
  <c r="R65" s="1"/>
  <c r="S65" s="1"/>
  <c r="U65" s="1"/>
  <c r="D67" i="34"/>
  <c r="V67" s="1"/>
  <c r="P68" i="31"/>
  <c r="D68" s="1"/>
  <c r="C68" s="1"/>
  <c r="B68" s="1"/>
  <c r="G68" s="1"/>
  <c r="H68" s="1"/>
  <c r="F67" i="46"/>
  <c r="R67" s="1"/>
  <c r="S67" s="1"/>
  <c r="U67" s="1"/>
  <c r="C67"/>
  <c r="B67" s="1"/>
  <c r="G67" s="1"/>
  <c r="H67" s="1"/>
  <c r="V67"/>
  <c r="V64" i="44"/>
  <c r="C64"/>
  <c r="B64" s="1"/>
  <c r="G64" s="1"/>
  <c r="H64" s="1"/>
  <c r="F64"/>
  <c r="R64" s="1"/>
  <c r="S64" s="1"/>
  <c r="U64" s="1"/>
  <c r="V67" i="42"/>
  <c r="C67"/>
  <c r="B67" s="1"/>
  <c r="G67" s="1"/>
  <c r="H67" s="1"/>
  <c r="F67"/>
  <c r="R67" s="1"/>
  <c r="S67" s="1"/>
  <c r="U67" s="1"/>
  <c r="P65" i="39"/>
  <c r="D65" s="1"/>
  <c r="C64" i="37"/>
  <c r="B64" s="1"/>
  <c r="G64" s="1"/>
  <c r="H64" s="1"/>
  <c r="F64"/>
  <c r="R64" s="1"/>
  <c r="S64" s="1"/>
  <c r="U64" s="1"/>
  <c r="V64"/>
  <c r="C65" i="33"/>
  <c r="B65" s="1"/>
  <c r="G65" s="1"/>
  <c r="H65" s="1"/>
  <c r="F65"/>
  <c r="R65" s="1"/>
  <c r="S65" s="1"/>
  <c r="U65" s="1"/>
  <c r="V65"/>
  <c r="V66" i="32"/>
  <c r="C66"/>
  <c r="B66" s="1"/>
  <c r="G66" s="1"/>
  <c r="H66" s="1"/>
  <c r="V64" i="28"/>
  <c r="C64"/>
  <c r="B64" s="1"/>
  <c r="G64" s="1"/>
  <c r="H64" s="1"/>
  <c r="F64"/>
  <c r="R64" s="1"/>
  <c r="S64" s="1"/>
  <c r="U64" s="1"/>
  <c r="C66" i="27"/>
  <c r="B66" s="1"/>
  <c r="G66" s="1"/>
  <c r="H66" s="1"/>
  <c r="V66"/>
  <c r="F66"/>
  <c r="R66" s="1"/>
  <c r="S66" s="1"/>
  <c r="U66" s="1"/>
  <c r="F66" i="32"/>
  <c r="R66" s="1"/>
  <c r="S66" s="1"/>
  <c r="U66" s="1"/>
  <c r="D53" i="4"/>
  <c r="C53" s="1"/>
  <c r="C65" i="40" l="1"/>
  <c r="B65" s="1"/>
  <c r="G65" s="1"/>
  <c r="H65" s="1"/>
  <c r="V65"/>
  <c r="P67" i="29"/>
  <c r="D67" s="1"/>
  <c r="P66" i="36"/>
  <c r="D66" s="1"/>
  <c r="F66" s="1"/>
  <c r="R66" s="1"/>
  <c r="S66" s="1"/>
  <c r="U66" s="1"/>
  <c r="P67" i="26"/>
  <c r="D67" s="1"/>
  <c r="C67" s="1"/>
  <c r="B67" s="1"/>
  <c r="G67" s="1"/>
  <c r="H67" s="1"/>
  <c r="P66" i="40"/>
  <c r="D64" i="35"/>
  <c r="V64" s="1"/>
  <c r="P66" i="38"/>
  <c r="D66" s="1"/>
  <c r="C67" i="34"/>
  <c r="B67" s="1"/>
  <c r="G67" s="1"/>
  <c r="H67" s="1"/>
  <c r="V68" i="31"/>
  <c r="F68"/>
  <c r="R68" s="1"/>
  <c r="S68" s="1"/>
  <c r="U68" s="1"/>
  <c r="F67" i="34"/>
  <c r="R67" s="1"/>
  <c r="S67" s="1"/>
  <c r="U67" s="1"/>
  <c r="P68" s="1"/>
  <c r="V65" i="30"/>
  <c r="C65"/>
  <c r="B65" s="1"/>
  <c r="G65" s="1"/>
  <c r="H65" s="1"/>
  <c r="F65"/>
  <c r="R65" s="1"/>
  <c r="S65" s="1"/>
  <c r="U65" s="1"/>
  <c r="P67" i="32"/>
  <c r="D67" s="1"/>
  <c r="P67" i="27"/>
  <c r="D67" s="1"/>
  <c r="P68" i="46"/>
  <c r="D68" s="1"/>
  <c r="P65" i="44"/>
  <c r="D65" s="1"/>
  <c r="F66" i="43"/>
  <c r="R66" s="1"/>
  <c r="S66" s="1"/>
  <c r="U66" s="1"/>
  <c r="C66"/>
  <c r="B66" s="1"/>
  <c r="G66" s="1"/>
  <c r="H66" s="1"/>
  <c r="P68" i="42"/>
  <c r="D68" s="1"/>
  <c r="C65" i="39"/>
  <c r="B65" s="1"/>
  <c r="G65" s="1"/>
  <c r="H65" s="1"/>
  <c r="V65"/>
  <c r="F65"/>
  <c r="R65" s="1"/>
  <c r="S65" s="1"/>
  <c r="U65" s="1"/>
  <c r="P65" i="37"/>
  <c r="D65" s="1"/>
  <c r="P66" i="33"/>
  <c r="D66" s="1"/>
  <c r="P65" i="28"/>
  <c r="D65" s="1"/>
  <c r="V66" i="41"/>
  <c r="B66"/>
  <c r="G66" s="1"/>
  <c r="H66" s="1"/>
  <c r="F66"/>
  <c r="R66" s="1"/>
  <c r="S66" s="1"/>
  <c r="U66" s="1"/>
  <c r="V66" i="43"/>
  <c r="V53" i="4"/>
  <c r="B53"/>
  <c r="F53"/>
  <c r="R53" s="1"/>
  <c r="S53" s="1"/>
  <c r="U53" s="1"/>
  <c r="D66" i="40" l="1"/>
  <c r="C66" s="1"/>
  <c r="B66" s="1"/>
  <c r="G66" s="1"/>
  <c r="H66" s="1"/>
  <c r="C67" i="29"/>
  <c r="B67" s="1"/>
  <c r="G67" s="1"/>
  <c r="H67" s="1"/>
  <c r="V67"/>
  <c r="P68" s="1"/>
  <c r="F67"/>
  <c r="R67" s="1"/>
  <c r="S67" s="1"/>
  <c r="U67" s="1"/>
  <c r="C66" i="36"/>
  <c r="B66" s="1"/>
  <c r="G66" s="1"/>
  <c r="H66" s="1"/>
  <c r="V66"/>
  <c r="P67" s="1"/>
  <c r="V67" i="26"/>
  <c r="F67"/>
  <c r="R67" s="1"/>
  <c r="S67" s="1"/>
  <c r="U67" s="1"/>
  <c r="C64" i="35"/>
  <c r="B64" s="1"/>
  <c r="G64" s="1"/>
  <c r="H64" s="1"/>
  <c r="F64"/>
  <c r="R64" s="1"/>
  <c r="S64" s="1"/>
  <c r="U64" s="1"/>
  <c r="P65" s="1"/>
  <c r="P69" i="31"/>
  <c r="D69" s="1"/>
  <c r="C69" s="1"/>
  <c r="B69" s="1"/>
  <c r="G69" s="1"/>
  <c r="H69" s="1"/>
  <c r="D68" i="34"/>
  <c r="C68" s="1"/>
  <c r="B68" s="1"/>
  <c r="G68" s="1"/>
  <c r="H68" s="1"/>
  <c r="C66" i="38"/>
  <c r="B66" s="1"/>
  <c r="G66" s="1"/>
  <c r="H66" s="1"/>
  <c r="F66"/>
  <c r="R66" s="1"/>
  <c r="S66" s="1"/>
  <c r="U66" s="1"/>
  <c r="V66"/>
  <c r="P66" i="30"/>
  <c r="D66" s="1"/>
  <c r="C66" s="1"/>
  <c r="B66" s="1"/>
  <c r="G66" s="1"/>
  <c r="H66" s="1"/>
  <c r="C67" i="32"/>
  <c r="B67" s="1"/>
  <c r="G67" s="1"/>
  <c r="H67" s="1"/>
  <c r="F67"/>
  <c r="R67" s="1"/>
  <c r="S67" s="1"/>
  <c r="U67" s="1"/>
  <c r="F68" i="46"/>
  <c r="R68" s="1"/>
  <c r="S68" s="1"/>
  <c r="U68" s="1"/>
  <c r="C68"/>
  <c r="B68" s="1"/>
  <c r="G68" s="1"/>
  <c r="H68" s="1"/>
  <c r="V68"/>
  <c r="C65" i="44"/>
  <c r="B65" s="1"/>
  <c r="G65" s="1"/>
  <c r="H65" s="1"/>
  <c r="V65"/>
  <c r="F65"/>
  <c r="R65" s="1"/>
  <c r="S65" s="1"/>
  <c r="U65" s="1"/>
  <c r="P67" i="43"/>
  <c r="D67" s="1"/>
  <c r="V68" i="42"/>
  <c r="C68"/>
  <c r="B68" s="1"/>
  <c r="G68" s="1"/>
  <c r="H68" s="1"/>
  <c r="F68"/>
  <c r="R68" s="1"/>
  <c r="S68" s="1"/>
  <c r="U68" s="1"/>
  <c r="P66" i="39"/>
  <c r="D66" s="1"/>
  <c r="F65" i="37"/>
  <c r="R65" s="1"/>
  <c r="S65" s="1"/>
  <c r="U65" s="1"/>
  <c r="C65"/>
  <c r="B65" s="1"/>
  <c r="G65" s="1"/>
  <c r="H65" s="1"/>
  <c r="V65"/>
  <c r="F66" i="33"/>
  <c r="R66" s="1"/>
  <c r="S66" s="1"/>
  <c r="U66" s="1"/>
  <c r="C66"/>
  <c r="B66" s="1"/>
  <c r="G66" s="1"/>
  <c r="H66" s="1"/>
  <c r="V66"/>
  <c r="V67" i="32"/>
  <c r="F65" i="28"/>
  <c r="R65" s="1"/>
  <c r="S65" s="1"/>
  <c r="U65" s="1"/>
  <c r="C65"/>
  <c r="B65" s="1"/>
  <c r="G65" s="1"/>
  <c r="H65" s="1"/>
  <c r="V65"/>
  <c r="C67" i="27"/>
  <c r="B67" s="1"/>
  <c r="G67" s="1"/>
  <c r="H67" s="1"/>
  <c r="F67"/>
  <c r="R67" s="1"/>
  <c r="S67" s="1"/>
  <c r="U67" s="1"/>
  <c r="V67"/>
  <c r="P67" i="41"/>
  <c r="D67" s="1"/>
  <c r="C67" s="1"/>
  <c r="P54" i="4"/>
  <c r="G53"/>
  <c r="H53" s="1"/>
  <c r="D67" i="36" l="1"/>
  <c r="C67" s="1"/>
  <c r="B67" s="1"/>
  <c r="G67" s="1"/>
  <c r="H67" s="1"/>
  <c r="F66" i="40"/>
  <c r="R66" s="1"/>
  <c r="S66" s="1"/>
  <c r="U66" s="1"/>
  <c r="P67" s="1"/>
  <c r="D67" s="1"/>
  <c r="C67" s="1"/>
  <c r="B67" s="1"/>
  <c r="G67" s="1"/>
  <c r="H67" s="1"/>
  <c r="V66"/>
  <c r="D68" i="29"/>
  <c r="P68" i="26"/>
  <c r="D68" s="1"/>
  <c r="V68" s="1"/>
  <c r="D65" i="35"/>
  <c r="F65" s="1"/>
  <c r="R65" s="1"/>
  <c r="S65" s="1"/>
  <c r="U65" s="1"/>
  <c r="V68" i="34"/>
  <c r="F67" i="36"/>
  <c r="R67" s="1"/>
  <c r="S67" s="1"/>
  <c r="U67" s="1"/>
  <c r="F69" i="31"/>
  <c r="R69" s="1"/>
  <c r="S69" s="1"/>
  <c r="U69" s="1"/>
  <c r="V69"/>
  <c r="F68" i="34"/>
  <c r="R68" s="1"/>
  <c r="S68" s="1"/>
  <c r="U68" s="1"/>
  <c r="P67" i="38"/>
  <c r="D67" s="1"/>
  <c r="V66" i="30"/>
  <c r="F66"/>
  <c r="R66" s="1"/>
  <c r="S66" s="1"/>
  <c r="U66" s="1"/>
  <c r="P68" i="32"/>
  <c r="D68" s="1"/>
  <c r="P66" i="44"/>
  <c r="D66" s="1"/>
  <c r="P66" i="37"/>
  <c r="D66" s="1"/>
  <c r="P69" i="46"/>
  <c r="D69" s="1"/>
  <c r="F67" i="43"/>
  <c r="R67" s="1"/>
  <c r="S67" s="1"/>
  <c r="U67" s="1"/>
  <c r="C67"/>
  <c r="B67" s="1"/>
  <c r="G67" s="1"/>
  <c r="H67" s="1"/>
  <c r="P69" i="42"/>
  <c r="D69" s="1"/>
  <c r="V66" i="39"/>
  <c r="C66"/>
  <c r="B66" s="1"/>
  <c r="G66" s="1"/>
  <c r="H66" s="1"/>
  <c r="F66"/>
  <c r="R66" s="1"/>
  <c r="S66" s="1"/>
  <c r="U66" s="1"/>
  <c r="P67" i="33"/>
  <c r="D67" s="1"/>
  <c r="P66" i="28"/>
  <c r="D66" s="1"/>
  <c r="P68" i="27"/>
  <c r="D68" s="1"/>
  <c r="F67" i="41"/>
  <c r="R67" s="1"/>
  <c r="S67" s="1"/>
  <c r="U67" s="1"/>
  <c r="B67"/>
  <c r="G67" s="1"/>
  <c r="H67" s="1"/>
  <c r="V67"/>
  <c r="V67" i="43"/>
  <c r="D54" i="4"/>
  <c r="C54" s="1"/>
  <c r="V67" i="36" l="1"/>
  <c r="P68" s="1"/>
  <c r="D68" s="1"/>
  <c r="V68" s="1"/>
  <c r="F68" i="26"/>
  <c r="R68" s="1"/>
  <c r="S68" s="1"/>
  <c r="U68" s="1"/>
  <c r="C68" i="29"/>
  <c r="B68" s="1"/>
  <c r="G68" s="1"/>
  <c r="H68" s="1"/>
  <c r="F68"/>
  <c r="R68" s="1"/>
  <c r="S68" s="1"/>
  <c r="U68" s="1"/>
  <c r="V68"/>
  <c r="C68" i="26"/>
  <c r="B68" s="1"/>
  <c r="G68" s="1"/>
  <c r="H68" s="1"/>
  <c r="F67" i="40"/>
  <c r="R67" s="1"/>
  <c r="S67" s="1"/>
  <c r="U67" s="1"/>
  <c r="V67"/>
  <c r="V65" i="35"/>
  <c r="P66" s="1"/>
  <c r="C65"/>
  <c r="B65" s="1"/>
  <c r="G65" s="1"/>
  <c r="H65" s="1"/>
  <c r="P69" i="34"/>
  <c r="D69" s="1"/>
  <c r="F69" s="1"/>
  <c r="R69" s="1"/>
  <c r="S69" s="1"/>
  <c r="U69" s="1"/>
  <c r="P70" i="31"/>
  <c r="D70" s="1"/>
  <c r="C68" i="32"/>
  <c r="B68" s="1"/>
  <c r="G68" s="1"/>
  <c r="H68" s="1"/>
  <c r="V68"/>
  <c r="F68"/>
  <c r="R68" s="1"/>
  <c r="S68" s="1"/>
  <c r="U68" s="1"/>
  <c r="P67" i="39"/>
  <c r="D67" s="1"/>
  <c r="P67" i="30"/>
  <c r="D67" s="1"/>
  <c r="C67" i="38"/>
  <c r="B67" s="1"/>
  <c r="G67" s="1"/>
  <c r="H67" s="1"/>
  <c r="V67"/>
  <c r="F67"/>
  <c r="R67" s="1"/>
  <c r="S67" s="1"/>
  <c r="U67" s="1"/>
  <c r="P69" i="26"/>
  <c r="D69" s="1"/>
  <c r="V69" i="46"/>
  <c r="C69"/>
  <c r="B69" s="1"/>
  <c r="G69" s="1"/>
  <c r="H69" s="1"/>
  <c r="F69"/>
  <c r="R69" s="1"/>
  <c r="S69" s="1"/>
  <c r="U69" s="1"/>
  <c r="V66" i="44"/>
  <c r="C66"/>
  <c r="B66" s="1"/>
  <c r="G66" s="1"/>
  <c r="H66" s="1"/>
  <c r="F66"/>
  <c r="R66" s="1"/>
  <c r="S66" s="1"/>
  <c r="U66" s="1"/>
  <c r="P68" i="43"/>
  <c r="D68" s="1"/>
  <c r="V69" i="42"/>
  <c r="C69"/>
  <c r="B69" s="1"/>
  <c r="G69" s="1"/>
  <c r="H69" s="1"/>
  <c r="F69"/>
  <c r="R69" s="1"/>
  <c r="S69" s="1"/>
  <c r="U69" s="1"/>
  <c r="C66" i="37"/>
  <c r="B66" s="1"/>
  <c r="G66" s="1"/>
  <c r="H66" s="1"/>
  <c r="V66"/>
  <c r="F66"/>
  <c r="R66" s="1"/>
  <c r="S66" s="1"/>
  <c r="U66" s="1"/>
  <c r="V67" i="33"/>
  <c r="C67"/>
  <c r="B67" s="1"/>
  <c r="G67" s="1"/>
  <c r="H67" s="1"/>
  <c r="F67"/>
  <c r="R67" s="1"/>
  <c r="S67" s="1"/>
  <c r="U67" s="1"/>
  <c r="C66" i="28"/>
  <c r="B66" s="1"/>
  <c r="G66" s="1"/>
  <c r="H66" s="1"/>
  <c r="F66"/>
  <c r="R66" s="1"/>
  <c r="S66" s="1"/>
  <c r="U66" s="1"/>
  <c r="V66"/>
  <c r="C68" i="27"/>
  <c r="B68" s="1"/>
  <c r="G68" s="1"/>
  <c r="H68" s="1"/>
  <c r="F68"/>
  <c r="R68" s="1"/>
  <c r="S68" s="1"/>
  <c r="U68" s="1"/>
  <c r="V68"/>
  <c r="B54" i="4"/>
  <c r="G54" s="1"/>
  <c r="H54" s="1"/>
  <c r="P68" i="41"/>
  <c r="D68" s="1"/>
  <c r="C68" s="1"/>
  <c r="V54" i="4"/>
  <c r="F54"/>
  <c r="R54" s="1"/>
  <c r="S54" s="1"/>
  <c r="U54" s="1"/>
  <c r="P69" i="29" l="1"/>
  <c r="D69" s="1"/>
  <c r="C69" i="34"/>
  <c r="B69" s="1"/>
  <c r="G69" s="1"/>
  <c r="H69" s="1"/>
  <c r="V69"/>
  <c r="D66" i="35"/>
  <c r="F66" s="1"/>
  <c r="R66" s="1"/>
  <c r="S66" s="1"/>
  <c r="U66" s="1"/>
  <c r="P68" i="40"/>
  <c r="D68" s="1"/>
  <c r="V68" s="1"/>
  <c r="F68" i="36"/>
  <c r="R68" s="1"/>
  <c r="S68" s="1"/>
  <c r="U68" s="1"/>
  <c r="P69" s="1"/>
  <c r="C68"/>
  <c r="B68" s="1"/>
  <c r="G68" s="1"/>
  <c r="H68" s="1"/>
  <c r="F70" i="31"/>
  <c r="R70" s="1"/>
  <c r="S70" s="1"/>
  <c r="U70" s="1"/>
  <c r="V70"/>
  <c r="C70"/>
  <c r="B70" s="1"/>
  <c r="G70" s="1"/>
  <c r="H70" s="1"/>
  <c r="P70" i="34"/>
  <c r="P69" i="32"/>
  <c r="D69" s="1"/>
  <c r="F69" s="1"/>
  <c r="R69" s="1"/>
  <c r="S69" s="1"/>
  <c r="U69" s="1"/>
  <c r="P68" i="38"/>
  <c r="D68" s="1"/>
  <c r="C67" i="30"/>
  <c r="B67" s="1"/>
  <c r="G67" s="1"/>
  <c r="H67" s="1"/>
  <c r="V67"/>
  <c r="F67"/>
  <c r="R67" s="1"/>
  <c r="S67" s="1"/>
  <c r="U67" s="1"/>
  <c r="C69" i="26"/>
  <c r="B69" s="1"/>
  <c r="G69" s="1"/>
  <c r="H69" s="1"/>
  <c r="F69"/>
  <c r="R69" s="1"/>
  <c r="S69" s="1"/>
  <c r="U69" s="1"/>
  <c r="V69"/>
  <c r="P67" i="37"/>
  <c r="D67" s="1"/>
  <c r="V67" s="1"/>
  <c r="P70" i="46"/>
  <c r="D70" s="1"/>
  <c r="P67" i="44"/>
  <c r="D67" s="1"/>
  <c r="V68" i="43"/>
  <c r="C68"/>
  <c r="B68" s="1"/>
  <c r="G68" s="1"/>
  <c r="H68" s="1"/>
  <c r="P70" i="42"/>
  <c r="D70" s="1"/>
  <c r="C67" i="39"/>
  <c r="B67" s="1"/>
  <c r="G67" s="1"/>
  <c r="H67" s="1"/>
  <c r="V67"/>
  <c r="F67"/>
  <c r="R67" s="1"/>
  <c r="S67" s="1"/>
  <c r="U67" s="1"/>
  <c r="C66" i="35"/>
  <c r="B66" s="1"/>
  <c r="G66" s="1"/>
  <c r="H66" s="1"/>
  <c r="P68" i="33"/>
  <c r="D68" s="1"/>
  <c r="P67" i="28"/>
  <c r="D67" s="1"/>
  <c r="P69" i="27"/>
  <c r="D69" s="1"/>
  <c r="F68" i="41"/>
  <c r="R68" s="1"/>
  <c r="S68" s="1"/>
  <c r="U68" s="1"/>
  <c r="V68"/>
  <c r="B68"/>
  <c r="G68" s="1"/>
  <c r="H68" s="1"/>
  <c r="F68" i="43"/>
  <c r="R68" s="1"/>
  <c r="S68" s="1"/>
  <c r="U68" s="1"/>
  <c r="P55" i="4"/>
  <c r="D55" s="1"/>
  <c r="C55" s="1"/>
  <c r="C68" i="40" l="1"/>
  <c r="B68" s="1"/>
  <c r="G68" s="1"/>
  <c r="H68" s="1"/>
  <c r="F68"/>
  <c r="R68" s="1"/>
  <c r="S68" s="1"/>
  <c r="U68" s="1"/>
  <c r="P69" s="1"/>
  <c r="C69" i="29"/>
  <c r="B69" s="1"/>
  <c r="G69" s="1"/>
  <c r="H69" s="1"/>
  <c r="V69"/>
  <c r="F69"/>
  <c r="R69" s="1"/>
  <c r="S69" s="1"/>
  <c r="U69" s="1"/>
  <c r="V66" i="35"/>
  <c r="P67" s="1"/>
  <c r="D67" s="1"/>
  <c r="D69" i="36"/>
  <c r="C69" s="1"/>
  <c r="B69" s="1"/>
  <c r="G69" s="1"/>
  <c r="H69" s="1"/>
  <c r="D70" i="34"/>
  <c r="F70" s="1"/>
  <c r="R70" s="1"/>
  <c r="S70" s="1"/>
  <c r="U70" s="1"/>
  <c r="P71" i="31"/>
  <c r="D71" s="1"/>
  <c r="V69" i="32"/>
  <c r="P70" s="1"/>
  <c r="C69"/>
  <c r="B69" s="1"/>
  <c r="G69" s="1"/>
  <c r="H69" s="1"/>
  <c r="P68" i="30"/>
  <c r="D68" s="1"/>
  <c r="C68" i="38"/>
  <c r="B68" s="1"/>
  <c r="G68" s="1"/>
  <c r="H68" s="1"/>
  <c r="F68"/>
  <c r="R68" s="1"/>
  <c r="S68" s="1"/>
  <c r="U68" s="1"/>
  <c r="V68"/>
  <c r="P70" i="26"/>
  <c r="D70" s="1"/>
  <c r="C67" i="37"/>
  <c r="B67" s="1"/>
  <c r="G67" s="1"/>
  <c r="H67" s="1"/>
  <c r="F67"/>
  <c r="R67" s="1"/>
  <c r="S67" s="1"/>
  <c r="U67" s="1"/>
  <c r="P68" s="1"/>
  <c r="P68" i="39"/>
  <c r="D68" s="1"/>
  <c r="F70" i="46"/>
  <c r="R70" s="1"/>
  <c r="S70" s="1"/>
  <c r="U70" s="1"/>
  <c r="C70"/>
  <c r="B70" s="1"/>
  <c r="G70" s="1"/>
  <c r="H70" s="1"/>
  <c r="V70"/>
  <c r="C67" i="44"/>
  <c r="B67" s="1"/>
  <c r="G67" s="1"/>
  <c r="H67" s="1"/>
  <c r="F67"/>
  <c r="R67" s="1"/>
  <c r="S67" s="1"/>
  <c r="U67" s="1"/>
  <c r="V67"/>
  <c r="P69" i="43"/>
  <c r="D69" s="1"/>
  <c r="C69" s="1"/>
  <c r="B69" s="1"/>
  <c r="G69" s="1"/>
  <c r="H69" s="1"/>
  <c r="C70" i="42"/>
  <c r="B70" s="1"/>
  <c r="G70" s="1"/>
  <c r="H70" s="1"/>
  <c r="V70"/>
  <c r="F70"/>
  <c r="R70" s="1"/>
  <c r="S70" s="1"/>
  <c r="U70" s="1"/>
  <c r="P69" i="41"/>
  <c r="D69" s="1"/>
  <c r="C69" s="1"/>
  <c r="B69" s="1"/>
  <c r="G69" s="1"/>
  <c r="H69" s="1"/>
  <c r="F68" i="33"/>
  <c r="R68" s="1"/>
  <c r="S68" s="1"/>
  <c r="U68" s="1"/>
  <c r="C68"/>
  <c r="B68" s="1"/>
  <c r="G68" s="1"/>
  <c r="H68" s="1"/>
  <c r="V68"/>
  <c r="V67" i="28"/>
  <c r="C67"/>
  <c r="B67" s="1"/>
  <c r="G67" s="1"/>
  <c r="H67" s="1"/>
  <c r="F67"/>
  <c r="R67" s="1"/>
  <c r="S67" s="1"/>
  <c r="U67" s="1"/>
  <c r="C69" i="27"/>
  <c r="B69" s="1"/>
  <c r="G69" s="1"/>
  <c r="H69" s="1"/>
  <c r="F69"/>
  <c r="R69" s="1"/>
  <c r="S69" s="1"/>
  <c r="U69" s="1"/>
  <c r="V69"/>
  <c r="F55" i="4"/>
  <c r="R55" s="1"/>
  <c r="S55" s="1"/>
  <c r="U55" s="1"/>
  <c r="V55"/>
  <c r="B55"/>
  <c r="D69" i="40" l="1"/>
  <c r="V69" s="1"/>
  <c r="P70" i="29"/>
  <c r="D70" s="1"/>
  <c r="V70" i="34"/>
  <c r="P71" s="1"/>
  <c r="V69" i="36"/>
  <c r="F69"/>
  <c r="R69" s="1"/>
  <c r="S69" s="1"/>
  <c r="U69" s="1"/>
  <c r="C70" i="34"/>
  <c r="B70" s="1"/>
  <c r="G70" s="1"/>
  <c r="H70" s="1"/>
  <c r="D70" i="32"/>
  <c r="C70" s="1"/>
  <c r="B70" s="1"/>
  <c r="G70" s="1"/>
  <c r="H70" s="1"/>
  <c r="F71" i="31"/>
  <c r="R71" s="1"/>
  <c r="S71" s="1"/>
  <c r="U71" s="1"/>
  <c r="C71"/>
  <c r="B71" s="1"/>
  <c r="G71" s="1"/>
  <c r="H71" s="1"/>
  <c r="V71"/>
  <c r="P69" i="38"/>
  <c r="D69" s="1"/>
  <c r="V69" s="1"/>
  <c r="C68" i="30"/>
  <c r="B68" s="1"/>
  <c r="G68" s="1"/>
  <c r="H68" s="1"/>
  <c r="F68"/>
  <c r="R68" s="1"/>
  <c r="S68" s="1"/>
  <c r="U68" s="1"/>
  <c r="V68"/>
  <c r="D68" i="37"/>
  <c r="F68" s="1"/>
  <c r="R68" s="1"/>
  <c r="S68" s="1"/>
  <c r="U68" s="1"/>
  <c r="C70" i="26"/>
  <c r="B70" s="1"/>
  <c r="G70" s="1"/>
  <c r="H70" s="1"/>
  <c r="V70"/>
  <c r="F70"/>
  <c r="R70" s="1"/>
  <c r="S70" s="1"/>
  <c r="U70" s="1"/>
  <c r="C68" i="37"/>
  <c r="B68" s="1"/>
  <c r="G68" s="1"/>
  <c r="H68" s="1"/>
  <c r="V69" i="41"/>
  <c r="P71" i="46"/>
  <c r="D71" s="1"/>
  <c r="P68" i="44"/>
  <c r="D68" s="1"/>
  <c r="V69" i="43"/>
  <c r="F69"/>
  <c r="R69" s="1"/>
  <c r="S69" s="1"/>
  <c r="U69" s="1"/>
  <c r="P71" i="42"/>
  <c r="D71" s="1"/>
  <c r="F69" i="41"/>
  <c r="R69" s="1"/>
  <c r="S69" s="1"/>
  <c r="U69" s="1"/>
  <c r="F69" i="40"/>
  <c r="R69" s="1"/>
  <c r="S69" s="1"/>
  <c r="U69" s="1"/>
  <c r="C68" i="39"/>
  <c r="B68" s="1"/>
  <c r="G68" s="1"/>
  <c r="H68" s="1"/>
  <c r="F68"/>
  <c r="R68" s="1"/>
  <c r="S68" s="1"/>
  <c r="U68" s="1"/>
  <c r="V68"/>
  <c r="C67" i="35"/>
  <c r="B67" s="1"/>
  <c r="G67" s="1"/>
  <c r="H67" s="1"/>
  <c r="V67"/>
  <c r="F67"/>
  <c r="R67" s="1"/>
  <c r="S67" s="1"/>
  <c r="U67" s="1"/>
  <c r="P69" i="33"/>
  <c r="D69" s="1"/>
  <c r="P68" i="28"/>
  <c r="D68" s="1"/>
  <c r="P70" i="27"/>
  <c r="D70" s="1"/>
  <c r="P56" i="4"/>
  <c r="G55"/>
  <c r="H55" s="1"/>
  <c r="D71" i="34" l="1"/>
  <c r="C71" s="1"/>
  <c r="B71" s="1"/>
  <c r="G71" s="1"/>
  <c r="H71" s="1"/>
  <c r="C69" i="40"/>
  <c r="B69" s="1"/>
  <c r="G69" s="1"/>
  <c r="H69" s="1"/>
  <c r="C70" i="29"/>
  <c r="B70" s="1"/>
  <c r="G70" s="1"/>
  <c r="H70" s="1"/>
  <c r="V70"/>
  <c r="F70"/>
  <c r="R70" s="1"/>
  <c r="S70" s="1"/>
  <c r="U70" s="1"/>
  <c r="P70" i="36"/>
  <c r="D70" s="1"/>
  <c r="C70" s="1"/>
  <c r="B70" s="1"/>
  <c r="G70" s="1"/>
  <c r="H70" s="1"/>
  <c r="F70" i="32"/>
  <c r="R70" s="1"/>
  <c r="S70" s="1"/>
  <c r="U70" s="1"/>
  <c r="V68" i="37"/>
  <c r="P69" s="1"/>
  <c r="D69" s="1"/>
  <c r="P71" i="26"/>
  <c r="D71" s="1"/>
  <c r="V70" i="32"/>
  <c r="F69" i="38"/>
  <c r="R69" s="1"/>
  <c r="S69" s="1"/>
  <c r="U69" s="1"/>
  <c r="P70" s="1"/>
  <c r="C69"/>
  <c r="B69" s="1"/>
  <c r="G69" s="1"/>
  <c r="H69" s="1"/>
  <c r="P72" i="31"/>
  <c r="D72" s="1"/>
  <c r="P69" i="30"/>
  <c r="D69" s="1"/>
  <c r="P70" i="41"/>
  <c r="D70" s="1"/>
  <c r="C70" s="1"/>
  <c r="B70" s="1"/>
  <c r="G70" s="1"/>
  <c r="H70" s="1"/>
  <c r="P70" i="43"/>
  <c r="D70" s="1"/>
  <c r="C70" s="1"/>
  <c r="B70" s="1"/>
  <c r="G70" s="1"/>
  <c r="H70" s="1"/>
  <c r="P70" i="40"/>
  <c r="P68" i="35"/>
  <c r="D68" s="1"/>
  <c r="C68" s="1"/>
  <c r="B68" s="1"/>
  <c r="G68" s="1"/>
  <c r="H68" s="1"/>
  <c r="V71" i="46"/>
  <c r="C71"/>
  <c r="B71" s="1"/>
  <c r="G71" s="1"/>
  <c r="H71" s="1"/>
  <c r="F71"/>
  <c r="R71" s="1"/>
  <c r="S71" s="1"/>
  <c r="U71" s="1"/>
  <c r="C68" i="44"/>
  <c r="B68" s="1"/>
  <c r="G68" s="1"/>
  <c r="H68" s="1"/>
  <c r="V68"/>
  <c r="F68"/>
  <c r="R68" s="1"/>
  <c r="S68" s="1"/>
  <c r="U68" s="1"/>
  <c r="C71" i="42"/>
  <c r="B71" s="1"/>
  <c r="G71" s="1"/>
  <c r="H71" s="1"/>
  <c r="F71"/>
  <c r="R71" s="1"/>
  <c r="S71" s="1"/>
  <c r="U71" s="1"/>
  <c r="V71"/>
  <c r="P69" i="39"/>
  <c r="D69" s="1"/>
  <c r="F69" i="33"/>
  <c r="R69" s="1"/>
  <c r="S69" s="1"/>
  <c r="U69" s="1"/>
  <c r="C69"/>
  <c r="B69" s="1"/>
  <c r="G69" s="1"/>
  <c r="H69" s="1"/>
  <c r="V69"/>
  <c r="C68" i="28"/>
  <c r="B68" s="1"/>
  <c r="G68" s="1"/>
  <c r="H68" s="1"/>
  <c r="F68"/>
  <c r="R68" s="1"/>
  <c r="S68" s="1"/>
  <c r="U68" s="1"/>
  <c r="V68"/>
  <c r="C70" i="27"/>
  <c r="B70" s="1"/>
  <c r="G70" s="1"/>
  <c r="H70" s="1"/>
  <c r="V70"/>
  <c r="F70"/>
  <c r="R70" s="1"/>
  <c r="S70" s="1"/>
  <c r="U70" s="1"/>
  <c r="D56" i="4"/>
  <c r="C56" s="1"/>
  <c r="V71" i="34" l="1"/>
  <c r="P72" s="1"/>
  <c r="D72" s="1"/>
  <c r="F71"/>
  <c r="R71" s="1"/>
  <c r="S71" s="1"/>
  <c r="U71" s="1"/>
  <c r="D70" i="40"/>
  <c r="P71" i="29"/>
  <c r="D71"/>
  <c r="V70" i="36"/>
  <c r="F70"/>
  <c r="R70" s="1"/>
  <c r="S70" s="1"/>
  <c r="U70" s="1"/>
  <c r="V68" i="35"/>
  <c r="F68"/>
  <c r="R68" s="1"/>
  <c r="S68" s="1"/>
  <c r="U68" s="1"/>
  <c r="F70" i="43"/>
  <c r="R70" s="1"/>
  <c r="S70" s="1"/>
  <c r="U70" s="1"/>
  <c r="P71" i="32"/>
  <c r="D71" s="1"/>
  <c r="V71" s="1"/>
  <c r="C69" i="37"/>
  <c r="B69" s="1"/>
  <c r="G69" s="1"/>
  <c r="H69" s="1"/>
  <c r="F69"/>
  <c r="R69" s="1"/>
  <c r="S69" s="1"/>
  <c r="U69" s="1"/>
  <c r="V69"/>
  <c r="D70" i="38"/>
  <c r="V70" s="1"/>
  <c r="F72" i="31"/>
  <c r="R72" s="1"/>
  <c r="S72" s="1"/>
  <c r="U72" s="1"/>
  <c r="V72"/>
  <c r="C72"/>
  <c r="B72" s="1"/>
  <c r="G72" s="1"/>
  <c r="H72" s="1"/>
  <c r="P71" i="27"/>
  <c r="D71" s="1"/>
  <c r="C71" s="1"/>
  <c r="B71" s="1"/>
  <c r="G71" s="1"/>
  <c r="H71" s="1"/>
  <c r="C69" i="30"/>
  <c r="B69" s="1"/>
  <c r="G69" s="1"/>
  <c r="H69" s="1"/>
  <c r="V69"/>
  <c r="F69"/>
  <c r="R69" s="1"/>
  <c r="S69" s="1"/>
  <c r="U69" s="1"/>
  <c r="F70" i="38"/>
  <c r="R70" s="1"/>
  <c r="S70" s="1"/>
  <c r="U70" s="1"/>
  <c r="P69" i="44"/>
  <c r="D69" s="1"/>
  <c r="C71" i="26"/>
  <c r="B71" s="1"/>
  <c r="G71" s="1"/>
  <c r="H71" s="1"/>
  <c r="F71"/>
  <c r="R71" s="1"/>
  <c r="S71" s="1"/>
  <c r="U71" s="1"/>
  <c r="V71"/>
  <c r="V70" i="43"/>
  <c r="V70" i="41"/>
  <c r="F70"/>
  <c r="R70" s="1"/>
  <c r="S70" s="1"/>
  <c r="U70" s="1"/>
  <c r="P72" i="42"/>
  <c r="D72" s="1"/>
  <c r="P72" i="46"/>
  <c r="D72" s="1"/>
  <c r="C70" i="40"/>
  <c r="B70" s="1"/>
  <c r="G70" s="1"/>
  <c r="H70" s="1"/>
  <c r="V70"/>
  <c r="F70"/>
  <c r="R70" s="1"/>
  <c r="S70" s="1"/>
  <c r="U70" s="1"/>
  <c r="C69" i="39"/>
  <c r="B69" s="1"/>
  <c r="G69" s="1"/>
  <c r="H69" s="1"/>
  <c r="V69"/>
  <c r="F69"/>
  <c r="R69" s="1"/>
  <c r="S69" s="1"/>
  <c r="U69" s="1"/>
  <c r="P70" i="33"/>
  <c r="D70" s="1"/>
  <c r="P69" i="28"/>
  <c r="D69" s="1"/>
  <c r="B56" i="4"/>
  <c r="G56" s="1"/>
  <c r="H56" s="1"/>
  <c r="V56"/>
  <c r="F56"/>
  <c r="R56" s="1"/>
  <c r="S56" s="1"/>
  <c r="U56" s="1"/>
  <c r="F71" i="29" l="1"/>
  <c r="R71" s="1"/>
  <c r="S71" s="1"/>
  <c r="U71" s="1"/>
  <c r="C71"/>
  <c r="B71" s="1"/>
  <c r="G71" s="1"/>
  <c r="H71" s="1"/>
  <c r="V71"/>
  <c r="F71" i="32"/>
  <c r="R71" s="1"/>
  <c r="S71" s="1"/>
  <c r="U71" s="1"/>
  <c r="P72" s="1"/>
  <c r="P71" i="36"/>
  <c r="D71" s="1"/>
  <c r="P69" i="35"/>
  <c r="D69" s="1"/>
  <c r="C69" s="1"/>
  <c r="B69" s="1"/>
  <c r="G69" s="1"/>
  <c r="H69" s="1"/>
  <c r="P70" i="37"/>
  <c r="D70" s="1"/>
  <c r="V70" s="1"/>
  <c r="P71" i="43"/>
  <c r="D71" s="1"/>
  <c r="C71" s="1"/>
  <c r="B71" s="1"/>
  <c r="G71" s="1"/>
  <c r="H71" s="1"/>
  <c r="P71" i="38"/>
  <c r="C71" i="32"/>
  <c r="B71" s="1"/>
  <c r="G71" s="1"/>
  <c r="H71" s="1"/>
  <c r="P71" i="41"/>
  <c r="D71" s="1"/>
  <c r="F71" s="1"/>
  <c r="R71" s="1"/>
  <c r="S71" s="1"/>
  <c r="U71" s="1"/>
  <c r="C70" i="38"/>
  <c r="B70" s="1"/>
  <c r="G70" s="1"/>
  <c r="H70" s="1"/>
  <c r="P70" i="30"/>
  <c r="D70" s="1"/>
  <c r="P73" i="31"/>
  <c r="D73" s="1"/>
  <c r="V71" i="27"/>
  <c r="P72" i="26"/>
  <c r="D72" s="1"/>
  <c r="F72" i="34"/>
  <c r="R72" s="1"/>
  <c r="S72" s="1"/>
  <c r="U72" s="1"/>
  <c r="V72"/>
  <c r="C72"/>
  <c r="B72" s="1"/>
  <c r="G72" s="1"/>
  <c r="H72" s="1"/>
  <c r="F71" i="27"/>
  <c r="R71" s="1"/>
  <c r="S71" s="1"/>
  <c r="U71" s="1"/>
  <c r="P71" i="40"/>
  <c r="D71" s="1"/>
  <c r="P70" i="39"/>
  <c r="D70" s="1"/>
  <c r="F72" i="46"/>
  <c r="R72" s="1"/>
  <c r="S72" s="1"/>
  <c r="U72" s="1"/>
  <c r="C72"/>
  <c r="B72" s="1"/>
  <c r="G72" s="1"/>
  <c r="H72" s="1"/>
  <c r="V72"/>
  <c r="C69" i="44"/>
  <c r="B69" s="1"/>
  <c r="G69" s="1"/>
  <c r="H69" s="1"/>
  <c r="F69"/>
  <c r="R69" s="1"/>
  <c r="S69" s="1"/>
  <c r="U69" s="1"/>
  <c r="V69"/>
  <c r="V72" i="42"/>
  <c r="C72"/>
  <c r="B72" s="1"/>
  <c r="G72" s="1"/>
  <c r="H72" s="1"/>
  <c r="F72"/>
  <c r="R72" s="1"/>
  <c r="S72" s="1"/>
  <c r="U72" s="1"/>
  <c r="C70" i="33"/>
  <c r="B70" s="1"/>
  <c r="G70" s="1"/>
  <c r="H70" s="1"/>
  <c r="V70"/>
  <c r="F70"/>
  <c r="R70" s="1"/>
  <c r="S70" s="1"/>
  <c r="U70" s="1"/>
  <c r="C69" i="28"/>
  <c r="B69" s="1"/>
  <c r="G69" s="1"/>
  <c r="H69" s="1"/>
  <c r="V69"/>
  <c r="F69"/>
  <c r="R69" s="1"/>
  <c r="S69" s="1"/>
  <c r="U69" s="1"/>
  <c r="P57" i="4"/>
  <c r="D57" s="1"/>
  <c r="C57" s="1"/>
  <c r="P72" i="29" l="1"/>
  <c r="D72" s="1"/>
  <c r="D72" i="32"/>
  <c r="V72" s="1"/>
  <c r="F71" i="36"/>
  <c r="R71" s="1"/>
  <c r="S71" s="1"/>
  <c r="U71" s="1"/>
  <c r="C71"/>
  <c r="B71" s="1"/>
  <c r="G71" s="1"/>
  <c r="H71" s="1"/>
  <c r="V71"/>
  <c r="D71" i="38"/>
  <c r="C71" s="1"/>
  <c r="B71" s="1"/>
  <c r="G71" s="1"/>
  <c r="H71" s="1"/>
  <c r="F70" i="37"/>
  <c r="R70" s="1"/>
  <c r="S70" s="1"/>
  <c r="U70" s="1"/>
  <c r="P71" s="1"/>
  <c r="F69" i="35"/>
  <c r="R69" s="1"/>
  <c r="S69" s="1"/>
  <c r="U69" s="1"/>
  <c r="V69"/>
  <c r="C70" i="37"/>
  <c r="B70" s="1"/>
  <c r="G70" s="1"/>
  <c r="H70" s="1"/>
  <c r="V71" i="43"/>
  <c r="F71"/>
  <c r="R71" s="1"/>
  <c r="S71" s="1"/>
  <c r="U71" s="1"/>
  <c r="C71" i="41"/>
  <c r="B71" s="1"/>
  <c r="G71" s="1"/>
  <c r="H71" s="1"/>
  <c r="V71"/>
  <c r="P72" s="1"/>
  <c r="F73" i="31"/>
  <c r="R73" s="1"/>
  <c r="S73" s="1"/>
  <c r="U73" s="1"/>
  <c r="C73"/>
  <c r="B73" s="1"/>
  <c r="G73" s="1"/>
  <c r="H73" s="1"/>
  <c r="V73"/>
  <c r="C70" i="30"/>
  <c r="B70" s="1"/>
  <c r="G70" s="1"/>
  <c r="H70" s="1"/>
  <c r="V70"/>
  <c r="F70"/>
  <c r="R70" s="1"/>
  <c r="S70" s="1"/>
  <c r="U70" s="1"/>
  <c r="P73" i="34"/>
  <c r="D73" s="1"/>
  <c r="F73" s="1"/>
  <c r="R73" s="1"/>
  <c r="S73" s="1"/>
  <c r="U73" s="1"/>
  <c r="P72" i="27"/>
  <c r="D72" s="1"/>
  <c r="V72" s="1"/>
  <c r="F72" i="26"/>
  <c r="R72" s="1"/>
  <c r="S72" s="1"/>
  <c r="U72" s="1"/>
  <c r="C72"/>
  <c r="B72" s="1"/>
  <c r="G72" s="1"/>
  <c r="H72" s="1"/>
  <c r="V72"/>
  <c r="C70" i="39"/>
  <c r="B70" s="1"/>
  <c r="G70" s="1"/>
  <c r="H70" s="1"/>
  <c r="F70"/>
  <c r="R70" s="1"/>
  <c r="S70" s="1"/>
  <c r="U70" s="1"/>
  <c r="V70"/>
  <c r="P71" i="33"/>
  <c r="D71" s="1"/>
  <c r="P70" i="28"/>
  <c r="D70" s="1"/>
  <c r="P73" i="46"/>
  <c r="D73" s="1"/>
  <c r="P70" i="44"/>
  <c r="D70" s="1"/>
  <c r="P73" i="42"/>
  <c r="D73" s="1"/>
  <c r="C71" i="40"/>
  <c r="B71" s="1"/>
  <c r="G71" s="1"/>
  <c r="H71" s="1"/>
  <c r="V71"/>
  <c r="F71"/>
  <c r="R71" s="1"/>
  <c r="S71" s="1"/>
  <c r="U71" s="1"/>
  <c r="V57" i="4"/>
  <c r="B57"/>
  <c r="F57"/>
  <c r="R57" s="1"/>
  <c r="S57" s="1"/>
  <c r="U57" s="1"/>
  <c r="C72" i="29" l="1"/>
  <c r="B72" s="1"/>
  <c r="G72" s="1"/>
  <c r="H72" s="1"/>
  <c r="F72"/>
  <c r="R72" s="1"/>
  <c r="S72" s="1"/>
  <c r="U72" s="1"/>
  <c r="V72"/>
  <c r="P70" i="35"/>
  <c r="D70" s="1"/>
  <c r="C70" s="1"/>
  <c r="B70" s="1"/>
  <c r="G70" s="1"/>
  <c r="H70" s="1"/>
  <c r="C72" i="32"/>
  <c r="B72" s="1"/>
  <c r="G72" s="1"/>
  <c r="H72" s="1"/>
  <c r="F72"/>
  <c r="R72" s="1"/>
  <c r="S72" s="1"/>
  <c r="U72" s="1"/>
  <c r="P73" s="1"/>
  <c r="V71" i="38"/>
  <c r="F71"/>
  <c r="R71" s="1"/>
  <c r="S71" s="1"/>
  <c r="U71" s="1"/>
  <c r="P72" i="36"/>
  <c r="D72" s="1"/>
  <c r="P72" i="43"/>
  <c r="D72" s="1"/>
  <c r="C72" s="1"/>
  <c r="B72" s="1"/>
  <c r="G72" s="1"/>
  <c r="H72" s="1"/>
  <c r="D72" i="41"/>
  <c r="C72" s="1"/>
  <c r="B72" s="1"/>
  <c r="G72" s="1"/>
  <c r="H72" s="1"/>
  <c r="D71" i="37"/>
  <c r="F71" s="1"/>
  <c r="R71" s="1"/>
  <c r="S71" s="1"/>
  <c r="U71" s="1"/>
  <c r="P73" i="26"/>
  <c r="D73" s="1"/>
  <c r="V70" i="35"/>
  <c r="C73" i="34"/>
  <c r="B73" s="1"/>
  <c r="G73" s="1"/>
  <c r="H73" s="1"/>
  <c r="F70" i="35"/>
  <c r="R70" s="1"/>
  <c r="S70" s="1"/>
  <c r="U70" s="1"/>
  <c r="V73" i="34"/>
  <c r="P74" s="1"/>
  <c r="P71" i="30"/>
  <c r="D71" s="1"/>
  <c r="P74" i="31"/>
  <c r="D74" s="1"/>
  <c r="V72" i="41"/>
  <c r="C72" i="27"/>
  <c r="B72" s="1"/>
  <c r="G72" s="1"/>
  <c r="H72" s="1"/>
  <c r="F72"/>
  <c r="R72" s="1"/>
  <c r="S72" s="1"/>
  <c r="U72" s="1"/>
  <c r="P73" s="1"/>
  <c r="P71" i="39"/>
  <c r="D71" s="1"/>
  <c r="V71" s="1"/>
  <c r="P72" i="40"/>
  <c r="D72" s="1"/>
  <c r="C73" i="46"/>
  <c r="B73" s="1"/>
  <c r="G73" s="1"/>
  <c r="H73" s="1"/>
  <c r="V73"/>
  <c r="F73"/>
  <c r="R73" s="1"/>
  <c r="S73" s="1"/>
  <c r="U73" s="1"/>
  <c r="C70" i="44"/>
  <c r="B70" s="1"/>
  <c r="G70" s="1"/>
  <c r="H70" s="1"/>
  <c r="V70"/>
  <c r="F70"/>
  <c r="R70" s="1"/>
  <c r="S70" s="1"/>
  <c r="U70" s="1"/>
  <c r="C73" i="42"/>
  <c r="B73" s="1"/>
  <c r="G73" s="1"/>
  <c r="H73" s="1"/>
  <c r="F73"/>
  <c r="R73" s="1"/>
  <c r="S73" s="1"/>
  <c r="U73" s="1"/>
  <c r="V73"/>
  <c r="C71" i="33"/>
  <c r="B71" s="1"/>
  <c r="G71" s="1"/>
  <c r="H71" s="1"/>
  <c r="V71"/>
  <c r="F71"/>
  <c r="R71" s="1"/>
  <c r="S71" s="1"/>
  <c r="U71" s="1"/>
  <c r="V70" i="28"/>
  <c r="C70"/>
  <c r="B70" s="1"/>
  <c r="G70" s="1"/>
  <c r="H70" s="1"/>
  <c r="F70"/>
  <c r="R70" s="1"/>
  <c r="S70" s="1"/>
  <c r="U70" s="1"/>
  <c r="P58" i="4"/>
  <c r="G57"/>
  <c r="H57" s="1"/>
  <c r="D73" i="32" l="1"/>
  <c r="F73" s="1"/>
  <c r="R73" s="1"/>
  <c r="S73" s="1"/>
  <c r="U73" s="1"/>
  <c r="P72" i="38"/>
  <c r="D72" s="1"/>
  <c r="C72" s="1"/>
  <c r="B72" s="1"/>
  <c r="G72" s="1"/>
  <c r="H72" s="1"/>
  <c r="P73" i="29"/>
  <c r="D73" s="1"/>
  <c r="F72" i="43"/>
  <c r="R72" s="1"/>
  <c r="S72" s="1"/>
  <c r="U72" s="1"/>
  <c r="C72" i="36"/>
  <c r="B72" s="1"/>
  <c r="G72" s="1"/>
  <c r="H72" s="1"/>
  <c r="F72"/>
  <c r="R72" s="1"/>
  <c r="S72" s="1"/>
  <c r="U72" s="1"/>
  <c r="V72"/>
  <c r="V72" i="43"/>
  <c r="C71" i="37"/>
  <c r="B71" s="1"/>
  <c r="G71" s="1"/>
  <c r="H71" s="1"/>
  <c r="F72" i="41"/>
  <c r="R72" s="1"/>
  <c r="S72" s="1"/>
  <c r="U72" s="1"/>
  <c r="P73" s="1"/>
  <c r="D73" s="1"/>
  <c r="C73" s="1"/>
  <c r="B73" s="1"/>
  <c r="G73" s="1"/>
  <c r="H73" s="1"/>
  <c r="V71" i="37"/>
  <c r="P72" s="1"/>
  <c r="D74" i="34"/>
  <c r="F74" s="1"/>
  <c r="R74" s="1"/>
  <c r="S74" s="1"/>
  <c r="U74" s="1"/>
  <c r="P71" i="35"/>
  <c r="D71" s="1"/>
  <c r="C71" s="1"/>
  <c r="B71" s="1"/>
  <c r="G71" s="1"/>
  <c r="H71" s="1"/>
  <c r="F74" i="31"/>
  <c r="R74" s="1"/>
  <c r="S74" s="1"/>
  <c r="U74" s="1"/>
  <c r="V74"/>
  <c r="C74"/>
  <c r="B74" s="1"/>
  <c r="G74" s="1"/>
  <c r="H74" s="1"/>
  <c r="D73" i="27"/>
  <c r="F73" s="1"/>
  <c r="R73" s="1"/>
  <c r="S73" s="1"/>
  <c r="U73" s="1"/>
  <c r="V71" i="30"/>
  <c r="F71"/>
  <c r="R71" s="1"/>
  <c r="S71" s="1"/>
  <c r="U71" s="1"/>
  <c r="C71"/>
  <c r="B71" s="1"/>
  <c r="G71" s="1"/>
  <c r="H71" s="1"/>
  <c r="C71" i="39"/>
  <c r="B71" s="1"/>
  <c r="G71" s="1"/>
  <c r="H71" s="1"/>
  <c r="C73" i="26"/>
  <c r="B73" s="1"/>
  <c r="G73" s="1"/>
  <c r="H73" s="1"/>
  <c r="V73"/>
  <c r="F73"/>
  <c r="R73" s="1"/>
  <c r="S73" s="1"/>
  <c r="U73" s="1"/>
  <c r="P73" i="43"/>
  <c r="D73" s="1"/>
  <c r="F71" i="39"/>
  <c r="R71" s="1"/>
  <c r="S71" s="1"/>
  <c r="U71" s="1"/>
  <c r="P72" s="1"/>
  <c r="P74" i="42"/>
  <c r="D74" s="1"/>
  <c r="P72" i="33"/>
  <c r="D72" s="1"/>
  <c r="P71" i="44"/>
  <c r="D71" s="1"/>
  <c r="P74" i="46"/>
  <c r="D74" s="1"/>
  <c r="C72" i="40"/>
  <c r="B72" s="1"/>
  <c r="G72" s="1"/>
  <c r="H72" s="1"/>
  <c r="F72"/>
  <c r="R72" s="1"/>
  <c r="S72" s="1"/>
  <c r="U72" s="1"/>
  <c r="V72"/>
  <c r="P71" i="28"/>
  <c r="D71" s="1"/>
  <c r="D58" i="4"/>
  <c r="C58" s="1"/>
  <c r="F73" i="29" l="1"/>
  <c r="R73" s="1"/>
  <c r="S73" s="1"/>
  <c r="U73" s="1"/>
  <c r="C73"/>
  <c r="B73" s="1"/>
  <c r="G73" s="1"/>
  <c r="H73" s="1"/>
  <c r="V73"/>
  <c r="C73" i="32"/>
  <c r="B73" s="1"/>
  <c r="G73" s="1"/>
  <c r="H73" s="1"/>
  <c r="F72" i="38"/>
  <c r="R72" s="1"/>
  <c r="S72" s="1"/>
  <c r="U72" s="1"/>
  <c r="P73" s="1"/>
  <c r="D73" s="1"/>
  <c r="F73" s="1"/>
  <c r="R73" s="1"/>
  <c r="S73" s="1"/>
  <c r="U73" s="1"/>
  <c r="V72"/>
  <c r="V73" i="32"/>
  <c r="P74" s="1"/>
  <c r="P73" i="36"/>
  <c r="D73" s="1"/>
  <c r="D72" i="37"/>
  <c r="C72" s="1"/>
  <c r="B72" s="1"/>
  <c r="G72" s="1"/>
  <c r="H72" s="1"/>
  <c r="D74" i="32"/>
  <c r="F74" s="1"/>
  <c r="R74" s="1"/>
  <c r="S74" s="1"/>
  <c r="U74" s="1"/>
  <c r="V73" i="41"/>
  <c r="C74" i="34"/>
  <c r="B74" s="1"/>
  <c r="G74" s="1"/>
  <c r="H74" s="1"/>
  <c r="F71" i="35"/>
  <c r="R71" s="1"/>
  <c r="S71" s="1"/>
  <c r="U71" s="1"/>
  <c r="V74" i="34"/>
  <c r="P75" s="1"/>
  <c r="C73" i="27"/>
  <c r="B73" s="1"/>
  <c r="G73" s="1"/>
  <c r="H73" s="1"/>
  <c r="V71" i="35"/>
  <c r="V73" i="27"/>
  <c r="P74" s="1"/>
  <c r="V74" i="32"/>
  <c r="P75" s="1"/>
  <c r="P75" i="31"/>
  <c r="D75" s="1"/>
  <c r="F73" i="41"/>
  <c r="R73" s="1"/>
  <c r="S73" s="1"/>
  <c r="U73" s="1"/>
  <c r="D72" i="39"/>
  <c r="F72" s="1"/>
  <c r="R72" s="1"/>
  <c r="S72" s="1"/>
  <c r="U72" s="1"/>
  <c r="P74" i="26"/>
  <c r="D74" s="1"/>
  <c r="P72" i="30"/>
  <c r="D72" s="1"/>
  <c r="F72" s="1"/>
  <c r="R72" s="1"/>
  <c r="S72" s="1"/>
  <c r="U72" s="1"/>
  <c r="F58" i="4"/>
  <c r="R58" s="1"/>
  <c r="S58" s="1"/>
  <c r="U58" s="1"/>
  <c r="F74" i="46"/>
  <c r="R74" s="1"/>
  <c r="S74" s="1"/>
  <c r="U74" s="1"/>
  <c r="C74"/>
  <c r="B74" s="1"/>
  <c r="G74" s="1"/>
  <c r="H74" s="1"/>
  <c r="V74"/>
  <c r="F71" i="44"/>
  <c r="R71" s="1"/>
  <c r="S71" s="1"/>
  <c r="U71" s="1"/>
  <c r="C71"/>
  <c r="B71" s="1"/>
  <c r="G71" s="1"/>
  <c r="H71" s="1"/>
  <c r="V71"/>
  <c r="C73" i="43"/>
  <c r="B73" s="1"/>
  <c r="G73" s="1"/>
  <c r="H73" s="1"/>
  <c r="C74" i="42"/>
  <c r="B74" s="1"/>
  <c r="G74" s="1"/>
  <c r="H74" s="1"/>
  <c r="V74"/>
  <c r="F74"/>
  <c r="R74" s="1"/>
  <c r="S74" s="1"/>
  <c r="U74" s="1"/>
  <c r="P73" i="40"/>
  <c r="D73" s="1"/>
  <c r="C72" i="33"/>
  <c r="B72" s="1"/>
  <c r="G72" s="1"/>
  <c r="H72" s="1"/>
  <c r="F72"/>
  <c r="R72" s="1"/>
  <c r="S72" s="1"/>
  <c r="U72" s="1"/>
  <c r="V72"/>
  <c r="C71" i="28"/>
  <c r="B71" s="1"/>
  <c r="G71" s="1"/>
  <c r="H71" s="1"/>
  <c r="V71"/>
  <c r="F71"/>
  <c r="R71" s="1"/>
  <c r="S71" s="1"/>
  <c r="U71" s="1"/>
  <c r="B58" i="4"/>
  <c r="G58" s="1"/>
  <c r="H58" s="1"/>
  <c r="V58"/>
  <c r="V73" i="43"/>
  <c r="F73"/>
  <c r="R73" s="1"/>
  <c r="S73" s="1"/>
  <c r="U73" s="1"/>
  <c r="P74" i="29" l="1"/>
  <c r="D74" s="1"/>
  <c r="F72" i="37"/>
  <c r="R72" s="1"/>
  <c r="S72" s="1"/>
  <c r="U72" s="1"/>
  <c r="C73" i="36"/>
  <c r="B73" s="1"/>
  <c r="G73" s="1"/>
  <c r="H73" s="1"/>
  <c r="F73"/>
  <c r="R73" s="1"/>
  <c r="S73" s="1"/>
  <c r="U73" s="1"/>
  <c r="V73"/>
  <c r="V72" i="37"/>
  <c r="P73" s="1"/>
  <c r="D73" s="1"/>
  <c r="F73" s="1"/>
  <c r="R73" s="1"/>
  <c r="S73" s="1"/>
  <c r="U73" s="1"/>
  <c r="C74" i="32"/>
  <c r="B74" s="1"/>
  <c r="G74" s="1"/>
  <c r="H74" s="1"/>
  <c r="D75" s="1"/>
  <c r="C73" i="38"/>
  <c r="B73" s="1"/>
  <c r="G73" s="1"/>
  <c r="H73" s="1"/>
  <c r="V73"/>
  <c r="P74" s="1"/>
  <c r="V72" i="39"/>
  <c r="P73" s="1"/>
  <c r="P72" i="35"/>
  <c r="D72" s="1"/>
  <c r="V72" s="1"/>
  <c r="P74" i="41"/>
  <c r="D74" s="1"/>
  <c r="V74" s="1"/>
  <c r="D75" i="34"/>
  <c r="D74" i="27"/>
  <c r="F74" s="1"/>
  <c r="R74" s="1"/>
  <c r="S74" s="1"/>
  <c r="U74" s="1"/>
  <c r="C72" i="39"/>
  <c r="B72" s="1"/>
  <c r="G72" s="1"/>
  <c r="H72" s="1"/>
  <c r="V75" i="31"/>
  <c r="C75"/>
  <c r="B75" s="1"/>
  <c r="G75" s="1"/>
  <c r="H75" s="1"/>
  <c r="F75"/>
  <c r="R75" s="1"/>
  <c r="S75" s="1"/>
  <c r="U75" s="1"/>
  <c r="C72" i="30"/>
  <c r="B72" s="1"/>
  <c r="G72" s="1"/>
  <c r="H72" s="1"/>
  <c r="V72"/>
  <c r="P73" s="1"/>
  <c r="P59" i="4"/>
  <c r="D59" s="1"/>
  <c r="C59" s="1"/>
  <c r="C74" i="26"/>
  <c r="B74" s="1"/>
  <c r="G74" s="1"/>
  <c r="H74" s="1"/>
  <c r="V74"/>
  <c r="F74"/>
  <c r="R74" s="1"/>
  <c r="S74" s="1"/>
  <c r="U74" s="1"/>
  <c r="P72" i="28"/>
  <c r="D72" s="1"/>
  <c r="P75" i="42"/>
  <c r="D75" s="1"/>
  <c r="P72" i="44"/>
  <c r="D72" s="1"/>
  <c r="P75" i="46"/>
  <c r="D75" s="1"/>
  <c r="C73" i="40"/>
  <c r="B73" s="1"/>
  <c r="G73" s="1"/>
  <c r="H73" s="1"/>
  <c r="F73"/>
  <c r="R73" s="1"/>
  <c r="S73" s="1"/>
  <c r="U73" s="1"/>
  <c r="V73"/>
  <c r="P73" i="33"/>
  <c r="D73" s="1"/>
  <c r="P74" i="43"/>
  <c r="D74" s="1"/>
  <c r="F74" i="29" l="1"/>
  <c r="R74" s="1"/>
  <c r="S74" s="1"/>
  <c r="U74" s="1"/>
  <c r="V74"/>
  <c r="C74"/>
  <c r="B74" s="1"/>
  <c r="G74" s="1"/>
  <c r="H74" s="1"/>
  <c r="F75" i="32"/>
  <c r="R75" s="1"/>
  <c r="S75" s="1"/>
  <c r="U75" s="1"/>
  <c r="C75"/>
  <c r="B75" s="1"/>
  <c r="G75" s="1"/>
  <c r="H75" s="1"/>
  <c r="P74" i="36"/>
  <c r="D74" s="1"/>
  <c r="C73" i="37"/>
  <c r="B73" s="1"/>
  <c r="G73" s="1"/>
  <c r="H73" s="1"/>
  <c r="F74" i="41"/>
  <c r="R74" s="1"/>
  <c r="S74" s="1"/>
  <c r="U74" s="1"/>
  <c r="P75" s="1"/>
  <c r="C72" i="35"/>
  <c r="B72" s="1"/>
  <c r="G72" s="1"/>
  <c r="H72" s="1"/>
  <c r="D74" i="38"/>
  <c r="V74" s="1"/>
  <c r="V73" i="37"/>
  <c r="P74" s="1"/>
  <c r="D74" s="1"/>
  <c r="F72" i="35"/>
  <c r="R72" s="1"/>
  <c r="S72" s="1"/>
  <c r="U72" s="1"/>
  <c r="P73" s="1"/>
  <c r="C74" i="27"/>
  <c r="B74" s="1"/>
  <c r="G74" s="1"/>
  <c r="H74" s="1"/>
  <c r="C74" i="41"/>
  <c r="B74" s="1"/>
  <c r="G74" s="1"/>
  <c r="H74" s="1"/>
  <c r="V75" i="34"/>
  <c r="C75"/>
  <c r="B75" s="1"/>
  <c r="G75" s="1"/>
  <c r="H75" s="1"/>
  <c r="V75" i="32"/>
  <c r="F75" i="34"/>
  <c r="R75" s="1"/>
  <c r="S75" s="1"/>
  <c r="U75" s="1"/>
  <c r="V74" i="27"/>
  <c r="P75" s="1"/>
  <c r="D73" i="39"/>
  <c r="V73" s="1"/>
  <c r="P76" i="31"/>
  <c r="D76" s="1"/>
  <c r="C76" s="1"/>
  <c r="B76" s="1"/>
  <c r="G76" s="1"/>
  <c r="H76" s="1"/>
  <c r="D73" i="30"/>
  <c r="P75" i="26"/>
  <c r="D75" s="1"/>
  <c r="V75" i="46"/>
  <c r="C75"/>
  <c r="B75" s="1"/>
  <c r="G75" s="1"/>
  <c r="H75" s="1"/>
  <c r="F75"/>
  <c r="R75" s="1"/>
  <c r="S75" s="1"/>
  <c r="U75" s="1"/>
  <c r="C72" i="44"/>
  <c r="B72" s="1"/>
  <c r="G72" s="1"/>
  <c r="H72" s="1"/>
  <c r="F72"/>
  <c r="R72" s="1"/>
  <c r="S72" s="1"/>
  <c r="U72" s="1"/>
  <c r="V72"/>
  <c r="V74" i="43"/>
  <c r="C74"/>
  <c r="B74" s="1"/>
  <c r="G74" s="1"/>
  <c r="H74" s="1"/>
  <c r="F74"/>
  <c r="R74" s="1"/>
  <c r="S74" s="1"/>
  <c r="U74" s="1"/>
  <c r="C75" i="42"/>
  <c r="B75" s="1"/>
  <c r="G75" s="1"/>
  <c r="H75" s="1"/>
  <c r="F75"/>
  <c r="R75" s="1"/>
  <c r="S75" s="1"/>
  <c r="U75" s="1"/>
  <c r="V75"/>
  <c r="P74" i="40"/>
  <c r="D74" s="1"/>
  <c r="C73" i="33"/>
  <c r="B73" s="1"/>
  <c r="G73" s="1"/>
  <c r="H73" s="1"/>
  <c r="F73"/>
  <c r="R73" s="1"/>
  <c r="S73" s="1"/>
  <c r="U73" s="1"/>
  <c r="V73"/>
  <c r="V72" i="28"/>
  <c r="C72"/>
  <c r="B72" s="1"/>
  <c r="G72" s="1"/>
  <c r="H72" s="1"/>
  <c r="F72"/>
  <c r="R72" s="1"/>
  <c r="S72" s="1"/>
  <c r="U72" s="1"/>
  <c r="B59" i="4"/>
  <c r="G59" s="1"/>
  <c r="H59" s="1"/>
  <c r="F59"/>
  <c r="R59" s="1"/>
  <c r="S59" s="1"/>
  <c r="U59" s="1"/>
  <c r="V59"/>
  <c r="P75" i="29" l="1"/>
  <c r="D75" s="1"/>
  <c r="D73" i="35"/>
  <c r="V73" s="1"/>
  <c r="P76" i="32"/>
  <c r="D76" s="1"/>
  <c r="V76" s="1"/>
  <c r="C74" i="38"/>
  <c r="B74" s="1"/>
  <c r="G74" s="1"/>
  <c r="H74" s="1"/>
  <c r="F74"/>
  <c r="R74" s="1"/>
  <c r="S74" s="1"/>
  <c r="U74" s="1"/>
  <c r="P75" s="1"/>
  <c r="C74" i="36"/>
  <c r="B74" s="1"/>
  <c r="G74" s="1"/>
  <c r="H74" s="1"/>
  <c r="V74"/>
  <c r="F74"/>
  <c r="R74" s="1"/>
  <c r="S74" s="1"/>
  <c r="U74" s="1"/>
  <c r="P76" i="34"/>
  <c r="D76" s="1"/>
  <c r="F73" i="35"/>
  <c r="R73" s="1"/>
  <c r="S73" s="1"/>
  <c r="U73" s="1"/>
  <c r="P74" s="1"/>
  <c r="F73" i="39"/>
  <c r="R73" s="1"/>
  <c r="S73" s="1"/>
  <c r="U73" s="1"/>
  <c r="P74" s="1"/>
  <c r="D75" i="27"/>
  <c r="V75" s="1"/>
  <c r="D75" i="41"/>
  <c r="C75" s="1"/>
  <c r="B75" s="1"/>
  <c r="G75" s="1"/>
  <c r="H75" s="1"/>
  <c r="V76" i="31"/>
  <c r="F76"/>
  <c r="R76" s="1"/>
  <c r="S76" s="1"/>
  <c r="U76" s="1"/>
  <c r="C73" i="39"/>
  <c r="B73" s="1"/>
  <c r="G73" s="1"/>
  <c r="H73" s="1"/>
  <c r="F73" i="30"/>
  <c r="R73" s="1"/>
  <c r="S73" s="1"/>
  <c r="U73" s="1"/>
  <c r="V73"/>
  <c r="C73"/>
  <c r="B73" s="1"/>
  <c r="G73" s="1"/>
  <c r="H73" s="1"/>
  <c r="C75" i="26"/>
  <c r="B75" s="1"/>
  <c r="G75" s="1"/>
  <c r="H75" s="1"/>
  <c r="V75"/>
  <c r="F75"/>
  <c r="R75" s="1"/>
  <c r="S75" s="1"/>
  <c r="U75" s="1"/>
  <c r="P73" i="44"/>
  <c r="D73" s="1"/>
  <c r="F73" s="1"/>
  <c r="R73" s="1"/>
  <c r="S73" s="1"/>
  <c r="U73" s="1"/>
  <c r="P75" i="43"/>
  <c r="D75" s="1"/>
  <c r="C75" s="1"/>
  <c r="B75" s="1"/>
  <c r="G75" s="1"/>
  <c r="H75" s="1"/>
  <c r="P76" i="46"/>
  <c r="D76" s="1"/>
  <c r="P76" i="42"/>
  <c r="D76" s="1"/>
  <c r="C74" i="40"/>
  <c r="B74" s="1"/>
  <c r="G74" s="1"/>
  <c r="H74" s="1"/>
  <c r="V74"/>
  <c r="F74"/>
  <c r="R74" s="1"/>
  <c r="S74" s="1"/>
  <c r="U74" s="1"/>
  <c r="V74" i="37"/>
  <c r="C74"/>
  <c r="B74" s="1"/>
  <c r="G74" s="1"/>
  <c r="H74" s="1"/>
  <c r="F74"/>
  <c r="R74" s="1"/>
  <c r="S74" s="1"/>
  <c r="U74" s="1"/>
  <c r="P74" i="33"/>
  <c r="D74" s="1"/>
  <c r="P73" i="28"/>
  <c r="D73" s="1"/>
  <c r="P60" i="4"/>
  <c r="D60" s="1"/>
  <c r="C60" s="1"/>
  <c r="C75" i="29" l="1"/>
  <c r="B75" s="1"/>
  <c r="G75" s="1"/>
  <c r="H75" s="1"/>
  <c r="F75"/>
  <c r="R75" s="1"/>
  <c r="S75" s="1"/>
  <c r="U75" s="1"/>
  <c r="V75"/>
  <c r="C73" i="35"/>
  <c r="B73" s="1"/>
  <c r="G73" s="1"/>
  <c r="H73" s="1"/>
  <c r="D75" i="38"/>
  <c r="C75" s="1"/>
  <c r="B75" s="1"/>
  <c r="G75" s="1"/>
  <c r="H75" s="1"/>
  <c r="F76" i="32"/>
  <c r="R76" s="1"/>
  <c r="S76" s="1"/>
  <c r="U76" s="1"/>
  <c r="P77" s="1"/>
  <c r="C76"/>
  <c r="B76" s="1"/>
  <c r="G76" s="1"/>
  <c r="H76" s="1"/>
  <c r="C75" i="27"/>
  <c r="B75" s="1"/>
  <c r="G75" s="1"/>
  <c r="H75" s="1"/>
  <c r="P75" i="36"/>
  <c r="D75" s="1"/>
  <c r="D74" i="39"/>
  <c r="F74" s="1"/>
  <c r="R74" s="1"/>
  <c r="S74" s="1"/>
  <c r="U74" s="1"/>
  <c r="V75" i="41"/>
  <c r="F75"/>
  <c r="R75" s="1"/>
  <c r="S75" s="1"/>
  <c r="U75" s="1"/>
  <c r="V76" i="34"/>
  <c r="F76"/>
  <c r="R76" s="1"/>
  <c r="S76" s="1"/>
  <c r="U76" s="1"/>
  <c r="C76"/>
  <c r="B76" s="1"/>
  <c r="G76" s="1"/>
  <c r="H76" s="1"/>
  <c r="F75" i="27"/>
  <c r="R75" s="1"/>
  <c r="S75" s="1"/>
  <c r="U75" s="1"/>
  <c r="P76" s="1"/>
  <c r="D76" s="1"/>
  <c r="D74" i="35"/>
  <c r="V74" s="1"/>
  <c r="P77" i="31"/>
  <c r="D77" s="1"/>
  <c r="V77" s="1"/>
  <c r="P74" i="30"/>
  <c r="D74" s="1"/>
  <c r="F75" i="43"/>
  <c r="R75" s="1"/>
  <c r="S75" s="1"/>
  <c r="U75" s="1"/>
  <c r="V75"/>
  <c r="P76" i="26"/>
  <c r="D76" s="1"/>
  <c r="P75" i="40"/>
  <c r="D75" s="1"/>
  <c r="V73" i="44"/>
  <c r="P74" s="1"/>
  <c r="P75" i="37"/>
  <c r="D75" s="1"/>
  <c r="C73" i="44"/>
  <c r="B73" s="1"/>
  <c r="G73" s="1"/>
  <c r="H73" s="1"/>
  <c r="V76" i="46"/>
  <c r="C76"/>
  <c r="B76" s="1"/>
  <c r="G76" s="1"/>
  <c r="H76" s="1"/>
  <c r="F76"/>
  <c r="R76" s="1"/>
  <c r="S76" s="1"/>
  <c r="U76" s="1"/>
  <c r="C76" i="42"/>
  <c r="B76" s="1"/>
  <c r="G76" s="1"/>
  <c r="H76" s="1"/>
  <c r="F76"/>
  <c r="R76" s="1"/>
  <c r="S76" s="1"/>
  <c r="U76" s="1"/>
  <c r="V76"/>
  <c r="C74" i="33"/>
  <c r="B74" s="1"/>
  <c r="G74" s="1"/>
  <c r="H74" s="1"/>
  <c r="F74"/>
  <c r="R74" s="1"/>
  <c r="S74" s="1"/>
  <c r="U74" s="1"/>
  <c r="V74"/>
  <c r="C73" i="28"/>
  <c r="B73" s="1"/>
  <c r="G73" s="1"/>
  <c r="H73" s="1"/>
  <c r="F73"/>
  <c r="R73" s="1"/>
  <c r="S73" s="1"/>
  <c r="U73" s="1"/>
  <c r="V73"/>
  <c r="F60" i="4"/>
  <c r="R60" s="1"/>
  <c r="S60" s="1"/>
  <c r="U60" s="1"/>
  <c r="V60"/>
  <c r="D77" i="32" l="1"/>
  <c r="C77" s="1"/>
  <c r="B77" s="1"/>
  <c r="G77" s="1"/>
  <c r="H77" s="1"/>
  <c r="P76" i="29"/>
  <c r="D76" s="1"/>
  <c r="C74" i="39"/>
  <c r="B74" s="1"/>
  <c r="G74" s="1"/>
  <c r="H74" s="1"/>
  <c r="F75" i="38"/>
  <c r="R75" s="1"/>
  <c r="S75" s="1"/>
  <c r="U75" s="1"/>
  <c r="V75"/>
  <c r="C75" i="36"/>
  <c r="B75" s="1"/>
  <c r="G75" s="1"/>
  <c r="H75" s="1"/>
  <c r="V75"/>
  <c r="P76" s="1"/>
  <c r="F75"/>
  <c r="R75" s="1"/>
  <c r="S75" s="1"/>
  <c r="U75" s="1"/>
  <c r="C74" i="35"/>
  <c r="B74" s="1"/>
  <c r="G74" s="1"/>
  <c r="H74" s="1"/>
  <c r="V74" i="39"/>
  <c r="P75" s="1"/>
  <c r="F74" i="35"/>
  <c r="R74" s="1"/>
  <c r="S74" s="1"/>
  <c r="U74" s="1"/>
  <c r="P75" s="1"/>
  <c r="P76" i="41"/>
  <c r="D76" s="1"/>
  <c r="P77" i="34"/>
  <c r="D77" s="1"/>
  <c r="C77" s="1"/>
  <c r="B77" s="1"/>
  <c r="G77" s="1"/>
  <c r="H77" s="1"/>
  <c r="F77" i="31"/>
  <c r="R77" s="1"/>
  <c r="S77" s="1"/>
  <c r="U77" s="1"/>
  <c r="P78" s="1"/>
  <c r="C77"/>
  <c r="B77" s="1"/>
  <c r="G77" s="1"/>
  <c r="H77" s="1"/>
  <c r="C74" i="30"/>
  <c r="B74" s="1"/>
  <c r="G74" s="1"/>
  <c r="H74" s="1"/>
  <c r="F74"/>
  <c r="R74" s="1"/>
  <c r="S74" s="1"/>
  <c r="U74" s="1"/>
  <c r="V74"/>
  <c r="P76" i="43"/>
  <c r="D76" s="1"/>
  <c r="C76" s="1"/>
  <c r="B76" s="1"/>
  <c r="G76" s="1"/>
  <c r="H76" s="1"/>
  <c r="P77" i="42"/>
  <c r="D77" s="1"/>
  <c r="C76" i="26"/>
  <c r="B76" s="1"/>
  <c r="G76" s="1"/>
  <c r="H76" s="1"/>
  <c r="V76"/>
  <c r="F76"/>
  <c r="R76" s="1"/>
  <c r="S76" s="1"/>
  <c r="U76" s="1"/>
  <c r="V77" i="32"/>
  <c r="D74" i="44"/>
  <c r="F74" s="1"/>
  <c r="R74" s="1"/>
  <c r="S74" s="1"/>
  <c r="U74" s="1"/>
  <c r="P77" i="46"/>
  <c r="D77" s="1"/>
  <c r="C75" i="40"/>
  <c r="B75" s="1"/>
  <c r="G75" s="1"/>
  <c r="H75" s="1"/>
  <c r="V75"/>
  <c r="F75"/>
  <c r="R75" s="1"/>
  <c r="S75" s="1"/>
  <c r="U75" s="1"/>
  <c r="F75" i="37"/>
  <c r="R75" s="1"/>
  <c r="S75" s="1"/>
  <c r="U75" s="1"/>
  <c r="C75"/>
  <c r="B75" s="1"/>
  <c r="G75" s="1"/>
  <c r="H75" s="1"/>
  <c r="V75"/>
  <c r="P75" i="33"/>
  <c r="D75" s="1"/>
  <c r="P74" i="28"/>
  <c r="D74" s="1"/>
  <c r="C76" i="27"/>
  <c r="B76" s="1"/>
  <c r="G76" s="1"/>
  <c r="H76" s="1"/>
  <c r="F76"/>
  <c r="R76" s="1"/>
  <c r="S76" s="1"/>
  <c r="U76" s="1"/>
  <c r="V76"/>
  <c r="P61" i="4"/>
  <c r="B60"/>
  <c r="G60" s="1"/>
  <c r="H60" s="1"/>
  <c r="F77" i="32" l="1"/>
  <c r="R77" s="1"/>
  <c r="S77" s="1"/>
  <c r="U77" s="1"/>
  <c r="D75" i="35"/>
  <c r="C75" s="1"/>
  <c r="B75" s="1"/>
  <c r="G75" s="1"/>
  <c r="H75" s="1"/>
  <c r="V76" i="29"/>
  <c r="C76"/>
  <c r="B76" s="1"/>
  <c r="G76" s="1"/>
  <c r="H76" s="1"/>
  <c r="F76"/>
  <c r="R76" s="1"/>
  <c r="S76" s="1"/>
  <c r="U76" s="1"/>
  <c r="P76" i="38"/>
  <c r="D76" s="1"/>
  <c r="V76" s="1"/>
  <c r="V75" i="35"/>
  <c r="P76" s="1"/>
  <c r="D76" s="1"/>
  <c r="D75" i="39"/>
  <c r="C75" s="1"/>
  <c r="B75" s="1"/>
  <c r="G75" s="1"/>
  <c r="H75" s="1"/>
  <c r="P78" i="32"/>
  <c r="D78" s="1"/>
  <c r="V78" s="1"/>
  <c r="F75" i="35"/>
  <c r="R75" s="1"/>
  <c r="S75" s="1"/>
  <c r="U75" s="1"/>
  <c r="D76" i="36"/>
  <c r="C76" i="41"/>
  <c r="B76" s="1"/>
  <c r="G76" s="1"/>
  <c r="H76" s="1"/>
  <c r="F76"/>
  <c r="R76" s="1"/>
  <c r="S76" s="1"/>
  <c r="U76" s="1"/>
  <c r="V76"/>
  <c r="V77" i="34"/>
  <c r="F77"/>
  <c r="R77" s="1"/>
  <c r="S77" s="1"/>
  <c r="U77" s="1"/>
  <c r="D78" i="31"/>
  <c r="C78" s="1"/>
  <c r="B78" s="1"/>
  <c r="G78" s="1"/>
  <c r="H78" s="1"/>
  <c r="F76" i="43"/>
  <c r="R76" s="1"/>
  <c r="S76" s="1"/>
  <c r="U76" s="1"/>
  <c r="V76"/>
  <c r="P75" i="30"/>
  <c r="D75" s="1"/>
  <c r="P77" i="26"/>
  <c r="D77" s="1"/>
  <c r="V77" s="1"/>
  <c r="C74" i="44"/>
  <c r="B74" s="1"/>
  <c r="G74" s="1"/>
  <c r="H74" s="1"/>
  <c r="V74"/>
  <c r="P75" s="1"/>
  <c r="P76" i="40"/>
  <c r="D76" s="1"/>
  <c r="P76" i="37"/>
  <c r="D76" s="1"/>
  <c r="C76" s="1"/>
  <c r="B76" s="1"/>
  <c r="G76" s="1"/>
  <c r="H76" s="1"/>
  <c r="F77" i="46"/>
  <c r="R77" s="1"/>
  <c r="S77" s="1"/>
  <c r="U77" s="1"/>
  <c r="C77"/>
  <c r="B77" s="1"/>
  <c r="G77" s="1"/>
  <c r="H77" s="1"/>
  <c r="V77"/>
  <c r="F77" i="42"/>
  <c r="R77" s="1"/>
  <c r="S77" s="1"/>
  <c r="U77" s="1"/>
  <c r="C77"/>
  <c r="B77" s="1"/>
  <c r="G77" s="1"/>
  <c r="H77" s="1"/>
  <c r="V77"/>
  <c r="C75" i="33"/>
  <c r="B75" s="1"/>
  <c r="G75" s="1"/>
  <c r="H75" s="1"/>
  <c r="F75"/>
  <c r="R75" s="1"/>
  <c r="S75" s="1"/>
  <c r="U75" s="1"/>
  <c r="V75"/>
  <c r="C78" i="32"/>
  <c r="B78" s="1"/>
  <c r="G78" s="1"/>
  <c r="H78" s="1"/>
  <c r="V74" i="28"/>
  <c r="C74"/>
  <c r="B74" s="1"/>
  <c r="G74" s="1"/>
  <c r="H74" s="1"/>
  <c r="F74"/>
  <c r="R74" s="1"/>
  <c r="S74" s="1"/>
  <c r="U74" s="1"/>
  <c r="P77" i="27"/>
  <c r="D77" s="1"/>
  <c r="D61" i="4"/>
  <c r="C61" s="1"/>
  <c r="F78" i="32" l="1"/>
  <c r="R78" s="1"/>
  <c r="S78" s="1"/>
  <c r="U78" s="1"/>
  <c r="P79" s="1"/>
  <c r="D79" s="1"/>
  <c r="C79" s="1"/>
  <c r="B79" s="1"/>
  <c r="G79" s="1"/>
  <c r="H79" s="1"/>
  <c r="P77" i="29"/>
  <c r="D77" s="1"/>
  <c r="F77" s="1"/>
  <c r="R77" s="1"/>
  <c r="S77" s="1"/>
  <c r="U77" s="1"/>
  <c r="V77"/>
  <c r="V75" i="39"/>
  <c r="P76" s="1"/>
  <c r="D76" s="1"/>
  <c r="F76" s="1"/>
  <c r="R76" s="1"/>
  <c r="S76" s="1"/>
  <c r="U76" s="1"/>
  <c r="F75"/>
  <c r="R75" s="1"/>
  <c r="S75" s="1"/>
  <c r="U75" s="1"/>
  <c r="C76" i="38"/>
  <c r="B76" s="1"/>
  <c r="G76" s="1"/>
  <c r="H76" s="1"/>
  <c r="F76"/>
  <c r="R76" s="1"/>
  <c r="S76" s="1"/>
  <c r="U76" s="1"/>
  <c r="P77" s="1"/>
  <c r="D77" s="1"/>
  <c r="C76" i="36"/>
  <c r="B76" s="1"/>
  <c r="G76" s="1"/>
  <c r="H76" s="1"/>
  <c r="V76"/>
  <c r="P77" s="1"/>
  <c r="F76"/>
  <c r="R76" s="1"/>
  <c r="S76" s="1"/>
  <c r="U76" s="1"/>
  <c r="P77" i="41"/>
  <c r="D77" s="1"/>
  <c r="P78" i="34"/>
  <c r="D78" s="1"/>
  <c r="V78" i="31"/>
  <c r="P77" i="43"/>
  <c r="D77" s="1"/>
  <c r="C77" s="1"/>
  <c r="B77" s="1"/>
  <c r="G77" s="1"/>
  <c r="H77" s="1"/>
  <c r="F78" i="31"/>
  <c r="R78" s="1"/>
  <c r="S78" s="1"/>
  <c r="U78" s="1"/>
  <c r="C75" i="30"/>
  <c r="B75" s="1"/>
  <c r="G75" s="1"/>
  <c r="H75" s="1"/>
  <c r="F75"/>
  <c r="R75" s="1"/>
  <c r="S75" s="1"/>
  <c r="U75" s="1"/>
  <c r="V75"/>
  <c r="C77" i="26"/>
  <c r="B77" s="1"/>
  <c r="G77" s="1"/>
  <c r="H77" s="1"/>
  <c r="F77"/>
  <c r="R77" s="1"/>
  <c r="S77" s="1"/>
  <c r="U77" s="1"/>
  <c r="P78" s="1"/>
  <c r="P78" i="46"/>
  <c r="D78" s="1"/>
  <c r="D75" i="44"/>
  <c r="F75" s="1"/>
  <c r="R75" s="1"/>
  <c r="S75" s="1"/>
  <c r="U75" s="1"/>
  <c r="F76" i="37"/>
  <c r="R76" s="1"/>
  <c r="S76" s="1"/>
  <c r="U76" s="1"/>
  <c r="V76"/>
  <c r="P78" i="42"/>
  <c r="D78" s="1"/>
  <c r="C76" i="40"/>
  <c r="B76" s="1"/>
  <c r="G76" s="1"/>
  <c r="H76" s="1"/>
  <c r="F76"/>
  <c r="R76" s="1"/>
  <c r="S76" s="1"/>
  <c r="U76" s="1"/>
  <c r="V76"/>
  <c r="F76" i="35"/>
  <c r="R76" s="1"/>
  <c r="S76" s="1"/>
  <c r="U76" s="1"/>
  <c r="C76"/>
  <c r="B76" s="1"/>
  <c r="G76" s="1"/>
  <c r="H76" s="1"/>
  <c r="V76"/>
  <c r="P76" i="33"/>
  <c r="D76" s="1"/>
  <c r="P75" i="28"/>
  <c r="D75" s="1"/>
  <c r="C77" i="27"/>
  <c r="B77" s="1"/>
  <c r="G77" s="1"/>
  <c r="H77" s="1"/>
  <c r="V77"/>
  <c r="F77"/>
  <c r="R77" s="1"/>
  <c r="S77" s="1"/>
  <c r="U77" s="1"/>
  <c r="V61" i="4"/>
  <c r="B61"/>
  <c r="G61" s="1"/>
  <c r="H61" s="1"/>
  <c r="F61"/>
  <c r="R61" s="1"/>
  <c r="S61" s="1"/>
  <c r="U61" s="1"/>
  <c r="C77" i="29" l="1"/>
  <c r="B77" s="1"/>
  <c r="G77" s="1"/>
  <c r="H77" s="1"/>
  <c r="P78"/>
  <c r="D78" s="1"/>
  <c r="C77" i="38"/>
  <c r="B77" s="1"/>
  <c r="G77" s="1"/>
  <c r="H77" s="1"/>
  <c r="V77"/>
  <c r="F77"/>
  <c r="R77" s="1"/>
  <c r="S77" s="1"/>
  <c r="U77" s="1"/>
  <c r="D77" i="36"/>
  <c r="C76" i="39"/>
  <c r="B76" s="1"/>
  <c r="G76" s="1"/>
  <c r="H76" s="1"/>
  <c r="C77" i="41"/>
  <c r="B77" s="1"/>
  <c r="G77" s="1"/>
  <c r="H77" s="1"/>
  <c r="V77"/>
  <c r="F77"/>
  <c r="R77" s="1"/>
  <c r="S77" s="1"/>
  <c r="U77" s="1"/>
  <c r="V76" i="39"/>
  <c r="P77" s="1"/>
  <c r="C78" i="34"/>
  <c r="B78" s="1"/>
  <c r="G78" s="1"/>
  <c r="H78" s="1"/>
  <c r="V78"/>
  <c r="F78"/>
  <c r="R78" s="1"/>
  <c r="S78" s="1"/>
  <c r="U78" s="1"/>
  <c r="P79" i="31"/>
  <c r="D79" s="1"/>
  <c r="C79" s="1"/>
  <c r="B79" s="1"/>
  <c r="G79" s="1"/>
  <c r="H79" s="1"/>
  <c r="V77" i="43"/>
  <c r="P78" s="1"/>
  <c r="D78" s="1"/>
  <c r="C78" s="1"/>
  <c r="F77"/>
  <c r="R77" s="1"/>
  <c r="S77" s="1"/>
  <c r="U77" s="1"/>
  <c r="P77" i="35"/>
  <c r="D77" s="1"/>
  <c r="C77" s="1"/>
  <c r="B77" s="1"/>
  <c r="G77" s="1"/>
  <c r="H77" s="1"/>
  <c r="P76" i="30"/>
  <c r="D76" s="1"/>
  <c r="D78" i="26"/>
  <c r="F78" s="1"/>
  <c r="R78" s="1"/>
  <c r="S78" s="1"/>
  <c r="U78" s="1"/>
  <c r="C75" i="44"/>
  <c r="B75" s="1"/>
  <c r="G75" s="1"/>
  <c r="H75" s="1"/>
  <c r="F79" i="32"/>
  <c r="R79" s="1"/>
  <c r="S79" s="1"/>
  <c r="U79" s="1"/>
  <c r="V75" i="44"/>
  <c r="P76" s="1"/>
  <c r="P77" i="37"/>
  <c r="D77" s="1"/>
  <c r="C77" s="1"/>
  <c r="B77" s="1"/>
  <c r="G77" s="1"/>
  <c r="H77" s="1"/>
  <c r="V79" i="32"/>
  <c r="P78" i="27"/>
  <c r="D78" s="1"/>
  <c r="V78" i="46"/>
  <c r="C78"/>
  <c r="B78" s="1"/>
  <c r="G78" s="1"/>
  <c r="H78" s="1"/>
  <c r="F78"/>
  <c r="R78" s="1"/>
  <c r="S78" s="1"/>
  <c r="U78" s="1"/>
  <c r="V78" i="42"/>
  <c r="C78"/>
  <c r="B78" s="1"/>
  <c r="G78" s="1"/>
  <c r="H78" s="1"/>
  <c r="F78"/>
  <c r="R78" s="1"/>
  <c r="S78" s="1"/>
  <c r="U78" s="1"/>
  <c r="P77" i="40"/>
  <c r="D77" s="1"/>
  <c r="V76" i="33"/>
  <c r="C76"/>
  <c r="B76" s="1"/>
  <c r="G76" s="1"/>
  <c r="H76" s="1"/>
  <c r="F76"/>
  <c r="R76" s="1"/>
  <c r="S76" s="1"/>
  <c r="U76" s="1"/>
  <c r="F75" i="28"/>
  <c r="R75" s="1"/>
  <c r="S75" s="1"/>
  <c r="U75" s="1"/>
  <c r="C75"/>
  <c r="B75" s="1"/>
  <c r="G75" s="1"/>
  <c r="H75" s="1"/>
  <c r="V75"/>
  <c r="P62" i="4"/>
  <c r="D62" s="1"/>
  <c r="C62" s="1"/>
  <c r="C78" i="29" l="1"/>
  <c r="B78" s="1"/>
  <c r="G78" s="1"/>
  <c r="H78" s="1"/>
  <c r="F78"/>
  <c r="R78" s="1"/>
  <c r="S78" s="1"/>
  <c r="U78" s="1"/>
  <c r="V78"/>
  <c r="P78" i="38"/>
  <c r="D78" s="1"/>
  <c r="C77" i="36"/>
  <c r="B77" s="1"/>
  <c r="G77" s="1"/>
  <c r="H77" s="1"/>
  <c r="V77"/>
  <c r="P78" s="1"/>
  <c r="F77"/>
  <c r="R77" s="1"/>
  <c r="S77" s="1"/>
  <c r="U77" s="1"/>
  <c r="D77" i="39"/>
  <c r="V77" s="1"/>
  <c r="P78" i="41"/>
  <c r="D78" s="1"/>
  <c r="P79" i="34"/>
  <c r="D79" s="1"/>
  <c r="V79" i="31"/>
  <c r="F79"/>
  <c r="R79" s="1"/>
  <c r="S79" s="1"/>
  <c r="U79" s="1"/>
  <c r="D76" i="44"/>
  <c r="V76" s="1"/>
  <c r="C78" i="26"/>
  <c r="B78" s="1"/>
  <c r="G78" s="1"/>
  <c r="H78" s="1"/>
  <c r="V76" i="30"/>
  <c r="C76"/>
  <c r="B76" s="1"/>
  <c r="G76" s="1"/>
  <c r="H76" s="1"/>
  <c r="F76"/>
  <c r="R76" s="1"/>
  <c r="S76" s="1"/>
  <c r="U76" s="1"/>
  <c r="V77" i="37"/>
  <c r="V78" i="26"/>
  <c r="P79" s="1"/>
  <c r="V77" i="35"/>
  <c r="P80" i="32"/>
  <c r="D80" s="1"/>
  <c r="C80" s="1"/>
  <c r="B80" s="1"/>
  <c r="G80" s="1"/>
  <c r="H80" s="1"/>
  <c r="F77" i="35"/>
  <c r="R77" s="1"/>
  <c r="S77" s="1"/>
  <c r="U77" s="1"/>
  <c r="F77" i="37"/>
  <c r="R77" s="1"/>
  <c r="S77" s="1"/>
  <c r="U77" s="1"/>
  <c r="P79" i="46"/>
  <c r="D79" s="1"/>
  <c r="P79" i="42"/>
  <c r="D79" s="1"/>
  <c r="C77" i="40"/>
  <c r="B77" s="1"/>
  <c r="G77" s="1"/>
  <c r="H77" s="1"/>
  <c r="F77"/>
  <c r="R77" s="1"/>
  <c r="S77" s="1"/>
  <c r="U77" s="1"/>
  <c r="V77"/>
  <c r="P77" i="33"/>
  <c r="D77" s="1"/>
  <c r="P76" i="28"/>
  <c r="D76" s="1"/>
  <c r="V78" i="27"/>
  <c r="C78"/>
  <c r="B78" s="1"/>
  <c r="G78" s="1"/>
  <c r="H78" s="1"/>
  <c r="F78"/>
  <c r="R78" s="1"/>
  <c r="S78" s="1"/>
  <c r="U78" s="1"/>
  <c r="F62" i="4"/>
  <c r="R62" s="1"/>
  <c r="S62" s="1"/>
  <c r="U62" s="1"/>
  <c r="B62"/>
  <c r="G62" s="1"/>
  <c r="H62" s="1"/>
  <c r="V62"/>
  <c r="B78" i="43"/>
  <c r="G78" s="1"/>
  <c r="H78" s="1"/>
  <c r="V78"/>
  <c r="F78"/>
  <c r="R78" s="1"/>
  <c r="S78" s="1"/>
  <c r="U78" s="1"/>
  <c r="P79" i="29" l="1"/>
  <c r="D79" s="1"/>
  <c r="C77" i="39"/>
  <c r="B77" s="1"/>
  <c r="G77" s="1"/>
  <c r="H77" s="1"/>
  <c r="C78" i="38"/>
  <c r="B78" s="1"/>
  <c r="G78" s="1"/>
  <c r="H78" s="1"/>
  <c r="V78"/>
  <c r="F78"/>
  <c r="R78" s="1"/>
  <c r="S78" s="1"/>
  <c r="U78" s="1"/>
  <c r="F77" i="39"/>
  <c r="R77" s="1"/>
  <c r="S77" s="1"/>
  <c r="U77" s="1"/>
  <c r="P78" s="1"/>
  <c r="D78" s="1"/>
  <c r="D78" i="36"/>
  <c r="C78" i="41"/>
  <c r="B78" s="1"/>
  <c r="G78" s="1"/>
  <c r="H78" s="1"/>
  <c r="F78"/>
  <c r="R78" s="1"/>
  <c r="S78" s="1"/>
  <c r="U78" s="1"/>
  <c r="V78"/>
  <c r="C79" i="34"/>
  <c r="B79" s="1"/>
  <c r="G79" s="1"/>
  <c r="H79" s="1"/>
  <c r="F79"/>
  <c r="R79" s="1"/>
  <c r="S79" s="1"/>
  <c r="U79" s="1"/>
  <c r="V79"/>
  <c r="P80" i="31"/>
  <c r="D80" s="1"/>
  <c r="V80" s="1"/>
  <c r="F76" i="44"/>
  <c r="R76" s="1"/>
  <c r="S76" s="1"/>
  <c r="U76" s="1"/>
  <c r="P77" s="1"/>
  <c r="V80" i="32"/>
  <c r="C76" i="44"/>
  <c r="B76" s="1"/>
  <c r="G76" s="1"/>
  <c r="H76" s="1"/>
  <c r="P77" i="30"/>
  <c r="D77" s="1"/>
  <c r="F77" s="1"/>
  <c r="R77" s="1"/>
  <c r="S77" s="1"/>
  <c r="U77" s="1"/>
  <c r="P78" i="35"/>
  <c r="D78" s="1"/>
  <c r="C78" s="1"/>
  <c r="B78" s="1"/>
  <c r="G78" s="1"/>
  <c r="H78" s="1"/>
  <c r="P78" i="37"/>
  <c r="D78" s="1"/>
  <c r="F78" s="1"/>
  <c r="R78" s="1"/>
  <c r="S78" s="1"/>
  <c r="U78" s="1"/>
  <c r="D79" i="26"/>
  <c r="F79" s="1"/>
  <c r="R79" s="1"/>
  <c r="S79" s="1"/>
  <c r="U79" s="1"/>
  <c r="F80" i="32"/>
  <c r="R80" s="1"/>
  <c r="S80" s="1"/>
  <c r="U80" s="1"/>
  <c r="F79" i="46"/>
  <c r="R79" s="1"/>
  <c r="S79" s="1"/>
  <c r="U79" s="1"/>
  <c r="C79"/>
  <c r="B79" s="1"/>
  <c r="G79" s="1"/>
  <c r="H79" s="1"/>
  <c r="V79"/>
  <c r="C79" i="42"/>
  <c r="B79" s="1"/>
  <c r="G79" s="1"/>
  <c r="H79" s="1"/>
  <c r="V79"/>
  <c r="F79"/>
  <c r="R79" s="1"/>
  <c r="S79" s="1"/>
  <c r="U79" s="1"/>
  <c r="P78" i="40"/>
  <c r="D78" s="1"/>
  <c r="C77" i="33"/>
  <c r="B77" s="1"/>
  <c r="G77" s="1"/>
  <c r="H77" s="1"/>
  <c r="V77"/>
  <c r="F77"/>
  <c r="R77" s="1"/>
  <c r="S77" s="1"/>
  <c r="U77" s="1"/>
  <c r="V76" i="28"/>
  <c r="C76"/>
  <c r="B76" s="1"/>
  <c r="G76" s="1"/>
  <c r="H76" s="1"/>
  <c r="F76"/>
  <c r="R76" s="1"/>
  <c r="S76" s="1"/>
  <c r="U76" s="1"/>
  <c r="P79" i="27"/>
  <c r="D79" s="1"/>
  <c r="P63" i="4"/>
  <c r="D63" s="1"/>
  <c r="C63" s="1"/>
  <c r="P79" i="43"/>
  <c r="D79" s="1"/>
  <c r="C79" s="1"/>
  <c r="V79" i="29" l="1"/>
  <c r="F79"/>
  <c r="R79" s="1"/>
  <c r="S79" s="1"/>
  <c r="U79" s="1"/>
  <c r="C79"/>
  <c r="B79" s="1"/>
  <c r="G79" s="1"/>
  <c r="H79" s="1"/>
  <c r="P79" i="38"/>
  <c r="D79" s="1"/>
  <c r="V77" i="30"/>
  <c r="P78" s="1"/>
  <c r="F78" i="36"/>
  <c r="R78" s="1"/>
  <c r="S78" s="1"/>
  <c r="U78" s="1"/>
  <c r="C78"/>
  <c r="B78" s="1"/>
  <c r="G78" s="1"/>
  <c r="H78" s="1"/>
  <c r="V78"/>
  <c r="F80" i="31"/>
  <c r="R80" s="1"/>
  <c r="S80" s="1"/>
  <c r="U80" s="1"/>
  <c r="P81" s="1"/>
  <c r="C80"/>
  <c r="B80" s="1"/>
  <c r="G80" s="1"/>
  <c r="H80" s="1"/>
  <c r="P79" i="41"/>
  <c r="D79" s="1"/>
  <c r="P80" i="34"/>
  <c r="D80" s="1"/>
  <c r="C78" i="39"/>
  <c r="B78" s="1"/>
  <c r="G78" s="1"/>
  <c r="H78" s="1"/>
  <c r="V78"/>
  <c r="F78"/>
  <c r="R78" s="1"/>
  <c r="S78" s="1"/>
  <c r="U78" s="1"/>
  <c r="C79" i="26"/>
  <c r="B79" s="1"/>
  <c r="G79" s="1"/>
  <c r="H79" s="1"/>
  <c r="P81" i="32"/>
  <c r="D81" s="1"/>
  <c r="C81" s="1"/>
  <c r="B81" s="1"/>
  <c r="G81" s="1"/>
  <c r="H81" s="1"/>
  <c r="V79" i="26"/>
  <c r="P80" s="1"/>
  <c r="V78" i="37"/>
  <c r="P79" s="1"/>
  <c r="D77" i="44"/>
  <c r="C77" s="1"/>
  <c r="B77" s="1"/>
  <c r="G77" s="1"/>
  <c r="H77" s="1"/>
  <c r="C78" i="37"/>
  <c r="B78" s="1"/>
  <c r="G78" s="1"/>
  <c r="H78" s="1"/>
  <c r="C77" i="30"/>
  <c r="B77" s="1"/>
  <c r="G77" s="1"/>
  <c r="H77" s="1"/>
  <c r="F78" i="35"/>
  <c r="R78" s="1"/>
  <c r="S78" s="1"/>
  <c r="U78" s="1"/>
  <c r="V78"/>
  <c r="P78" i="33"/>
  <c r="D78" s="1"/>
  <c r="F78" s="1"/>
  <c r="R78" s="1"/>
  <c r="S78" s="1"/>
  <c r="U78" s="1"/>
  <c r="P80" i="46"/>
  <c r="D80" s="1"/>
  <c r="P80" i="42"/>
  <c r="D80" s="1"/>
  <c r="C78" i="40"/>
  <c r="B78" s="1"/>
  <c r="G78" s="1"/>
  <c r="H78" s="1"/>
  <c r="F78"/>
  <c r="R78" s="1"/>
  <c r="S78" s="1"/>
  <c r="U78" s="1"/>
  <c r="V78"/>
  <c r="P77" i="28"/>
  <c r="D77" s="1"/>
  <c r="C79" i="27"/>
  <c r="B79" s="1"/>
  <c r="G79" s="1"/>
  <c r="H79" s="1"/>
  <c r="V79"/>
  <c r="F79"/>
  <c r="R79" s="1"/>
  <c r="S79" s="1"/>
  <c r="U79" s="1"/>
  <c r="V63" i="4"/>
  <c r="F63"/>
  <c r="R63" s="1"/>
  <c r="S63" s="1"/>
  <c r="U63" s="1"/>
  <c r="B63"/>
  <c r="G63" s="1"/>
  <c r="H63" s="1"/>
  <c r="F79" i="43"/>
  <c r="R79" s="1"/>
  <c r="S79" s="1"/>
  <c r="U79" s="1"/>
  <c r="V79"/>
  <c r="B79"/>
  <c r="G79" s="1"/>
  <c r="H79" s="1"/>
  <c r="P80" i="29" l="1"/>
  <c r="D80" s="1"/>
  <c r="D78" i="30"/>
  <c r="V78" s="1"/>
  <c r="D81" i="31"/>
  <c r="F81" s="1"/>
  <c r="R81" s="1"/>
  <c r="S81" s="1"/>
  <c r="U81" s="1"/>
  <c r="C79" i="38"/>
  <c r="B79" s="1"/>
  <c r="G79" s="1"/>
  <c r="H79" s="1"/>
  <c r="V79"/>
  <c r="P80" s="1"/>
  <c r="F79"/>
  <c r="R79" s="1"/>
  <c r="S79" s="1"/>
  <c r="U79" s="1"/>
  <c r="P79" i="39"/>
  <c r="D79" s="1"/>
  <c r="P79" i="36"/>
  <c r="D79" s="1"/>
  <c r="C79" i="41"/>
  <c r="B79" s="1"/>
  <c r="G79" s="1"/>
  <c r="H79" s="1"/>
  <c r="V79"/>
  <c r="F79"/>
  <c r="R79" s="1"/>
  <c r="S79" s="1"/>
  <c r="U79" s="1"/>
  <c r="C80" i="34"/>
  <c r="B80" s="1"/>
  <c r="G80" s="1"/>
  <c r="H80" s="1"/>
  <c r="V80"/>
  <c r="F80"/>
  <c r="R80" s="1"/>
  <c r="S80" s="1"/>
  <c r="U80" s="1"/>
  <c r="D80" i="26"/>
  <c r="V80" s="1"/>
  <c r="F77" i="44"/>
  <c r="R77" s="1"/>
  <c r="S77" s="1"/>
  <c r="U77" s="1"/>
  <c r="V81" i="32"/>
  <c r="D79" i="37"/>
  <c r="V79" s="1"/>
  <c r="F81" i="32"/>
  <c r="R81" s="1"/>
  <c r="S81" s="1"/>
  <c r="U81" s="1"/>
  <c r="V77" i="44"/>
  <c r="P78" s="1"/>
  <c r="D78" s="1"/>
  <c r="F78" i="30"/>
  <c r="R78" s="1"/>
  <c r="S78" s="1"/>
  <c r="U78" s="1"/>
  <c r="P79" i="35"/>
  <c r="D79" s="1"/>
  <c r="C79" s="1"/>
  <c r="B79" s="1"/>
  <c r="G79" s="1"/>
  <c r="H79" s="1"/>
  <c r="P80" i="27"/>
  <c r="D80" s="1"/>
  <c r="V78" i="33"/>
  <c r="P79" s="1"/>
  <c r="C78"/>
  <c r="B78" s="1"/>
  <c r="G78" s="1"/>
  <c r="H78" s="1"/>
  <c r="V80" i="46"/>
  <c r="C80"/>
  <c r="B80" s="1"/>
  <c r="G80" s="1"/>
  <c r="H80" s="1"/>
  <c r="F80"/>
  <c r="R80" s="1"/>
  <c r="S80" s="1"/>
  <c r="U80" s="1"/>
  <c r="C80" i="42"/>
  <c r="B80" s="1"/>
  <c r="G80" s="1"/>
  <c r="H80" s="1"/>
  <c r="F80"/>
  <c r="R80" s="1"/>
  <c r="S80" s="1"/>
  <c r="U80" s="1"/>
  <c r="V80"/>
  <c r="P79" i="40"/>
  <c r="D79" s="1"/>
  <c r="F77" i="28"/>
  <c r="R77" s="1"/>
  <c r="S77" s="1"/>
  <c r="U77" s="1"/>
  <c r="C77"/>
  <c r="B77" s="1"/>
  <c r="G77" s="1"/>
  <c r="H77" s="1"/>
  <c r="V77"/>
  <c r="P64" i="4"/>
  <c r="D64" s="1"/>
  <c r="C64" s="1"/>
  <c r="P80" i="43"/>
  <c r="D80" s="1"/>
  <c r="C80" s="1"/>
  <c r="C78" i="30" l="1"/>
  <c r="B78" s="1"/>
  <c r="G78" s="1"/>
  <c r="H78" s="1"/>
  <c r="F80" i="29"/>
  <c r="R80" s="1"/>
  <c r="S80" s="1"/>
  <c r="U80" s="1"/>
  <c r="C80"/>
  <c r="B80" s="1"/>
  <c r="G80" s="1"/>
  <c r="H80" s="1"/>
  <c r="V80"/>
  <c r="C81" i="31"/>
  <c r="B81" s="1"/>
  <c r="G81" s="1"/>
  <c r="H81" s="1"/>
  <c r="F79" i="37"/>
  <c r="R79" s="1"/>
  <c r="S79" s="1"/>
  <c r="U79" s="1"/>
  <c r="P80" s="1"/>
  <c r="V81" i="31"/>
  <c r="P82" s="1"/>
  <c r="D80" i="38"/>
  <c r="P80" i="41"/>
  <c r="D80" s="1"/>
  <c r="C79" i="36"/>
  <c r="B79" s="1"/>
  <c r="G79" s="1"/>
  <c r="H79" s="1"/>
  <c r="F79"/>
  <c r="R79" s="1"/>
  <c r="S79" s="1"/>
  <c r="U79" s="1"/>
  <c r="V79"/>
  <c r="P81" i="34"/>
  <c r="D81" s="1"/>
  <c r="F80" i="26"/>
  <c r="R80" s="1"/>
  <c r="S80" s="1"/>
  <c r="U80" s="1"/>
  <c r="P81" s="1"/>
  <c r="P79" i="30"/>
  <c r="P82" i="32"/>
  <c r="D82" s="1"/>
  <c r="C82" s="1"/>
  <c r="B82" s="1"/>
  <c r="G82" s="1"/>
  <c r="H82" s="1"/>
  <c r="V79" i="39"/>
  <c r="F79"/>
  <c r="R79" s="1"/>
  <c r="S79" s="1"/>
  <c r="U79" s="1"/>
  <c r="C79" i="37"/>
  <c r="B79" s="1"/>
  <c r="G79" s="1"/>
  <c r="H79" s="1"/>
  <c r="C80" i="26"/>
  <c r="B80" s="1"/>
  <c r="G80" s="1"/>
  <c r="H80" s="1"/>
  <c r="C79" i="39"/>
  <c r="B79" s="1"/>
  <c r="G79" s="1"/>
  <c r="H79" s="1"/>
  <c r="F79" i="35"/>
  <c r="R79" s="1"/>
  <c r="S79" s="1"/>
  <c r="U79" s="1"/>
  <c r="V79"/>
  <c r="D79" i="33"/>
  <c r="P81" i="46"/>
  <c r="D81" s="1"/>
  <c r="C78" i="44"/>
  <c r="B78" s="1"/>
  <c r="G78" s="1"/>
  <c r="H78" s="1"/>
  <c r="F78"/>
  <c r="R78" s="1"/>
  <c r="S78" s="1"/>
  <c r="U78" s="1"/>
  <c r="V78"/>
  <c r="P81" i="42"/>
  <c r="D81" s="1"/>
  <c r="C79" i="40"/>
  <c r="B79" s="1"/>
  <c r="G79" s="1"/>
  <c r="H79" s="1"/>
  <c r="F79"/>
  <c r="R79" s="1"/>
  <c r="S79" s="1"/>
  <c r="U79" s="1"/>
  <c r="V79"/>
  <c r="P78" i="28"/>
  <c r="D78" s="1"/>
  <c r="C80" i="27"/>
  <c r="B80" s="1"/>
  <c r="G80" s="1"/>
  <c r="H80" s="1"/>
  <c r="V80"/>
  <c r="F80"/>
  <c r="R80" s="1"/>
  <c r="S80" s="1"/>
  <c r="U80" s="1"/>
  <c r="B64" i="4"/>
  <c r="G64" s="1"/>
  <c r="H64" s="1"/>
  <c r="V64"/>
  <c r="F64"/>
  <c r="R64" s="1"/>
  <c r="S64" s="1"/>
  <c r="U64" s="1"/>
  <c r="F80" i="43"/>
  <c r="R80" s="1"/>
  <c r="S80" s="1"/>
  <c r="U80" s="1"/>
  <c r="B80"/>
  <c r="G80" s="1"/>
  <c r="H80" s="1"/>
  <c r="V80"/>
  <c r="D79" i="30" l="1"/>
  <c r="V79" s="1"/>
  <c r="P81" i="29"/>
  <c r="D81" s="1"/>
  <c r="D82" i="31"/>
  <c r="F82" s="1"/>
  <c r="R82" s="1"/>
  <c r="S82" s="1"/>
  <c r="U82" s="1"/>
  <c r="F80" i="41"/>
  <c r="R80" s="1"/>
  <c r="S80" s="1"/>
  <c r="U80" s="1"/>
  <c r="C80"/>
  <c r="B80" s="1"/>
  <c r="G80" s="1"/>
  <c r="H80" s="1"/>
  <c r="F80" i="38"/>
  <c r="R80" s="1"/>
  <c r="S80" s="1"/>
  <c r="U80" s="1"/>
  <c r="V80"/>
  <c r="C80"/>
  <c r="B80" s="1"/>
  <c r="G80" s="1"/>
  <c r="H80" s="1"/>
  <c r="V80" i="41"/>
  <c r="P80" i="36"/>
  <c r="D80" s="1"/>
  <c r="V82" i="32"/>
  <c r="D81" i="26"/>
  <c r="C81" s="1"/>
  <c r="B81" s="1"/>
  <c r="G81" s="1"/>
  <c r="H81" s="1"/>
  <c r="F82" i="32"/>
  <c r="R82" s="1"/>
  <c r="S82" s="1"/>
  <c r="U82" s="1"/>
  <c r="F81" i="34"/>
  <c r="R81" s="1"/>
  <c r="S81" s="1"/>
  <c r="U81" s="1"/>
  <c r="V81"/>
  <c r="C81"/>
  <c r="B81" s="1"/>
  <c r="G81" s="1"/>
  <c r="H81" s="1"/>
  <c r="P80" i="39"/>
  <c r="D80" s="1"/>
  <c r="V80" s="1"/>
  <c r="D80" i="37"/>
  <c r="V80" s="1"/>
  <c r="P80" i="35"/>
  <c r="D80" s="1"/>
  <c r="C79" i="30"/>
  <c r="B79" s="1"/>
  <c r="G79" s="1"/>
  <c r="H79" s="1"/>
  <c r="C79" i="33"/>
  <c r="B79" s="1"/>
  <c r="G79" s="1"/>
  <c r="H79" s="1"/>
  <c r="V79"/>
  <c r="F79"/>
  <c r="R79" s="1"/>
  <c r="S79" s="1"/>
  <c r="U79" s="1"/>
  <c r="P81" i="27"/>
  <c r="D81" s="1"/>
  <c r="V81" s="1"/>
  <c r="C81" i="46"/>
  <c r="B81" s="1"/>
  <c r="G81" s="1"/>
  <c r="H81" s="1"/>
  <c r="F81"/>
  <c r="R81" s="1"/>
  <c r="S81" s="1"/>
  <c r="U81" s="1"/>
  <c r="V81"/>
  <c r="P79" i="44"/>
  <c r="D79" s="1"/>
  <c r="C81" i="42"/>
  <c r="B81" s="1"/>
  <c r="G81" s="1"/>
  <c r="H81" s="1"/>
  <c r="V81"/>
  <c r="F81"/>
  <c r="R81" s="1"/>
  <c r="S81" s="1"/>
  <c r="U81" s="1"/>
  <c r="P80" i="40"/>
  <c r="D80" s="1"/>
  <c r="C78" i="28"/>
  <c r="B78" s="1"/>
  <c r="G78" s="1"/>
  <c r="H78" s="1"/>
  <c r="F78"/>
  <c r="R78" s="1"/>
  <c r="S78" s="1"/>
  <c r="U78" s="1"/>
  <c r="V78"/>
  <c r="P65" i="4"/>
  <c r="D65" s="1"/>
  <c r="C65" s="1"/>
  <c r="P81" i="43"/>
  <c r="D81" s="1"/>
  <c r="C81" s="1"/>
  <c r="F79" i="30" l="1"/>
  <c r="R79" s="1"/>
  <c r="S79" s="1"/>
  <c r="U79" s="1"/>
  <c r="P80" s="1"/>
  <c r="D80" s="1"/>
  <c r="F80" s="1"/>
  <c r="R80" s="1"/>
  <c r="S80" s="1"/>
  <c r="U80" s="1"/>
  <c r="P83" i="32"/>
  <c r="D83" s="1"/>
  <c r="C83" s="1"/>
  <c r="B83" s="1"/>
  <c r="G83" s="1"/>
  <c r="H83" s="1"/>
  <c r="C81" i="29"/>
  <c r="B81" s="1"/>
  <c r="G81" s="1"/>
  <c r="H81" s="1"/>
  <c r="V81"/>
  <c r="F81"/>
  <c r="R81" s="1"/>
  <c r="S81" s="1"/>
  <c r="U81" s="1"/>
  <c r="V82" i="31"/>
  <c r="P83" s="1"/>
  <c r="D83" s="1"/>
  <c r="F83" s="1"/>
  <c r="R83" s="1"/>
  <c r="S83" s="1"/>
  <c r="U83" s="1"/>
  <c r="C82"/>
  <c r="B82" s="1"/>
  <c r="G82" s="1"/>
  <c r="H82" s="1"/>
  <c r="P81" i="41"/>
  <c r="D81" s="1"/>
  <c r="C81" s="1"/>
  <c r="B81" s="1"/>
  <c r="G81" s="1"/>
  <c r="H81" s="1"/>
  <c r="P81" i="38"/>
  <c r="D81" s="1"/>
  <c r="C80" i="36"/>
  <c r="B80" s="1"/>
  <c r="G80" s="1"/>
  <c r="H80" s="1"/>
  <c r="V80"/>
  <c r="F80"/>
  <c r="R80" s="1"/>
  <c r="S80" s="1"/>
  <c r="U80" s="1"/>
  <c r="F83" i="32"/>
  <c r="R83" s="1"/>
  <c r="S83" s="1"/>
  <c r="U83" s="1"/>
  <c r="F81" i="26"/>
  <c r="R81" s="1"/>
  <c r="S81" s="1"/>
  <c r="U81" s="1"/>
  <c r="F81" i="41"/>
  <c r="R81" s="1"/>
  <c r="S81" s="1"/>
  <c r="U81" s="1"/>
  <c r="V81" i="26"/>
  <c r="F80" i="39"/>
  <c r="R80" s="1"/>
  <c r="S80" s="1"/>
  <c r="U80" s="1"/>
  <c r="P81" s="1"/>
  <c r="V81" i="41"/>
  <c r="P82" s="1"/>
  <c r="D82" s="1"/>
  <c r="F82" s="1"/>
  <c r="R82" s="1"/>
  <c r="S82" s="1"/>
  <c r="U82" s="1"/>
  <c r="P82" i="34"/>
  <c r="D82" s="1"/>
  <c r="F80" i="37"/>
  <c r="R80" s="1"/>
  <c r="S80" s="1"/>
  <c r="U80" s="1"/>
  <c r="P81" s="1"/>
  <c r="C80"/>
  <c r="B80" s="1"/>
  <c r="G80" s="1"/>
  <c r="H80" s="1"/>
  <c r="C80" i="39"/>
  <c r="B80" s="1"/>
  <c r="G80" s="1"/>
  <c r="H80" s="1"/>
  <c r="C80" i="35"/>
  <c r="B80" s="1"/>
  <c r="G80" s="1"/>
  <c r="H80" s="1"/>
  <c r="V80"/>
  <c r="F80"/>
  <c r="R80" s="1"/>
  <c r="S80" s="1"/>
  <c r="U80" s="1"/>
  <c r="F81" i="27"/>
  <c r="R81" s="1"/>
  <c r="S81" s="1"/>
  <c r="U81" s="1"/>
  <c r="P82" s="1"/>
  <c r="C81"/>
  <c r="B81" s="1"/>
  <c r="G81" s="1"/>
  <c r="H81" s="1"/>
  <c r="P80" i="33"/>
  <c r="D80" s="1"/>
  <c r="F80" s="1"/>
  <c r="R80" s="1"/>
  <c r="S80" s="1"/>
  <c r="U80" s="1"/>
  <c r="P82" i="42"/>
  <c r="D82" s="1"/>
  <c r="P82" i="46"/>
  <c r="D82" s="1"/>
  <c r="C79" i="44"/>
  <c r="B79" s="1"/>
  <c r="G79" s="1"/>
  <c r="H79" s="1"/>
  <c r="V79"/>
  <c r="F79"/>
  <c r="R79" s="1"/>
  <c r="S79" s="1"/>
  <c r="U79" s="1"/>
  <c r="C80" i="40"/>
  <c r="B80" s="1"/>
  <c r="G80" s="1"/>
  <c r="H80" s="1"/>
  <c r="V80"/>
  <c r="F80"/>
  <c r="R80" s="1"/>
  <c r="S80" s="1"/>
  <c r="U80" s="1"/>
  <c r="P79" i="28"/>
  <c r="D79" s="1"/>
  <c r="B65" i="4"/>
  <c r="G65" s="1"/>
  <c r="H65" s="1"/>
  <c r="B81" i="43"/>
  <c r="G81" s="1"/>
  <c r="H81" s="1"/>
  <c r="V81"/>
  <c r="F81"/>
  <c r="R81" s="1"/>
  <c r="S81" s="1"/>
  <c r="U81" s="1"/>
  <c r="F65" i="4"/>
  <c r="R65" s="1"/>
  <c r="S65" s="1"/>
  <c r="U65" s="1"/>
  <c r="V65"/>
  <c r="V82" i="41" l="1"/>
  <c r="P81" i="36"/>
  <c r="P82" i="29"/>
  <c r="D82" s="1"/>
  <c r="C82" i="41"/>
  <c r="B82" s="1"/>
  <c r="G82" s="1"/>
  <c r="H82" s="1"/>
  <c r="V83" i="32"/>
  <c r="P84" s="1"/>
  <c r="D84" s="1"/>
  <c r="C84" s="1"/>
  <c r="B84" s="1"/>
  <c r="G84" s="1"/>
  <c r="H84" s="1"/>
  <c r="D81" i="37"/>
  <c r="V81" s="1"/>
  <c r="P82" i="26"/>
  <c r="D82" s="1"/>
  <c r="C82" s="1"/>
  <c r="B82" s="1"/>
  <c r="G82" s="1"/>
  <c r="H82" s="1"/>
  <c r="V81" i="38"/>
  <c r="F81"/>
  <c r="R81" s="1"/>
  <c r="S81" s="1"/>
  <c r="U81" s="1"/>
  <c r="C81"/>
  <c r="B81" s="1"/>
  <c r="G81" s="1"/>
  <c r="H81" s="1"/>
  <c r="D81" i="36"/>
  <c r="D81" i="39"/>
  <c r="F81" s="1"/>
  <c r="R81" s="1"/>
  <c r="S81" s="1"/>
  <c r="U81" s="1"/>
  <c r="C82" i="34"/>
  <c r="B82" s="1"/>
  <c r="G82" s="1"/>
  <c r="H82" s="1"/>
  <c r="F82"/>
  <c r="R82" s="1"/>
  <c r="S82" s="1"/>
  <c r="U82" s="1"/>
  <c r="V82"/>
  <c r="V80" i="30"/>
  <c r="P81" s="1"/>
  <c r="C83" i="31"/>
  <c r="B83" s="1"/>
  <c r="G83" s="1"/>
  <c r="H83" s="1"/>
  <c r="V83"/>
  <c r="P84" s="1"/>
  <c r="D82" i="27"/>
  <c r="V82" s="1"/>
  <c r="P81" i="35"/>
  <c r="D81" s="1"/>
  <c r="C80" i="30"/>
  <c r="B80" s="1"/>
  <c r="G80" s="1"/>
  <c r="H80" s="1"/>
  <c r="V80" i="33"/>
  <c r="P81" s="1"/>
  <c r="C80"/>
  <c r="B80" s="1"/>
  <c r="G80" s="1"/>
  <c r="H80" s="1"/>
  <c r="P81" i="40"/>
  <c r="F81" i="37"/>
  <c r="R81" s="1"/>
  <c r="S81" s="1"/>
  <c r="U81" s="1"/>
  <c r="C81"/>
  <c r="B81" s="1"/>
  <c r="G81" s="1"/>
  <c r="H81" s="1"/>
  <c r="P80" i="44"/>
  <c r="D80" s="1"/>
  <c r="F80" s="1"/>
  <c r="R80" s="1"/>
  <c r="S80" s="1"/>
  <c r="U80" s="1"/>
  <c r="V82" i="46"/>
  <c r="C82"/>
  <c r="B82" s="1"/>
  <c r="G82" s="1"/>
  <c r="H82" s="1"/>
  <c r="F82"/>
  <c r="R82" s="1"/>
  <c r="S82" s="1"/>
  <c r="U82" s="1"/>
  <c r="C82" i="42"/>
  <c r="B82" s="1"/>
  <c r="G82" s="1"/>
  <c r="H82" s="1"/>
  <c r="F82"/>
  <c r="R82" s="1"/>
  <c r="S82" s="1"/>
  <c r="U82" s="1"/>
  <c r="V82"/>
  <c r="P83" i="41"/>
  <c r="D83" s="1"/>
  <c r="C83" s="1"/>
  <c r="D81" i="40"/>
  <c r="V79" i="28"/>
  <c r="C79"/>
  <c r="B79" s="1"/>
  <c r="G79" s="1"/>
  <c r="H79" s="1"/>
  <c r="F79"/>
  <c r="R79" s="1"/>
  <c r="S79" s="1"/>
  <c r="U79" s="1"/>
  <c r="P82" i="43"/>
  <c r="D82" s="1"/>
  <c r="C82" s="1"/>
  <c r="P66" i="4"/>
  <c r="D66" s="1"/>
  <c r="C66" s="1"/>
  <c r="C82" i="29" l="1"/>
  <c r="B82" s="1"/>
  <c r="G82" s="1"/>
  <c r="H82" s="1"/>
  <c r="F82"/>
  <c r="R82" s="1"/>
  <c r="S82" s="1"/>
  <c r="U82" s="1"/>
  <c r="V82"/>
  <c r="V81" i="39"/>
  <c r="P82" s="1"/>
  <c r="V84" i="32"/>
  <c r="V82" i="26"/>
  <c r="P82" i="38"/>
  <c r="D82" s="1"/>
  <c r="F84" i="32"/>
  <c r="R84" s="1"/>
  <c r="S84" s="1"/>
  <c r="U84" s="1"/>
  <c r="F82" i="26"/>
  <c r="R82" s="1"/>
  <c r="S82" s="1"/>
  <c r="U82" s="1"/>
  <c r="P83" s="1"/>
  <c r="D83" s="1"/>
  <c r="F81" i="36"/>
  <c r="R81" s="1"/>
  <c r="S81" s="1"/>
  <c r="U81" s="1"/>
  <c r="C81"/>
  <c r="B81" s="1"/>
  <c r="G81" s="1"/>
  <c r="H81" s="1"/>
  <c r="V81"/>
  <c r="C81" i="39"/>
  <c r="B81" s="1"/>
  <c r="G81" s="1"/>
  <c r="H81" s="1"/>
  <c r="D82" s="1"/>
  <c r="V82" s="1"/>
  <c r="D84" i="31"/>
  <c r="F84" s="1"/>
  <c r="R84" s="1"/>
  <c r="S84" s="1"/>
  <c r="U84" s="1"/>
  <c r="P83" i="34"/>
  <c r="D83" s="1"/>
  <c r="C82" i="27"/>
  <c r="B82" s="1"/>
  <c r="G82" s="1"/>
  <c r="H82" s="1"/>
  <c r="F82"/>
  <c r="R82" s="1"/>
  <c r="S82" s="1"/>
  <c r="U82" s="1"/>
  <c r="P83" s="1"/>
  <c r="F81" i="35"/>
  <c r="R81" s="1"/>
  <c r="S81" s="1"/>
  <c r="U81" s="1"/>
  <c r="C81"/>
  <c r="B81" s="1"/>
  <c r="G81" s="1"/>
  <c r="H81" s="1"/>
  <c r="V81"/>
  <c r="D81" i="30"/>
  <c r="C81" s="1"/>
  <c r="B81" s="1"/>
  <c r="G81" s="1"/>
  <c r="H81" s="1"/>
  <c r="D81" i="33"/>
  <c r="V81" s="1"/>
  <c r="C80" i="44"/>
  <c r="B80" s="1"/>
  <c r="G80" s="1"/>
  <c r="H80" s="1"/>
  <c r="V80"/>
  <c r="P81" s="1"/>
  <c r="P83" i="42"/>
  <c r="D83" s="1"/>
  <c r="V83" s="1"/>
  <c r="P82" i="37"/>
  <c r="D82" s="1"/>
  <c r="V82" s="1"/>
  <c r="P83" i="46"/>
  <c r="D83" s="1"/>
  <c r="F83" i="41"/>
  <c r="R83" s="1"/>
  <c r="S83" s="1"/>
  <c r="U83" s="1"/>
  <c r="V83"/>
  <c r="B83"/>
  <c r="G83" s="1"/>
  <c r="H83" s="1"/>
  <c r="C81" i="40"/>
  <c r="B81" s="1"/>
  <c r="G81" s="1"/>
  <c r="H81" s="1"/>
  <c r="V81"/>
  <c r="F81"/>
  <c r="R81" s="1"/>
  <c r="S81" s="1"/>
  <c r="U81" s="1"/>
  <c r="P80" i="28"/>
  <c r="D80" s="1"/>
  <c r="V66" i="4"/>
  <c r="B82" i="43"/>
  <c r="G82" s="1"/>
  <c r="H82" s="1"/>
  <c r="F82"/>
  <c r="R82" s="1"/>
  <c r="S82" s="1"/>
  <c r="U82" s="1"/>
  <c r="V82"/>
  <c r="B66" i="4"/>
  <c r="G66" s="1"/>
  <c r="H66" s="1"/>
  <c r="F66"/>
  <c r="R66" s="1"/>
  <c r="S66" s="1"/>
  <c r="U66" s="1"/>
  <c r="P83" i="29" l="1"/>
  <c r="D83" s="1"/>
  <c r="P85" i="32"/>
  <c r="D85" s="1"/>
  <c r="C85" s="1"/>
  <c r="B85" s="1"/>
  <c r="G85" s="1"/>
  <c r="H85" s="1"/>
  <c r="C82" i="38"/>
  <c r="B82" s="1"/>
  <c r="G82" s="1"/>
  <c r="H82" s="1"/>
  <c r="V82"/>
  <c r="F82"/>
  <c r="R82" s="1"/>
  <c r="S82" s="1"/>
  <c r="U82" s="1"/>
  <c r="C82" i="39"/>
  <c r="B82" s="1"/>
  <c r="G82" s="1"/>
  <c r="H82" s="1"/>
  <c r="F82"/>
  <c r="R82" s="1"/>
  <c r="S82" s="1"/>
  <c r="U82" s="1"/>
  <c r="V84" i="31"/>
  <c r="P85" s="1"/>
  <c r="P82" i="36"/>
  <c r="D82" s="1"/>
  <c r="C84" i="31"/>
  <c r="B84" s="1"/>
  <c r="G84" s="1"/>
  <c r="H84" s="1"/>
  <c r="C83" i="34"/>
  <c r="B83" s="1"/>
  <c r="G83" s="1"/>
  <c r="H83" s="1"/>
  <c r="F83"/>
  <c r="R83" s="1"/>
  <c r="S83" s="1"/>
  <c r="U83" s="1"/>
  <c r="V83"/>
  <c r="D83" i="27"/>
  <c r="F83" s="1"/>
  <c r="R83" s="1"/>
  <c r="S83" s="1"/>
  <c r="U83" s="1"/>
  <c r="V81" i="30"/>
  <c r="P82" i="35"/>
  <c r="D82" s="1"/>
  <c r="F81" i="30"/>
  <c r="R81" s="1"/>
  <c r="S81" s="1"/>
  <c r="U81" s="1"/>
  <c r="C81" i="33"/>
  <c r="B81" s="1"/>
  <c r="G81" s="1"/>
  <c r="H81" s="1"/>
  <c r="F83" i="26"/>
  <c r="R83" s="1"/>
  <c r="S83" s="1"/>
  <c r="U83" s="1"/>
  <c r="V83"/>
  <c r="C83"/>
  <c r="B83" s="1"/>
  <c r="G83" s="1"/>
  <c r="H83" s="1"/>
  <c r="C83" i="42"/>
  <c r="B83" s="1"/>
  <c r="G83" s="1"/>
  <c r="H83" s="1"/>
  <c r="F81" i="33"/>
  <c r="R81" s="1"/>
  <c r="S81" s="1"/>
  <c r="U81" s="1"/>
  <c r="P82" s="1"/>
  <c r="D81" i="44"/>
  <c r="C81" s="1"/>
  <c r="B81" s="1"/>
  <c r="G81" s="1"/>
  <c r="H81" s="1"/>
  <c r="F82" i="37"/>
  <c r="R82" s="1"/>
  <c r="S82" s="1"/>
  <c r="U82" s="1"/>
  <c r="P83" s="1"/>
  <c r="F83" i="42"/>
  <c r="R83" s="1"/>
  <c r="S83" s="1"/>
  <c r="U83" s="1"/>
  <c r="P84" s="1"/>
  <c r="D84" s="1"/>
  <c r="C82" i="37"/>
  <c r="B82" s="1"/>
  <c r="G82" s="1"/>
  <c r="H82" s="1"/>
  <c r="P67" i="4"/>
  <c r="D67" s="1"/>
  <c r="C67" s="1"/>
  <c r="P82" i="40"/>
  <c r="D82" s="1"/>
  <c r="C82" s="1"/>
  <c r="B82" s="1"/>
  <c r="G82" s="1"/>
  <c r="H82" s="1"/>
  <c r="F83" i="46"/>
  <c r="R83" s="1"/>
  <c r="S83" s="1"/>
  <c r="U83" s="1"/>
  <c r="C83"/>
  <c r="B83" s="1"/>
  <c r="G83" s="1"/>
  <c r="H83" s="1"/>
  <c r="V83"/>
  <c r="P84" i="41"/>
  <c r="D84" s="1"/>
  <c r="C84" s="1"/>
  <c r="P83" i="39"/>
  <c r="C80" i="28"/>
  <c r="B80" s="1"/>
  <c r="G80" s="1"/>
  <c r="H80" s="1"/>
  <c r="F80"/>
  <c r="R80" s="1"/>
  <c r="S80" s="1"/>
  <c r="U80" s="1"/>
  <c r="V80"/>
  <c r="V83" i="27"/>
  <c r="P83" i="43"/>
  <c r="D83" s="1"/>
  <c r="C83" s="1"/>
  <c r="C83" i="29" l="1"/>
  <c r="B83" s="1"/>
  <c r="G83" s="1"/>
  <c r="H83" s="1"/>
  <c r="F83"/>
  <c r="R83" s="1"/>
  <c r="S83" s="1"/>
  <c r="U83" s="1"/>
  <c r="V83"/>
  <c r="P83" i="38"/>
  <c r="V85" i="32"/>
  <c r="P86" s="1"/>
  <c r="D86" s="1"/>
  <c r="C86" s="1"/>
  <c r="D85" i="31"/>
  <c r="C85" s="1"/>
  <c r="B85" s="1"/>
  <c r="G85" s="1"/>
  <c r="H85" s="1"/>
  <c r="F85" i="32"/>
  <c r="R85" s="1"/>
  <c r="S85" s="1"/>
  <c r="U85" s="1"/>
  <c r="D83" i="38"/>
  <c r="C82" i="36"/>
  <c r="B82" s="1"/>
  <c r="G82" s="1"/>
  <c r="H82" s="1"/>
  <c r="V82"/>
  <c r="P83" s="1"/>
  <c r="F82"/>
  <c r="R82" s="1"/>
  <c r="S82" s="1"/>
  <c r="U82" s="1"/>
  <c r="D83" i="39"/>
  <c r="C83" s="1"/>
  <c r="B83" s="1"/>
  <c r="G83" s="1"/>
  <c r="H83" s="1"/>
  <c r="C83" i="27"/>
  <c r="B83" s="1"/>
  <c r="G83" s="1"/>
  <c r="H83" s="1"/>
  <c r="P84" i="34"/>
  <c r="D84" s="1"/>
  <c r="C82" i="35"/>
  <c r="B82" s="1"/>
  <c r="G82" s="1"/>
  <c r="H82" s="1"/>
  <c r="V82"/>
  <c r="F82"/>
  <c r="R82" s="1"/>
  <c r="S82" s="1"/>
  <c r="U82" s="1"/>
  <c r="P82" i="30"/>
  <c r="D82" s="1"/>
  <c r="F82" s="1"/>
  <c r="R82" s="1"/>
  <c r="S82" s="1"/>
  <c r="U82" s="1"/>
  <c r="D82" i="33"/>
  <c r="P84" i="26"/>
  <c r="D84" s="1"/>
  <c r="V81" i="44"/>
  <c r="F81"/>
  <c r="R81" s="1"/>
  <c r="S81" s="1"/>
  <c r="U81" s="1"/>
  <c r="D83" i="37"/>
  <c r="F83" s="1"/>
  <c r="R83" s="1"/>
  <c r="S83" s="1"/>
  <c r="U83" s="1"/>
  <c r="F82" i="40"/>
  <c r="R82" s="1"/>
  <c r="S82" s="1"/>
  <c r="U82" s="1"/>
  <c r="V82"/>
  <c r="P84" i="46"/>
  <c r="D84" s="1"/>
  <c r="C84" i="42"/>
  <c r="B84" s="1"/>
  <c r="G84" s="1"/>
  <c r="H84" s="1"/>
  <c r="V84"/>
  <c r="F84"/>
  <c r="R84" s="1"/>
  <c r="S84" s="1"/>
  <c r="U84" s="1"/>
  <c r="F84" i="41"/>
  <c r="R84" s="1"/>
  <c r="S84" s="1"/>
  <c r="U84" s="1"/>
  <c r="V84"/>
  <c r="B84"/>
  <c r="G84" s="1"/>
  <c r="H84" s="1"/>
  <c r="P81" i="28"/>
  <c r="D81" s="1"/>
  <c r="P84" i="27"/>
  <c r="F67" i="4"/>
  <c r="R67" s="1"/>
  <c r="S67" s="1"/>
  <c r="U67" s="1"/>
  <c r="B67"/>
  <c r="G67" s="1"/>
  <c r="H67" s="1"/>
  <c r="B83" i="43"/>
  <c r="G83" s="1"/>
  <c r="H83" s="1"/>
  <c r="F83"/>
  <c r="R83" s="1"/>
  <c r="S83" s="1"/>
  <c r="U83" s="1"/>
  <c r="V83"/>
  <c r="V67" i="4"/>
  <c r="V85" i="31" l="1"/>
  <c r="P86" s="1"/>
  <c r="D86" s="1"/>
  <c r="V86" s="1"/>
  <c r="F85"/>
  <c r="R85" s="1"/>
  <c r="S85" s="1"/>
  <c r="U85" s="1"/>
  <c r="P84" i="29"/>
  <c r="D84" s="1"/>
  <c r="F83" i="39"/>
  <c r="R83" s="1"/>
  <c r="S83" s="1"/>
  <c r="U83" s="1"/>
  <c r="V83" i="38"/>
  <c r="C83"/>
  <c r="B83" s="1"/>
  <c r="G83" s="1"/>
  <c r="H83" s="1"/>
  <c r="F83"/>
  <c r="R83" s="1"/>
  <c r="S83" s="1"/>
  <c r="U83" s="1"/>
  <c r="V83" i="39"/>
  <c r="D83" i="36"/>
  <c r="C83" s="1"/>
  <c r="B83" s="1"/>
  <c r="G83" s="1"/>
  <c r="H83" s="1"/>
  <c r="P83" i="35"/>
  <c r="D83" s="1"/>
  <c r="D84" i="27"/>
  <c r="C84" s="1"/>
  <c r="B84" s="1"/>
  <c r="G84" s="1"/>
  <c r="H84" s="1"/>
  <c r="F84" i="34"/>
  <c r="R84" s="1"/>
  <c r="S84" s="1"/>
  <c r="U84" s="1"/>
  <c r="C84"/>
  <c r="B84" s="1"/>
  <c r="G84" s="1"/>
  <c r="H84" s="1"/>
  <c r="V84"/>
  <c r="V82" i="30"/>
  <c r="P83" s="1"/>
  <c r="C82"/>
  <c r="B82" s="1"/>
  <c r="G82" s="1"/>
  <c r="H82" s="1"/>
  <c r="V82" i="33"/>
  <c r="C82"/>
  <c r="B82" s="1"/>
  <c r="G82" s="1"/>
  <c r="H82" s="1"/>
  <c r="V83" i="37"/>
  <c r="P84" s="1"/>
  <c r="F82" i="33"/>
  <c r="R82" s="1"/>
  <c r="S82" s="1"/>
  <c r="U82" s="1"/>
  <c r="P82" i="44"/>
  <c r="D82" s="1"/>
  <c r="F82" s="1"/>
  <c r="R82" s="1"/>
  <c r="S82" s="1"/>
  <c r="U82" s="1"/>
  <c r="F84" i="26"/>
  <c r="R84" s="1"/>
  <c r="S84" s="1"/>
  <c r="U84" s="1"/>
  <c r="V84"/>
  <c r="C84"/>
  <c r="B84" s="1"/>
  <c r="G84" s="1"/>
  <c r="H84" s="1"/>
  <c r="C83" i="37"/>
  <c r="B83" s="1"/>
  <c r="G83" s="1"/>
  <c r="H83" s="1"/>
  <c r="P83" i="40"/>
  <c r="D83" s="1"/>
  <c r="C83" s="1"/>
  <c r="B83" s="1"/>
  <c r="G83" s="1"/>
  <c r="H83" s="1"/>
  <c r="V84" i="46"/>
  <c r="C84"/>
  <c r="B84" s="1"/>
  <c r="G84" s="1"/>
  <c r="H84" s="1"/>
  <c r="F84"/>
  <c r="R84" s="1"/>
  <c r="S84" s="1"/>
  <c r="U84" s="1"/>
  <c r="P85" i="42"/>
  <c r="D85" s="1"/>
  <c r="P85" i="41"/>
  <c r="D85" s="1"/>
  <c r="C85" s="1"/>
  <c r="F81" i="28"/>
  <c r="R81" s="1"/>
  <c r="S81" s="1"/>
  <c r="U81" s="1"/>
  <c r="C81"/>
  <c r="B81" s="1"/>
  <c r="G81" s="1"/>
  <c r="H81" s="1"/>
  <c r="V81"/>
  <c r="P68" i="4"/>
  <c r="D68" s="1"/>
  <c r="C68" s="1"/>
  <c r="P84" i="43"/>
  <c r="D84" s="1"/>
  <c r="C84" s="1"/>
  <c r="F86" i="32"/>
  <c r="R86" s="1"/>
  <c r="S86" s="1"/>
  <c r="U86" s="1"/>
  <c r="B86"/>
  <c r="G86" s="1"/>
  <c r="H86" s="1"/>
  <c r="V86"/>
  <c r="F84" i="27" l="1"/>
  <c r="R84" s="1"/>
  <c r="S84" s="1"/>
  <c r="U84" s="1"/>
  <c r="F83" i="36"/>
  <c r="R83" s="1"/>
  <c r="S83" s="1"/>
  <c r="U83" s="1"/>
  <c r="V83"/>
  <c r="P84" i="39"/>
  <c r="D84" s="1"/>
  <c r="V84" s="1"/>
  <c r="C84" i="29"/>
  <c r="B84" s="1"/>
  <c r="G84" s="1"/>
  <c r="H84" s="1"/>
  <c r="V84"/>
  <c r="P85" s="1"/>
  <c r="F84"/>
  <c r="R84" s="1"/>
  <c r="S84" s="1"/>
  <c r="U84" s="1"/>
  <c r="P84" i="38"/>
  <c r="D84" s="1"/>
  <c r="F84" s="1"/>
  <c r="R84" s="1"/>
  <c r="S84" s="1"/>
  <c r="U84" s="1"/>
  <c r="V84" i="27"/>
  <c r="P85" s="1"/>
  <c r="D85" s="1"/>
  <c r="V85" s="1"/>
  <c r="P84" i="36"/>
  <c r="D84" s="1"/>
  <c r="P85" i="34"/>
  <c r="D85" s="1"/>
  <c r="C86" i="31"/>
  <c r="B86" s="1"/>
  <c r="G86" s="1"/>
  <c r="H86" s="1"/>
  <c r="F86"/>
  <c r="R86" s="1"/>
  <c r="S86" s="1"/>
  <c r="U86" s="1"/>
  <c r="P87" s="1"/>
  <c r="D83" i="30"/>
  <c r="C83" s="1"/>
  <c r="B83" s="1"/>
  <c r="G83" s="1"/>
  <c r="H83" s="1"/>
  <c r="C83" i="35"/>
  <c r="B83" s="1"/>
  <c r="G83" s="1"/>
  <c r="H83" s="1"/>
  <c r="V83"/>
  <c r="F83"/>
  <c r="R83" s="1"/>
  <c r="S83" s="1"/>
  <c r="U83" s="1"/>
  <c r="P83" i="33"/>
  <c r="D83" s="1"/>
  <c r="V83" s="1"/>
  <c r="C82" i="44"/>
  <c r="B82" s="1"/>
  <c r="G82" s="1"/>
  <c r="H82" s="1"/>
  <c r="V82"/>
  <c r="P83" s="1"/>
  <c r="D84" i="37"/>
  <c r="F84" s="1"/>
  <c r="R84" s="1"/>
  <c r="S84" s="1"/>
  <c r="U84" s="1"/>
  <c r="V83" i="40"/>
  <c r="P85" i="26"/>
  <c r="D85" s="1"/>
  <c r="F83" i="40"/>
  <c r="R83" s="1"/>
  <c r="S83" s="1"/>
  <c r="U83" s="1"/>
  <c r="P85" i="46"/>
  <c r="D85" s="1"/>
  <c r="V85" i="42"/>
  <c r="C85"/>
  <c r="B85" s="1"/>
  <c r="G85" s="1"/>
  <c r="H85" s="1"/>
  <c r="F85"/>
  <c r="R85" s="1"/>
  <c r="S85" s="1"/>
  <c r="U85" s="1"/>
  <c r="V85" i="41"/>
  <c r="B85"/>
  <c r="G85" s="1"/>
  <c r="H85" s="1"/>
  <c r="F85"/>
  <c r="R85" s="1"/>
  <c r="S85" s="1"/>
  <c r="U85" s="1"/>
  <c r="P82" i="28"/>
  <c r="D82" s="1"/>
  <c r="F68" i="4"/>
  <c r="R68" s="1"/>
  <c r="S68" s="1"/>
  <c r="U68" s="1"/>
  <c r="P87" i="32"/>
  <c r="D87" s="1"/>
  <c r="C87" s="1"/>
  <c r="B84" i="43"/>
  <c r="G84" s="1"/>
  <c r="H84" s="1"/>
  <c r="V84"/>
  <c r="F84"/>
  <c r="R84" s="1"/>
  <c r="S84" s="1"/>
  <c r="U84" s="1"/>
  <c r="B68" i="4"/>
  <c r="G68" s="1"/>
  <c r="H68" s="1"/>
  <c r="V68"/>
  <c r="F84" i="39" l="1"/>
  <c r="R84" s="1"/>
  <c r="S84" s="1"/>
  <c r="U84" s="1"/>
  <c r="P85" s="1"/>
  <c r="D85" s="1"/>
  <c r="C85" s="1"/>
  <c r="B85" s="1"/>
  <c r="G85" s="1"/>
  <c r="H85" s="1"/>
  <c r="D85" i="29"/>
  <c r="C84" i="38"/>
  <c r="B84" s="1"/>
  <c r="G84" s="1"/>
  <c r="H84" s="1"/>
  <c r="C84" i="39"/>
  <c r="B84" s="1"/>
  <c r="G84" s="1"/>
  <c r="H84" s="1"/>
  <c r="V84" i="38"/>
  <c r="P85" s="1"/>
  <c r="D85" s="1"/>
  <c r="F85" s="1"/>
  <c r="R85" s="1"/>
  <c r="S85" s="1"/>
  <c r="U85" s="1"/>
  <c r="F85" i="27"/>
  <c r="R85" s="1"/>
  <c r="S85" s="1"/>
  <c r="U85" s="1"/>
  <c r="P86" s="1"/>
  <c r="C84" i="36"/>
  <c r="B84" s="1"/>
  <c r="G84" s="1"/>
  <c r="H84" s="1"/>
  <c r="V84"/>
  <c r="F84"/>
  <c r="R84" s="1"/>
  <c r="S84" s="1"/>
  <c r="U84" s="1"/>
  <c r="V85" i="34"/>
  <c r="C85"/>
  <c r="B85" s="1"/>
  <c r="G85" s="1"/>
  <c r="H85" s="1"/>
  <c r="F85"/>
  <c r="R85" s="1"/>
  <c r="S85" s="1"/>
  <c r="U85" s="1"/>
  <c r="D87" i="31"/>
  <c r="V87" s="1"/>
  <c r="F83" i="30"/>
  <c r="R83" s="1"/>
  <c r="S83" s="1"/>
  <c r="U83" s="1"/>
  <c r="V83"/>
  <c r="P84" i="35"/>
  <c r="D84" s="1"/>
  <c r="V84" i="37"/>
  <c r="P85" s="1"/>
  <c r="C83" i="33"/>
  <c r="B83" s="1"/>
  <c r="G83" s="1"/>
  <c r="H83" s="1"/>
  <c r="C84" i="37"/>
  <c r="B84" s="1"/>
  <c r="G84" s="1"/>
  <c r="H84" s="1"/>
  <c r="P84" i="40"/>
  <c r="D84" s="1"/>
  <c r="C84" s="1"/>
  <c r="B84" s="1"/>
  <c r="G84" s="1"/>
  <c r="H84" s="1"/>
  <c r="F83" i="33"/>
  <c r="R83" s="1"/>
  <c r="S83" s="1"/>
  <c r="U83" s="1"/>
  <c r="P84" s="1"/>
  <c r="D83" i="44"/>
  <c r="F83" s="1"/>
  <c r="R83" s="1"/>
  <c r="S83" s="1"/>
  <c r="U83" s="1"/>
  <c r="C85" i="26"/>
  <c r="B85" s="1"/>
  <c r="G85" s="1"/>
  <c r="H85" s="1"/>
  <c r="F85"/>
  <c r="R85" s="1"/>
  <c r="S85" s="1"/>
  <c r="U85" s="1"/>
  <c r="V85"/>
  <c r="V85" i="46"/>
  <c r="C85"/>
  <c r="B85" s="1"/>
  <c r="G85" s="1"/>
  <c r="H85" s="1"/>
  <c r="C85" i="27"/>
  <c r="B85" s="1"/>
  <c r="G85" s="1"/>
  <c r="H85" s="1"/>
  <c r="F85" i="46"/>
  <c r="R85" s="1"/>
  <c r="S85" s="1"/>
  <c r="U85" s="1"/>
  <c r="P86" i="41"/>
  <c r="D86" s="1"/>
  <c r="F86" s="1"/>
  <c r="R86" s="1"/>
  <c r="S86" s="1"/>
  <c r="U86" s="1"/>
  <c r="P86" i="42"/>
  <c r="D86" s="1"/>
  <c r="C82" i="28"/>
  <c r="B82" s="1"/>
  <c r="G82" s="1"/>
  <c r="H82" s="1"/>
  <c r="F82"/>
  <c r="R82" s="1"/>
  <c r="S82" s="1"/>
  <c r="U82" s="1"/>
  <c r="V82"/>
  <c r="P69" i="4"/>
  <c r="D69" s="1"/>
  <c r="C69" s="1"/>
  <c r="P85" i="43"/>
  <c r="D85" s="1"/>
  <c r="C85" s="1"/>
  <c r="F87" i="32"/>
  <c r="R87" s="1"/>
  <c r="S87" s="1"/>
  <c r="U87" s="1"/>
  <c r="B87"/>
  <c r="G87" s="1"/>
  <c r="H87" s="1"/>
  <c r="V87"/>
  <c r="V85" i="38" l="1"/>
  <c r="P86" s="1"/>
  <c r="C85" i="29"/>
  <c r="B85" s="1"/>
  <c r="G85" s="1"/>
  <c r="H85" s="1"/>
  <c r="F85"/>
  <c r="R85" s="1"/>
  <c r="S85" s="1"/>
  <c r="U85" s="1"/>
  <c r="V85"/>
  <c r="C85" i="38"/>
  <c r="B85" s="1"/>
  <c r="G85" s="1"/>
  <c r="H85" s="1"/>
  <c r="P85" i="36"/>
  <c r="D85" s="1"/>
  <c r="C83" i="44"/>
  <c r="B83" s="1"/>
  <c r="G83" s="1"/>
  <c r="H83" s="1"/>
  <c r="D84" i="33"/>
  <c r="V84" s="1"/>
  <c r="V83" i="44"/>
  <c r="P84" s="1"/>
  <c r="P84" i="30"/>
  <c r="D84" s="1"/>
  <c r="C84" s="1"/>
  <c r="B84" s="1"/>
  <c r="G84" s="1"/>
  <c r="H84" s="1"/>
  <c r="P86" i="34"/>
  <c r="D86" s="1"/>
  <c r="C87" i="31"/>
  <c r="B87" s="1"/>
  <c r="G87" s="1"/>
  <c r="H87" s="1"/>
  <c r="F87"/>
  <c r="R87" s="1"/>
  <c r="S87" s="1"/>
  <c r="U87" s="1"/>
  <c r="P88" s="1"/>
  <c r="V85" i="39"/>
  <c r="F85"/>
  <c r="R85" s="1"/>
  <c r="S85" s="1"/>
  <c r="U85" s="1"/>
  <c r="P86" i="46"/>
  <c r="D86" s="1"/>
  <c r="V86" s="1"/>
  <c r="V84" i="35"/>
  <c r="F84"/>
  <c r="R84" s="1"/>
  <c r="S84" s="1"/>
  <c r="U84" s="1"/>
  <c r="C84"/>
  <c r="B84" s="1"/>
  <c r="G84" s="1"/>
  <c r="H84" s="1"/>
  <c r="D86" i="27"/>
  <c r="F86" s="1"/>
  <c r="R86" s="1"/>
  <c r="S86" s="1"/>
  <c r="U86" s="1"/>
  <c r="D85" i="37"/>
  <c r="F85" s="1"/>
  <c r="R85" s="1"/>
  <c r="S85" s="1"/>
  <c r="U85" s="1"/>
  <c r="F84" i="40"/>
  <c r="R84" s="1"/>
  <c r="S84" s="1"/>
  <c r="U84" s="1"/>
  <c r="V84"/>
  <c r="P86" i="26"/>
  <c r="D86" s="1"/>
  <c r="V84" i="30"/>
  <c r="V86" i="41"/>
  <c r="P87" s="1"/>
  <c r="C86"/>
  <c r="B86" s="1"/>
  <c r="G86" s="1"/>
  <c r="H86" s="1"/>
  <c r="F86" i="42"/>
  <c r="R86" s="1"/>
  <c r="S86" s="1"/>
  <c r="U86" s="1"/>
  <c r="C86"/>
  <c r="B86" s="1"/>
  <c r="G86" s="1"/>
  <c r="H86" s="1"/>
  <c r="V86"/>
  <c r="P83" i="28"/>
  <c r="D83" s="1"/>
  <c r="B85" i="43"/>
  <c r="G85" s="1"/>
  <c r="H85" s="1"/>
  <c r="F85"/>
  <c r="R85" s="1"/>
  <c r="S85" s="1"/>
  <c r="U85" s="1"/>
  <c r="P88" i="32"/>
  <c r="D88" s="1"/>
  <c r="C88" s="1"/>
  <c r="V85" i="43"/>
  <c r="B69" i="4"/>
  <c r="F69"/>
  <c r="R69" s="1"/>
  <c r="S69" s="1"/>
  <c r="U69" s="1"/>
  <c r="V69"/>
  <c r="D86" i="38" l="1"/>
  <c r="C86" s="1"/>
  <c r="B86" s="1"/>
  <c r="G86" s="1"/>
  <c r="H86" s="1"/>
  <c r="P86" i="29"/>
  <c r="D86" s="1"/>
  <c r="C86" i="46"/>
  <c r="B86" s="1"/>
  <c r="G86" s="1"/>
  <c r="H86" s="1"/>
  <c r="F84" i="30"/>
  <c r="R84" s="1"/>
  <c r="S84" s="1"/>
  <c r="U84" s="1"/>
  <c r="P85" s="1"/>
  <c r="D85" s="1"/>
  <c r="D84" i="44"/>
  <c r="C84" s="1"/>
  <c r="B84" s="1"/>
  <c r="G84" s="1"/>
  <c r="H84" s="1"/>
  <c r="F85" i="36"/>
  <c r="R85" s="1"/>
  <c r="S85" s="1"/>
  <c r="U85" s="1"/>
  <c r="C85"/>
  <c r="B85" s="1"/>
  <c r="G85" s="1"/>
  <c r="H85" s="1"/>
  <c r="V85"/>
  <c r="C84" i="33"/>
  <c r="B84" s="1"/>
  <c r="G84" s="1"/>
  <c r="H84" s="1"/>
  <c r="V86" i="34"/>
  <c r="F86"/>
  <c r="R86" s="1"/>
  <c r="S86" s="1"/>
  <c r="U86" s="1"/>
  <c r="F84" i="33"/>
  <c r="R84" s="1"/>
  <c r="S84" s="1"/>
  <c r="U84" s="1"/>
  <c r="P85" s="1"/>
  <c r="C86" i="34"/>
  <c r="B86" s="1"/>
  <c r="G86" s="1"/>
  <c r="H86" s="1"/>
  <c r="D88" i="31"/>
  <c r="V88" s="1"/>
  <c r="P85" i="35"/>
  <c r="D85" s="1"/>
  <c r="P86" i="39"/>
  <c r="D86" s="1"/>
  <c r="F86" s="1"/>
  <c r="R86" s="1"/>
  <c r="S86" s="1"/>
  <c r="U86" s="1"/>
  <c r="V86" i="27"/>
  <c r="P87" s="1"/>
  <c r="C86"/>
  <c r="B86" s="1"/>
  <c r="G86" s="1"/>
  <c r="H86" s="1"/>
  <c r="F86" i="46"/>
  <c r="R86" s="1"/>
  <c r="S86" s="1"/>
  <c r="U86" s="1"/>
  <c r="P87" s="1"/>
  <c r="C85" i="37"/>
  <c r="B85" s="1"/>
  <c r="G85" s="1"/>
  <c r="H85" s="1"/>
  <c r="V85"/>
  <c r="P86" s="1"/>
  <c r="P85" i="40"/>
  <c r="D85" s="1"/>
  <c r="F86" i="26"/>
  <c r="R86" s="1"/>
  <c r="S86" s="1"/>
  <c r="U86" s="1"/>
  <c r="C86"/>
  <c r="B86" s="1"/>
  <c r="G86" s="1"/>
  <c r="H86" s="1"/>
  <c r="V86"/>
  <c r="D87" i="41"/>
  <c r="F87" s="1"/>
  <c r="R87" s="1"/>
  <c r="S87" s="1"/>
  <c r="U87" s="1"/>
  <c r="P86" i="43"/>
  <c r="D86" s="1"/>
  <c r="C86" s="1"/>
  <c r="B86" s="1"/>
  <c r="G86" s="1"/>
  <c r="H86" s="1"/>
  <c r="P87" i="42"/>
  <c r="D87" s="1"/>
  <c r="F88" i="31"/>
  <c r="R88" s="1"/>
  <c r="S88" s="1"/>
  <c r="U88" s="1"/>
  <c r="V83" i="28"/>
  <c r="C83"/>
  <c r="B83" s="1"/>
  <c r="G83" s="1"/>
  <c r="H83" s="1"/>
  <c r="F83"/>
  <c r="R83" s="1"/>
  <c r="S83" s="1"/>
  <c r="U83" s="1"/>
  <c r="F88" i="32"/>
  <c r="R88" s="1"/>
  <c r="S88" s="1"/>
  <c r="U88" s="1"/>
  <c r="V88"/>
  <c r="B88"/>
  <c r="G88" s="1"/>
  <c r="H88" s="1"/>
  <c r="P70" i="4"/>
  <c r="G69"/>
  <c r="H69" s="1"/>
  <c r="V86" i="38" l="1"/>
  <c r="P87" s="1"/>
  <c r="D87" s="1"/>
  <c r="F87" s="1"/>
  <c r="R87" s="1"/>
  <c r="S87" s="1"/>
  <c r="U87" s="1"/>
  <c r="F86"/>
  <c r="R86" s="1"/>
  <c r="S86" s="1"/>
  <c r="U86" s="1"/>
  <c r="V86" i="29"/>
  <c r="C86"/>
  <c r="B86" s="1"/>
  <c r="G86" s="1"/>
  <c r="H86" s="1"/>
  <c r="F86"/>
  <c r="R86" s="1"/>
  <c r="S86" s="1"/>
  <c r="U86" s="1"/>
  <c r="F84" i="44"/>
  <c r="R84" s="1"/>
  <c r="S84" s="1"/>
  <c r="U84" s="1"/>
  <c r="D87" i="46"/>
  <c r="V84" i="44"/>
  <c r="P85" s="1"/>
  <c r="D85" s="1"/>
  <c r="V85" s="1"/>
  <c r="V86" i="39"/>
  <c r="P87" s="1"/>
  <c r="P86" i="36"/>
  <c r="D86" s="1"/>
  <c r="D85" i="33"/>
  <c r="C85" s="1"/>
  <c r="B85" s="1"/>
  <c r="G85" s="1"/>
  <c r="H85" s="1"/>
  <c r="P87" i="34"/>
  <c r="D87" s="1"/>
  <c r="C88" i="31"/>
  <c r="B88" s="1"/>
  <c r="G88" s="1"/>
  <c r="H88" s="1"/>
  <c r="C86" i="39"/>
  <c r="B86" s="1"/>
  <c r="G86" s="1"/>
  <c r="H86" s="1"/>
  <c r="D87" i="27"/>
  <c r="F87" s="1"/>
  <c r="R87" s="1"/>
  <c r="S87" s="1"/>
  <c r="U87" s="1"/>
  <c r="C85" i="35"/>
  <c r="B85" s="1"/>
  <c r="G85" s="1"/>
  <c r="H85" s="1"/>
  <c r="V85"/>
  <c r="F85"/>
  <c r="R85" s="1"/>
  <c r="S85" s="1"/>
  <c r="U85" s="1"/>
  <c r="D86" i="37"/>
  <c r="F86" s="1"/>
  <c r="R86" s="1"/>
  <c r="S86" s="1"/>
  <c r="U86" s="1"/>
  <c r="P87" i="26"/>
  <c r="D87" s="1"/>
  <c r="F87" s="1"/>
  <c r="R87" s="1"/>
  <c r="S87" s="1"/>
  <c r="U87" s="1"/>
  <c r="C85" i="40"/>
  <c r="B85" s="1"/>
  <c r="G85" s="1"/>
  <c r="H85" s="1"/>
  <c r="V85"/>
  <c r="F85"/>
  <c r="R85" s="1"/>
  <c r="S85" s="1"/>
  <c r="U85" s="1"/>
  <c r="V85" i="30"/>
  <c r="C85"/>
  <c r="B85" s="1"/>
  <c r="G85" s="1"/>
  <c r="H85" s="1"/>
  <c r="F86" i="43"/>
  <c r="R86" s="1"/>
  <c r="S86" s="1"/>
  <c r="U86" s="1"/>
  <c r="F85" i="30"/>
  <c r="R85" s="1"/>
  <c r="S85" s="1"/>
  <c r="U85" s="1"/>
  <c r="V87" i="41"/>
  <c r="P88" s="1"/>
  <c r="C87"/>
  <c r="B87" s="1"/>
  <c r="G87" s="1"/>
  <c r="H87" s="1"/>
  <c r="V86" i="43"/>
  <c r="P89" i="31"/>
  <c r="V87" i="46"/>
  <c r="C87"/>
  <c r="B87" s="1"/>
  <c r="G87" s="1"/>
  <c r="H87" s="1"/>
  <c r="F87"/>
  <c r="R87" s="1"/>
  <c r="S87" s="1"/>
  <c r="U87" s="1"/>
  <c r="F87" i="42"/>
  <c r="R87" s="1"/>
  <c r="S87" s="1"/>
  <c r="U87" s="1"/>
  <c r="C87"/>
  <c r="B87" s="1"/>
  <c r="G87" s="1"/>
  <c r="H87" s="1"/>
  <c r="V87"/>
  <c r="P84" i="28"/>
  <c r="D84" s="1"/>
  <c r="P89" i="32"/>
  <c r="D89" s="1"/>
  <c r="C89" s="1"/>
  <c r="D70" i="4"/>
  <c r="C70" s="1"/>
  <c r="P87" i="29" l="1"/>
  <c r="D87" s="1"/>
  <c r="C87" s="1"/>
  <c r="B87" s="1"/>
  <c r="G87" s="1"/>
  <c r="H87" s="1"/>
  <c r="V87" i="38"/>
  <c r="P88" s="1"/>
  <c r="C87"/>
  <c r="B87" s="1"/>
  <c r="G87" s="1"/>
  <c r="H87" s="1"/>
  <c r="C85" i="44"/>
  <c r="B85" s="1"/>
  <c r="G85" s="1"/>
  <c r="H85" s="1"/>
  <c r="V85" i="33"/>
  <c r="F85" i="44"/>
  <c r="R85" s="1"/>
  <c r="S85" s="1"/>
  <c r="U85" s="1"/>
  <c r="P86" s="1"/>
  <c r="F85" i="33"/>
  <c r="R85" s="1"/>
  <c r="S85" s="1"/>
  <c r="U85" s="1"/>
  <c r="V86" i="36"/>
  <c r="F86"/>
  <c r="R86" s="1"/>
  <c r="S86" s="1"/>
  <c r="U86" s="1"/>
  <c r="C86"/>
  <c r="B86" s="1"/>
  <c r="G86" s="1"/>
  <c r="H86" s="1"/>
  <c r="V87" i="34"/>
  <c r="F87"/>
  <c r="R87" s="1"/>
  <c r="S87" s="1"/>
  <c r="U87" s="1"/>
  <c r="C87"/>
  <c r="B87" s="1"/>
  <c r="G87" s="1"/>
  <c r="H87" s="1"/>
  <c r="D87" i="39"/>
  <c r="C87" s="1"/>
  <c r="B87" s="1"/>
  <c r="G87" s="1"/>
  <c r="H87" s="1"/>
  <c r="C87" i="27"/>
  <c r="B87" s="1"/>
  <c r="G87" s="1"/>
  <c r="H87" s="1"/>
  <c r="D89" i="31"/>
  <c r="F89" s="1"/>
  <c r="R89" s="1"/>
  <c r="S89" s="1"/>
  <c r="U89" s="1"/>
  <c r="V86" i="37"/>
  <c r="P87" s="1"/>
  <c r="V87" i="27"/>
  <c r="P88" s="1"/>
  <c r="C86" i="37"/>
  <c r="B86" s="1"/>
  <c r="G86" s="1"/>
  <c r="H86" s="1"/>
  <c r="P86" i="35"/>
  <c r="D86" s="1"/>
  <c r="C86" s="1"/>
  <c r="B86" s="1"/>
  <c r="G86" s="1"/>
  <c r="H86" s="1"/>
  <c r="V87" i="26"/>
  <c r="P88" s="1"/>
  <c r="C87"/>
  <c r="B87" s="1"/>
  <c r="G87" s="1"/>
  <c r="H87" s="1"/>
  <c r="P86" i="40"/>
  <c r="D86" s="1"/>
  <c r="P87" i="43"/>
  <c r="D87" s="1"/>
  <c r="F87" s="1"/>
  <c r="R87" s="1"/>
  <c r="S87" s="1"/>
  <c r="U87" s="1"/>
  <c r="P86" i="30"/>
  <c r="D86" s="1"/>
  <c r="D88" i="41"/>
  <c r="F88" s="1"/>
  <c r="R88" s="1"/>
  <c r="S88" s="1"/>
  <c r="U88" s="1"/>
  <c r="P88" i="46"/>
  <c r="D88" s="1"/>
  <c r="P88" i="42"/>
  <c r="D88" s="1"/>
  <c r="V84" i="28"/>
  <c r="C84"/>
  <c r="B84" s="1"/>
  <c r="G84" s="1"/>
  <c r="H84" s="1"/>
  <c r="F84"/>
  <c r="R84" s="1"/>
  <c r="S84" s="1"/>
  <c r="U84" s="1"/>
  <c r="B70" i="4"/>
  <c r="G70" s="1"/>
  <c r="H70" s="1"/>
  <c r="V89" i="32"/>
  <c r="B89"/>
  <c r="G89" s="1"/>
  <c r="H89" s="1"/>
  <c r="F89"/>
  <c r="R89" s="1"/>
  <c r="S89" s="1"/>
  <c r="U89" s="1"/>
  <c r="V70" i="4"/>
  <c r="F70"/>
  <c r="R70" s="1"/>
  <c r="S70" s="1"/>
  <c r="U70" s="1"/>
  <c r="F87" i="29" l="1"/>
  <c r="R87" s="1"/>
  <c r="S87" s="1"/>
  <c r="U87" s="1"/>
  <c r="V87"/>
  <c r="F87" i="39"/>
  <c r="R87" s="1"/>
  <c r="S87" s="1"/>
  <c r="U87" s="1"/>
  <c r="P86" i="33"/>
  <c r="D86" s="1"/>
  <c r="D88" i="38"/>
  <c r="D86" i="44"/>
  <c r="F86" s="1"/>
  <c r="R86" s="1"/>
  <c r="S86" s="1"/>
  <c r="U86" s="1"/>
  <c r="P87" i="36"/>
  <c r="D87" s="1"/>
  <c r="P88" i="34"/>
  <c r="D88" s="1"/>
  <c r="C89" i="31"/>
  <c r="B89" s="1"/>
  <c r="G89" s="1"/>
  <c r="H89" s="1"/>
  <c r="V87" i="39"/>
  <c r="P88" s="1"/>
  <c r="D88" s="1"/>
  <c r="V89" i="31"/>
  <c r="P90" s="1"/>
  <c r="D88" i="26"/>
  <c r="C88" s="1"/>
  <c r="B88" s="1"/>
  <c r="G88" s="1"/>
  <c r="H88" s="1"/>
  <c r="D87" i="37"/>
  <c r="C87" s="1"/>
  <c r="B87" s="1"/>
  <c r="G87" s="1"/>
  <c r="H87" s="1"/>
  <c r="D88" i="27"/>
  <c r="F88" s="1"/>
  <c r="R88" s="1"/>
  <c r="S88" s="1"/>
  <c r="U88" s="1"/>
  <c r="V87" i="37"/>
  <c r="F86" i="35"/>
  <c r="R86" s="1"/>
  <c r="S86" s="1"/>
  <c r="U86" s="1"/>
  <c r="V86"/>
  <c r="C86" i="40"/>
  <c r="B86" s="1"/>
  <c r="G86" s="1"/>
  <c r="H86" s="1"/>
  <c r="F86"/>
  <c r="R86" s="1"/>
  <c r="S86" s="1"/>
  <c r="U86" s="1"/>
  <c r="V86"/>
  <c r="C87" i="43"/>
  <c r="B87" s="1"/>
  <c r="G87" s="1"/>
  <c r="H87" s="1"/>
  <c r="V86" i="30"/>
  <c r="F86"/>
  <c r="R86" s="1"/>
  <c r="S86" s="1"/>
  <c r="U86" s="1"/>
  <c r="C86"/>
  <c r="B86" s="1"/>
  <c r="G86" s="1"/>
  <c r="H86" s="1"/>
  <c r="V87" i="43"/>
  <c r="P88" s="1"/>
  <c r="C88" i="41"/>
  <c r="B88" s="1"/>
  <c r="G88" s="1"/>
  <c r="H88" s="1"/>
  <c r="V88"/>
  <c r="P89" s="1"/>
  <c r="V88" i="46"/>
  <c r="C88"/>
  <c r="B88" s="1"/>
  <c r="G88" s="1"/>
  <c r="H88" s="1"/>
  <c r="F88"/>
  <c r="R88" s="1"/>
  <c r="S88" s="1"/>
  <c r="U88" s="1"/>
  <c r="V88" i="42"/>
  <c r="C88"/>
  <c r="B88" s="1"/>
  <c r="G88" s="1"/>
  <c r="H88" s="1"/>
  <c r="F88"/>
  <c r="R88" s="1"/>
  <c r="S88" s="1"/>
  <c r="U88" s="1"/>
  <c r="P85" i="28"/>
  <c r="D85" s="1"/>
  <c r="P90" i="32"/>
  <c r="D90" s="1"/>
  <c r="P71" i="4"/>
  <c r="D71" s="1"/>
  <c r="C71" s="1"/>
  <c r="V86" i="44" l="1"/>
  <c r="P87" s="1"/>
  <c r="D87" s="1"/>
  <c r="P88" i="29"/>
  <c r="D88" s="1"/>
  <c r="V86" i="33"/>
  <c r="P87" s="1"/>
  <c r="F86"/>
  <c r="R86" s="1"/>
  <c r="S86" s="1"/>
  <c r="U86" s="1"/>
  <c r="C86" i="44"/>
  <c r="B86" s="1"/>
  <c r="G86" s="1"/>
  <c r="H86" s="1"/>
  <c r="C86" i="33"/>
  <c r="B86" s="1"/>
  <c r="G86" s="1"/>
  <c r="H86" s="1"/>
  <c r="C88" i="38"/>
  <c r="B88" s="1"/>
  <c r="G88" s="1"/>
  <c r="H88" s="1"/>
  <c r="F88"/>
  <c r="R88" s="1"/>
  <c r="S88" s="1"/>
  <c r="U88" s="1"/>
  <c r="V88"/>
  <c r="F87" i="37"/>
  <c r="R87" s="1"/>
  <c r="S87" s="1"/>
  <c r="U87" s="1"/>
  <c r="V88" i="26"/>
  <c r="P88" i="37"/>
  <c r="D88" s="1"/>
  <c r="C88" s="1"/>
  <c r="B88" s="1"/>
  <c r="G88" s="1"/>
  <c r="H88" s="1"/>
  <c r="C87" i="36"/>
  <c r="B87" s="1"/>
  <c r="G87" s="1"/>
  <c r="H87" s="1"/>
  <c r="F87"/>
  <c r="R87" s="1"/>
  <c r="S87" s="1"/>
  <c r="U87" s="1"/>
  <c r="V87"/>
  <c r="V88" i="34"/>
  <c r="F88"/>
  <c r="R88" s="1"/>
  <c r="S88" s="1"/>
  <c r="U88" s="1"/>
  <c r="C88"/>
  <c r="B88" s="1"/>
  <c r="G88" s="1"/>
  <c r="H88" s="1"/>
  <c r="D90" i="31"/>
  <c r="V90" s="1"/>
  <c r="C88" i="27"/>
  <c r="B88" s="1"/>
  <c r="G88" s="1"/>
  <c r="H88" s="1"/>
  <c r="V88"/>
  <c r="F88" i="26"/>
  <c r="R88" s="1"/>
  <c r="S88" s="1"/>
  <c r="U88" s="1"/>
  <c r="P89" s="1"/>
  <c r="D89" s="1"/>
  <c r="V89" s="1"/>
  <c r="P87" i="40"/>
  <c r="D87" s="1"/>
  <c r="P87" i="35"/>
  <c r="D87" s="1"/>
  <c r="P89" i="46"/>
  <c r="D89" s="1"/>
  <c r="F89" s="1"/>
  <c r="R89" s="1"/>
  <c r="S89" s="1"/>
  <c r="U89" s="1"/>
  <c r="D88" i="43"/>
  <c r="C88" s="1"/>
  <c r="B88" s="1"/>
  <c r="G88" s="1"/>
  <c r="H88" s="1"/>
  <c r="P87" i="30"/>
  <c r="D87" s="1"/>
  <c r="V87" s="1"/>
  <c r="D89" i="41"/>
  <c r="P89" i="27"/>
  <c r="P89" i="42"/>
  <c r="D89" s="1"/>
  <c r="C88" i="39"/>
  <c r="B88" s="1"/>
  <c r="G88" s="1"/>
  <c r="H88" s="1"/>
  <c r="F88"/>
  <c r="R88" s="1"/>
  <c r="S88" s="1"/>
  <c r="U88" s="1"/>
  <c r="V88"/>
  <c r="F90" i="32"/>
  <c r="R90" s="1"/>
  <c r="S90" s="1"/>
  <c r="U90" s="1"/>
  <c r="C90"/>
  <c r="B90" s="1"/>
  <c r="G90" s="1"/>
  <c r="H90" s="1"/>
  <c r="V85" i="28"/>
  <c r="C85"/>
  <c r="B85" s="1"/>
  <c r="G85" s="1"/>
  <c r="H85" s="1"/>
  <c r="F85"/>
  <c r="R85" s="1"/>
  <c r="S85" s="1"/>
  <c r="U85" s="1"/>
  <c r="V90" i="32"/>
  <c r="F71" i="4"/>
  <c r="R71" s="1"/>
  <c r="S71" s="1"/>
  <c r="U71" s="1"/>
  <c r="V71"/>
  <c r="B71"/>
  <c r="D87" i="33" l="1"/>
  <c r="V87" s="1"/>
  <c r="F88" i="29"/>
  <c r="R88" s="1"/>
  <c r="S88" s="1"/>
  <c r="U88" s="1"/>
  <c r="C88"/>
  <c r="B88" s="1"/>
  <c r="G88" s="1"/>
  <c r="H88" s="1"/>
  <c r="V88"/>
  <c r="P89" i="38"/>
  <c r="D89" s="1"/>
  <c r="F87" i="33"/>
  <c r="R87" s="1"/>
  <c r="S87" s="1"/>
  <c r="U87" s="1"/>
  <c r="P88" s="1"/>
  <c r="F90" i="31"/>
  <c r="R90" s="1"/>
  <c r="S90" s="1"/>
  <c r="U90" s="1"/>
  <c r="P91" s="1"/>
  <c r="D91" s="1"/>
  <c r="C90"/>
  <c r="B90" s="1"/>
  <c r="G90" s="1"/>
  <c r="H90" s="1"/>
  <c r="P88" i="36"/>
  <c r="D88" s="1"/>
  <c r="P89" i="34"/>
  <c r="D89" s="1"/>
  <c r="F89" s="1"/>
  <c r="R89" s="1"/>
  <c r="S89" s="1"/>
  <c r="U89" s="1"/>
  <c r="F88" i="37"/>
  <c r="R88" s="1"/>
  <c r="S88" s="1"/>
  <c r="U88" s="1"/>
  <c r="V88"/>
  <c r="D89" i="27"/>
  <c r="F89" s="1"/>
  <c r="R89" s="1"/>
  <c r="S89" s="1"/>
  <c r="U89" s="1"/>
  <c r="C89" i="26"/>
  <c r="B89" s="1"/>
  <c r="G89" s="1"/>
  <c r="H89" s="1"/>
  <c r="F89"/>
  <c r="R89" s="1"/>
  <c r="S89" s="1"/>
  <c r="U89" s="1"/>
  <c r="P90" s="1"/>
  <c r="C87" i="35"/>
  <c r="B87" s="1"/>
  <c r="G87" s="1"/>
  <c r="H87" s="1"/>
  <c r="F87"/>
  <c r="R87" s="1"/>
  <c r="S87" s="1"/>
  <c r="U87" s="1"/>
  <c r="V87"/>
  <c r="F88" i="43"/>
  <c r="R88" s="1"/>
  <c r="S88" s="1"/>
  <c r="U88" s="1"/>
  <c r="V88"/>
  <c r="C87" i="40"/>
  <c r="B87" s="1"/>
  <c r="G87" s="1"/>
  <c r="H87" s="1"/>
  <c r="V87"/>
  <c r="F87"/>
  <c r="R87" s="1"/>
  <c r="S87" s="1"/>
  <c r="U87" s="1"/>
  <c r="V89" i="46"/>
  <c r="P90" s="1"/>
  <c r="F87" i="30"/>
  <c r="R87" s="1"/>
  <c r="S87" s="1"/>
  <c r="U87" s="1"/>
  <c r="P88" s="1"/>
  <c r="C87"/>
  <c r="B87" s="1"/>
  <c r="G87" s="1"/>
  <c r="H87" s="1"/>
  <c r="C89" i="41"/>
  <c r="B89" s="1"/>
  <c r="G89" s="1"/>
  <c r="H89" s="1"/>
  <c r="F89"/>
  <c r="R89" s="1"/>
  <c r="S89" s="1"/>
  <c r="U89" s="1"/>
  <c r="V89"/>
  <c r="C89" i="46"/>
  <c r="B89" s="1"/>
  <c r="G89" s="1"/>
  <c r="H89" s="1"/>
  <c r="P89" i="39"/>
  <c r="D89" s="1"/>
  <c r="C89" s="1"/>
  <c r="B89" s="1"/>
  <c r="G89" s="1"/>
  <c r="H89" s="1"/>
  <c r="F87" i="44"/>
  <c r="R87" s="1"/>
  <c r="S87" s="1"/>
  <c r="U87" s="1"/>
  <c r="C87"/>
  <c r="B87" s="1"/>
  <c r="G87" s="1"/>
  <c r="H87" s="1"/>
  <c r="V87"/>
  <c r="V89" i="42"/>
  <c r="C89"/>
  <c r="B89" s="1"/>
  <c r="G89" s="1"/>
  <c r="H89" s="1"/>
  <c r="F89"/>
  <c r="R89" s="1"/>
  <c r="S89" s="1"/>
  <c r="U89" s="1"/>
  <c r="P91" i="32"/>
  <c r="D91" s="1"/>
  <c r="P86" i="28"/>
  <c r="D86" s="1"/>
  <c r="G71" i="4"/>
  <c r="H71" s="1"/>
  <c r="P72"/>
  <c r="C87" i="33" l="1"/>
  <c r="B87" s="1"/>
  <c r="G87" s="1"/>
  <c r="H87" s="1"/>
  <c r="D88" s="1"/>
  <c r="P89" i="29"/>
  <c r="D89" s="1"/>
  <c r="C89" i="38"/>
  <c r="B89" s="1"/>
  <c r="G89" s="1"/>
  <c r="H89" s="1"/>
  <c r="V89"/>
  <c r="P90" s="1"/>
  <c r="F89"/>
  <c r="R89" s="1"/>
  <c r="S89" s="1"/>
  <c r="U89" s="1"/>
  <c r="V89" i="34"/>
  <c r="D90" i="26"/>
  <c r="F90" s="1"/>
  <c r="R90" s="1"/>
  <c r="S90" s="1"/>
  <c r="U90" s="1"/>
  <c r="P89" i="37"/>
  <c r="D89" s="1"/>
  <c r="F89" s="1"/>
  <c r="R89" s="1"/>
  <c r="S89" s="1"/>
  <c r="U89" s="1"/>
  <c r="C89" i="34"/>
  <c r="B89" s="1"/>
  <c r="G89" s="1"/>
  <c r="H89" s="1"/>
  <c r="F88" i="36"/>
  <c r="R88" s="1"/>
  <c r="S88" s="1"/>
  <c r="U88" s="1"/>
  <c r="V88"/>
  <c r="C88"/>
  <c r="B88" s="1"/>
  <c r="G88" s="1"/>
  <c r="H88" s="1"/>
  <c r="C89" i="27"/>
  <c r="B89" s="1"/>
  <c r="G89" s="1"/>
  <c r="H89" s="1"/>
  <c r="P90" i="34"/>
  <c r="V89" i="27"/>
  <c r="P90" s="1"/>
  <c r="P89" i="43"/>
  <c r="D89" s="1"/>
  <c r="C89" s="1"/>
  <c r="B89" s="1"/>
  <c r="G89" s="1"/>
  <c r="H89" s="1"/>
  <c r="P88" i="40"/>
  <c r="D88" s="1"/>
  <c r="P88" i="35"/>
  <c r="D88" s="1"/>
  <c r="D88" i="30"/>
  <c r="C88" s="1"/>
  <c r="B88" s="1"/>
  <c r="G88" s="1"/>
  <c r="H88" s="1"/>
  <c r="F89" i="39"/>
  <c r="R89" s="1"/>
  <c r="S89" s="1"/>
  <c r="U89" s="1"/>
  <c r="V89"/>
  <c r="D90" i="46"/>
  <c r="V90" s="1"/>
  <c r="P90" i="41"/>
  <c r="D90" s="1"/>
  <c r="P90" i="42"/>
  <c r="D90" s="1"/>
  <c r="V89" i="43"/>
  <c r="P88" i="44"/>
  <c r="D88" s="1"/>
  <c r="C91" i="32"/>
  <c r="B91" s="1"/>
  <c r="G91" s="1"/>
  <c r="H91" s="1"/>
  <c r="C91" i="31"/>
  <c r="B91" s="1"/>
  <c r="G91" s="1"/>
  <c r="H91" s="1"/>
  <c r="V91"/>
  <c r="F91"/>
  <c r="R91" s="1"/>
  <c r="S91" s="1"/>
  <c r="U91" s="1"/>
  <c r="V86" i="28"/>
  <c r="C86"/>
  <c r="B86" s="1"/>
  <c r="G86" s="1"/>
  <c r="H86" s="1"/>
  <c r="F86"/>
  <c r="R86" s="1"/>
  <c r="S86" s="1"/>
  <c r="U86" s="1"/>
  <c r="V91" i="32"/>
  <c r="F91"/>
  <c r="R91" s="1"/>
  <c r="S91" s="1"/>
  <c r="U91" s="1"/>
  <c r="D72" i="4"/>
  <c r="C72" s="1"/>
  <c r="F88" i="33" l="1"/>
  <c r="R88" s="1"/>
  <c r="S88" s="1"/>
  <c r="U88" s="1"/>
  <c r="V88"/>
  <c r="C88"/>
  <c r="B88" s="1"/>
  <c r="G88" s="1"/>
  <c r="H88" s="1"/>
  <c r="V89" i="29"/>
  <c r="F89"/>
  <c r="R89" s="1"/>
  <c r="S89" s="1"/>
  <c r="U89" s="1"/>
  <c r="C89"/>
  <c r="B89" s="1"/>
  <c r="G89" s="1"/>
  <c r="H89" s="1"/>
  <c r="C89" i="37"/>
  <c r="B89" s="1"/>
  <c r="G89" s="1"/>
  <c r="H89" s="1"/>
  <c r="D90" i="38"/>
  <c r="P89" i="36"/>
  <c r="D89" s="1"/>
  <c r="C90" i="26"/>
  <c r="B90" s="1"/>
  <c r="G90" s="1"/>
  <c r="H90" s="1"/>
  <c r="V90"/>
  <c r="P91" s="1"/>
  <c r="V89" i="37"/>
  <c r="P90" s="1"/>
  <c r="D90" s="1"/>
  <c r="D90" i="34"/>
  <c r="C90" s="1"/>
  <c r="B90" s="1"/>
  <c r="G90" s="1"/>
  <c r="H90" s="1"/>
  <c r="D90" i="27"/>
  <c r="V90" s="1"/>
  <c r="F89" i="43"/>
  <c r="R89" s="1"/>
  <c r="S89" s="1"/>
  <c r="U89" s="1"/>
  <c r="P90" s="1"/>
  <c r="D90" s="1"/>
  <c r="C90" s="1"/>
  <c r="B90" s="1"/>
  <c r="G90" s="1"/>
  <c r="H90" s="1"/>
  <c r="V88" i="35"/>
  <c r="F88"/>
  <c r="R88" s="1"/>
  <c r="S88" s="1"/>
  <c r="U88" s="1"/>
  <c r="C88"/>
  <c r="B88" s="1"/>
  <c r="G88" s="1"/>
  <c r="H88" s="1"/>
  <c r="C90" i="46"/>
  <c r="B90" s="1"/>
  <c r="G90" s="1"/>
  <c r="H90" s="1"/>
  <c r="F90"/>
  <c r="R90" s="1"/>
  <c r="S90" s="1"/>
  <c r="U90" s="1"/>
  <c r="P91" s="1"/>
  <c r="C88" i="40"/>
  <c r="B88" s="1"/>
  <c r="G88" s="1"/>
  <c r="H88" s="1"/>
  <c r="F88"/>
  <c r="R88" s="1"/>
  <c r="S88" s="1"/>
  <c r="U88" s="1"/>
  <c r="V88"/>
  <c r="P90" i="39"/>
  <c r="D90" s="1"/>
  <c r="F90" s="1"/>
  <c r="R90" s="1"/>
  <c r="S90" s="1"/>
  <c r="U90" s="1"/>
  <c r="V88" i="30"/>
  <c r="F88"/>
  <c r="R88" s="1"/>
  <c r="S88" s="1"/>
  <c r="U88" s="1"/>
  <c r="P92" i="31"/>
  <c r="D92" s="1"/>
  <c r="V90" i="41"/>
  <c r="F90"/>
  <c r="R90" s="1"/>
  <c r="S90" s="1"/>
  <c r="U90" s="1"/>
  <c r="C90"/>
  <c r="B90" s="1"/>
  <c r="G90" s="1"/>
  <c r="H90" s="1"/>
  <c r="P92" i="32"/>
  <c r="D92" s="1"/>
  <c r="C92" s="1"/>
  <c r="B92" s="1"/>
  <c r="G92" s="1"/>
  <c r="H92" s="1"/>
  <c r="F88" i="44"/>
  <c r="R88" s="1"/>
  <c r="S88" s="1"/>
  <c r="U88" s="1"/>
  <c r="C88"/>
  <c r="B88" s="1"/>
  <c r="G88" s="1"/>
  <c r="H88" s="1"/>
  <c r="V88"/>
  <c r="F90" i="42"/>
  <c r="R90" s="1"/>
  <c r="S90" s="1"/>
  <c r="U90" s="1"/>
  <c r="C90"/>
  <c r="B90" s="1"/>
  <c r="G90" s="1"/>
  <c r="H90" s="1"/>
  <c r="V90"/>
  <c r="P87" i="28"/>
  <c r="D87" s="1"/>
  <c r="B72" i="4"/>
  <c r="F72"/>
  <c r="R72" s="1"/>
  <c r="S72" s="1"/>
  <c r="U72" s="1"/>
  <c r="V72"/>
  <c r="D91" i="26" l="1"/>
  <c r="C91" s="1"/>
  <c r="B91" s="1"/>
  <c r="G91" s="1"/>
  <c r="H91" s="1"/>
  <c r="P89" i="33"/>
  <c r="D89" s="1"/>
  <c r="V89" s="1"/>
  <c r="P90" i="29"/>
  <c r="D90" s="1"/>
  <c r="C90" i="38"/>
  <c r="B90" s="1"/>
  <c r="G90" s="1"/>
  <c r="H90" s="1"/>
  <c r="F90"/>
  <c r="R90" s="1"/>
  <c r="S90" s="1"/>
  <c r="U90" s="1"/>
  <c r="V90"/>
  <c r="F91" i="26"/>
  <c r="R91" s="1"/>
  <c r="S91" s="1"/>
  <c r="U91" s="1"/>
  <c r="V90" i="34"/>
  <c r="P91" s="1"/>
  <c r="D91" s="1"/>
  <c r="C89" i="36"/>
  <c r="B89" s="1"/>
  <c r="G89" s="1"/>
  <c r="H89" s="1"/>
  <c r="F89"/>
  <c r="R89" s="1"/>
  <c r="S89" s="1"/>
  <c r="U89" s="1"/>
  <c r="V89"/>
  <c r="F90" i="34"/>
  <c r="R90" s="1"/>
  <c r="S90" s="1"/>
  <c r="U90" s="1"/>
  <c r="C90" i="27"/>
  <c r="B90" s="1"/>
  <c r="G90" s="1"/>
  <c r="H90" s="1"/>
  <c r="F90"/>
  <c r="R90" s="1"/>
  <c r="S90" s="1"/>
  <c r="U90" s="1"/>
  <c r="P91" s="1"/>
  <c r="D91" s="1"/>
  <c r="C91" s="1"/>
  <c r="B91" s="1"/>
  <c r="G91" s="1"/>
  <c r="H91" s="1"/>
  <c r="D91" i="46"/>
  <c r="F91" s="1"/>
  <c r="R91" s="1"/>
  <c r="S91" s="1"/>
  <c r="U91" s="1"/>
  <c r="P89" i="35"/>
  <c r="D89" s="1"/>
  <c r="V90" i="39"/>
  <c r="P91" s="1"/>
  <c r="P89" i="40"/>
  <c r="D89" s="1"/>
  <c r="V89" s="1"/>
  <c r="V90" i="43"/>
  <c r="C90" i="39"/>
  <c r="B90" s="1"/>
  <c r="G90" s="1"/>
  <c r="H90" s="1"/>
  <c r="P89" i="30"/>
  <c r="D89" s="1"/>
  <c r="F90" i="43"/>
  <c r="R90" s="1"/>
  <c r="S90" s="1"/>
  <c r="U90" s="1"/>
  <c r="P91" i="41"/>
  <c r="D91" s="1"/>
  <c r="C90" i="37"/>
  <c r="B90" s="1"/>
  <c r="G90" s="1"/>
  <c r="H90" s="1"/>
  <c r="V90"/>
  <c r="F90"/>
  <c r="R90" s="1"/>
  <c r="S90" s="1"/>
  <c r="U90" s="1"/>
  <c r="P91" i="42"/>
  <c r="D91" s="1"/>
  <c r="P89" i="44"/>
  <c r="D89" s="1"/>
  <c r="F92" i="32"/>
  <c r="R92" s="1"/>
  <c r="S92" s="1"/>
  <c r="U92" s="1"/>
  <c r="V92"/>
  <c r="C92" i="31"/>
  <c r="B92" s="1"/>
  <c r="G92" s="1"/>
  <c r="H92" s="1"/>
  <c r="V92"/>
  <c r="F92"/>
  <c r="R92" s="1"/>
  <c r="S92" s="1"/>
  <c r="U92" s="1"/>
  <c r="V87" i="28"/>
  <c r="C87"/>
  <c r="B87" s="1"/>
  <c r="G87" s="1"/>
  <c r="H87" s="1"/>
  <c r="F87"/>
  <c r="R87" s="1"/>
  <c r="S87" s="1"/>
  <c r="U87" s="1"/>
  <c r="P73" i="4"/>
  <c r="G72"/>
  <c r="H72" s="1"/>
  <c r="C90" i="29" l="1"/>
  <c r="B90" s="1"/>
  <c r="G90" s="1"/>
  <c r="H90" s="1"/>
  <c r="F90"/>
  <c r="R90" s="1"/>
  <c r="S90" s="1"/>
  <c r="U90" s="1"/>
  <c r="V90"/>
  <c r="F89" i="33"/>
  <c r="R89" s="1"/>
  <c r="S89" s="1"/>
  <c r="U89" s="1"/>
  <c r="P90" s="1"/>
  <c r="C89"/>
  <c r="B89" s="1"/>
  <c r="G89" s="1"/>
  <c r="H89" s="1"/>
  <c r="D90" s="1"/>
  <c r="C90" s="1"/>
  <c r="B90" s="1"/>
  <c r="G90" s="1"/>
  <c r="H90" s="1"/>
  <c r="V91" i="26"/>
  <c r="P92" s="1"/>
  <c r="D92" s="1"/>
  <c r="F92" s="1"/>
  <c r="R92" s="1"/>
  <c r="S92" s="1"/>
  <c r="U92" s="1"/>
  <c r="P91" i="38"/>
  <c r="D91" s="1"/>
  <c r="P90" i="36"/>
  <c r="D90" s="1"/>
  <c r="V91" i="46"/>
  <c r="C91" i="34"/>
  <c r="B91" s="1"/>
  <c r="G91" s="1"/>
  <c r="H91" s="1"/>
  <c r="F91"/>
  <c r="R91" s="1"/>
  <c r="S91" s="1"/>
  <c r="U91" s="1"/>
  <c r="V91"/>
  <c r="V91" i="27"/>
  <c r="F91"/>
  <c r="R91" s="1"/>
  <c r="S91" s="1"/>
  <c r="U91" s="1"/>
  <c r="C91" i="46"/>
  <c r="B91" s="1"/>
  <c r="G91" s="1"/>
  <c r="H91" s="1"/>
  <c r="D91" i="39"/>
  <c r="C91" s="1"/>
  <c r="B91" s="1"/>
  <c r="G91" s="1"/>
  <c r="H91" s="1"/>
  <c r="V89" i="35"/>
  <c r="F89"/>
  <c r="R89" s="1"/>
  <c r="S89" s="1"/>
  <c r="U89" s="1"/>
  <c r="C89"/>
  <c r="B89" s="1"/>
  <c r="G89" s="1"/>
  <c r="H89" s="1"/>
  <c r="P91" i="43"/>
  <c r="D91" s="1"/>
  <c r="C91" s="1"/>
  <c r="B91" s="1"/>
  <c r="G91" s="1"/>
  <c r="H91" s="1"/>
  <c r="F89" i="40"/>
  <c r="R89" s="1"/>
  <c r="S89" s="1"/>
  <c r="U89" s="1"/>
  <c r="P90" s="1"/>
  <c r="C89"/>
  <c r="B89" s="1"/>
  <c r="G89" s="1"/>
  <c r="H89" s="1"/>
  <c r="V89" i="30"/>
  <c r="C89"/>
  <c r="B89" s="1"/>
  <c r="G89" s="1"/>
  <c r="H89" s="1"/>
  <c r="F89"/>
  <c r="R89" s="1"/>
  <c r="S89" s="1"/>
  <c r="U89" s="1"/>
  <c r="P93" i="31"/>
  <c r="D93" s="1"/>
  <c r="C92" i="26"/>
  <c r="B92" s="1"/>
  <c r="G92" s="1"/>
  <c r="H92" s="1"/>
  <c r="C91" i="41"/>
  <c r="B91" s="1"/>
  <c r="G91" s="1"/>
  <c r="H91" s="1"/>
  <c r="F91"/>
  <c r="R91" s="1"/>
  <c r="S91" s="1"/>
  <c r="U91" s="1"/>
  <c r="V91"/>
  <c r="P91" i="37"/>
  <c r="D91" s="1"/>
  <c r="P93" i="32"/>
  <c r="D93" s="1"/>
  <c r="C93" s="1"/>
  <c r="B93" s="1"/>
  <c r="G93" s="1"/>
  <c r="H93" s="1"/>
  <c r="P92" i="46"/>
  <c r="F89" i="44"/>
  <c r="R89" s="1"/>
  <c r="S89" s="1"/>
  <c r="U89" s="1"/>
  <c r="C89"/>
  <c r="B89" s="1"/>
  <c r="G89" s="1"/>
  <c r="H89" s="1"/>
  <c r="V89"/>
  <c r="F91" i="42"/>
  <c r="R91" s="1"/>
  <c r="S91" s="1"/>
  <c r="U91" s="1"/>
  <c r="C91"/>
  <c r="B91" s="1"/>
  <c r="G91" s="1"/>
  <c r="H91" s="1"/>
  <c r="V91"/>
  <c r="P88" i="28"/>
  <c r="D88" s="1"/>
  <c r="D73" i="4"/>
  <c r="C73" s="1"/>
  <c r="V92" i="26" l="1"/>
  <c r="P91" i="29"/>
  <c r="D91" s="1"/>
  <c r="C91" i="38"/>
  <c r="B91" s="1"/>
  <c r="G91" s="1"/>
  <c r="H91" s="1"/>
  <c r="V91"/>
  <c r="P92" s="1"/>
  <c r="F91"/>
  <c r="R91" s="1"/>
  <c r="S91" s="1"/>
  <c r="U91" s="1"/>
  <c r="V90" i="36"/>
  <c r="F90"/>
  <c r="R90" s="1"/>
  <c r="S90" s="1"/>
  <c r="U90" s="1"/>
  <c r="C90"/>
  <c r="B90" s="1"/>
  <c r="G90" s="1"/>
  <c r="H90" s="1"/>
  <c r="D92" i="46"/>
  <c r="P92" i="27"/>
  <c r="D92" s="1"/>
  <c r="F92" s="1"/>
  <c r="R92" s="1"/>
  <c r="S92" s="1"/>
  <c r="U92" s="1"/>
  <c r="P92" i="34"/>
  <c r="D92" s="1"/>
  <c r="F91" i="43"/>
  <c r="R91" s="1"/>
  <c r="S91" s="1"/>
  <c r="U91" s="1"/>
  <c r="P92" s="1"/>
  <c r="D92" s="1"/>
  <c r="C92" s="1"/>
  <c r="V91"/>
  <c r="V90" i="33"/>
  <c r="D90" i="40"/>
  <c r="V90" s="1"/>
  <c r="V93" i="32"/>
  <c r="F91" i="39"/>
  <c r="R91" s="1"/>
  <c r="S91" s="1"/>
  <c r="U91" s="1"/>
  <c r="F90" i="33"/>
  <c r="R90" s="1"/>
  <c r="S90" s="1"/>
  <c r="U90" s="1"/>
  <c r="V91" i="39"/>
  <c r="P90" i="35"/>
  <c r="D90" s="1"/>
  <c r="P90" i="30"/>
  <c r="D90" s="1"/>
  <c r="F90" s="1"/>
  <c r="R90" s="1"/>
  <c r="S90" s="1"/>
  <c r="U90" s="1"/>
  <c r="P93" i="26"/>
  <c r="D93" s="1"/>
  <c r="C93" s="1"/>
  <c r="B93" s="1"/>
  <c r="G93" s="1"/>
  <c r="H93" s="1"/>
  <c r="P92" i="41"/>
  <c r="D92" s="1"/>
  <c r="V91" i="37"/>
  <c r="C91"/>
  <c r="B91" s="1"/>
  <c r="G91" s="1"/>
  <c r="H91" s="1"/>
  <c r="F91"/>
  <c r="R91" s="1"/>
  <c r="S91" s="1"/>
  <c r="U91" s="1"/>
  <c r="F93" i="32"/>
  <c r="R93" s="1"/>
  <c r="S93" s="1"/>
  <c r="U93" s="1"/>
  <c r="P92" i="42"/>
  <c r="D92" s="1"/>
  <c r="V92" i="46"/>
  <c r="C92"/>
  <c r="B92" s="1"/>
  <c r="G92" s="1"/>
  <c r="H92" s="1"/>
  <c r="F92"/>
  <c r="R92" s="1"/>
  <c r="S92" s="1"/>
  <c r="U92" s="1"/>
  <c r="P90" i="44"/>
  <c r="D90" s="1"/>
  <c r="F93" i="31"/>
  <c r="R93" s="1"/>
  <c r="S93" s="1"/>
  <c r="U93" s="1"/>
  <c r="C93"/>
  <c r="B93" s="1"/>
  <c r="G93" s="1"/>
  <c r="H93" s="1"/>
  <c r="V93"/>
  <c r="C88" i="28"/>
  <c r="B88" s="1"/>
  <c r="G88" s="1"/>
  <c r="H88" s="1"/>
  <c r="F88"/>
  <c r="R88" s="1"/>
  <c r="S88" s="1"/>
  <c r="U88" s="1"/>
  <c r="V88"/>
  <c r="F73" i="4"/>
  <c r="R73" s="1"/>
  <c r="S73" s="1"/>
  <c r="U73" s="1"/>
  <c r="B73"/>
  <c r="G73" s="1"/>
  <c r="H73" s="1"/>
  <c r="V73"/>
  <c r="C91" i="29" l="1"/>
  <c r="B91" s="1"/>
  <c r="G91" s="1"/>
  <c r="H91" s="1"/>
  <c r="F91"/>
  <c r="R91" s="1"/>
  <c r="S91" s="1"/>
  <c r="U91" s="1"/>
  <c r="V91"/>
  <c r="D92" i="38"/>
  <c r="P91" i="33"/>
  <c r="D91" s="1"/>
  <c r="F91" s="1"/>
  <c r="R91" s="1"/>
  <c r="S91" s="1"/>
  <c r="U91" s="1"/>
  <c r="V92" i="27"/>
  <c r="P93" s="1"/>
  <c r="P91" i="36"/>
  <c r="D91" s="1"/>
  <c r="C92" i="27"/>
  <c r="B92" s="1"/>
  <c r="G92" s="1"/>
  <c r="H92" s="1"/>
  <c r="P92" i="39"/>
  <c r="D92" s="1"/>
  <c r="F92" s="1"/>
  <c r="R92" s="1"/>
  <c r="S92" s="1"/>
  <c r="U92" s="1"/>
  <c r="C92" i="34"/>
  <c r="B92" s="1"/>
  <c r="G92" s="1"/>
  <c r="H92" s="1"/>
  <c r="F92"/>
  <c r="R92" s="1"/>
  <c r="S92" s="1"/>
  <c r="U92" s="1"/>
  <c r="V92"/>
  <c r="C90" i="40"/>
  <c r="B90" s="1"/>
  <c r="G90" s="1"/>
  <c r="H90" s="1"/>
  <c r="F90"/>
  <c r="R90" s="1"/>
  <c r="S90" s="1"/>
  <c r="U90" s="1"/>
  <c r="P91" s="1"/>
  <c r="P94" i="32"/>
  <c r="D94" s="1"/>
  <c r="C94" s="1"/>
  <c r="B94" s="1"/>
  <c r="G94" s="1"/>
  <c r="H94" s="1"/>
  <c r="C90" i="35"/>
  <c r="B90" s="1"/>
  <c r="G90" s="1"/>
  <c r="H90" s="1"/>
  <c r="F90"/>
  <c r="R90" s="1"/>
  <c r="S90" s="1"/>
  <c r="U90" s="1"/>
  <c r="V90"/>
  <c r="V90" i="30"/>
  <c r="P91" s="1"/>
  <c r="C90"/>
  <c r="B90" s="1"/>
  <c r="G90" s="1"/>
  <c r="H90" s="1"/>
  <c r="V93" i="26"/>
  <c r="F93"/>
  <c r="R93" s="1"/>
  <c r="S93" s="1"/>
  <c r="U93" s="1"/>
  <c r="C92" i="41"/>
  <c r="B92" s="1"/>
  <c r="G92" s="1"/>
  <c r="H92" s="1"/>
  <c r="F92"/>
  <c r="R92" s="1"/>
  <c r="S92" s="1"/>
  <c r="U92" s="1"/>
  <c r="V92"/>
  <c r="P92" i="37"/>
  <c r="D92" s="1"/>
  <c r="P94" i="31"/>
  <c r="D94" s="1"/>
  <c r="P93" i="46"/>
  <c r="D93" s="1"/>
  <c r="F90" i="44"/>
  <c r="R90" s="1"/>
  <c r="S90" s="1"/>
  <c r="U90" s="1"/>
  <c r="C90"/>
  <c r="B90" s="1"/>
  <c r="G90" s="1"/>
  <c r="H90" s="1"/>
  <c r="V90"/>
  <c r="C92" i="42"/>
  <c r="B92" s="1"/>
  <c r="G92" s="1"/>
  <c r="H92" s="1"/>
  <c r="F92"/>
  <c r="R92" s="1"/>
  <c r="S92" s="1"/>
  <c r="U92" s="1"/>
  <c r="V92"/>
  <c r="P89" i="28"/>
  <c r="D89" s="1"/>
  <c r="P74" i="4"/>
  <c r="D74" s="1"/>
  <c r="C74" s="1"/>
  <c r="F92" i="43"/>
  <c r="R92" s="1"/>
  <c r="S92" s="1"/>
  <c r="U92" s="1"/>
  <c r="V92"/>
  <c r="B92"/>
  <c r="G92" s="1"/>
  <c r="H92" s="1"/>
  <c r="P92" i="29" l="1"/>
  <c r="D92" s="1"/>
  <c r="C92" i="38"/>
  <c r="B92" s="1"/>
  <c r="G92" s="1"/>
  <c r="H92" s="1"/>
  <c r="F92"/>
  <c r="R92" s="1"/>
  <c r="S92" s="1"/>
  <c r="U92" s="1"/>
  <c r="V92"/>
  <c r="V92" i="39"/>
  <c r="P93" s="1"/>
  <c r="D93" s="1"/>
  <c r="F93" s="1"/>
  <c r="R93" s="1"/>
  <c r="S93" s="1"/>
  <c r="U93" s="1"/>
  <c r="C92"/>
  <c r="B92" s="1"/>
  <c r="G92" s="1"/>
  <c r="H92" s="1"/>
  <c r="V91" i="33"/>
  <c r="P92" s="1"/>
  <c r="C91"/>
  <c r="B91" s="1"/>
  <c r="G91" s="1"/>
  <c r="H91" s="1"/>
  <c r="F91" i="36"/>
  <c r="R91" s="1"/>
  <c r="S91" s="1"/>
  <c r="U91" s="1"/>
  <c r="V91"/>
  <c r="C91"/>
  <c r="B91" s="1"/>
  <c r="G91" s="1"/>
  <c r="H91" s="1"/>
  <c r="D93" i="27"/>
  <c r="V93" s="1"/>
  <c r="V94" i="32"/>
  <c r="F94"/>
  <c r="R94" s="1"/>
  <c r="S94" s="1"/>
  <c r="U94" s="1"/>
  <c r="D91" i="40"/>
  <c r="C91" s="1"/>
  <c r="B91" s="1"/>
  <c r="G91" s="1"/>
  <c r="H91" s="1"/>
  <c r="P93" i="34"/>
  <c r="D93" s="1"/>
  <c r="F91" i="40"/>
  <c r="R91" s="1"/>
  <c r="S91" s="1"/>
  <c r="U91" s="1"/>
  <c r="D91" i="30"/>
  <c r="F91" s="1"/>
  <c r="R91" s="1"/>
  <c r="S91" s="1"/>
  <c r="U91" s="1"/>
  <c r="P91" i="35"/>
  <c r="D91" s="1"/>
  <c r="P93" i="41"/>
  <c r="D93" s="1"/>
  <c r="P94" i="26"/>
  <c r="D94" s="1"/>
  <c r="F92" i="37"/>
  <c r="R92" s="1"/>
  <c r="S92" s="1"/>
  <c r="U92" s="1"/>
  <c r="V92"/>
  <c r="C92"/>
  <c r="B92" s="1"/>
  <c r="G92" s="1"/>
  <c r="H92" s="1"/>
  <c r="F94" i="31"/>
  <c r="R94" s="1"/>
  <c r="S94" s="1"/>
  <c r="U94" s="1"/>
  <c r="C94"/>
  <c r="B94" s="1"/>
  <c r="G94" s="1"/>
  <c r="H94" s="1"/>
  <c r="V94"/>
  <c r="P93" i="42"/>
  <c r="D93" s="1"/>
  <c r="V93" s="1"/>
  <c r="V93" i="46"/>
  <c r="C93"/>
  <c r="B93" s="1"/>
  <c r="G93" s="1"/>
  <c r="H93" s="1"/>
  <c r="F93"/>
  <c r="R93" s="1"/>
  <c r="S93" s="1"/>
  <c r="U93" s="1"/>
  <c r="P91" i="44"/>
  <c r="D91" s="1"/>
  <c r="C89" i="28"/>
  <c r="B89" s="1"/>
  <c r="G89" s="1"/>
  <c r="H89" s="1"/>
  <c r="F89"/>
  <c r="R89" s="1"/>
  <c r="S89" s="1"/>
  <c r="U89" s="1"/>
  <c r="V89"/>
  <c r="F74" i="4"/>
  <c r="R74" s="1"/>
  <c r="S74" s="1"/>
  <c r="U74" s="1"/>
  <c r="P93" i="43"/>
  <c r="D93" s="1"/>
  <c r="C93" s="1"/>
  <c r="B74" i="4"/>
  <c r="V74"/>
  <c r="F92" i="29" l="1"/>
  <c r="R92" s="1"/>
  <c r="S92" s="1"/>
  <c r="U92" s="1"/>
  <c r="C92"/>
  <c r="B92" s="1"/>
  <c r="G92" s="1"/>
  <c r="H92" s="1"/>
  <c r="V92"/>
  <c r="F93" i="27"/>
  <c r="R93" s="1"/>
  <c r="S93" s="1"/>
  <c r="U93" s="1"/>
  <c r="P94" s="1"/>
  <c r="P93" i="38"/>
  <c r="D93" s="1"/>
  <c r="D92" i="33"/>
  <c r="F92" s="1"/>
  <c r="R92" s="1"/>
  <c r="S92" s="1"/>
  <c r="U92" s="1"/>
  <c r="C93" i="27"/>
  <c r="B93" s="1"/>
  <c r="G93" s="1"/>
  <c r="H93" s="1"/>
  <c r="D94" s="1"/>
  <c r="V94" s="1"/>
  <c r="P95" i="32"/>
  <c r="D95" s="1"/>
  <c r="C95" s="1"/>
  <c r="B95" s="1"/>
  <c r="G95" s="1"/>
  <c r="H95" s="1"/>
  <c r="P92" i="36"/>
  <c r="D92" s="1"/>
  <c r="F92" s="1"/>
  <c r="R92" s="1"/>
  <c r="S92" s="1"/>
  <c r="U92" s="1"/>
  <c r="V91" i="40"/>
  <c r="P92" s="1"/>
  <c r="D92" s="1"/>
  <c r="V92" s="1"/>
  <c r="V93" i="34"/>
  <c r="C93"/>
  <c r="B93" s="1"/>
  <c r="G93" s="1"/>
  <c r="H93" s="1"/>
  <c r="F93"/>
  <c r="R93" s="1"/>
  <c r="S93" s="1"/>
  <c r="U93" s="1"/>
  <c r="C91" i="30"/>
  <c r="B91" s="1"/>
  <c r="G91" s="1"/>
  <c r="H91" s="1"/>
  <c r="V91"/>
  <c r="P92" s="1"/>
  <c r="C91" i="35"/>
  <c r="B91" s="1"/>
  <c r="G91" s="1"/>
  <c r="H91" s="1"/>
  <c r="F91"/>
  <c r="R91" s="1"/>
  <c r="S91" s="1"/>
  <c r="U91" s="1"/>
  <c r="V91"/>
  <c r="V94" i="26"/>
  <c r="C94"/>
  <c r="B94" s="1"/>
  <c r="G94" s="1"/>
  <c r="H94" s="1"/>
  <c r="F94"/>
  <c r="R94" s="1"/>
  <c r="S94" s="1"/>
  <c r="U94" s="1"/>
  <c r="C93" i="39"/>
  <c r="B93" s="1"/>
  <c r="G93" s="1"/>
  <c r="H93" s="1"/>
  <c r="V93"/>
  <c r="P94" s="1"/>
  <c r="C93" i="42"/>
  <c r="B93" s="1"/>
  <c r="G93" s="1"/>
  <c r="H93" s="1"/>
  <c r="F93"/>
  <c r="R93" s="1"/>
  <c r="S93" s="1"/>
  <c r="U93" s="1"/>
  <c r="P94" s="1"/>
  <c r="C93" i="41"/>
  <c r="B93" s="1"/>
  <c r="G93" s="1"/>
  <c r="H93" s="1"/>
  <c r="V93"/>
  <c r="F93"/>
  <c r="R93" s="1"/>
  <c r="S93" s="1"/>
  <c r="U93" s="1"/>
  <c r="P95" i="31"/>
  <c r="D95" s="1"/>
  <c r="V95" s="1"/>
  <c r="P93" i="37"/>
  <c r="D93" s="1"/>
  <c r="P94" i="46"/>
  <c r="D94" s="1"/>
  <c r="C91" i="44"/>
  <c r="B91" s="1"/>
  <c r="G91" s="1"/>
  <c r="H91" s="1"/>
  <c r="F91"/>
  <c r="R91" s="1"/>
  <c r="S91" s="1"/>
  <c r="U91" s="1"/>
  <c r="V91"/>
  <c r="P90" i="28"/>
  <c r="D90" s="1"/>
  <c r="P75" i="4"/>
  <c r="V95" i="32"/>
  <c r="F93" i="43"/>
  <c r="R93" s="1"/>
  <c r="S93" s="1"/>
  <c r="U93" s="1"/>
  <c r="V93"/>
  <c r="B93"/>
  <c r="G93" s="1"/>
  <c r="H93" s="1"/>
  <c r="G74" i="4"/>
  <c r="P93" i="29" l="1"/>
  <c r="D93" s="1"/>
  <c r="C93" i="38"/>
  <c r="B93" s="1"/>
  <c r="G93" s="1"/>
  <c r="H93" s="1"/>
  <c r="F93"/>
  <c r="R93" s="1"/>
  <c r="S93" s="1"/>
  <c r="U93" s="1"/>
  <c r="V93"/>
  <c r="V92" i="33"/>
  <c r="P93" s="1"/>
  <c r="F95" i="32"/>
  <c r="R95" s="1"/>
  <c r="S95" s="1"/>
  <c r="U95" s="1"/>
  <c r="P96" s="1"/>
  <c r="D96" s="1"/>
  <c r="C96" s="1"/>
  <c r="C92" i="33"/>
  <c r="B92" s="1"/>
  <c r="G92" s="1"/>
  <c r="H92" s="1"/>
  <c r="V92" i="36"/>
  <c r="C92"/>
  <c r="B92" s="1"/>
  <c r="G92" s="1"/>
  <c r="H92" s="1"/>
  <c r="D92" i="30"/>
  <c r="F92" s="1"/>
  <c r="R92" s="1"/>
  <c r="S92" s="1"/>
  <c r="U92" s="1"/>
  <c r="P94" i="34"/>
  <c r="D94" s="1"/>
  <c r="P93" i="36"/>
  <c r="F92" i="40"/>
  <c r="R92" s="1"/>
  <c r="S92" s="1"/>
  <c r="U92" s="1"/>
  <c r="P93" s="1"/>
  <c r="C92"/>
  <c r="B92" s="1"/>
  <c r="G92" s="1"/>
  <c r="H92" s="1"/>
  <c r="C94" i="27"/>
  <c r="B94" s="1"/>
  <c r="G94" s="1"/>
  <c r="H94" s="1"/>
  <c r="F94"/>
  <c r="R94" s="1"/>
  <c r="S94" s="1"/>
  <c r="U94" s="1"/>
  <c r="P95" s="1"/>
  <c r="P92" i="35"/>
  <c r="D92" s="1"/>
  <c r="V92" i="30"/>
  <c r="P94" i="41"/>
  <c r="D94" s="1"/>
  <c r="P95" i="26"/>
  <c r="D95" s="1"/>
  <c r="F95" s="1"/>
  <c r="R95" s="1"/>
  <c r="S95" s="1"/>
  <c r="U95" s="1"/>
  <c r="D94" i="39"/>
  <c r="V94" s="1"/>
  <c r="D94" i="42"/>
  <c r="C94" s="1"/>
  <c r="B94" s="1"/>
  <c r="G94" s="1"/>
  <c r="H94" s="1"/>
  <c r="C95" i="31"/>
  <c r="B95" s="1"/>
  <c r="G95" s="1"/>
  <c r="H95" s="1"/>
  <c r="F95"/>
  <c r="R95" s="1"/>
  <c r="S95" s="1"/>
  <c r="U95" s="1"/>
  <c r="P96" s="1"/>
  <c r="F93" i="37"/>
  <c r="R93" s="1"/>
  <c r="S93" s="1"/>
  <c r="U93" s="1"/>
  <c r="V93"/>
  <c r="C93"/>
  <c r="B93" s="1"/>
  <c r="G93" s="1"/>
  <c r="H93" s="1"/>
  <c r="C94" i="46"/>
  <c r="B94" s="1"/>
  <c r="G94" s="1"/>
  <c r="H94" s="1"/>
  <c r="F94"/>
  <c r="R94" s="1"/>
  <c r="S94" s="1"/>
  <c r="U94" s="1"/>
  <c r="V94"/>
  <c r="P92" i="44"/>
  <c r="D92" s="1"/>
  <c r="V90" i="28"/>
  <c r="C90"/>
  <c r="B90" s="1"/>
  <c r="G90" s="1"/>
  <c r="H90" s="1"/>
  <c r="F90"/>
  <c r="R90" s="1"/>
  <c r="S90" s="1"/>
  <c r="U90" s="1"/>
  <c r="P94" i="43"/>
  <c r="D94" s="1"/>
  <c r="H74" i="4"/>
  <c r="F93" i="29" l="1"/>
  <c r="R93" s="1"/>
  <c r="S93" s="1"/>
  <c r="U93" s="1"/>
  <c r="V93"/>
  <c r="C93"/>
  <c r="B93" s="1"/>
  <c r="G93" s="1"/>
  <c r="H93" s="1"/>
  <c r="P94" i="38"/>
  <c r="D94" s="1"/>
  <c r="D93" i="33"/>
  <c r="F93" s="1"/>
  <c r="R93" s="1"/>
  <c r="S93" s="1"/>
  <c r="U93" s="1"/>
  <c r="C92" i="30"/>
  <c r="B92" s="1"/>
  <c r="G92" s="1"/>
  <c r="H92" s="1"/>
  <c r="D93" i="36"/>
  <c r="F93" s="1"/>
  <c r="R93" s="1"/>
  <c r="S93" s="1"/>
  <c r="U93" s="1"/>
  <c r="F94" i="34"/>
  <c r="R94" s="1"/>
  <c r="S94" s="1"/>
  <c r="U94" s="1"/>
  <c r="C94"/>
  <c r="B94" s="1"/>
  <c r="G94" s="1"/>
  <c r="H94" s="1"/>
  <c r="V94"/>
  <c r="D93" i="40"/>
  <c r="D95" i="27"/>
  <c r="V95" s="1"/>
  <c r="F94" i="39"/>
  <c r="R94" s="1"/>
  <c r="S94" s="1"/>
  <c r="U94" s="1"/>
  <c r="P95" s="1"/>
  <c r="V94" i="42"/>
  <c r="P93" i="30"/>
  <c r="F92" i="35"/>
  <c r="R92" s="1"/>
  <c r="S92" s="1"/>
  <c r="U92" s="1"/>
  <c r="C92"/>
  <c r="B92" s="1"/>
  <c r="G92" s="1"/>
  <c r="H92" s="1"/>
  <c r="V92"/>
  <c r="V95" i="26"/>
  <c r="P96" s="1"/>
  <c r="C94" i="39"/>
  <c r="B94" s="1"/>
  <c r="G94" s="1"/>
  <c r="H94" s="1"/>
  <c r="F94" i="42"/>
  <c r="R94" s="1"/>
  <c r="S94" s="1"/>
  <c r="U94" s="1"/>
  <c r="C95" i="26"/>
  <c r="B95" s="1"/>
  <c r="G95" s="1"/>
  <c r="H95" s="1"/>
  <c r="D96" i="31"/>
  <c r="V96" s="1"/>
  <c r="C94" i="41"/>
  <c r="B94" s="1"/>
  <c r="G94" s="1"/>
  <c r="H94" s="1"/>
  <c r="F94"/>
  <c r="R94" s="1"/>
  <c r="S94" s="1"/>
  <c r="U94" s="1"/>
  <c r="V94"/>
  <c r="P94" i="37"/>
  <c r="D94" s="1"/>
  <c r="P95" i="46"/>
  <c r="D95" s="1"/>
  <c r="C92" i="44"/>
  <c r="B92" s="1"/>
  <c r="G92" s="1"/>
  <c r="H92" s="1"/>
  <c r="V92"/>
  <c r="F92"/>
  <c r="R92" s="1"/>
  <c r="S92" s="1"/>
  <c r="U92" s="1"/>
  <c r="V94" i="43"/>
  <c r="C94"/>
  <c r="B94" s="1"/>
  <c r="G94" s="1"/>
  <c r="H94" s="1"/>
  <c r="P91" i="28"/>
  <c r="D91" s="1"/>
  <c r="B96" i="32"/>
  <c r="G96" s="1"/>
  <c r="H96" s="1"/>
  <c r="F96"/>
  <c r="R96" s="1"/>
  <c r="S96" s="1"/>
  <c r="U96" s="1"/>
  <c r="V96"/>
  <c r="F94" i="43"/>
  <c r="R94" s="1"/>
  <c r="S94" s="1"/>
  <c r="U94" s="1"/>
  <c r="D75" i="4"/>
  <c r="C75" s="1"/>
  <c r="P94" i="29" l="1"/>
  <c r="D94" s="1"/>
  <c r="V93" i="33"/>
  <c r="P94" s="1"/>
  <c r="D94" s="1"/>
  <c r="F94" s="1"/>
  <c r="R94" s="1"/>
  <c r="S94" s="1"/>
  <c r="U94" s="1"/>
  <c r="C93"/>
  <c r="B93" s="1"/>
  <c r="G93" s="1"/>
  <c r="H93" s="1"/>
  <c r="C94" i="38"/>
  <c r="B94" s="1"/>
  <c r="G94" s="1"/>
  <c r="H94" s="1"/>
  <c r="V94"/>
  <c r="P95" s="1"/>
  <c r="F94"/>
  <c r="R94" s="1"/>
  <c r="S94" s="1"/>
  <c r="U94" s="1"/>
  <c r="D93" i="30"/>
  <c r="F93" s="1"/>
  <c r="R93" s="1"/>
  <c r="S93" s="1"/>
  <c r="U93" s="1"/>
  <c r="C93" i="36"/>
  <c r="B93" s="1"/>
  <c r="G93" s="1"/>
  <c r="H93" s="1"/>
  <c r="V93"/>
  <c r="P94" s="1"/>
  <c r="C95" i="27"/>
  <c r="B95" s="1"/>
  <c r="G95" s="1"/>
  <c r="H95" s="1"/>
  <c r="P95" i="42"/>
  <c r="D95" s="1"/>
  <c r="F95" s="1"/>
  <c r="R95" s="1"/>
  <c r="S95" s="1"/>
  <c r="U95" s="1"/>
  <c r="P95" i="34"/>
  <c r="D95" s="1"/>
  <c r="V93" i="40"/>
  <c r="C93"/>
  <c r="B93" s="1"/>
  <c r="G93" s="1"/>
  <c r="H93" s="1"/>
  <c r="F93"/>
  <c r="R93" s="1"/>
  <c r="S93" s="1"/>
  <c r="U93" s="1"/>
  <c r="F95" i="27"/>
  <c r="R95" s="1"/>
  <c r="S95" s="1"/>
  <c r="U95" s="1"/>
  <c r="P96" s="1"/>
  <c r="D96" s="1"/>
  <c r="D95" i="39"/>
  <c r="C95" s="1"/>
  <c r="B95" s="1"/>
  <c r="G95" s="1"/>
  <c r="H95" s="1"/>
  <c r="C93" i="30"/>
  <c r="B93" s="1"/>
  <c r="G93" s="1"/>
  <c r="H93" s="1"/>
  <c r="P93" i="35"/>
  <c r="D93" s="1"/>
  <c r="D96" i="26"/>
  <c r="C96" s="1"/>
  <c r="B96" s="1"/>
  <c r="G96" s="1"/>
  <c r="H96" s="1"/>
  <c r="P95" i="41"/>
  <c r="D95" s="1"/>
  <c r="V95" s="1"/>
  <c r="C96" i="31"/>
  <c r="B96" s="1"/>
  <c r="G96" s="1"/>
  <c r="H96" s="1"/>
  <c r="F96"/>
  <c r="R96" s="1"/>
  <c r="S96" s="1"/>
  <c r="U96" s="1"/>
  <c r="P97" s="1"/>
  <c r="V94" i="37"/>
  <c r="C94"/>
  <c r="B94" s="1"/>
  <c r="G94" s="1"/>
  <c r="H94" s="1"/>
  <c r="F94"/>
  <c r="R94" s="1"/>
  <c r="S94" s="1"/>
  <c r="U94" s="1"/>
  <c r="P97" i="32"/>
  <c r="D97" s="1"/>
  <c r="C97" s="1"/>
  <c r="B97" s="1"/>
  <c r="G97" s="1"/>
  <c r="H97" s="1"/>
  <c r="C95" i="46"/>
  <c r="B95" s="1"/>
  <c r="G95" s="1"/>
  <c r="H95" s="1"/>
  <c r="F95"/>
  <c r="R95" s="1"/>
  <c r="S95" s="1"/>
  <c r="U95" s="1"/>
  <c r="V95"/>
  <c r="P93" i="44"/>
  <c r="D93" s="1"/>
  <c r="P95" i="43"/>
  <c r="D95" s="1"/>
  <c r="C94" i="33"/>
  <c r="B94" s="1"/>
  <c r="G94" s="1"/>
  <c r="H94" s="1"/>
  <c r="C91" i="28"/>
  <c r="B91" s="1"/>
  <c r="G91" s="1"/>
  <c r="H91" s="1"/>
  <c r="F91"/>
  <c r="R91" s="1"/>
  <c r="S91" s="1"/>
  <c r="U91" s="1"/>
  <c r="V91"/>
  <c r="B75" i="4"/>
  <c r="G75" s="1"/>
  <c r="V75"/>
  <c r="F75"/>
  <c r="R75" s="1"/>
  <c r="S75" s="1"/>
  <c r="U75" s="1"/>
  <c r="C94" i="29" l="1"/>
  <c r="B94" s="1"/>
  <c r="G94" s="1"/>
  <c r="H94" s="1"/>
  <c r="V94"/>
  <c r="P95" s="1"/>
  <c r="F94"/>
  <c r="R94" s="1"/>
  <c r="S94" s="1"/>
  <c r="U94" s="1"/>
  <c r="D95" i="38"/>
  <c r="V94" i="33"/>
  <c r="P95" s="1"/>
  <c r="D95" s="1"/>
  <c r="D94" i="36"/>
  <c r="F94" s="1"/>
  <c r="R94" s="1"/>
  <c r="S94" s="1"/>
  <c r="U94" s="1"/>
  <c r="F95" i="38"/>
  <c r="R95" s="1"/>
  <c r="S95" s="1"/>
  <c r="U95" s="1"/>
  <c r="V93" i="30"/>
  <c r="P94" s="1"/>
  <c r="V95" i="42"/>
  <c r="C94" i="36"/>
  <c r="B94" s="1"/>
  <c r="G94" s="1"/>
  <c r="H94" s="1"/>
  <c r="V94"/>
  <c r="C95" i="34"/>
  <c r="B95" s="1"/>
  <c r="G95" s="1"/>
  <c r="H95" s="1"/>
  <c r="V95"/>
  <c r="F95"/>
  <c r="R95" s="1"/>
  <c r="S95" s="1"/>
  <c r="U95" s="1"/>
  <c r="P94" i="40"/>
  <c r="D94" s="1"/>
  <c r="C95" i="42"/>
  <c r="B95" s="1"/>
  <c r="G95" s="1"/>
  <c r="H95" s="1"/>
  <c r="V95" i="39"/>
  <c r="F95"/>
  <c r="R95" s="1"/>
  <c r="S95" s="1"/>
  <c r="U95" s="1"/>
  <c r="D94" i="30"/>
  <c r="F94" s="1"/>
  <c r="R94" s="1"/>
  <c r="S94" s="1"/>
  <c r="U94" s="1"/>
  <c r="F96" i="26"/>
  <c r="R96" s="1"/>
  <c r="S96" s="1"/>
  <c r="U96" s="1"/>
  <c r="V96"/>
  <c r="C93" i="35"/>
  <c r="B93" s="1"/>
  <c r="G93" s="1"/>
  <c r="H93" s="1"/>
  <c r="F93"/>
  <c r="R93" s="1"/>
  <c r="S93" s="1"/>
  <c r="U93" s="1"/>
  <c r="V93"/>
  <c r="P95" i="37"/>
  <c r="D95" s="1"/>
  <c r="F95" s="1"/>
  <c r="R95" s="1"/>
  <c r="S95" s="1"/>
  <c r="U95" s="1"/>
  <c r="F95" i="41"/>
  <c r="R95" s="1"/>
  <c r="S95" s="1"/>
  <c r="U95" s="1"/>
  <c r="P96" s="1"/>
  <c r="C95"/>
  <c r="B95" s="1"/>
  <c r="G95" s="1"/>
  <c r="H95" s="1"/>
  <c r="D97" i="31"/>
  <c r="C97" s="1"/>
  <c r="B97" s="1"/>
  <c r="G97" s="1"/>
  <c r="H97" s="1"/>
  <c r="C96" i="27"/>
  <c r="B96" s="1"/>
  <c r="G96" s="1"/>
  <c r="H96" s="1"/>
  <c r="V96"/>
  <c r="F96"/>
  <c r="R96" s="1"/>
  <c r="S96" s="1"/>
  <c r="U96" s="1"/>
  <c r="V97" i="32"/>
  <c r="P92" i="28"/>
  <c r="D92" s="1"/>
  <c r="V92" s="1"/>
  <c r="F97" i="32"/>
  <c r="R97" s="1"/>
  <c r="S97" s="1"/>
  <c r="U97" s="1"/>
  <c r="P96" i="46"/>
  <c r="D96" s="1"/>
  <c r="C93" i="44"/>
  <c r="B93" s="1"/>
  <c r="G93" s="1"/>
  <c r="H93" s="1"/>
  <c r="F93"/>
  <c r="R93" s="1"/>
  <c r="S93" s="1"/>
  <c r="U93" s="1"/>
  <c r="V93"/>
  <c r="V95" i="43"/>
  <c r="C95"/>
  <c r="B95" s="1"/>
  <c r="G95" s="1"/>
  <c r="H95" s="1"/>
  <c r="P96" i="42"/>
  <c r="D96" s="1"/>
  <c r="F95" i="43"/>
  <c r="R95" s="1"/>
  <c r="S95" s="1"/>
  <c r="U95" s="1"/>
  <c r="H75" i="4"/>
  <c r="P76"/>
  <c r="C95" i="38" l="1"/>
  <c r="B95" s="1"/>
  <c r="G95" s="1"/>
  <c r="H95" s="1"/>
  <c r="V95"/>
  <c r="P96" s="1"/>
  <c r="D95" i="29"/>
  <c r="V94" i="30"/>
  <c r="V95" i="37"/>
  <c r="C94" i="30"/>
  <c r="B94" s="1"/>
  <c r="G94" s="1"/>
  <c r="H94" s="1"/>
  <c r="P95" i="36"/>
  <c r="D95" s="1"/>
  <c r="F95" s="1"/>
  <c r="R95" s="1"/>
  <c r="S95" s="1"/>
  <c r="U95" s="1"/>
  <c r="P96" i="39"/>
  <c r="D96" s="1"/>
  <c r="F96" s="1"/>
  <c r="R96" s="1"/>
  <c r="S96" s="1"/>
  <c r="U96" s="1"/>
  <c r="P96" i="34"/>
  <c r="D96" s="1"/>
  <c r="C96" s="1"/>
  <c r="B96" s="1"/>
  <c r="G96" s="1"/>
  <c r="H96" s="1"/>
  <c r="F94" i="40"/>
  <c r="R94" s="1"/>
  <c r="S94" s="1"/>
  <c r="U94" s="1"/>
  <c r="C94"/>
  <c r="B94" s="1"/>
  <c r="G94" s="1"/>
  <c r="H94" s="1"/>
  <c r="V94"/>
  <c r="P97" i="26"/>
  <c r="D97" s="1"/>
  <c r="V97" s="1"/>
  <c r="C95" i="37"/>
  <c r="B95" s="1"/>
  <c r="G95" s="1"/>
  <c r="H95" s="1"/>
  <c r="P95" i="30"/>
  <c r="C92" i="28"/>
  <c r="B92" s="1"/>
  <c r="G92" s="1"/>
  <c r="H92" s="1"/>
  <c r="C96" i="39"/>
  <c r="B96" s="1"/>
  <c r="G96" s="1"/>
  <c r="H96" s="1"/>
  <c r="P94" i="35"/>
  <c r="D94" s="1"/>
  <c r="V97" i="31"/>
  <c r="F97"/>
  <c r="R97" s="1"/>
  <c r="S97" s="1"/>
  <c r="U97" s="1"/>
  <c r="D96" i="41"/>
  <c r="C96" s="1"/>
  <c r="B96" s="1"/>
  <c r="G96" s="1"/>
  <c r="H96" s="1"/>
  <c r="F92" i="28"/>
  <c r="R92" s="1"/>
  <c r="S92" s="1"/>
  <c r="U92" s="1"/>
  <c r="P93" s="1"/>
  <c r="P96" i="37"/>
  <c r="P97" i="27"/>
  <c r="D97" s="1"/>
  <c r="F97" s="1"/>
  <c r="R97" s="1"/>
  <c r="S97" s="1"/>
  <c r="U97" s="1"/>
  <c r="P98" i="32"/>
  <c r="D98" s="1"/>
  <c r="C98" s="1"/>
  <c r="B98" s="1"/>
  <c r="G98" s="1"/>
  <c r="H98" s="1"/>
  <c r="P96" i="43"/>
  <c r="D96" s="1"/>
  <c r="V96" s="1"/>
  <c r="F96" i="46"/>
  <c r="R96" s="1"/>
  <c r="S96" s="1"/>
  <c r="U96" s="1"/>
  <c r="C96"/>
  <c r="B96" s="1"/>
  <c r="G96" s="1"/>
  <c r="H96" s="1"/>
  <c r="V96"/>
  <c r="P94" i="44"/>
  <c r="D94" s="1"/>
  <c r="C96" i="42"/>
  <c r="B96" s="1"/>
  <c r="G96" s="1"/>
  <c r="H96" s="1"/>
  <c r="V96"/>
  <c r="F96"/>
  <c r="R96" s="1"/>
  <c r="S96" s="1"/>
  <c r="U96" s="1"/>
  <c r="C95" i="33"/>
  <c r="B95" s="1"/>
  <c r="G95" s="1"/>
  <c r="H95" s="1"/>
  <c r="V95"/>
  <c r="F95"/>
  <c r="R95" s="1"/>
  <c r="S95" s="1"/>
  <c r="U95" s="1"/>
  <c r="D76" i="4"/>
  <c r="C76" s="1"/>
  <c r="D96" i="38" l="1"/>
  <c r="C95" i="29"/>
  <c r="B95" s="1"/>
  <c r="G95" s="1"/>
  <c r="H95" s="1"/>
  <c r="V95"/>
  <c r="P96" s="1"/>
  <c r="F95"/>
  <c r="R95" s="1"/>
  <c r="S95" s="1"/>
  <c r="U95" s="1"/>
  <c r="D95" i="30"/>
  <c r="C95" s="1"/>
  <c r="B95" s="1"/>
  <c r="G95" s="1"/>
  <c r="H95" s="1"/>
  <c r="F96" i="34"/>
  <c r="R96" s="1"/>
  <c r="S96" s="1"/>
  <c r="U96" s="1"/>
  <c r="V95" i="36"/>
  <c r="P96" s="1"/>
  <c r="V96" i="39"/>
  <c r="P97" s="1"/>
  <c r="D97" s="1"/>
  <c r="F97" s="1"/>
  <c r="R97" s="1"/>
  <c r="S97" s="1"/>
  <c r="U97" s="1"/>
  <c r="V96" i="34"/>
  <c r="C95" i="36"/>
  <c r="B95" s="1"/>
  <c r="G95" s="1"/>
  <c r="H95" s="1"/>
  <c r="P95" i="40"/>
  <c r="D95" s="1"/>
  <c r="C95" s="1"/>
  <c r="B95" s="1"/>
  <c r="G95" s="1"/>
  <c r="H95" s="1"/>
  <c r="C97" i="26"/>
  <c r="B97" s="1"/>
  <c r="G97" s="1"/>
  <c r="H97" s="1"/>
  <c r="F97"/>
  <c r="R97" s="1"/>
  <c r="S97" s="1"/>
  <c r="U97" s="1"/>
  <c r="P98" s="1"/>
  <c r="P98" i="31"/>
  <c r="D98" s="1"/>
  <c r="F98" s="1"/>
  <c r="R98" s="1"/>
  <c r="S98" s="1"/>
  <c r="U98" s="1"/>
  <c r="V95" i="30"/>
  <c r="D93" i="28"/>
  <c r="V93" s="1"/>
  <c r="D96" i="37"/>
  <c r="C96" s="1"/>
  <c r="B96" s="1"/>
  <c r="G96" s="1"/>
  <c r="H96" s="1"/>
  <c r="F96" i="41"/>
  <c r="R96" s="1"/>
  <c r="S96" s="1"/>
  <c r="U96" s="1"/>
  <c r="C94" i="35"/>
  <c r="B94" s="1"/>
  <c r="G94" s="1"/>
  <c r="H94" s="1"/>
  <c r="V94"/>
  <c r="F94"/>
  <c r="R94" s="1"/>
  <c r="S94" s="1"/>
  <c r="U94" s="1"/>
  <c r="V98" i="32"/>
  <c r="V96" i="41"/>
  <c r="C97" i="27"/>
  <c r="B97" s="1"/>
  <c r="G97" s="1"/>
  <c r="H97" s="1"/>
  <c r="V97"/>
  <c r="P98" s="1"/>
  <c r="F98" i="32"/>
  <c r="R98" s="1"/>
  <c r="S98" s="1"/>
  <c r="U98" s="1"/>
  <c r="P97" i="46"/>
  <c r="D97" s="1"/>
  <c r="C94" i="44"/>
  <c r="B94" s="1"/>
  <c r="G94" s="1"/>
  <c r="H94" s="1"/>
  <c r="F94"/>
  <c r="R94" s="1"/>
  <c r="S94" s="1"/>
  <c r="U94" s="1"/>
  <c r="V94"/>
  <c r="C96" i="43"/>
  <c r="B96" s="1"/>
  <c r="G96" s="1"/>
  <c r="H96" s="1"/>
  <c r="F96"/>
  <c r="R96" s="1"/>
  <c r="S96" s="1"/>
  <c r="U96" s="1"/>
  <c r="P97" s="1"/>
  <c r="P97" i="42"/>
  <c r="D97" s="1"/>
  <c r="P96" i="33"/>
  <c r="D96" s="1"/>
  <c r="V76" i="4"/>
  <c r="F76"/>
  <c r="R76" s="1"/>
  <c r="S76" s="1"/>
  <c r="U76" s="1"/>
  <c r="B76"/>
  <c r="G76" s="1"/>
  <c r="H76" s="1"/>
  <c r="C96" i="38" l="1"/>
  <c r="B96" s="1"/>
  <c r="G96" s="1"/>
  <c r="H96" s="1"/>
  <c r="F96"/>
  <c r="R96" s="1"/>
  <c r="S96" s="1"/>
  <c r="U96" s="1"/>
  <c r="V96"/>
  <c r="D96" i="29"/>
  <c r="F95" i="30"/>
  <c r="R95" s="1"/>
  <c r="S95" s="1"/>
  <c r="U95" s="1"/>
  <c r="P96" s="1"/>
  <c r="D96" s="1"/>
  <c r="D96" i="36"/>
  <c r="F96" s="1"/>
  <c r="R96" s="1"/>
  <c r="S96" s="1"/>
  <c r="U96" s="1"/>
  <c r="P97" i="34"/>
  <c r="D97" s="1"/>
  <c r="F97" s="1"/>
  <c r="R97" s="1"/>
  <c r="S97" s="1"/>
  <c r="U97" s="1"/>
  <c r="V97" i="39"/>
  <c r="P98" s="1"/>
  <c r="D98" i="26"/>
  <c r="V98" s="1"/>
  <c r="F95" i="40"/>
  <c r="R95" s="1"/>
  <c r="S95" s="1"/>
  <c r="U95" s="1"/>
  <c r="V95"/>
  <c r="C97" i="39"/>
  <c r="B97" s="1"/>
  <c r="G97" s="1"/>
  <c r="H97" s="1"/>
  <c r="F93" i="28"/>
  <c r="R93" s="1"/>
  <c r="S93" s="1"/>
  <c r="U93" s="1"/>
  <c r="P94" s="1"/>
  <c r="C98" i="31"/>
  <c r="B98" s="1"/>
  <c r="G98" s="1"/>
  <c r="H98" s="1"/>
  <c r="C93" i="28"/>
  <c r="B93" s="1"/>
  <c r="G93" s="1"/>
  <c r="H93" s="1"/>
  <c r="V98" i="31"/>
  <c r="P99" s="1"/>
  <c r="P97" i="41"/>
  <c r="D97" s="1"/>
  <c r="C97" s="1"/>
  <c r="B97" s="1"/>
  <c r="G97" s="1"/>
  <c r="H97" s="1"/>
  <c r="P99" i="32"/>
  <c r="D99" s="1"/>
  <c r="C99" s="1"/>
  <c r="B99" s="1"/>
  <c r="G99" s="1"/>
  <c r="H99" s="1"/>
  <c r="F96" i="37"/>
  <c r="R96" s="1"/>
  <c r="S96" s="1"/>
  <c r="U96" s="1"/>
  <c r="V96"/>
  <c r="D98" i="27"/>
  <c r="V98" s="1"/>
  <c r="P95" i="35"/>
  <c r="D95" s="1"/>
  <c r="V97" i="41"/>
  <c r="D97" i="43"/>
  <c r="C97" s="1"/>
  <c r="B97" s="1"/>
  <c r="G97" s="1"/>
  <c r="H97" s="1"/>
  <c r="C97" i="46"/>
  <c r="B97" s="1"/>
  <c r="G97" s="1"/>
  <c r="H97" s="1"/>
  <c r="F97"/>
  <c r="R97" s="1"/>
  <c r="S97" s="1"/>
  <c r="U97" s="1"/>
  <c r="V97"/>
  <c r="P95" i="44"/>
  <c r="D95" s="1"/>
  <c r="F97" i="42"/>
  <c r="R97" s="1"/>
  <c r="S97" s="1"/>
  <c r="U97" s="1"/>
  <c r="C97"/>
  <c r="B97" s="1"/>
  <c r="G97" s="1"/>
  <c r="H97" s="1"/>
  <c r="V97"/>
  <c r="C96" i="33"/>
  <c r="B96" s="1"/>
  <c r="G96" s="1"/>
  <c r="H96" s="1"/>
  <c r="F96"/>
  <c r="R96" s="1"/>
  <c r="S96" s="1"/>
  <c r="U96" s="1"/>
  <c r="V96"/>
  <c r="P77" i="4"/>
  <c r="D77" s="1"/>
  <c r="C77" s="1"/>
  <c r="F96" i="30" l="1"/>
  <c r="R96" s="1"/>
  <c r="S96" s="1"/>
  <c r="U96" s="1"/>
  <c r="C96"/>
  <c r="B96" s="1"/>
  <c r="G96" s="1"/>
  <c r="H96" s="1"/>
  <c r="P97" i="38"/>
  <c r="D97" s="1"/>
  <c r="C96" i="29"/>
  <c r="B96" s="1"/>
  <c r="G96" s="1"/>
  <c r="H96" s="1"/>
  <c r="V96"/>
  <c r="P97" s="1"/>
  <c r="D97" s="1"/>
  <c r="F96"/>
  <c r="R96" s="1"/>
  <c r="S96" s="1"/>
  <c r="U96" s="1"/>
  <c r="C96" i="36"/>
  <c r="B96" s="1"/>
  <c r="G96" s="1"/>
  <c r="H96" s="1"/>
  <c r="D99" i="31"/>
  <c r="V99" s="1"/>
  <c r="V96" i="36"/>
  <c r="P97" s="1"/>
  <c r="C97" i="34"/>
  <c r="B97" s="1"/>
  <c r="G97" s="1"/>
  <c r="H97" s="1"/>
  <c r="C98" i="26"/>
  <c r="B98" s="1"/>
  <c r="G98" s="1"/>
  <c r="H98" s="1"/>
  <c r="V97" i="34"/>
  <c r="V99" i="32"/>
  <c r="V96" i="30"/>
  <c r="P96" i="40"/>
  <c r="D96" s="1"/>
  <c r="D97" i="36"/>
  <c r="C97" s="1"/>
  <c r="B97" s="1"/>
  <c r="G97" s="1"/>
  <c r="H97" s="1"/>
  <c r="F98" i="26"/>
  <c r="R98" s="1"/>
  <c r="S98" s="1"/>
  <c r="U98" s="1"/>
  <c r="P99" s="1"/>
  <c r="D99" s="1"/>
  <c r="F99" s="1"/>
  <c r="R99" s="1"/>
  <c r="S99" s="1"/>
  <c r="U99" s="1"/>
  <c r="V96" i="40"/>
  <c r="C96"/>
  <c r="B96" s="1"/>
  <c r="G96" s="1"/>
  <c r="H96" s="1"/>
  <c r="F97" i="41"/>
  <c r="R97" s="1"/>
  <c r="S97" s="1"/>
  <c r="U97" s="1"/>
  <c r="P98" s="1"/>
  <c r="D98" s="1"/>
  <c r="F99" i="32"/>
  <c r="R99" s="1"/>
  <c r="S99" s="1"/>
  <c r="U99" s="1"/>
  <c r="P98" i="34"/>
  <c r="D98" s="1"/>
  <c r="F96" i="40"/>
  <c r="R96" s="1"/>
  <c r="S96" s="1"/>
  <c r="U96" s="1"/>
  <c r="P97" s="1"/>
  <c r="D98" i="39"/>
  <c r="V98" s="1"/>
  <c r="D94" i="28"/>
  <c r="F94" s="1"/>
  <c r="R94" s="1"/>
  <c r="S94" s="1"/>
  <c r="U94" s="1"/>
  <c r="P97" i="37"/>
  <c r="D97" s="1"/>
  <c r="C97" s="1"/>
  <c r="B97" s="1"/>
  <c r="G97" s="1"/>
  <c r="H97" s="1"/>
  <c r="F98" i="27"/>
  <c r="R98" s="1"/>
  <c r="S98" s="1"/>
  <c r="U98" s="1"/>
  <c r="P99" s="1"/>
  <c r="F95" i="35"/>
  <c r="R95" s="1"/>
  <c r="S95" s="1"/>
  <c r="U95" s="1"/>
  <c r="C95"/>
  <c r="B95" s="1"/>
  <c r="G95" s="1"/>
  <c r="H95" s="1"/>
  <c r="V95"/>
  <c r="C98" i="27"/>
  <c r="B98" s="1"/>
  <c r="G98" s="1"/>
  <c r="H98" s="1"/>
  <c r="C99" i="31"/>
  <c r="B99" s="1"/>
  <c r="G99" s="1"/>
  <c r="H99" s="1"/>
  <c r="F99"/>
  <c r="R99" s="1"/>
  <c r="S99" s="1"/>
  <c r="U99" s="1"/>
  <c r="P100" s="1"/>
  <c r="F97" i="43"/>
  <c r="R97" s="1"/>
  <c r="S97" s="1"/>
  <c r="U97" s="1"/>
  <c r="P97" i="33"/>
  <c r="D97" s="1"/>
  <c r="V97" i="43"/>
  <c r="P98" i="46"/>
  <c r="D98" s="1"/>
  <c r="V95" i="44"/>
  <c r="C95"/>
  <c r="B95" s="1"/>
  <c r="G95" s="1"/>
  <c r="H95" s="1"/>
  <c r="F95"/>
  <c r="R95" s="1"/>
  <c r="S95" s="1"/>
  <c r="U95" s="1"/>
  <c r="P98" i="42"/>
  <c r="D98" s="1"/>
  <c r="V77" i="4"/>
  <c r="B77"/>
  <c r="G77" s="1"/>
  <c r="H77" s="1"/>
  <c r="F77"/>
  <c r="R77" s="1"/>
  <c r="S77" s="1"/>
  <c r="U77" s="1"/>
  <c r="C97" i="38" l="1"/>
  <c r="B97" s="1"/>
  <c r="G97" s="1"/>
  <c r="H97" s="1"/>
  <c r="V97"/>
  <c r="P98" s="1"/>
  <c r="F97"/>
  <c r="R97" s="1"/>
  <c r="S97" s="1"/>
  <c r="U97" s="1"/>
  <c r="F97" i="36"/>
  <c r="R97" s="1"/>
  <c r="S97" s="1"/>
  <c r="U97" s="1"/>
  <c r="V94" i="28"/>
  <c r="P95" s="1"/>
  <c r="V97" i="36"/>
  <c r="P97" i="30"/>
  <c r="D97" s="1"/>
  <c r="F97" s="1"/>
  <c r="R97" s="1"/>
  <c r="S97" s="1"/>
  <c r="U97" s="1"/>
  <c r="V97" i="29"/>
  <c r="F97"/>
  <c r="R97" s="1"/>
  <c r="S97" s="1"/>
  <c r="U97" s="1"/>
  <c r="C97"/>
  <c r="B97" s="1"/>
  <c r="G97" s="1"/>
  <c r="H97" s="1"/>
  <c r="V97" i="30"/>
  <c r="P98" s="1"/>
  <c r="P100" i="32"/>
  <c r="D100" s="1"/>
  <c r="C100" s="1"/>
  <c r="B100" s="1"/>
  <c r="G100" s="1"/>
  <c r="H100" s="1"/>
  <c r="P98" i="36"/>
  <c r="D98" s="1"/>
  <c r="C98" i="39"/>
  <c r="B98" s="1"/>
  <c r="G98" s="1"/>
  <c r="H98" s="1"/>
  <c r="C94" i="28"/>
  <c r="B94" s="1"/>
  <c r="G94" s="1"/>
  <c r="H94" s="1"/>
  <c r="F98" i="39"/>
  <c r="R98" s="1"/>
  <c r="S98" s="1"/>
  <c r="U98" s="1"/>
  <c r="P99" s="1"/>
  <c r="D97" i="40"/>
  <c r="V98" i="34"/>
  <c r="F98"/>
  <c r="R98" s="1"/>
  <c r="S98" s="1"/>
  <c r="U98" s="1"/>
  <c r="C98"/>
  <c r="B98" s="1"/>
  <c r="G98" s="1"/>
  <c r="H98" s="1"/>
  <c r="D99" i="27"/>
  <c r="F99" s="1"/>
  <c r="R99" s="1"/>
  <c r="S99" s="1"/>
  <c r="U99" s="1"/>
  <c r="V99" i="26"/>
  <c r="P100" s="1"/>
  <c r="C99"/>
  <c r="B99" s="1"/>
  <c r="G99" s="1"/>
  <c r="H99" s="1"/>
  <c r="D100" i="31"/>
  <c r="V100" s="1"/>
  <c r="P96" i="35"/>
  <c r="D96" s="1"/>
  <c r="V96" s="1"/>
  <c r="V97" i="37"/>
  <c r="F97"/>
  <c r="R97" s="1"/>
  <c r="S97" s="1"/>
  <c r="U97" s="1"/>
  <c r="P98" i="43"/>
  <c r="D98" s="1"/>
  <c r="V98" s="1"/>
  <c r="C98" i="41"/>
  <c r="B98" s="1"/>
  <c r="G98" s="1"/>
  <c r="H98" s="1"/>
  <c r="V98"/>
  <c r="F98"/>
  <c r="R98" s="1"/>
  <c r="S98" s="1"/>
  <c r="U98" s="1"/>
  <c r="P96" i="44"/>
  <c r="D96" s="1"/>
  <c r="C98" i="46"/>
  <c r="B98" s="1"/>
  <c r="G98" s="1"/>
  <c r="H98" s="1"/>
  <c r="F98"/>
  <c r="R98" s="1"/>
  <c r="S98" s="1"/>
  <c r="U98" s="1"/>
  <c r="V98"/>
  <c r="V98" i="42"/>
  <c r="C98"/>
  <c r="B98" s="1"/>
  <c r="G98" s="1"/>
  <c r="H98" s="1"/>
  <c r="F98"/>
  <c r="R98" s="1"/>
  <c r="S98" s="1"/>
  <c r="U98" s="1"/>
  <c r="C97" i="33"/>
  <c r="B97" s="1"/>
  <c r="G97" s="1"/>
  <c r="H97" s="1"/>
  <c r="V97"/>
  <c r="F97"/>
  <c r="R97" s="1"/>
  <c r="S97" s="1"/>
  <c r="U97" s="1"/>
  <c r="F100" i="31"/>
  <c r="R100" s="1"/>
  <c r="S100" s="1"/>
  <c r="U100" s="1"/>
  <c r="C100"/>
  <c r="B100" s="1"/>
  <c r="G100" s="1"/>
  <c r="H100" s="1"/>
  <c r="P78" i="4"/>
  <c r="D78" s="1"/>
  <c r="C78" s="1"/>
  <c r="D98" i="38" l="1"/>
  <c r="C97" i="30"/>
  <c r="B97" s="1"/>
  <c r="G97" s="1"/>
  <c r="H97" s="1"/>
  <c r="D98" s="1"/>
  <c r="P98" i="29"/>
  <c r="D98" s="1"/>
  <c r="F100" i="32"/>
  <c r="R100" s="1"/>
  <c r="S100" s="1"/>
  <c r="U100" s="1"/>
  <c r="V100"/>
  <c r="D99" i="39"/>
  <c r="F99" s="1"/>
  <c r="R99" s="1"/>
  <c r="S99" s="1"/>
  <c r="U99" s="1"/>
  <c r="D100" i="26"/>
  <c r="F100" s="1"/>
  <c r="R100" s="1"/>
  <c r="S100" s="1"/>
  <c r="U100" s="1"/>
  <c r="C98" i="36"/>
  <c r="B98" s="1"/>
  <c r="G98" s="1"/>
  <c r="H98" s="1"/>
  <c r="F98"/>
  <c r="R98" s="1"/>
  <c r="S98" s="1"/>
  <c r="U98" s="1"/>
  <c r="V98"/>
  <c r="V97" i="40"/>
  <c r="C97"/>
  <c r="B97" s="1"/>
  <c r="G97" s="1"/>
  <c r="H97" s="1"/>
  <c r="F97"/>
  <c r="R97" s="1"/>
  <c r="S97" s="1"/>
  <c r="U97" s="1"/>
  <c r="C96" i="35"/>
  <c r="B96" s="1"/>
  <c r="G96" s="1"/>
  <c r="H96" s="1"/>
  <c r="V99" i="27"/>
  <c r="P100" s="1"/>
  <c r="C99"/>
  <c r="B99" s="1"/>
  <c r="G99" s="1"/>
  <c r="H99" s="1"/>
  <c r="D95" i="28"/>
  <c r="F95" s="1"/>
  <c r="R95" s="1"/>
  <c r="S95" s="1"/>
  <c r="U95" s="1"/>
  <c r="F96" i="35"/>
  <c r="R96" s="1"/>
  <c r="S96" s="1"/>
  <c r="U96" s="1"/>
  <c r="P97" s="1"/>
  <c r="D97" s="1"/>
  <c r="V97" s="1"/>
  <c r="P99" i="34"/>
  <c r="D99" s="1"/>
  <c r="C98" i="43"/>
  <c r="B98" s="1"/>
  <c r="G98" s="1"/>
  <c r="H98" s="1"/>
  <c r="P98" i="37"/>
  <c r="D98" s="1"/>
  <c r="F98" s="1"/>
  <c r="R98" s="1"/>
  <c r="S98" s="1"/>
  <c r="U98" s="1"/>
  <c r="F98" i="43"/>
  <c r="R98" s="1"/>
  <c r="S98" s="1"/>
  <c r="U98" s="1"/>
  <c r="P99" s="1"/>
  <c r="P99" i="41"/>
  <c r="D99" s="1"/>
  <c r="P101" i="31"/>
  <c r="D101" s="1"/>
  <c r="P98" i="33"/>
  <c r="D98" s="1"/>
  <c r="P99" i="46"/>
  <c r="D99" s="1"/>
  <c r="C96" i="44"/>
  <c r="B96" s="1"/>
  <c r="G96" s="1"/>
  <c r="H96" s="1"/>
  <c r="F96"/>
  <c r="R96" s="1"/>
  <c r="S96" s="1"/>
  <c r="U96" s="1"/>
  <c r="V96"/>
  <c r="P99" i="42"/>
  <c r="D99" s="1"/>
  <c r="V78" i="4"/>
  <c r="B78"/>
  <c r="G78" s="1"/>
  <c r="F78"/>
  <c r="R78" s="1"/>
  <c r="S78" s="1"/>
  <c r="U78" s="1"/>
  <c r="F98" i="30" l="1"/>
  <c r="R98" s="1"/>
  <c r="S98" s="1"/>
  <c r="U98" s="1"/>
  <c r="V98"/>
  <c r="P99" s="1"/>
  <c r="D99" s="1"/>
  <c r="V98" i="38"/>
  <c r="P99" s="1"/>
  <c r="F98"/>
  <c r="R98" s="1"/>
  <c r="S98" s="1"/>
  <c r="U98" s="1"/>
  <c r="C98"/>
  <c r="B98" s="1"/>
  <c r="G98" s="1"/>
  <c r="H98" s="1"/>
  <c r="F98" i="29"/>
  <c r="R98" s="1"/>
  <c r="S98" s="1"/>
  <c r="U98" s="1"/>
  <c r="V98"/>
  <c r="C98"/>
  <c r="B98" s="1"/>
  <c r="G98" s="1"/>
  <c r="H98" s="1"/>
  <c r="P101" i="32"/>
  <c r="D101" s="1"/>
  <c r="C101" s="1"/>
  <c r="B101" s="1"/>
  <c r="G101" s="1"/>
  <c r="H101" s="1"/>
  <c r="V100" i="26"/>
  <c r="P101" s="1"/>
  <c r="V95" i="28"/>
  <c r="P96" s="1"/>
  <c r="V99" i="39"/>
  <c r="P100" s="1"/>
  <c r="C98" i="30"/>
  <c r="B98" s="1"/>
  <c r="G98" s="1"/>
  <c r="H98" s="1"/>
  <c r="D99" i="43"/>
  <c r="V99" s="1"/>
  <c r="C99" i="39"/>
  <c r="B99" s="1"/>
  <c r="G99" s="1"/>
  <c r="H99" s="1"/>
  <c r="D100" s="1"/>
  <c r="F100" s="1"/>
  <c r="R100" s="1"/>
  <c r="S100" s="1"/>
  <c r="U100" s="1"/>
  <c r="C100" i="26"/>
  <c r="B100" s="1"/>
  <c r="G100" s="1"/>
  <c r="H100" s="1"/>
  <c r="C95" i="28"/>
  <c r="B95" s="1"/>
  <c r="G95" s="1"/>
  <c r="H95" s="1"/>
  <c r="P99" i="36"/>
  <c r="D99" s="1"/>
  <c r="D100" i="27"/>
  <c r="P98" i="40"/>
  <c r="D98" s="1"/>
  <c r="V99" i="34"/>
  <c r="F99"/>
  <c r="R99" s="1"/>
  <c r="S99" s="1"/>
  <c r="U99" s="1"/>
  <c r="C99"/>
  <c r="B99" s="1"/>
  <c r="G99" s="1"/>
  <c r="H99" s="1"/>
  <c r="F97" i="35"/>
  <c r="R97" s="1"/>
  <c r="S97" s="1"/>
  <c r="U97" s="1"/>
  <c r="P98" s="1"/>
  <c r="C97"/>
  <c r="B97" s="1"/>
  <c r="G97" s="1"/>
  <c r="H97" s="1"/>
  <c r="V98" i="37"/>
  <c r="P99" s="1"/>
  <c r="C98"/>
  <c r="B98" s="1"/>
  <c r="G98" s="1"/>
  <c r="H98" s="1"/>
  <c r="C99" i="41"/>
  <c r="B99" s="1"/>
  <c r="G99" s="1"/>
  <c r="H99" s="1"/>
  <c r="F99"/>
  <c r="R99" s="1"/>
  <c r="S99" s="1"/>
  <c r="U99" s="1"/>
  <c r="V99"/>
  <c r="V99" i="46"/>
  <c r="C99"/>
  <c r="B99" s="1"/>
  <c r="G99" s="1"/>
  <c r="H99" s="1"/>
  <c r="F99"/>
  <c r="R99" s="1"/>
  <c r="S99" s="1"/>
  <c r="U99" s="1"/>
  <c r="P97" i="44"/>
  <c r="D97" s="1"/>
  <c r="C99" i="43"/>
  <c r="B99" s="1"/>
  <c r="G99" s="1"/>
  <c r="H99" s="1"/>
  <c r="C99" i="42"/>
  <c r="B99" s="1"/>
  <c r="G99" s="1"/>
  <c r="H99" s="1"/>
  <c r="V99"/>
  <c r="F99"/>
  <c r="R99" s="1"/>
  <c r="S99" s="1"/>
  <c r="U99" s="1"/>
  <c r="F98" i="33"/>
  <c r="R98" s="1"/>
  <c r="S98" s="1"/>
  <c r="U98" s="1"/>
  <c r="C98"/>
  <c r="B98" s="1"/>
  <c r="G98" s="1"/>
  <c r="H98" s="1"/>
  <c r="V98"/>
  <c r="V101" i="31"/>
  <c r="C101"/>
  <c r="B101" s="1"/>
  <c r="G101" s="1"/>
  <c r="H101" s="1"/>
  <c r="F101"/>
  <c r="R101" s="1"/>
  <c r="S101" s="1"/>
  <c r="U101" s="1"/>
  <c r="P79" i="4"/>
  <c r="F99" i="43"/>
  <c r="R99" s="1"/>
  <c r="S99" s="1"/>
  <c r="U99" s="1"/>
  <c r="H78" i="4"/>
  <c r="V101" i="32" l="1"/>
  <c r="P102" s="1"/>
  <c r="D102" s="1"/>
  <c r="P99" i="29"/>
  <c r="D99" s="1"/>
  <c r="D99" i="38"/>
  <c r="F101" i="32"/>
  <c r="R101" s="1"/>
  <c r="S101" s="1"/>
  <c r="U101" s="1"/>
  <c r="P100" i="34"/>
  <c r="D100" s="1"/>
  <c r="D101" i="26"/>
  <c r="C101" s="1"/>
  <c r="B101" s="1"/>
  <c r="G101" s="1"/>
  <c r="H101" s="1"/>
  <c r="C99" i="36"/>
  <c r="B99" s="1"/>
  <c r="G99" s="1"/>
  <c r="H99" s="1"/>
  <c r="F99"/>
  <c r="R99" s="1"/>
  <c r="S99" s="1"/>
  <c r="U99" s="1"/>
  <c r="V99"/>
  <c r="V100" i="27"/>
  <c r="C100"/>
  <c r="B100" s="1"/>
  <c r="G100" s="1"/>
  <c r="H100" s="1"/>
  <c r="F100"/>
  <c r="R100" s="1"/>
  <c r="S100" s="1"/>
  <c r="U100" s="1"/>
  <c r="D96" i="28"/>
  <c r="V96" s="1"/>
  <c r="C98" i="40"/>
  <c r="B98" s="1"/>
  <c r="G98" s="1"/>
  <c r="H98" s="1"/>
  <c r="F98"/>
  <c r="R98" s="1"/>
  <c r="S98" s="1"/>
  <c r="U98" s="1"/>
  <c r="V98"/>
  <c r="D99" i="37"/>
  <c r="C99" s="1"/>
  <c r="B99" s="1"/>
  <c r="G99" s="1"/>
  <c r="H99" s="1"/>
  <c r="D98" i="35"/>
  <c r="V98" s="1"/>
  <c r="C100" i="39"/>
  <c r="B100" s="1"/>
  <c r="G100" s="1"/>
  <c r="H100" s="1"/>
  <c r="V100"/>
  <c r="P101" s="1"/>
  <c r="F99" i="30"/>
  <c r="R99" s="1"/>
  <c r="S99" s="1"/>
  <c r="U99" s="1"/>
  <c r="V99"/>
  <c r="C99"/>
  <c r="B99" s="1"/>
  <c r="G99" s="1"/>
  <c r="H99" s="1"/>
  <c r="P100" i="43"/>
  <c r="D100" s="1"/>
  <c r="C100" s="1"/>
  <c r="B100" s="1"/>
  <c r="G100" s="1"/>
  <c r="H100" s="1"/>
  <c r="P100" i="42"/>
  <c r="D100" s="1"/>
  <c r="P100" i="41"/>
  <c r="D100" s="1"/>
  <c r="F101" i="26"/>
  <c r="R101" s="1"/>
  <c r="S101" s="1"/>
  <c r="U101" s="1"/>
  <c r="P102" i="31"/>
  <c r="D102" s="1"/>
  <c r="P100" i="46"/>
  <c r="D100" s="1"/>
  <c r="C97" i="44"/>
  <c r="B97" s="1"/>
  <c r="G97" s="1"/>
  <c r="H97" s="1"/>
  <c r="F97"/>
  <c r="R97" s="1"/>
  <c r="S97" s="1"/>
  <c r="U97" s="1"/>
  <c r="V97"/>
  <c r="P99" i="33"/>
  <c r="D99" s="1"/>
  <c r="D79" i="4"/>
  <c r="C79" s="1"/>
  <c r="V100" i="34" l="1"/>
  <c r="F100"/>
  <c r="R100" s="1"/>
  <c r="S100" s="1"/>
  <c r="U100" s="1"/>
  <c r="F99" i="38"/>
  <c r="R99" s="1"/>
  <c r="S99" s="1"/>
  <c r="U99" s="1"/>
  <c r="V99"/>
  <c r="C99"/>
  <c r="B99" s="1"/>
  <c r="G99" s="1"/>
  <c r="H99" s="1"/>
  <c r="F99" i="29"/>
  <c r="R99" s="1"/>
  <c r="S99" s="1"/>
  <c r="U99" s="1"/>
  <c r="C99"/>
  <c r="B99" s="1"/>
  <c r="G99" s="1"/>
  <c r="H99" s="1"/>
  <c r="V99"/>
  <c r="C96" i="28"/>
  <c r="B96" s="1"/>
  <c r="G96" s="1"/>
  <c r="H96" s="1"/>
  <c r="F96"/>
  <c r="R96" s="1"/>
  <c r="S96" s="1"/>
  <c r="U96" s="1"/>
  <c r="P97" s="1"/>
  <c r="D97" s="1"/>
  <c r="C100" i="34"/>
  <c r="B100" s="1"/>
  <c r="G100" s="1"/>
  <c r="H100" s="1"/>
  <c r="V101" i="26"/>
  <c r="P101" i="27"/>
  <c r="D101" s="1"/>
  <c r="P99" i="40"/>
  <c r="D99" s="1"/>
  <c r="P100" i="36"/>
  <c r="D100" s="1"/>
  <c r="C98" i="35"/>
  <c r="B98" s="1"/>
  <c r="G98" s="1"/>
  <c r="H98" s="1"/>
  <c r="D101" i="39"/>
  <c r="V101" s="1"/>
  <c r="P101" i="34"/>
  <c r="D101" s="1"/>
  <c r="F98" i="35"/>
  <c r="R98" s="1"/>
  <c r="S98" s="1"/>
  <c r="U98" s="1"/>
  <c r="F99" i="37"/>
  <c r="R99" s="1"/>
  <c r="S99" s="1"/>
  <c r="U99" s="1"/>
  <c r="V99"/>
  <c r="P99" i="35"/>
  <c r="P100" i="30"/>
  <c r="D100" s="1"/>
  <c r="P102" i="26"/>
  <c r="D102" s="1"/>
  <c r="C100" i="41"/>
  <c r="B100" s="1"/>
  <c r="G100" s="1"/>
  <c r="H100" s="1"/>
  <c r="V100"/>
  <c r="F100"/>
  <c r="R100" s="1"/>
  <c r="S100" s="1"/>
  <c r="U100" s="1"/>
  <c r="V100" i="43"/>
  <c r="F100" i="46"/>
  <c r="R100" s="1"/>
  <c r="S100" s="1"/>
  <c r="U100" s="1"/>
  <c r="C100"/>
  <c r="B100" s="1"/>
  <c r="G100" s="1"/>
  <c r="H100" s="1"/>
  <c r="V100"/>
  <c r="P98" i="44"/>
  <c r="D98" s="1"/>
  <c r="F100" i="43"/>
  <c r="R100" s="1"/>
  <c r="S100" s="1"/>
  <c r="U100" s="1"/>
  <c r="F100" i="42"/>
  <c r="R100" s="1"/>
  <c r="S100" s="1"/>
  <c r="U100" s="1"/>
  <c r="C100"/>
  <c r="B100" s="1"/>
  <c r="G100" s="1"/>
  <c r="H100" s="1"/>
  <c r="V100"/>
  <c r="C101" i="39"/>
  <c r="B101" s="1"/>
  <c r="G101" s="1"/>
  <c r="H101" s="1"/>
  <c r="V99" i="33"/>
  <c r="C99"/>
  <c r="B99" s="1"/>
  <c r="G99" s="1"/>
  <c r="H99" s="1"/>
  <c r="F99"/>
  <c r="R99" s="1"/>
  <c r="S99" s="1"/>
  <c r="U99" s="1"/>
  <c r="C102" i="32"/>
  <c r="B102" s="1"/>
  <c r="G102" s="1"/>
  <c r="H102" s="1"/>
  <c r="J35" i="1" s="1"/>
  <c r="F102" i="31"/>
  <c r="R102" s="1"/>
  <c r="S102" s="1"/>
  <c r="U102" s="1"/>
  <c r="C102"/>
  <c r="B102" s="1"/>
  <c r="G102" s="1"/>
  <c r="H102" s="1"/>
  <c r="I35" i="1" s="1"/>
  <c r="V102" i="31"/>
  <c r="B79" i="4"/>
  <c r="G79" s="1"/>
  <c r="H79" s="1"/>
  <c r="V79"/>
  <c r="F79"/>
  <c r="R79" s="1"/>
  <c r="S79" s="1"/>
  <c r="U79" s="1"/>
  <c r="V102" i="32"/>
  <c r="F102"/>
  <c r="R102" s="1"/>
  <c r="S102" s="1"/>
  <c r="U102" s="1"/>
  <c r="P100" i="29" l="1"/>
  <c r="D100" s="1"/>
  <c r="P100" i="38"/>
  <c r="D100" s="1"/>
  <c r="V101" i="27"/>
  <c r="C101"/>
  <c r="B101" s="1"/>
  <c r="G101" s="1"/>
  <c r="H101" s="1"/>
  <c r="F101"/>
  <c r="R101" s="1"/>
  <c r="S101" s="1"/>
  <c r="U101" s="1"/>
  <c r="F99" i="40"/>
  <c r="R99" s="1"/>
  <c r="S99" s="1"/>
  <c r="U99" s="1"/>
  <c r="C99"/>
  <c r="B99" s="1"/>
  <c r="G99" s="1"/>
  <c r="H99" s="1"/>
  <c r="V99"/>
  <c r="F100" i="36"/>
  <c r="R100" s="1"/>
  <c r="S100" s="1"/>
  <c r="U100" s="1"/>
  <c r="C100"/>
  <c r="B100" s="1"/>
  <c r="G100" s="1"/>
  <c r="H100" s="1"/>
  <c r="V100"/>
  <c r="F101" i="34"/>
  <c r="R101" s="1"/>
  <c r="S101" s="1"/>
  <c r="U101" s="1"/>
  <c r="C101"/>
  <c r="B101" s="1"/>
  <c r="G101" s="1"/>
  <c r="H101" s="1"/>
  <c r="V101"/>
  <c r="F101" i="39"/>
  <c r="R101" s="1"/>
  <c r="S101" s="1"/>
  <c r="U101" s="1"/>
  <c r="P102" s="1"/>
  <c r="D102" s="1"/>
  <c r="D99" i="35"/>
  <c r="V99" s="1"/>
  <c r="P100" i="37"/>
  <c r="D100" s="1"/>
  <c r="F100" i="30"/>
  <c r="R100" s="1"/>
  <c r="S100" s="1"/>
  <c r="U100" s="1"/>
  <c r="V100"/>
  <c r="C100"/>
  <c r="B100" s="1"/>
  <c r="G100" s="1"/>
  <c r="H100" s="1"/>
  <c r="P101" i="41"/>
  <c r="D101" s="1"/>
  <c r="C101" s="1"/>
  <c r="B101" s="1"/>
  <c r="G101" s="1"/>
  <c r="H101" s="1"/>
  <c r="P80" i="4"/>
  <c r="D80" s="1"/>
  <c r="C80" s="1"/>
  <c r="V102" i="26"/>
  <c r="C102"/>
  <c r="B102" s="1"/>
  <c r="G102" s="1"/>
  <c r="H102" s="1"/>
  <c r="D35" i="1" s="1"/>
  <c r="F102" i="26"/>
  <c r="R102" s="1"/>
  <c r="S102" s="1"/>
  <c r="U102" s="1"/>
  <c r="P101" i="43"/>
  <c r="D101" s="1"/>
  <c r="C101" s="1"/>
  <c r="B101" s="1"/>
  <c r="G101" s="1"/>
  <c r="H101" s="1"/>
  <c r="P101" i="46"/>
  <c r="D101" s="1"/>
  <c r="C98" i="44"/>
  <c r="B98" s="1"/>
  <c r="G98" s="1"/>
  <c r="H98" s="1"/>
  <c r="F98"/>
  <c r="R98" s="1"/>
  <c r="S98" s="1"/>
  <c r="U98" s="1"/>
  <c r="V98"/>
  <c r="P101" i="42"/>
  <c r="D101" s="1"/>
  <c r="P100" i="33"/>
  <c r="D100" s="1"/>
  <c r="C97" i="28"/>
  <c r="B97" s="1"/>
  <c r="G97" s="1"/>
  <c r="H97" s="1"/>
  <c r="V97"/>
  <c r="F97"/>
  <c r="R97" s="1"/>
  <c r="S97" s="1"/>
  <c r="U97" s="1"/>
  <c r="V100" i="29" l="1"/>
  <c r="P101" s="1"/>
  <c r="D101" s="1"/>
  <c r="F101" s="1"/>
  <c r="R101" s="1"/>
  <c r="S101" s="1"/>
  <c r="U101" s="1"/>
  <c r="F100"/>
  <c r="R100" s="1"/>
  <c r="S100" s="1"/>
  <c r="U100" s="1"/>
  <c r="C100"/>
  <c r="B100" s="1"/>
  <c r="G100" s="1"/>
  <c r="H100" s="1"/>
  <c r="F100" i="38"/>
  <c r="R100" s="1"/>
  <c r="S100" s="1"/>
  <c r="U100" s="1"/>
  <c r="V100"/>
  <c r="P101" s="1"/>
  <c r="D101" s="1"/>
  <c r="V101" s="1"/>
  <c r="C100"/>
  <c r="B100" s="1"/>
  <c r="G100" s="1"/>
  <c r="H100" s="1"/>
  <c r="V101" i="29"/>
  <c r="P100" i="40"/>
  <c r="D100" s="1"/>
  <c r="F100" s="1"/>
  <c r="R100" s="1"/>
  <c r="S100" s="1"/>
  <c r="U100" s="1"/>
  <c r="P102" i="27"/>
  <c r="D102" s="1"/>
  <c r="C99" i="35"/>
  <c r="B99" s="1"/>
  <c r="G99" s="1"/>
  <c r="H99" s="1"/>
  <c r="P101" i="36"/>
  <c r="D101" s="1"/>
  <c r="F99" i="35"/>
  <c r="R99" s="1"/>
  <c r="S99" s="1"/>
  <c r="U99" s="1"/>
  <c r="P100" s="1"/>
  <c r="D100" s="1"/>
  <c r="F100" s="1"/>
  <c r="R100" s="1"/>
  <c r="S100" s="1"/>
  <c r="U100" s="1"/>
  <c r="P102" i="34"/>
  <c r="D102" s="1"/>
  <c r="C100" i="37"/>
  <c r="B100" s="1"/>
  <c r="G100" s="1"/>
  <c r="H100" s="1"/>
  <c r="V100"/>
  <c r="F100"/>
  <c r="R100" s="1"/>
  <c r="S100" s="1"/>
  <c r="U100" s="1"/>
  <c r="P101" i="30"/>
  <c r="D101" s="1"/>
  <c r="F101" i="41"/>
  <c r="R101" s="1"/>
  <c r="S101" s="1"/>
  <c r="U101" s="1"/>
  <c r="V101"/>
  <c r="F101" i="43"/>
  <c r="R101" s="1"/>
  <c r="S101" s="1"/>
  <c r="U101" s="1"/>
  <c r="V101"/>
  <c r="V101" i="46"/>
  <c r="C101"/>
  <c r="B101" s="1"/>
  <c r="G101" s="1"/>
  <c r="H101" s="1"/>
  <c r="F101"/>
  <c r="R101" s="1"/>
  <c r="S101" s="1"/>
  <c r="U101" s="1"/>
  <c r="P99" i="44"/>
  <c r="D99" s="1"/>
  <c r="C101" i="42"/>
  <c r="B101" s="1"/>
  <c r="G101" s="1"/>
  <c r="H101" s="1"/>
  <c r="V101"/>
  <c r="F101"/>
  <c r="R101" s="1"/>
  <c r="S101" s="1"/>
  <c r="U101" s="1"/>
  <c r="C102" i="39"/>
  <c r="B102" s="1"/>
  <c r="G102" s="1"/>
  <c r="H102" s="1"/>
  <c r="Q35" i="1" s="1"/>
  <c r="V102" i="39"/>
  <c r="F102"/>
  <c r="R102" s="1"/>
  <c r="S102" s="1"/>
  <c r="U102" s="1"/>
  <c r="F100" i="33"/>
  <c r="R100" s="1"/>
  <c r="S100" s="1"/>
  <c r="U100" s="1"/>
  <c r="C100"/>
  <c r="B100" s="1"/>
  <c r="G100" s="1"/>
  <c r="H100" s="1"/>
  <c r="V100"/>
  <c r="P98" i="28"/>
  <c r="D98" s="1"/>
  <c r="F80" i="4"/>
  <c r="R80" s="1"/>
  <c r="S80" s="1"/>
  <c r="U80" s="1"/>
  <c r="V80"/>
  <c r="B80"/>
  <c r="P101" i="40" l="1"/>
  <c r="D101" s="1"/>
  <c r="C101" i="38"/>
  <c r="B101" s="1"/>
  <c r="G101" s="1"/>
  <c r="H101" s="1"/>
  <c r="C100" i="40"/>
  <c r="B100" s="1"/>
  <c r="G100" s="1"/>
  <c r="H100" s="1"/>
  <c r="C101" i="29"/>
  <c r="B101" s="1"/>
  <c r="G101" s="1"/>
  <c r="H101" s="1"/>
  <c r="F101" i="38"/>
  <c r="R101" s="1"/>
  <c r="S101" s="1"/>
  <c r="U101" s="1"/>
  <c r="P102" s="1"/>
  <c r="D102" s="1"/>
  <c r="V100" i="40"/>
  <c r="P102" i="29"/>
  <c r="D102" s="1"/>
  <c r="F102" i="27"/>
  <c r="R102" s="1"/>
  <c r="S102" s="1"/>
  <c r="U102" s="1"/>
  <c r="V102"/>
  <c r="C102"/>
  <c r="B102" s="1"/>
  <c r="G102" s="1"/>
  <c r="H102" s="1"/>
  <c r="E35" i="1" s="1"/>
  <c r="F101" i="36"/>
  <c r="R101" s="1"/>
  <c r="S101" s="1"/>
  <c r="U101" s="1"/>
  <c r="C101"/>
  <c r="B101" s="1"/>
  <c r="G101" s="1"/>
  <c r="H101" s="1"/>
  <c r="V101"/>
  <c r="P101" i="37"/>
  <c r="D101" s="1"/>
  <c r="F102" i="34"/>
  <c r="R102" s="1"/>
  <c r="S102" s="1"/>
  <c r="U102" s="1"/>
  <c r="V102"/>
  <c r="C102"/>
  <c r="B102" s="1"/>
  <c r="G102" s="1"/>
  <c r="H102" s="1"/>
  <c r="L35" i="1" s="1"/>
  <c r="C100" i="35"/>
  <c r="B100" s="1"/>
  <c r="G100" s="1"/>
  <c r="H100" s="1"/>
  <c r="V100"/>
  <c r="P101" s="1"/>
  <c r="P102" i="41"/>
  <c r="D102" s="1"/>
  <c r="F102" s="1"/>
  <c r="R102" s="1"/>
  <c r="S102" s="1"/>
  <c r="U102" s="1"/>
  <c r="V101" i="30"/>
  <c r="F101"/>
  <c r="R101" s="1"/>
  <c r="S101" s="1"/>
  <c r="U101" s="1"/>
  <c r="C101"/>
  <c r="B101" s="1"/>
  <c r="G101" s="1"/>
  <c r="H101" s="1"/>
  <c r="P102" i="43"/>
  <c r="D102" s="1"/>
  <c r="V102" s="1"/>
  <c r="P102" i="46"/>
  <c r="D102" s="1"/>
  <c r="V102" s="1"/>
  <c r="F99" i="44"/>
  <c r="R99" s="1"/>
  <c r="S99" s="1"/>
  <c r="U99" s="1"/>
  <c r="C99"/>
  <c r="B99" s="1"/>
  <c r="G99" s="1"/>
  <c r="H99" s="1"/>
  <c r="V99"/>
  <c r="P102" i="42"/>
  <c r="D102" s="1"/>
  <c r="P101" i="33"/>
  <c r="D101" s="1"/>
  <c r="C98" i="28"/>
  <c r="B98" s="1"/>
  <c r="G98" s="1"/>
  <c r="H98" s="1"/>
  <c r="V98"/>
  <c r="F98"/>
  <c r="R98" s="1"/>
  <c r="S98" s="1"/>
  <c r="U98" s="1"/>
  <c r="G80" i="4"/>
  <c r="H80" s="1"/>
  <c r="P81"/>
  <c r="V101" i="40" l="1"/>
  <c r="P102" s="1"/>
  <c r="F101"/>
  <c r="R101" s="1"/>
  <c r="S101" s="1"/>
  <c r="U101" s="1"/>
  <c r="C102" i="29"/>
  <c r="B102" s="1"/>
  <c r="G102" s="1"/>
  <c r="H102" s="1"/>
  <c r="G35" i="1" s="1"/>
  <c r="V102" i="29"/>
  <c r="F102"/>
  <c r="R102" s="1"/>
  <c r="S102" s="1"/>
  <c r="U102" s="1"/>
  <c r="C101" i="40"/>
  <c r="B101" s="1"/>
  <c r="G101" s="1"/>
  <c r="H101" s="1"/>
  <c r="P102" i="36"/>
  <c r="D102" s="1"/>
  <c r="V102" s="1"/>
  <c r="C102" i="41"/>
  <c r="B102" s="1"/>
  <c r="G102" s="1"/>
  <c r="H102" s="1"/>
  <c r="S35" i="1" s="1"/>
  <c r="D102" i="40"/>
  <c r="F101" i="37"/>
  <c r="R101" s="1"/>
  <c r="S101" s="1"/>
  <c r="U101" s="1"/>
  <c r="C101"/>
  <c r="B101" s="1"/>
  <c r="G101" s="1"/>
  <c r="H101" s="1"/>
  <c r="V101"/>
  <c r="D101" i="35"/>
  <c r="P102" i="30"/>
  <c r="D102" s="1"/>
  <c r="C102" s="1"/>
  <c r="B102" s="1"/>
  <c r="G102" s="1"/>
  <c r="H102" s="1"/>
  <c r="H35" i="1" s="1"/>
  <c r="V102" i="41"/>
  <c r="C102" i="43"/>
  <c r="B102" s="1"/>
  <c r="G102" s="1"/>
  <c r="H102" s="1"/>
  <c r="U35" i="1" s="1"/>
  <c r="F102" i="43"/>
  <c r="R102" s="1"/>
  <c r="S102" s="1"/>
  <c r="U102" s="1"/>
  <c r="F102" i="46"/>
  <c r="R102" s="1"/>
  <c r="S102" s="1"/>
  <c r="U102" s="1"/>
  <c r="C102"/>
  <c r="B102" s="1"/>
  <c r="G102" s="1"/>
  <c r="H102" s="1"/>
  <c r="W35" i="1" s="1"/>
  <c r="P99" i="28"/>
  <c r="D99" s="1"/>
  <c r="P100" i="44"/>
  <c r="D100" s="1"/>
  <c r="F102" i="42"/>
  <c r="R102" s="1"/>
  <c r="S102" s="1"/>
  <c r="U102" s="1"/>
  <c r="C102"/>
  <c r="B102" s="1"/>
  <c r="G102" s="1"/>
  <c r="H102" s="1"/>
  <c r="T35" i="1" s="1"/>
  <c r="V102" i="42"/>
  <c r="F102" i="38"/>
  <c r="R102" s="1"/>
  <c r="S102" s="1"/>
  <c r="U102" s="1"/>
  <c r="C102"/>
  <c r="B102" s="1"/>
  <c r="G102" s="1"/>
  <c r="H102" s="1"/>
  <c r="P35" i="1" s="1"/>
  <c r="C101" i="33"/>
  <c r="B101" s="1"/>
  <c r="G101" s="1"/>
  <c r="H101" s="1"/>
  <c r="V101"/>
  <c r="F101"/>
  <c r="R101" s="1"/>
  <c r="S101" s="1"/>
  <c r="U101" s="1"/>
  <c r="V102" i="38"/>
  <c r="D81" i="4"/>
  <c r="C81" s="1"/>
  <c r="F102" i="36" l="1"/>
  <c r="R102" s="1"/>
  <c r="S102" s="1"/>
  <c r="U102" s="1"/>
  <c r="C102"/>
  <c r="B102" s="1"/>
  <c r="G102" s="1"/>
  <c r="H102" s="1"/>
  <c r="N35" i="1" s="1"/>
  <c r="C102" i="40"/>
  <c r="B102" s="1"/>
  <c r="G102" s="1"/>
  <c r="H102" s="1"/>
  <c r="R35" i="1" s="1"/>
  <c r="V102" i="40"/>
  <c r="F102"/>
  <c r="R102" s="1"/>
  <c r="S102" s="1"/>
  <c r="U102" s="1"/>
  <c r="P102" i="37"/>
  <c r="D102" s="1"/>
  <c r="V102" i="30"/>
  <c r="C101" i="35"/>
  <c r="B101" s="1"/>
  <c r="G101" s="1"/>
  <c r="H101" s="1"/>
  <c r="V101"/>
  <c r="F101"/>
  <c r="R101" s="1"/>
  <c r="S101" s="1"/>
  <c r="U101" s="1"/>
  <c r="F102" i="30"/>
  <c r="R102" s="1"/>
  <c r="S102" s="1"/>
  <c r="U102" s="1"/>
  <c r="P102" i="33"/>
  <c r="D102" s="1"/>
  <c r="C100" i="44"/>
  <c r="B100" s="1"/>
  <c r="G100" s="1"/>
  <c r="H100" s="1"/>
  <c r="F100"/>
  <c r="R100" s="1"/>
  <c r="S100" s="1"/>
  <c r="U100" s="1"/>
  <c r="V100"/>
  <c r="C99" i="28"/>
  <c r="B99" s="1"/>
  <c r="G99" s="1"/>
  <c r="H99" s="1"/>
  <c r="V99"/>
  <c r="F99"/>
  <c r="R99" s="1"/>
  <c r="S99" s="1"/>
  <c r="U99" s="1"/>
  <c r="V81" i="4"/>
  <c r="F81"/>
  <c r="R81" s="1"/>
  <c r="S81" s="1"/>
  <c r="U81" s="1"/>
  <c r="B81"/>
  <c r="F102" i="37" l="1"/>
  <c r="R102" s="1"/>
  <c r="S102" s="1"/>
  <c r="U102" s="1"/>
  <c r="V102"/>
  <c r="C102"/>
  <c r="B102" s="1"/>
  <c r="G102" s="1"/>
  <c r="H102" s="1"/>
  <c r="O35" i="1" s="1"/>
  <c r="P102" i="35"/>
  <c r="D102"/>
  <c r="C102" s="1"/>
  <c r="B102" s="1"/>
  <c r="G102" s="1"/>
  <c r="H102" s="1"/>
  <c r="M35" i="1" s="1"/>
  <c r="P100" i="28"/>
  <c r="D100" s="1"/>
  <c r="P101" i="44"/>
  <c r="D101" s="1"/>
  <c r="F102" i="33"/>
  <c r="R102" s="1"/>
  <c r="S102" s="1"/>
  <c r="U102" s="1"/>
  <c r="C102"/>
  <c r="B102" s="1"/>
  <c r="G102" s="1"/>
  <c r="H102" s="1"/>
  <c r="K35" i="1" s="1"/>
  <c r="V102" i="33"/>
  <c r="P82" i="4"/>
  <c r="G81"/>
  <c r="H81" s="1"/>
  <c r="P52" i="1" l="1"/>
  <c r="F102" i="35"/>
  <c r="R102" s="1"/>
  <c r="S102" s="1"/>
  <c r="U102" s="1"/>
  <c r="V102"/>
  <c r="V101" i="44"/>
  <c r="C101"/>
  <c r="B101" s="1"/>
  <c r="G101" s="1"/>
  <c r="H101" s="1"/>
  <c r="F101"/>
  <c r="R101" s="1"/>
  <c r="S101" s="1"/>
  <c r="U101" s="1"/>
  <c r="V100" i="28"/>
  <c r="C100"/>
  <c r="B100" s="1"/>
  <c r="G100" s="1"/>
  <c r="H100" s="1"/>
  <c r="F100"/>
  <c r="R100" s="1"/>
  <c r="S100" s="1"/>
  <c r="U100" s="1"/>
  <c r="D82" i="4"/>
  <c r="C82" s="1"/>
  <c r="K52" i="1" l="1"/>
  <c r="D52"/>
  <c r="M47"/>
  <c r="G52"/>
  <c r="H47"/>
  <c r="M52"/>
  <c r="U52"/>
  <c r="O47"/>
  <c r="U47"/>
  <c r="G47"/>
  <c r="E47"/>
  <c r="S52"/>
  <c r="W52"/>
  <c r="R47"/>
  <c r="H52"/>
  <c r="R52"/>
  <c r="Q47"/>
  <c r="T47"/>
  <c r="N47"/>
  <c r="L47"/>
  <c r="E52"/>
  <c r="N52"/>
  <c r="D47"/>
  <c r="J47"/>
  <c r="S47"/>
  <c r="K47"/>
  <c r="W47"/>
  <c r="I47"/>
  <c r="T52"/>
  <c r="Q52"/>
  <c r="I52"/>
  <c r="L52"/>
  <c r="O52"/>
  <c r="J52"/>
  <c r="P47"/>
  <c r="P102" i="44"/>
  <c r="D102" s="1"/>
  <c r="P101" i="28"/>
  <c r="D101" s="1"/>
  <c r="V82" i="4"/>
  <c r="B82"/>
  <c r="G82" s="1"/>
  <c r="H82" s="1"/>
  <c r="F82"/>
  <c r="R82" s="1"/>
  <c r="S82" s="1"/>
  <c r="U82" s="1"/>
  <c r="C102" i="44" l="1"/>
  <c r="B102" s="1"/>
  <c r="G102" s="1"/>
  <c r="H102" s="1"/>
  <c r="V35" i="1" s="1"/>
  <c r="V102" i="44"/>
  <c r="F102"/>
  <c r="R102" s="1"/>
  <c r="S102" s="1"/>
  <c r="U102" s="1"/>
  <c r="V101" i="28"/>
  <c r="C101"/>
  <c r="B101" s="1"/>
  <c r="G101" s="1"/>
  <c r="H101" s="1"/>
  <c r="F101"/>
  <c r="R101" s="1"/>
  <c r="S101" s="1"/>
  <c r="U101" s="1"/>
  <c r="P102" s="1"/>
  <c r="P83" i="4"/>
  <c r="D83" s="1"/>
  <c r="C83" s="1"/>
  <c r="V52" i="1" l="1"/>
  <c r="V47"/>
  <c r="D102" i="28"/>
  <c r="B83" i="4"/>
  <c r="G83" s="1"/>
  <c r="H83" s="1"/>
  <c r="V83"/>
  <c r="F83"/>
  <c r="R83" s="1"/>
  <c r="S83" s="1"/>
  <c r="U83" s="1"/>
  <c r="C102" i="28" l="1"/>
  <c r="B102" s="1"/>
  <c r="G102" s="1"/>
  <c r="H102" s="1"/>
  <c r="F35" i="1" s="1"/>
  <c r="F102" i="28"/>
  <c r="R102" s="1"/>
  <c r="S102" s="1"/>
  <c r="U102" s="1"/>
  <c r="V102"/>
  <c r="P84" i="4"/>
  <c r="D84" s="1"/>
  <c r="C84" s="1"/>
  <c r="F52" i="1" l="1"/>
  <c r="F47"/>
  <c r="V84" i="4"/>
  <c r="B84"/>
  <c r="F84"/>
  <c r="R84" s="1"/>
  <c r="S84" s="1"/>
  <c r="U84" s="1"/>
  <c r="P85" l="1"/>
  <c r="G84"/>
  <c r="H84" s="1"/>
  <c r="D85" l="1"/>
  <c r="C85" s="1"/>
  <c r="B85" l="1"/>
  <c r="G85" s="1"/>
  <c r="H85" s="1"/>
  <c r="F85"/>
  <c r="R85" s="1"/>
  <c r="S85" s="1"/>
  <c r="U85" s="1"/>
  <c r="V85"/>
  <c r="P86" l="1"/>
  <c r="D86" s="1"/>
  <c r="C86" s="1"/>
  <c r="B86" l="1"/>
  <c r="G86" s="1"/>
  <c r="H86" s="1"/>
  <c r="V86"/>
  <c r="F86"/>
  <c r="R86" s="1"/>
  <c r="S86" s="1"/>
  <c r="U86" s="1"/>
  <c r="P87" l="1"/>
  <c r="D87" s="1"/>
  <c r="C87" s="1"/>
  <c r="F87" l="1"/>
  <c r="R87" s="1"/>
  <c r="S87" s="1"/>
  <c r="U87" s="1"/>
  <c r="B87"/>
  <c r="G87" s="1"/>
  <c r="H87" s="1"/>
  <c r="V87"/>
  <c r="P88" l="1"/>
  <c r="D88" s="1"/>
  <c r="C88" s="1"/>
  <c r="V88" l="1"/>
  <c r="B88"/>
  <c r="G88" s="1"/>
  <c r="H88" s="1"/>
  <c r="F88"/>
  <c r="R88" s="1"/>
  <c r="S88" s="1"/>
  <c r="U88" s="1"/>
  <c r="P89" l="1"/>
  <c r="D89" s="1"/>
  <c r="C89" s="1"/>
  <c r="V89" l="1"/>
  <c r="F89"/>
  <c r="R89" s="1"/>
  <c r="S89" s="1"/>
  <c r="U89" s="1"/>
  <c r="B89"/>
  <c r="G89" l="1"/>
  <c r="H89" s="1"/>
  <c r="P90"/>
  <c r="D90" l="1"/>
  <c r="C90" s="1"/>
  <c r="B90" l="1"/>
  <c r="F90"/>
  <c r="R90" s="1"/>
  <c r="S90" s="1"/>
  <c r="U90" s="1"/>
  <c r="V90"/>
  <c r="G90" l="1"/>
  <c r="H90" s="1"/>
  <c r="P91"/>
  <c r="D91" l="1"/>
  <c r="C91" s="1"/>
  <c r="V91" l="1"/>
  <c r="B91"/>
  <c r="F91"/>
  <c r="R91" s="1"/>
  <c r="S91" s="1"/>
  <c r="U91" s="1"/>
  <c r="P92" l="1"/>
  <c r="G91"/>
  <c r="H91" s="1"/>
  <c r="D92" l="1"/>
  <c r="C92" s="1"/>
  <c r="B92" l="1"/>
  <c r="G92" s="1"/>
  <c r="H92" s="1"/>
  <c r="F92"/>
  <c r="R92" s="1"/>
  <c r="S92" s="1"/>
  <c r="U92" s="1"/>
  <c r="V92"/>
  <c r="P93" l="1"/>
  <c r="D93" s="1"/>
  <c r="C93" s="1"/>
  <c r="F93" l="1"/>
  <c r="R93" s="1"/>
  <c r="S93" s="1"/>
  <c r="U93" s="1"/>
  <c r="B93"/>
  <c r="V93"/>
  <c r="P94" l="1"/>
  <c r="G93"/>
  <c r="H93" s="1"/>
  <c r="D94" l="1"/>
  <c r="C94" s="1"/>
  <c r="B94" l="1"/>
  <c r="G94" s="1"/>
  <c r="H94" s="1"/>
  <c r="V94"/>
  <c r="P95" s="1"/>
  <c r="F94"/>
  <c r="R94" s="1"/>
  <c r="S94" s="1"/>
  <c r="U94" s="1"/>
  <c r="D95" l="1"/>
  <c r="C95" s="1"/>
  <c r="B95" l="1"/>
  <c r="G95" s="1"/>
  <c r="H95" s="1"/>
  <c r="F95"/>
  <c r="R95" s="1"/>
  <c r="S95" s="1"/>
  <c r="U95" s="1"/>
  <c r="V95"/>
  <c r="P96" l="1"/>
  <c r="D96" s="1"/>
  <c r="C96" s="1"/>
  <c r="V96" l="1"/>
  <c r="B96"/>
  <c r="F96"/>
  <c r="R96" s="1"/>
  <c r="S96" s="1"/>
  <c r="U96" s="1"/>
  <c r="G96" l="1"/>
  <c r="H96" s="1"/>
  <c r="P97"/>
  <c r="D97" l="1"/>
  <c r="C97" s="1"/>
  <c r="V97" l="1"/>
  <c r="B97"/>
  <c r="F97"/>
  <c r="R97" s="1"/>
  <c r="S97" s="1"/>
  <c r="U97" s="1"/>
  <c r="G97" l="1"/>
  <c r="H97" s="1"/>
  <c r="P98"/>
  <c r="D98" l="1"/>
  <c r="C98" s="1"/>
  <c r="V98" l="1"/>
  <c r="B98"/>
  <c r="F98"/>
  <c r="R98" s="1"/>
  <c r="S98" s="1"/>
  <c r="U98" s="1"/>
  <c r="G98" l="1"/>
  <c r="H98" s="1"/>
  <c r="P99"/>
  <c r="D99" l="1"/>
  <c r="C99" s="1"/>
  <c r="V99" l="1"/>
  <c r="F99"/>
  <c r="R99" s="1"/>
  <c r="S99" s="1"/>
  <c r="U99" s="1"/>
  <c r="B99"/>
  <c r="G99" l="1"/>
  <c r="H99" s="1"/>
  <c r="P100"/>
  <c r="D100" l="1"/>
  <c r="C100" s="1"/>
  <c r="V100" l="1"/>
  <c r="F100"/>
  <c r="R100" s="1"/>
  <c r="S100" s="1"/>
  <c r="U100" s="1"/>
  <c r="B100"/>
  <c r="P101" l="1"/>
  <c r="G100"/>
  <c r="H100" s="1"/>
  <c r="D101" l="1"/>
  <c r="C101" s="1"/>
  <c r="F101" l="1"/>
  <c r="R101" s="1"/>
  <c r="S101" s="1"/>
  <c r="U101" s="1"/>
  <c r="B101"/>
  <c r="V101"/>
  <c r="P102" l="1"/>
  <c r="G101"/>
  <c r="H101" s="1"/>
  <c r="D102" l="1"/>
  <c r="C102" s="1"/>
  <c r="F102" l="1"/>
  <c r="R102" s="1"/>
  <c r="S102" s="1"/>
  <c r="U102" s="1"/>
  <c r="B102"/>
  <c r="G102" s="1"/>
  <c r="V102"/>
  <c r="H102" l="1"/>
  <c r="C35" i="1" l="1"/>
  <c r="C52" l="1"/>
  <c r="C68" s="1"/>
  <c r="C47"/>
  <c r="L68"/>
  <c r="T68"/>
  <c r="E68"/>
  <c r="W68"/>
  <c r="U68"/>
  <c r="F68"/>
  <c r="G68"/>
  <c r="O68"/>
  <c r="S68"/>
  <c r="K68"/>
  <c r="J68"/>
  <c r="Q68"/>
  <c r="I68"/>
  <c r="R68"/>
  <c r="P68"/>
  <c r="D68"/>
  <c r="V68"/>
  <c r="M68"/>
  <c r="N68"/>
  <c r="H68"/>
</calcChain>
</file>

<file path=xl/sharedStrings.xml><?xml version="1.0" encoding="utf-8"?>
<sst xmlns="http://schemas.openxmlformats.org/spreadsheetml/2006/main" count="372" uniqueCount="72">
  <si>
    <t>Proppmass[kg]:</t>
  </si>
  <si>
    <t>µ[cP]:</t>
  </si>
  <si>
    <t>Vp[m^3]:</t>
  </si>
  <si>
    <t>Vr[m^3]:</t>
  </si>
  <si>
    <t>h[m]:</t>
  </si>
  <si>
    <t>Nprop:</t>
  </si>
  <si>
    <t>CfD,opt:</t>
  </si>
  <si>
    <t>Jdmax:</t>
  </si>
  <si>
    <t>Innentől SI:</t>
  </si>
  <si>
    <t>k[m^2]:</t>
  </si>
  <si>
    <t>µ[Pa*s]:</t>
  </si>
  <si>
    <t>Physical Opt.:</t>
  </si>
  <si>
    <t>Economic Opt.:</t>
  </si>
  <si>
    <t>fr:</t>
  </si>
  <si>
    <t>ft:</t>
  </si>
  <si>
    <t>Fúrás[HUF]:</t>
  </si>
  <si>
    <t>Kút vizsgálat[HUF]:</t>
  </si>
  <si>
    <t>Repesztés[HUF]:</t>
  </si>
  <si>
    <t>Felállás[HUF]:</t>
  </si>
  <si>
    <t>KIADÁSOK</t>
  </si>
  <si>
    <t>Kiképzés repesztés előtt[HUF]:</t>
  </si>
  <si>
    <t>Kiképzés repesztés után[HUF]:</t>
  </si>
  <si>
    <t>Egyéb[HUF]:</t>
  </si>
  <si>
    <t>Proppant ár[HUF/kg]:</t>
  </si>
  <si>
    <t>Proppant sűrűség[kg/m^3]:</t>
  </si>
  <si>
    <t>Felhasznált proppant ára[HUF]:</t>
  </si>
  <si>
    <t>Mérések:</t>
  </si>
  <si>
    <t>Q [m^3/nap]:</t>
  </si>
  <si>
    <t>J</t>
  </si>
  <si>
    <t>pi (bar)</t>
  </si>
  <si>
    <t>pwf (bar)</t>
  </si>
  <si>
    <t>Q m^3/nap</t>
  </si>
  <si>
    <t>Gp</t>
  </si>
  <si>
    <t>G (nm^3)</t>
  </si>
  <si>
    <t>zi</t>
  </si>
  <si>
    <t>T (K)</t>
  </si>
  <si>
    <t>relatív sűrűség</t>
  </si>
  <si>
    <t>Tpc</t>
  </si>
  <si>
    <t>Ppc</t>
  </si>
  <si>
    <t>Tpr</t>
  </si>
  <si>
    <t>Ppr</t>
  </si>
  <si>
    <t>t</t>
  </si>
  <si>
    <t>NPV[MHUF]:</t>
  </si>
  <si>
    <t>k=0,2 mD</t>
  </si>
  <si>
    <t>k=0,15 mD</t>
  </si>
  <si>
    <t>∟→</t>
  </si>
  <si>
    <t>Hidraulikus rétegrepesztés optimalizálása gazdasági szempontból (ellipszis repesztés esetén):</t>
  </si>
  <si>
    <t>1000Napos árbevétel[HUF]:</t>
  </si>
  <si>
    <t>Fluidum + egyéb költség a proppant 1kg-jához ár [HUF]</t>
  </si>
  <si>
    <t>pwf[bar]:</t>
  </si>
  <si>
    <t>pe [bar]:</t>
  </si>
  <si>
    <t>k[mD]:</t>
  </si>
  <si>
    <t>kf[mD]:</t>
  </si>
  <si>
    <t>1000Napos árbevétel[HUF]</t>
  </si>
  <si>
    <t>Ez azt jelenti, hogy minnél kompaktabb a tároló annál hosszabb repedést kell létrehozni az optimum eléréséhez!!</t>
  </si>
  <si>
    <t>Bi:</t>
  </si>
  <si>
    <t>B</t>
  </si>
  <si>
    <t>Ji [m^3/nap/bar]:</t>
  </si>
  <si>
    <t>Tállandó (K)</t>
  </si>
  <si>
    <t>Zi</t>
  </si>
  <si>
    <t>κ:</t>
  </si>
  <si>
    <t>K:</t>
  </si>
  <si>
    <t>gáz ár[HUF/m^3]:</t>
  </si>
  <si>
    <t>Q1000[m^3]:</t>
  </si>
  <si>
    <t>xf,opt [m]:</t>
  </si>
  <si>
    <t>w,opt[m]:</t>
  </si>
  <si>
    <t>Xre[m]:</t>
  </si>
  <si>
    <t>k=0,25 mD maximuma kb. 79 m-nél!</t>
  </si>
  <si>
    <t>k=0,2 mD maximuma kb. 80 m-nél!</t>
  </si>
  <si>
    <t>k=0,15 mD maximuma kb. 87 m-nél!</t>
  </si>
  <si>
    <t>Felhasznált proppant: 30/60-as Sinterball bauxite, amely sűrűsége: 2082,4 kg/m^3; permeabilitása 570 bar-on: közelítőleg: 2000, ára kb. 500 FT/kg!! A meghatározott optimális repesztés szélességek megfelelnek az iparban használatos "ökölszabálynak", azaz a proppant átmérőknek legalább háromszorosai!</t>
  </si>
  <si>
    <t>fd: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</si>
</sst>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1" xfId="0" applyFill="1" applyBorder="1"/>
    <xf numFmtId="0" fontId="4" fillId="2" borderId="1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12" xfId="0" applyFill="1" applyBorder="1"/>
    <xf numFmtId="0" fontId="2" fillId="2" borderId="12" xfId="0" applyFont="1" applyFill="1" applyBorder="1"/>
    <xf numFmtId="0" fontId="1" fillId="3" borderId="10" xfId="0" applyFont="1" applyFill="1" applyBorder="1" applyAlignment="1"/>
    <xf numFmtId="0" fontId="0" fillId="0" borderId="11" xfId="0" applyBorder="1" applyAlignment="1"/>
    <xf numFmtId="0" fontId="0" fillId="0" borderId="0" xfId="0" applyAlignment="1">
      <alignment wrapText="1"/>
    </xf>
    <xf numFmtId="0" fontId="5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Alignme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 sz="2000" u="sng"/>
            </a:pPr>
            <a:r>
              <a:rPr lang="hu-HU" sz="2000" u="sng"/>
              <a:t>Hidraulikus</a:t>
            </a:r>
            <a:r>
              <a:rPr lang="hu-HU" sz="2000" u="sng" baseline="0"/>
              <a:t> rétegrepesztés optimalizálása</a:t>
            </a:r>
            <a:r>
              <a:rPr lang="hu-HU" sz="2000" u="none" baseline="0"/>
              <a:t>  </a:t>
            </a:r>
          </a:p>
          <a:p>
            <a:pPr>
              <a:defRPr sz="2000" u="sng"/>
            </a:pPr>
            <a:r>
              <a:rPr lang="hu-HU" sz="1800" b="0" i="1" u="none" baseline="0"/>
              <a:t>(30/60-as bauxit proppant esetén)</a:t>
            </a:r>
            <a:endParaRPr lang="en-US" sz="1800" b="0" i="1" u="none"/>
          </a:p>
        </c:rich>
      </c:tx>
      <c:layout/>
    </c:title>
    <c:plotArea>
      <c:layout/>
      <c:lineChart>
        <c:grouping val="standard"/>
        <c:ser>
          <c:idx val="1"/>
          <c:order val="0"/>
          <c:tx>
            <c:v>k=0,20 mD</c:v>
          </c:tx>
          <c:marker>
            <c:symbol val="none"/>
          </c:marker>
          <c:cat>
            <c:numRef>
              <c:f>'fő munkalap'!$C$8:$W$8</c:f>
              <c:numCache>
                <c:formatCode>General</c:formatCode>
                <c:ptCount val="21"/>
                <c:pt idx="0">
                  <c:v>25000</c:v>
                </c:pt>
                <c:pt idx="1">
                  <c:v>50000</c:v>
                </c:pt>
                <c:pt idx="2">
                  <c:v>75000</c:v>
                </c:pt>
                <c:pt idx="3">
                  <c:v>100000</c:v>
                </c:pt>
                <c:pt idx="4">
                  <c:v>125000</c:v>
                </c:pt>
                <c:pt idx="5">
                  <c:v>150000</c:v>
                </c:pt>
                <c:pt idx="6">
                  <c:v>175000</c:v>
                </c:pt>
                <c:pt idx="7">
                  <c:v>200000</c:v>
                </c:pt>
                <c:pt idx="8">
                  <c:v>225000</c:v>
                </c:pt>
                <c:pt idx="9">
                  <c:v>250000</c:v>
                </c:pt>
                <c:pt idx="10">
                  <c:v>275000</c:v>
                </c:pt>
                <c:pt idx="11">
                  <c:v>300000</c:v>
                </c:pt>
                <c:pt idx="12">
                  <c:v>325000</c:v>
                </c:pt>
                <c:pt idx="13">
                  <c:v>350000</c:v>
                </c:pt>
                <c:pt idx="14">
                  <c:v>375000</c:v>
                </c:pt>
                <c:pt idx="15">
                  <c:v>400000</c:v>
                </c:pt>
                <c:pt idx="16">
                  <c:v>425000</c:v>
                </c:pt>
                <c:pt idx="17">
                  <c:v>450000</c:v>
                </c:pt>
                <c:pt idx="18">
                  <c:v>475000</c:v>
                </c:pt>
                <c:pt idx="19">
                  <c:v>500000</c:v>
                </c:pt>
                <c:pt idx="20">
                  <c:v>525000</c:v>
                </c:pt>
              </c:numCache>
            </c:numRef>
          </c:cat>
          <c:val>
            <c:numRef>
              <c:f>'k=0,2-0,15 mD segédlap'!$B$1:$V$1</c:f>
              <c:numCache>
                <c:formatCode>General</c:formatCode>
                <c:ptCount val="21"/>
                <c:pt idx="0">
                  <c:v>475.09781612569333</c:v>
                </c:pt>
                <c:pt idx="1">
                  <c:v>677.91298578644319</c:v>
                </c:pt>
                <c:pt idx="2">
                  <c:v>799.94689136894851</c:v>
                </c:pt>
                <c:pt idx="3">
                  <c:v>876.92849157859416</c:v>
                </c:pt>
                <c:pt idx="4">
                  <c:v>927.47104624165149</c:v>
                </c:pt>
                <c:pt idx="5">
                  <c:v>960.38010504858494</c:v>
                </c:pt>
                <c:pt idx="6">
                  <c:v>980.57894125711152</c:v>
                </c:pt>
                <c:pt idx="7">
                  <c:v>991.12307254162306</c:v>
                </c:pt>
                <c:pt idx="8">
                  <c:v>994.05040222117896</c:v>
                </c:pt>
                <c:pt idx="9">
                  <c:v>990.7939044536314</c:v>
                </c:pt>
                <c:pt idx="10">
                  <c:v>982.40287389986042</c:v>
                </c:pt>
                <c:pt idx="11">
                  <c:v>969.67072668993183</c:v>
                </c:pt>
                <c:pt idx="12">
                  <c:v>953.21325024627208</c:v>
                </c:pt>
                <c:pt idx="13">
                  <c:v>933.51881216565232</c:v>
                </c:pt>
                <c:pt idx="14">
                  <c:v>910.98184297835064</c:v>
                </c:pt>
                <c:pt idx="15">
                  <c:v>885.92589795705987</c:v>
                </c:pt>
                <c:pt idx="16">
                  <c:v>858.6199839419146</c:v>
                </c:pt>
                <c:pt idx="17">
                  <c:v>829.29039500015358</c:v>
                </c:pt>
                <c:pt idx="18">
                  <c:v>798.12947105388264</c:v>
                </c:pt>
                <c:pt idx="19">
                  <c:v>765.30219792943569</c:v>
                </c:pt>
                <c:pt idx="20">
                  <c:v>730.95126127144147</c:v>
                </c:pt>
              </c:numCache>
            </c:numRef>
          </c:val>
        </c:ser>
        <c:ser>
          <c:idx val="2"/>
          <c:order val="1"/>
          <c:tx>
            <c:v>k=0,15 mD</c:v>
          </c:tx>
          <c:marker>
            <c:symbol val="none"/>
          </c:marker>
          <c:cat>
            <c:numRef>
              <c:f>'fő munkalap'!$C$8:$W$8</c:f>
              <c:numCache>
                <c:formatCode>General</c:formatCode>
                <c:ptCount val="21"/>
                <c:pt idx="0">
                  <c:v>25000</c:v>
                </c:pt>
                <c:pt idx="1">
                  <c:v>50000</c:v>
                </c:pt>
                <c:pt idx="2">
                  <c:v>75000</c:v>
                </c:pt>
                <c:pt idx="3">
                  <c:v>100000</c:v>
                </c:pt>
                <c:pt idx="4">
                  <c:v>125000</c:v>
                </c:pt>
                <c:pt idx="5">
                  <c:v>150000</c:v>
                </c:pt>
                <c:pt idx="6">
                  <c:v>175000</c:v>
                </c:pt>
                <c:pt idx="7">
                  <c:v>200000</c:v>
                </c:pt>
                <c:pt idx="8">
                  <c:v>225000</c:v>
                </c:pt>
                <c:pt idx="9">
                  <c:v>250000</c:v>
                </c:pt>
                <c:pt idx="10">
                  <c:v>275000</c:v>
                </c:pt>
                <c:pt idx="11">
                  <c:v>300000</c:v>
                </c:pt>
                <c:pt idx="12">
                  <c:v>325000</c:v>
                </c:pt>
                <c:pt idx="13">
                  <c:v>350000</c:v>
                </c:pt>
                <c:pt idx="14">
                  <c:v>375000</c:v>
                </c:pt>
                <c:pt idx="15">
                  <c:v>400000</c:v>
                </c:pt>
                <c:pt idx="16">
                  <c:v>425000</c:v>
                </c:pt>
                <c:pt idx="17">
                  <c:v>450000</c:v>
                </c:pt>
                <c:pt idx="18">
                  <c:v>475000</c:v>
                </c:pt>
                <c:pt idx="19">
                  <c:v>500000</c:v>
                </c:pt>
                <c:pt idx="20">
                  <c:v>525000</c:v>
                </c:pt>
              </c:numCache>
            </c:numRef>
          </c:cat>
          <c:val>
            <c:numRef>
              <c:f>'k=0,2-0,15 mD segédlap'!$B$2:$V$2</c:f>
              <c:numCache>
                <c:formatCode>General</c:formatCode>
                <c:ptCount val="21"/>
                <c:pt idx="0">
                  <c:v>-201.93585772713803</c:v>
                </c:pt>
                <c:pt idx="1">
                  <c:v>-37.336863537432194</c:v>
                </c:pt>
                <c:pt idx="2">
                  <c:v>58.347545289905071</c:v>
                </c:pt>
                <c:pt idx="3">
                  <c:v>115.69169133114433</c:v>
                </c:pt>
                <c:pt idx="4">
                  <c:v>150.46767333873225</c:v>
                </c:pt>
                <c:pt idx="5">
                  <c:v>170.15732537628793</c:v>
                </c:pt>
                <c:pt idx="6">
                  <c:v>178.95279391145039</c:v>
                </c:pt>
                <c:pt idx="7">
                  <c:v>179.46047826216792</c:v>
                </c:pt>
                <c:pt idx="8">
                  <c:v>173.42140061444712</c:v>
                </c:pt>
                <c:pt idx="9">
                  <c:v>162.06142634085799</c:v>
                </c:pt>
                <c:pt idx="10">
                  <c:v>146.27927217987346</c:v>
                </c:pt>
                <c:pt idx="11">
                  <c:v>126.75523279870748</c:v>
                </c:pt>
                <c:pt idx="12">
                  <c:v>104.01782188612651</c:v>
                </c:pt>
                <c:pt idx="13">
                  <c:v>78.486573360759252</c:v>
                </c:pt>
                <c:pt idx="14">
                  <c:v>50.500609382220745</c:v>
                </c:pt>
                <c:pt idx="15">
                  <c:v>20.338333136828421</c:v>
                </c:pt>
                <c:pt idx="16">
                  <c:v>-11.768618842816354</c:v>
                </c:pt>
                <c:pt idx="17">
                  <c:v>-55.862894691411022</c:v>
                </c:pt>
                <c:pt idx="18">
                  <c:v>-103.83648112069416</c:v>
                </c:pt>
                <c:pt idx="19">
                  <c:v>-152.19315674918269</c:v>
                </c:pt>
                <c:pt idx="20">
                  <c:v>-200.92611613278581</c:v>
                </c:pt>
              </c:numCache>
            </c:numRef>
          </c:val>
        </c:ser>
        <c:ser>
          <c:idx val="0"/>
          <c:order val="2"/>
          <c:tx>
            <c:v>k=0,25 mD</c:v>
          </c:tx>
          <c:marker>
            <c:symbol val="none"/>
          </c:marker>
          <c:cat>
            <c:numRef>
              <c:f>'fő munkalap'!$C$8:$W$8</c:f>
              <c:numCache>
                <c:formatCode>General</c:formatCode>
                <c:ptCount val="21"/>
                <c:pt idx="0">
                  <c:v>25000</c:v>
                </c:pt>
                <c:pt idx="1">
                  <c:v>50000</c:v>
                </c:pt>
                <c:pt idx="2">
                  <c:v>75000</c:v>
                </c:pt>
                <c:pt idx="3">
                  <c:v>100000</c:v>
                </c:pt>
                <c:pt idx="4">
                  <c:v>125000</c:v>
                </c:pt>
                <c:pt idx="5">
                  <c:v>150000</c:v>
                </c:pt>
                <c:pt idx="6">
                  <c:v>175000</c:v>
                </c:pt>
                <c:pt idx="7">
                  <c:v>200000</c:v>
                </c:pt>
                <c:pt idx="8">
                  <c:v>225000</c:v>
                </c:pt>
                <c:pt idx="9">
                  <c:v>250000</c:v>
                </c:pt>
                <c:pt idx="10">
                  <c:v>275000</c:v>
                </c:pt>
                <c:pt idx="11">
                  <c:v>300000</c:v>
                </c:pt>
                <c:pt idx="12">
                  <c:v>325000</c:v>
                </c:pt>
                <c:pt idx="13">
                  <c:v>350000</c:v>
                </c:pt>
                <c:pt idx="14">
                  <c:v>375000</c:v>
                </c:pt>
                <c:pt idx="15">
                  <c:v>400000</c:v>
                </c:pt>
                <c:pt idx="16">
                  <c:v>425000</c:v>
                </c:pt>
                <c:pt idx="17">
                  <c:v>450000</c:v>
                </c:pt>
                <c:pt idx="18">
                  <c:v>475000</c:v>
                </c:pt>
                <c:pt idx="19">
                  <c:v>500000</c:v>
                </c:pt>
                <c:pt idx="20">
                  <c:v>525000</c:v>
                </c:pt>
              </c:numCache>
            </c:numRef>
          </c:cat>
          <c:val>
            <c:numRef>
              <c:f>'fő munkalap'!$C$68:$W$68</c:f>
              <c:numCache>
                <c:formatCode>General</c:formatCode>
                <c:ptCount val="21"/>
                <c:pt idx="0">
                  <c:v>1097.6757240756617</c:v>
                </c:pt>
                <c:pt idx="1">
                  <c:v>1332.8451590233069</c:v>
                </c:pt>
                <c:pt idx="2">
                  <c:v>1476.9954216492902</c:v>
                </c:pt>
                <c:pt idx="3">
                  <c:v>1570.3566673698206</c:v>
                </c:pt>
                <c:pt idx="4">
                  <c:v>1633.9860095732822</c:v>
                </c:pt>
                <c:pt idx="5">
                  <c:v>1677.8234202537308</c:v>
                </c:pt>
                <c:pt idx="6">
                  <c:v>1707.4168904809628</c:v>
                </c:pt>
                <c:pt idx="7">
                  <c:v>1726.2047234506922</c:v>
                </c:pt>
                <c:pt idx="8">
                  <c:v>1736.4772952113676</c:v>
                </c:pt>
                <c:pt idx="9">
                  <c:v>1739.8433589484805</c:v>
                </c:pt>
                <c:pt idx="10">
                  <c:v>1737.4797779987211</c:v>
                </c:pt>
                <c:pt idx="11">
                  <c:v>1730.2756448205662</c:v>
                </c:pt>
                <c:pt idx="12">
                  <c:v>1718.9204475245103</c:v>
                </c:pt>
                <c:pt idx="13">
                  <c:v>1703.9605982199964</c:v>
                </c:pt>
                <c:pt idx="14">
                  <c:v>1685.8371032934895</c:v>
                </c:pt>
                <c:pt idx="15">
                  <c:v>1664.9114923663074</c:v>
                </c:pt>
                <c:pt idx="16">
                  <c:v>1641.4841636727372</c:v>
                </c:pt>
                <c:pt idx="17">
                  <c:v>1615.80767535211</c:v>
                </c:pt>
                <c:pt idx="18">
                  <c:v>1588.0965759377432</c:v>
                </c:pt>
                <c:pt idx="19">
                  <c:v>1558.5348083058748</c:v>
                </c:pt>
                <c:pt idx="20">
                  <c:v>1527.2813764085683</c:v>
                </c:pt>
              </c:numCache>
            </c:numRef>
          </c:val>
        </c:ser>
        <c:marker val="1"/>
        <c:axId val="45748224"/>
        <c:axId val="45750144"/>
        <c:extLst>
          <c:ext xmlns:c15="http://schemas.microsoft.com/office/drawing/2012/chart" uri="{02D57815-91ED-43cb-92C2-25804820EDAC}">
            <c15:filteredLineSeries>
              <c15:ser>
                <c:idx val="3"/>
                <c:order val="1"/>
                <c:tx>
                  <c:v>k=0,20 mD</c:v>
                </c:tx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4"/>
                <c:order val="2"/>
                <c:tx>
                  <c:v>k=0,15 mD</c:v>
                </c:tx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'k=0,2-0,15 mD segédlap'!$B$2:$V$2</c15:sqref>
                        </c15:formulaRef>
                      </c:ext>
                    </c:extLst>
                    <c:numCache>
                      <c:formatCode>General</c:formatCode>
                      <c:ptCount val="21"/>
                      <c:pt idx="0">
                        <c:v>-371.57834220075608</c:v>
                      </c:pt>
                      <c:pt idx="1">
                        <c:v>-235.56462230425072</c:v>
                      </c:pt>
                      <c:pt idx="2">
                        <c:v>-157.82472011070348</c:v>
                      </c:pt>
                      <c:pt idx="3">
                        <c:v>-112.32687212750817</c:v>
                      </c:pt>
                      <c:pt idx="4">
                        <c:v>-85.774475853415495</c:v>
                      </c:pt>
                      <c:pt idx="5">
                        <c:v>-71.870021928328043</c:v>
                      </c:pt>
                      <c:pt idx="6">
                        <c:v>-67.089356590051167</c:v>
                      </c:pt>
                      <c:pt idx="7">
                        <c:v>-69.243665701549048</c:v>
                      </c:pt>
                      <c:pt idx="8">
                        <c:v>-76.872166887168888</c:v>
                      </c:pt>
                      <c:pt idx="9">
                        <c:v>-88.947117052165979</c:v>
                      </c:pt>
                      <c:pt idx="10">
                        <c:v>-104.71557356770229</c:v>
                      </c:pt>
                      <c:pt idx="11">
                        <c:v>-123.60794586617756</c:v>
                      </c:pt>
                      <c:pt idx="12">
                        <c:v>-145.18197892275239</c:v>
                      </c:pt>
                      <c:pt idx="13">
                        <c:v>-169.08679594589472</c:v>
                      </c:pt>
                      <c:pt idx="14">
                        <c:v>-195.03891071534395</c:v>
                      </c:pt>
                      <c:pt idx="15">
                        <c:v>-222.80570003881644</c:v>
                      </c:pt>
                      <c:pt idx="16">
                        <c:v>-252.19369919614124</c:v>
                      </c:pt>
                      <c:pt idx="17">
                        <c:v>-283.04011452874471</c:v>
                      </c:pt>
                      <c:pt idx="18">
                        <c:v>-315.20654082038544</c:v>
                      </c:pt>
                      <c:pt idx="19">
                        <c:v>-348.57422578482294</c:v>
                      </c:pt>
                      <c:pt idx="20">
                        <c:v>-383.04044298829746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5"/>
                <c:order val="4"/>
                <c:tx>
                  <c:v>k=0,15 mD</c:v>
                </c:tx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45748224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 sz="1050"/>
                </a:pPr>
                <a:r>
                  <a:rPr lang="hu-HU" sz="1050"/>
                  <a:t>Proppant tömeg [kg]</a:t>
                </a:r>
              </a:p>
            </c:rich>
          </c:tx>
          <c:layout>
            <c:manualLayout>
              <c:xMode val="edge"/>
              <c:yMode val="edge"/>
              <c:x val="0.3731424629464094"/>
              <c:y val="0.93001637171590945"/>
            </c:manualLayout>
          </c:layout>
        </c:title>
        <c:numFmt formatCode="0" sourceLinked="0"/>
        <c:majorTickMark val="none"/>
        <c:tickLblPos val="low"/>
        <c:crossAx val="45750144"/>
        <c:crosses val="autoZero"/>
        <c:auto val="1"/>
        <c:lblAlgn val="ctr"/>
        <c:lblOffset val="100"/>
      </c:catAx>
      <c:valAx>
        <c:axId val="4575014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50"/>
                </a:pPr>
                <a:r>
                  <a:rPr lang="hu-HU" sz="1050"/>
                  <a:t>NPV</a:t>
                </a:r>
                <a:r>
                  <a:rPr lang="hu-HU" sz="1050" baseline="0"/>
                  <a:t> [MHUF]</a:t>
                </a:r>
                <a:endParaRPr lang="hu-HU" sz="1050"/>
              </a:p>
            </c:rich>
          </c:tx>
          <c:layout>
            <c:manualLayout>
              <c:xMode val="edge"/>
              <c:yMode val="edge"/>
              <c:x val="1.2441679626749623E-2"/>
              <c:y val="0.36611522569579791"/>
            </c:manualLayout>
          </c:layout>
        </c:title>
        <c:numFmt formatCode="#,##0" sourceLinked="0"/>
        <c:tickLblPos val="nextTo"/>
        <c:crossAx val="4574822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/>
            </a:pPr>
            <a:r>
              <a:rPr lang="hu-HU"/>
              <a:t>Optimális repedés félhossz </a:t>
            </a:r>
          </a:p>
          <a:p>
            <a:pPr>
              <a:defRPr/>
            </a:pPr>
            <a:r>
              <a:rPr lang="hu-HU" sz="1050" b="0" i="0" u="none" strike="noStrike" baseline="0"/>
              <a:t>(</a:t>
            </a:r>
            <a:r>
              <a:rPr lang="hu-HU" sz="1050" b="0" i="1" u="none" strike="noStrike" baseline="0"/>
              <a:t>30/60-as bauxit proppant esetén)</a:t>
            </a:r>
            <a:r>
              <a:rPr lang="hu-HU" sz="1050"/>
              <a:t> </a:t>
            </a:r>
            <a:endParaRPr lang="en-US" sz="1050"/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k=0,25 mD</c:v>
          </c:tx>
          <c:marker>
            <c:symbol val="none"/>
          </c:marker>
          <c:cat>
            <c:numRef>
              <c:f>'fő munkalap'!$C$21:$W$21</c:f>
              <c:numCache>
                <c:formatCode>General</c:formatCode>
                <c:ptCount val="21"/>
                <c:pt idx="0">
                  <c:v>22.123517867870063</c:v>
                </c:pt>
                <c:pt idx="1">
                  <c:v>30.388988908595302</c:v>
                </c:pt>
                <c:pt idx="2">
                  <c:v>37.218758312577982</c:v>
                </c:pt>
                <c:pt idx="3">
                  <c:v>42.976520261341037</c:v>
                </c:pt>
                <c:pt idx="4">
                  <c:v>48.049210370377793</c:v>
                </c:pt>
                <c:pt idx="5">
                  <c:v>52.635272780334148</c:v>
                </c:pt>
                <c:pt idx="6">
                  <c:v>56.852592413218495</c:v>
                </c:pt>
                <c:pt idx="7">
                  <c:v>60.777977817190603</c:v>
                </c:pt>
                <c:pt idx="8">
                  <c:v>64.464780392011562</c:v>
                </c:pt>
                <c:pt idx="9">
                  <c:v>67.95184496710624</c:v>
                </c:pt>
                <c:pt idx="10">
                  <c:v>71.268496250987397</c:v>
                </c:pt>
                <c:pt idx="11">
                  <c:v>74.437516625155965</c:v>
                </c:pt>
                <c:pt idx="12">
                  <c:v>77.477023721641075</c:v>
                </c:pt>
                <c:pt idx="13">
                  <c:v>80.40170724684333</c:v>
                </c:pt>
                <c:pt idx="14">
                  <c:v>83.223673625059732</c:v>
                </c:pt>
                <c:pt idx="15">
                  <c:v>85.953040522682073</c:v>
                </c:pt>
                <c:pt idx="16">
                  <c:v>88.598366229503299</c:v>
                </c:pt>
                <c:pt idx="17">
                  <c:v>91.166966725785912</c:v>
                </c:pt>
                <c:pt idx="18">
                  <c:v>93.665154382106905</c:v>
                </c:pt>
                <c:pt idx="19">
                  <c:v>96.098420740755586</c:v>
                </c:pt>
                <c:pt idx="20">
                  <c:v>98.471578601699306</c:v>
                </c:pt>
              </c:numCache>
            </c:numRef>
          </c:cat>
          <c:val>
            <c:numRef>
              <c:f>'fő munkalap'!$C$68:$W$68</c:f>
              <c:numCache>
                <c:formatCode>General</c:formatCode>
                <c:ptCount val="21"/>
                <c:pt idx="0">
                  <c:v>1097.6757240756617</c:v>
                </c:pt>
                <c:pt idx="1">
                  <c:v>1332.8451590233069</c:v>
                </c:pt>
                <c:pt idx="2">
                  <c:v>1476.9954216492902</c:v>
                </c:pt>
                <c:pt idx="3">
                  <c:v>1570.3566673698206</c:v>
                </c:pt>
                <c:pt idx="4">
                  <c:v>1633.9860095732822</c:v>
                </c:pt>
                <c:pt idx="5">
                  <c:v>1677.8234202537308</c:v>
                </c:pt>
                <c:pt idx="6">
                  <c:v>1707.4168904809628</c:v>
                </c:pt>
                <c:pt idx="7">
                  <c:v>1726.2047234506922</c:v>
                </c:pt>
                <c:pt idx="8">
                  <c:v>1736.4772952113676</c:v>
                </c:pt>
                <c:pt idx="9">
                  <c:v>1739.8433589484805</c:v>
                </c:pt>
                <c:pt idx="10">
                  <c:v>1737.4797779987211</c:v>
                </c:pt>
                <c:pt idx="11">
                  <c:v>1730.2756448205662</c:v>
                </c:pt>
                <c:pt idx="12">
                  <c:v>1718.9204475245103</c:v>
                </c:pt>
                <c:pt idx="13">
                  <c:v>1703.9605982199964</c:v>
                </c:pt>
                <c:pt idx="14">
                  <c:v>1685.8371032934895</c:v>
                </c:pt>
                <c:pt idx="15">
                  <c:v>1664.9114923663074</c:v>
                </c:pt>
                <c:pt idx="16">
                  <c:v>1641.4841636727372</c:v>
                </c:pt>
                <c:pt idx="17">
                  <c:v>1615.80767535211</c:v>
                </c:pt>
                <c:pt idx="18">
                  <c:v>1588.0965759377432</c:v>
                </c:pt>
                <c:pt idx="19">
                  <c:v>1558.5348083058748</c:v>
                </c:pt>
                <c:pt idx="20">
                  <c:v>1527.2813764085683</c:v>
                </c:pt>
              </c:numCache>
            </c:numRef>
          </c:val>
        </c:ser>
        <c:hiLowLines/>
        <c:marker val="1"/>
        <c:axId val="45757184"/>
        <c:axId val="45759104"/>
      </c:lineChart>
      <c:catAx>
        <c:axId val="45757184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xf [m]</a:t>
                </a:r>
              </a:p>
            </c:rich>
          </c:tx>
          <c:layout>
            <c:manualLayout>
              <c:xMode val="edge"/>
              <c:yMode val="edge"/>
              <c:x val="0.37392013528871204"/>
              <c:y val="0.88280283146424876"/>
            </c:manualLayout>
          </c:layout>
        </c:title>
        <c:numFmt formatCode="#,##0.0" sourceLinked="0"/>
        <c:majorTickMark val="none"/>
        <c:tickLblPos val="low"/>
        <c:crossAx val="45759104"/>
        <c:crosses val="autoZero"/>
        <c:auto val="1"/>
        <c:lblAlgn val="ctr"/>
        <c:lblOffset val="100"/>
      </c:catAx>
      <c:valAx>
        <c:axId val="4575910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NPV [MHUF]</a:t>
                </a:r>
              </a:p>
            </c:rich>
          </c:tx>
          <c:layout>
            <c:manualLayout>
              <c:xMode val="edge"/>
              <c:yMode val="edge"/>
              <c:x val="2.8751114954654742E-2"/>
              <c:y val="0.34184681460272032"/>
            </c:manualLayout>
          </c:layout>
        </c:title>
        <c:numFmt formatCode="General" sourceLinked="1"/>
        <c:tickLblPos val="nextTo"/>
        <c:crossAx val="4575718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/>
            </a:pPr>
            <a:r>
              <a:rPr lang="hu-HU" sz="1800" b="1" i="0" baseline="0"/>
              <a:t>Optimális repedés félhossz </a:t>
            </a:r>
            <a:endParaRPr lang="hu-HU"/>
          </a:p>
          <a:p>
            <a:pPr>
              <a:defRPr/>
            </a:pPr>
            <a:r>
              <a:rPr lang="hu-HU" sz="1050" b="0" i="0" baseline="0"/>
              <a:t>(</a:t>
            </a:r>
            <a:r>
              <a:rPr lang="hu-HU" sz="1050" b="0" i="1" baseline="0"/>
              <a:t>30/60-as bauxit proppant esetén))</a:t>
            </a:r>
            <a:r>
              <a:rPr lang="hu-HU" sz="1050" b="1" i="0" baseline="0"/>
              <a:t> </a:t>
            </a:r>
            <a:endParaRPr lang="en-US" sz="1050" b="1" i="0" baseline="0"/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k=0,15 mD</c:v>
          </c:tx>
          <c:spPr>
            <a:ln>
              <a:solidFill>
                <a:srgbClr val="9BBB59"/>
              </a:solidFill>
            </a:ln>
          </c:spPr>
          <c:marker>
            <c:symbol val="none"/>
          </c:marker>
          <c:cat>
            <c:numRef>
              <c:f>'k=0,2-0,15 mD segédlap'!$B$5:$V$5</c:f>
              <c:numCache>
                <c:formatCode>General</c:formatCode>
                <c:ptCount val="21"/>
                <c:pt idx="0">
                  <c:v>28.561338753927661</c:v>
                </c:pt>
                <c:pt idx="1">
                  <c:v>39.232015983690502</c:v>
                </c:pt>
                <c:pt idx="2">
                  <c:v>48.049210370377793</c:v>
                </c:pt>
                <c:pt idx="3">
                  <c:v>55.482449083373155</c:v>
                </c:pt>
                <c:pt idx="4">
                  <c:v>62.031263854296633</c:v>
                </c:pt>
                <c:pt idx="5">
                  <c:v>67.95184496710624</c:v>
                </c:pt>
                <c:pt idx="6">
                  <c:v>73.396381201704457</c:v>
                </c:pt>
                <c:pt idx="7">
                  <c:v>78.464031967381004</c:v>
                </c:pt>
                <c:pt idx="8">
                  <c:v>83.223673625059732</c:v>
                </c:pt>
                <c:pt idx="9">
                  <c:v>87.725454633890251</c:v>
                </c:pt>
                <c:pt idx="10">
                  <c:v>92.007233029773317</c:v>
                </c:pt>
                <c:pt idx="11">
                  <c:v>96.098420740755586</c:v>
                </c:pt>
                <c:pt idx="12">
                  <c:v>100.02240752921097</c:v>
                </c:pt>
                <c:pt idx="13">
                  <c:v>103.79815772455613</c:v>
                </c:pt>
                <c:pt idx="14">
                  <c:v>107.44130065335258</c:v>
                </c:pt>
                <c:pt idx="15">
                  <c:v>110.96489816674631</c:v>
                </c:pt>
                <c:pt idx="16">
                  <c:v>114.37999896935062</c:v>
                </c:pt>
                <c:pt idx="17">
                  <c:v>116.63687765732692</c:v>
                </c:pt>
                <c:pt idx="18">
                  <c:v>119.7566249337343</c:v>
                </c:pt>
                <c:pt idx="19">
                  <c:v>122.78822185803087</c:v>
                </c:pt>
                <c:pt idx="20">
                  <c:v>125.73793639320441</c:v>
                </c:pt>
              </c:numCache>
            </c:numRef>
          </c:cat>
          <c:val>
            <c:numRef>
              <c:f>'k=0,2-0,15 mD segédlap'!$B$2:$V$2</c:f>
              <c:numCache>
                <c:formatCode>General</c:formatCode>
                <c:ptCount val="21"/>
                <c:pt idx="0">
                  <c:v>-201.93585772713803</c:v>
                </c:pt>
                <c:pt idx="1">
                  <c:v>-37.336863537432194</c:v>
                </c:pt>
                <c:pt idx="2">
                  <c:v>58.347545289905071</c:v>
                </c:pt>
                <c:pt idx="3">
                  <c:v>115.69169133114433</c:v>
                </c:pt>
                <c:pt idx="4">
                  <c:v>150.46767333873225</c:v>
                </c:pt>
                <c:pt idx="5">
                  <c:v>170.15732537628793</c:v>
                </c:pt>
                <c:pt idx="6">
                  <c:v>178.95279391145039</c:v>
                </c:pt>
                <c:pt idx="7">
                  <c:v>179.46047826216792</c:v>
                </c:pt>
                <c:pt idx="8">
                  <c:v>173.42140061444712</c:v>
                </c:pt>
                <c:pt idx="9">
                  <c:v>162.06142634085799</c:v>
                </c:pt>
                <c:pt idx="10">
                  <c:v>146.27927217987346</c:v>
                </c:pt>
                <c:pt idx="11">
                  <c:v>126.75523279870748</c:v>
                </c:pt>
                <c:pt idx="12">
                  <c:v>104.01782188612651</c:v>
                </c:pt>
                <c:pt idx="13">
                  <c:v>78.486573360759252</c:v>
                </c:pt>
                <c:pt idx="14">
                  <c:v>50.500609382220745</c:v>
                </c:pt>
                <c:pt idx="15">
                  <c:v>20.338333136828421</c:v>
                </c:pt>
                <c:pt idx="16">
                  <c:v>-11.768618842816354</c:v>
                </c:pt>
                <c:pt idx="17">
                  <c:v>-55.862894691411022</c:v>
                </c:pt>
                <c:pt idx="18">
                  <c:v>-103.83648112069416</c:v>
                </c:pt>
                <c:pt idx="19">
                  <c:v>-152.19315674918269</c:v>
                </c:pt>
                <c:pt idx="20">
                  <c:v>-200.92611613278581</c:v>
                </c:pt>
              </c:numCache>
            </c:numRef>
          </c:val>
        </c:ser>
        <c:hiLowLines/>
        <c:marker val="1"/>
        <c:axId val="45788160"/>
        <c:axId val="45806720"/>
      </c:lineChart>
      <c:catAx>
        <c:axId val="45788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xf [m]</a:t>
                </a:r>
              </a:p>
            </c:rich>
          </c:tx>
          <c:layout>
            <c:manualLayout>
              <c:xMode val="edge"/>
              <c:yMode val="edge"/>
              <c:x val="0.39357590276277915"/>
              <c:y val="0.88498121749651326"/>
            </c:manualLayout>
          </c:layout>
        </c:title>
        <c:numFmt formatCode="#,##0.0" sourceLinked="0"/>
        <c:majorTickMark val="none"/>
        <c:tickLblPos val="low"/>
        <c:crossAx val="45806720"/>
        <c:crosses val="autoZero"/>
        <c:auto val="1"/>
        <c:lblAlgn val="ctr"/>
        <c:lblOffset val="100"/>
      </c:catAx>
      <c:valAx>
        <c:axId val="4580672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NPV [MHUF]</a:t>
                </a:r>
              </a:p>
            </c:rich>
          </c:tx>
          <c:layout>
            <c:manualLayout>
              <c:xMode val="edge"/>
              <c:yMode val="edge"/>
              <c:x val="2.6600166251039076E-2"/>
              <c:y val="0.34964259579076851"/>
            </c:manualLayout>
          </c:layout>
        </c:title>
        <c:numFmt formatCode="General" sourceLinked="1"/>
        <c:tickLblPos val="nextTo"/>
        <c:crossAx val="4578816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/>
            </a:pPr>
            <a:r>
              <a:rPr lang="hu-HU"/>
              <a:t>Optimális repedés félhossz </a:t>
            </a:r>
          </a:p>
          <a:p>
            <a:pPr>
              <a:defRPr/>
            </a:pPr>
            <a:r>
              <a:rPr lang="hu-HU" sz="1050" b="0" i="0" u="none" strike="noStrike" baseline="0"/>
              <a:t>(</a:t>
            </a:r>
            <a:r>
              <a:rPr lang="hu-HU" sz="1050" b="0" i="1" u="none" strike="noStrike" baseline="0"/>
              <a:t>30/60-as bauxit proppant esetén)</a:t>
            </a:r>
            <a:r>
              <a:rPr lang="hu-HU" sz="1050"/>
              <a:t> </a:t>
            </a:r>
            <a:endParaRPr lang="en-US" sz="1050"/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k=0,20 mD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'k=0,2-0,15 mD segédlap'!$B$4:$V$4</c:f>
              <c:numCache>
                <c:formatCode>General</c:formatCode>
                <c:ptCount val="21"/>
                <c:pt idx="0">
                  <c:v>24.734844926994334</c:v>
                </c:pt>
                <c:pt idx="1">
                  <c:v>33.975922483553113</c:v>
                </c:pt>
                <c:pt idx="2">
                  <c:v>41.611836812529859</c:v>
                </c:pt>
                <c:pt idx="3">
                  <c:v>48.049210370377786</c:v>
                </c:pt>
                <c:pt idx="4">
                  <c:v>53.720650326676285</c:v>
                </c:pt>
                <c:pt idx="5">
                  <c:v>58.848023975535746</c:v>
                </c:pt>
                <c:pt idx="6">
                  <c:v>63.563130666522682</c:v>
                </c:pt>
                <c:pt idx="7">
                  <c:v>67.951844967106226</c:v>
                </c:pt>
                <c:pt idx="8">
                  <c:v>72.073815555566682</c:v>
                </c:pt>
                <c:pt idx="9">
                  <c:v>75.972472271488243</c:v>
                </c:pt>
                <c:pt idx="10">
                  <c:v>79.680601135698367</c:v>
                </c:pt>
                <c:pt idx="11">
                  <c:v>83.223673625059718</c:v>
                </c:pt>
                <c:pt idx="12">
                  <c:v>86.621945867976592</c:v>
                </c:pt>
                <c:pt idx="13">
                  <c:v>89.891841455489555</c:v>
                </c:pt>
                <c:pt idx="14">
                  <c:v>93.046895781444931</c:v>
                </c:pt>
                <c:pt idx="15">
                  <c:v>96.098420740755572</c:v>
                </c:pt>
                <c:pt idx="16">
                  <c:v>99.055984792295547</c:v>
                </c:pt>
                <c:pt idx="17">
                  <c:v>101.92776745065936</c:v>
                </c:pt>
                <c:pt idx="18">
                  <c:v>104.72082616070166</c:v>
                </c:pt>
                <c:pt idx="19">
                  <c:v>107.44130065335257</c:v>
                </c:pt>
                <c:pt idx="20">
                  <c:v>110.09457180255666</c:v>
                </c:pt>
              </c:numCache>
            </c:numRef>
          </c:cat>
          <c:val>
            <c:numRef>
              <c:f>'k=0,2-0,15 mD segédlap'!$B$1:$V$1</c:f>
              <c:numCache>
                <c:formatCode>General</c:formatCode>
                <c:ptCount val="21"/>
                <c:pt idx="0">
                  <c:v>475.09781612569333</c:v>
                </c:pt>
                <c:pt idx="1">
                  <c:v>677.91298578644319</c:v>
                </c:pt>
                <c:pt idx="2">
                  <c:v>799.94689136894851</c:v>
                </c:pt>
                <c:pt idx="3">
                  <c:v>876.92849157859416</c:v>
                </c:pt>
                <c:pt idx="4">
                  <c:v>927.47104624165149</c:v>
                </c:pt>
                <c:pt idx="5">
                  <c:v>960.38010504858494</c:v>
                </c:pt>
                <c:pt idx="6">
                  <c:v>980.57894125711152</c:v>
                </c:pt>
                <c:pt idx="7">
                  <c:v>991.12307254162306</c:v>
                </c:pt>
                <c:pt idx="8">
                  <c:v>994.05040222117896</c:v>
                </c:pt>
                <c:pt idx="9">
                  <c:v>990.7939044536314</c:v>
                </c:pt>
                <c:pt idx="10">
                  <c:v>982.40287389986042</c:v>
                </c:pt>
                <c:pt idx="11">
                  <c:v>969.67072668993183</c:v>
                </c:pt>
                <c:pt idx="12">
                  <c:v>953.21325024627208</c:v>
                </c:pt>
                <c:pt idx="13">
                  <c:v>933.51881216565232</c:v>
                </c:pt>
                <c:pt idx="14">
                  <c:v>910.98184297835064</c:v>
                </c:pt>
                <c:pt idx="15">
                  <c:v>885.92589795705987</c:v>
                </c:pt>
                <c:pt idx="16">
                  <c:v>858.6199839419146</c:v>
                </c:pt>
                <c:pt idx="17">
                  <c:v>829.29039500015358</c:v>
                </c:pt>
                <c:pt idx="18">
                  <c:v>798.12947105388264</c:v>
                </c:pt>
                <c:pt idx="19">
                  <c:v>765.30219792943569</c:v>
                </c:pt>
                <c:pt idx="20">
                  <c:v>730.95126127144147</c:v>
                </c:pt>
              </c:numCache>
            </c:numRef>
          </c:val>
        </c:ser>
        <c:hiLowLines/>
        <c:marker val="1"/>
        <c:axId val="46089728"/>
        <c:axId val="46091648"/>
      </c:lineChart>
      <c:catAx>
        <c:axId val="46089728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xf [m]</a:t>
                </a:r>
              </a:p>
            </c:rich>
          </c:tx>
          <c:layout>
            <c:manualLayout>
              <c:xMode val="edge"/>
              <c:yMode val="edge"/>
              <c:x val="0.37392013528871204"/>
              <c:y val="0.88280283146424876"/>
            </c:manualLayout>
          </c:layout>
        </c:title>
        <c:numFmt formatCode="#,##0.0" sourceLinked="0"/>
        <c:majorTickMark val="none"/>
        <c:tickLblPos val="low"/>
        <c:crossAx val="46091648"/>
        <c:crosses val="autoZero"/>
        <c:auto val="1"/>
        <c:lblAlgn val="ctr"/>
        <c:lblOffset val="100"/>
      </c:catAx>
      <c:valAx>
        <c:axId val="4609164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NPV [MHUF]</a:t>
                </a:r>
              </a:p>
            </c:rich>
          </c:tx>
          <c:layout>
            <c:manualLayout>
              <c:xMode val="edge"/>
              <c:yMode val="edge"/>
              <c:x val="2.8751114954654742E-2"/>
              <c:y val="0.34184681460272032"/>
            </c:manualLayout>
          </c:layout>
        </c:title>
        <c:numFmt formatCode="General" sourceLinked="1"/>
        <c:tickLblPos val="nextTo"/>
        <c:crossAx val="4608972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/>
            </a:pPr>
            <a:r>
              <a:rPr lang="hu-HU"/>
              <a:t>Hozamcsökkenés maximális NPV értéknél</a:t>
            </a:r>
            <a:r>
              <a:rPr lang="hu-HU" baseline="0"/>
              <a:t> </a:t>
            </a:r>
          </a:p>
          <a:p>
            <a:pPr>
              <a:defRPr/>
            </a:pPr>
            <a:r>
              <a:rPr lang="hu-HU" sz="1400" b="0" i="1" baseline="0"/>
              <a:t>(30/60-as bauxit proppant használata esetén; 0,25 mD tároló permeabilitás értéknél)</a:t>
            </a:r>
            <a:endParaRPr lang="en-US" b="0" i="1"/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strRef>
              <c:f>'J változás 10.'!$G$3:$G$102</c:f>
              <c:strCache>
                <c:ptCount val="1"/>
                <c:pt idx="0">
                  <c:v>261648,5587 261448,9024 261057,109 260449,969 259602,1212 258486,2199 257073,2637 255333,1295 253235,3606 250750,2535 247850,2735 244511,8106 240717,2432 236457,2289 231733,0726 226558,9503 220963,7043 214991,8892 208703,7577 202173,9547 195488,832 188742</c:v>
                </c:pt>
              </c:strCache>
            </c:strRef>
          </c:tx>
          <c:marker>
            <c:symbol val="none"/>
          </c:marker>
          <c:cat>
            <c:numRef>
              <c:f>'J változás 10.'!$A$3:$A$102</c:f>
              <c:numCache>
                <c:formatCode>General</c:formatCode>
                <c:ptCount val="10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  <c:pt idx="36">
                  <c:v>370</c:v>
                </c:pt>
                <c:pt idx="37">
                  <c:v>380</c:v>
                </c:pt>
                <c:pt idx="38">
                  <c:v>390</c:v>
                </c:pt>
                <c:pt idx="39">
                  <c:v>400</c:v>
                </c:pt>
                <c:pt idx="40">
                  <c:v>410</c:v>
                </c:pt>
                <c:pt idx="41">
                  <c:v>420</c:v>
                </c:pt>
                <c:pt idx="42">
                  <c:v>430</c:v>
                </c:pt>
                <c:pt idx="43">
                  <c:v>440</c:v>
                </c:pt>
                <c:pt idx="44">
                  <c:v>450</c:v>
                </c:pt>
                <c:pt idx="45">
                  <c:v>460</c:v>
                </c:pt>
                <c:pt idx="46">
                  <c:v>470</c:v>
                </c:pt>
                <c:pt idx="47">
                  <c:v>480</c:v>
                </c:pt>
                <c:pt idx="48">
                  <c:v>490</c:v>
                </c:pt>
                <c:pt idx="49">
                  <c:v>500</c:v>
                </c:pt>
                <c:pt idx="50">
                  <c:v>510</c:v>
                </c:pt>
                <c:pt idx="51">
                  <c:v>520</c:v>
                </c:pt>
                <c:pt idx="52">
                  <c:v>530</c:v>
                </c:pt>
                <c:pt idx="53">
                  <c:v>540</c:v>
                </c:pt>
                <c:pt idx="54">
                  <c:v>550</c:v>
                </c:pt>
                <c:pt idx="55">
                  <c:v>560</c:v>
                </c:pt>
                <c:pt idx="56">
                  <c:v>570</c:v>
                </c:pt>
                <c:pt idx="57">
                  <c:v>580</c:v>
                </c:pt>
                <c:pt idx="58">
                  <c:v>590</c:v>
                </c:pt>
                <c:pt idx="59">
                  <c:v>600</c:v>
                </c:pt>
                <c:pt idx="60">
                  <c:v>610</c:v>
                </c:pt>
                <c:pt idx="61">
                  <c:v>620</c:v>
                </c:pt>
                <c:pt idx="62">
                  <c:v>630</c:v>
                </c:pt>
                <c:pt idx="63">
                  <c:v>640</c:v>
                </c:pt>
                <c:pt idx="64">
                  <c:v>650</c:v>
                </c:pt>
                <c:pt idx="65">
                  <c:v>660</c:v>
                </c:pt>
                <c:pt idx="66">
                  <c:v>670</c:v>
                </c:pt>
                <c:pt idx="67">
                  <c:v>680</c:v>
                </c:pt>
                <c:pt idx="68">
                  <c:v>690</c:v>
                </c:pt>
                <c:pt idx="69">
                  <c:v>700</c:v>
                </c:pt>
                <c:pt idx="70">
                  <c:v>710</c:v>
                </c:pt>
                <c:pt idx="71">
                  <c:v>720</c:v>
                </c:pt>
                <c:pt idx="72">
                  <c:v>730</c:v>
                </c:pt>
                <c:pt idx="73">
                  <c:v>740</c:v>
                </c:pt>
                <c:pt idx="74">
                  <c:v>750</c:v>
                </c:pt>
                <c:pt idx="75">
                  <c:v>760</c:v>
                </c:pt>
                <c:pt idx="76">
                  <c:v>770</c:v>
                </c:pt>
                <c:pt idx="77">
                  <c:v>780</c:v>
                </c:pt>
                <c:pt idx="78">
                  <c:v>790</c:v>
                </c:pt>
                <c:pt idx="79">
                  <c:v>800</c:v>
                </c:pt>
                <c:pt idx="80">
                  <c:v>810</c:v>
                </c:pt>
                <c:pt idx="81">
                  <c:v>820</c:v>
                </c:pt>
                <c:pt idx="82">
                  <c:v>830</c:v>
                </c:pt>
                <c:pt idx="83">
                  <c:v>840</c:v>
                </c:pt>
                <c:pt idx="84">
                  <c:v>850</c:v>
                </c:pt>
                <c:pt idx="85">
                  <c:v>860</c:v>
                </c:pt>
                <c:pt idx="86">
                  <c:v>870</c:v>
                </c:pt>
                <c:pt idx="87">
                  <c:v>880</c:v>
                </c:pt>
                <c:pt idx="88">
                  <c:v>890</c:v>
                </c:pt>
                <c:pt idx="89">
                  <c:v>900</c:v>
                </c:pt>
                <c:pt idx="90">
                  <c:v>910</c:v>
                </c:pt>
                <c:pt idx="91">
                  <c:v>920</c:v>
                </c:pt>
                <c:pt idx="92">
                  <c:v>930</c:v>
                </c:pt>
                <c:pt idx="93">
                  <c:v>940</c:v>
                </c:pt>
                <c:pt idx="94">
                  <c:v>950</c:v>
                </c:pt>
                <c:pt idx="95">
                  <c:v>960</c:v>
                </c:pt>
                <c:pt idx="96">
                  <c:v>970</c:v>
                </c:pt>
                <c:pt idx="97">
                  <c:v>980</c:v>
                </c:pt>
                <c:pt idx="98">
                  <c:v>990</c:v>
                </c:pt>
                <c:pt idx="99">
                  <c:v>1000</c:v>
                </c:pt>
              </c:numCache>
            </c:numRef>
          </c:cat>
          <c:val>
            <c:numRef>
              <c:f>'J változás 10.'!$G$3:$G$102</c:f>
              <c:numCache>
                <c:formatCode>General</c:formatCode>
                <c:ptCount val="100"/>
                <c:pt idx="0">
                  <c:v>261648.55867551334</c:v>
                </c:pt>
                <c:pt idx="1">
                  <c:v>261448.90242690127</c:v>
                </c:pt>
                <c:pt idx="2">
                  <c:v>261057.1089853333</c:v>
                </c:pt>
                <c:pt idx="3">
                  <c:v>260449.96903307809</c:v>
                </c:pt>
                <c:pt idx="4">
                  <c:v>259602.12120082963</c:v>
                </c:pt>
                <c:pt idx="5">
                  <c:v>258486.21993391283</c:v>
                </c:pt>
                <c:pt idx="6">
                  <c:v>257073.26372157055</c:v>
                </c:pt>
                <c:pt idx="7">
                  <c:v>255333.12945223376</c:v>
                </c:pt>
                <c:pt idx="8">
                  <c:v>253235.36060791535</c:v>
                </c:pt>
                <c:pt idx="9">
                  <c:v>250750.25347382313</c:v>
                </c:pt>
                <c:pt idx="10">
                  <c:v>247850.27354175263</c:v>
                </c:pt>
                <c:pt idx="11">
                  <c:v>244511.81062328687</c:v>
                </c:pt>
                <c:pt idx="12">
                  <c:v>240717.24316453544</c:v>
                </c:pt>
                <c:pt idx="13">
                  <c:v>236457.22889577312</c:v>
                </c:pt>
                <c:pt idx="14">
                  <c:v>231733.07264156151</c:v>
                </c:pt>
                <c:pt idx="15">
                  <c:v>226558.95030786947</c:v>
                </c:pt>
                <c:pt idx="16">
                  <c:v>220963.70432557267</c:v>
                </c:pt>
                <c:pt idx="17">
                  <c:v>214991.88922693723</c:v>
                </c:pt>
                <c:pt idx="18">
                  <c:v>208703.75774265706</c:v>
                </c:pt>
                <c:pt idx="19">
                  <c:v>202173.95467825013</c:v>
                </c:pt>
                <c:pt idx="20">
                  <c:v>195488.83203102552</c:v>
                </c:pt>
                <c:pt idx="21">
                  <c:v>188742.49870673622</c:v>
                </c:pt>
                <c:pt idx="22">
                  <c:v>182031.93469603243</c:v>
                </c:pt>
                <c:pt idx="23">
                  <c:v>175451.68123371224</c:v>
                </c:pt>
                <c:pt idx="24">
                  <c:v>169088.71495399202</c:v>
                </c:pt>
                <c:pt idx="25">
                  <c:v>163018.09458728693</c:v>
                </c:pt>
                <c:pt idx="26">
                  <c:v>157299.83506123055</c:v>
                </c:pt>
                <c:pt idx="27">
                  <c:v>151977.2508479828</c:v>
                </c:pt>
                <c:pt idx="28">
                  <c:v>147076.77339727792</c:v>
                </c:pt>
                <c:pt idx="29">
                  <c:v>142609.04245532409</c:v>
                </c:pt>
                <c:pt idx="30">
                  <c:v>138570.93673881676</c:v>
                </c:pt>
                <c:pt idx="31">
                  <c:v>134948.15882774841</c:v>
                </c:pt>
                <c:pt idx="32">
                  <c:v>131718.01180212828</c:v>
                </c:pt>
                <c:pt idx="33">
                  <c:v>128852.07653420257</c:v>
                </c:pt>
                <c:pt idx="34">
                  <c:v>126318.59095077937</c:v>
                </c:pt>
                <c:pt idx="35">
                  <c:v>124084.42322451889</c:v>
                </c:pt>
                <c:pt idx="36">
                  <c:v>122116.60554612477</c:v>
                </c:pt>
                <c:pt idx="37">
                  <c:v>120383.44812216761</c:v>
                </c:pt>
                <c:pt idx="38">
                  <c:v>118855.28478408925</c:v>
                </c:pt>
                <c:pt idx="39">
                  <c:v>117504.91597342493</c:v>
                </c:pt>
                <c:pt idx="40">
                  <c:v>116307.81693764412</c:v>
                </c:pt>
                <c:pt idx="41">
                  <c:v>115242.17348492311</c:v>
                </c:pt>
                <c:pt idx="42">
                  <c:v>114288.79837002374</c:v>
                </c:pt>
                <c:pt idx="43">
                  <c:v>113430.97093388089</c:v>
                </c:pt>
                <c:pt idx="44">
                  <c:v>112654.23259742936</c:v>
                </c:pt>
                <c:pt idx="45">
                  <c:v>111946.16204588617</c:v>
                </c:pt>
                <c:pt idx="46">
                  <c:v>111296.14674343973</c:v>
                </c:pt>
                <c:pt idx="47">
                  <c:v>110695.16178707322</c:v>
                </c:pt>
                <c:pt idx="48">
                  <c:v>110135.56287538649</c:v>
                </c:pt>
                <c:pt idx="49">
                  <c:v>109610.89710143647</c:v>
                </c:pt>
                <c:pt idx="50">
                  <c:v>109115.73313719584</c:v>
                </c:pt>
                <c:pt idx="51">
                  <c:v>108645.51094275937</c:v>
                </c:pt>
                <c:pt idx="52">
                  <c:v>108196.41022163744</c:v>
                </c:pt>
                <c:pt idx="53">
                  <c:v>107765.23630686036</c:v>
                </c:pt>
                <c:pt idx="54">
                  <c:v>107349.32188733485</c:v>
                </c:pt>
                <c:pt idx="55">
                  <c:v>106946.44288481549</c:v>
                </c:pt>
                <c:pt idx="56">
                  <c:v>106554.74680680993</c:v>
                </c:pt>
                <c:pt idx="57">
                  <c:v>106172.69198558024</c:v>
                </c:pt>
                <c:pt idx="58">
                  <c:v>105798.99623737464</c:v>
                </c:pt>
                <c:pt idx="59">
                  <c:v>105432.59361834191</c:v>
                </c:pt>
                <c:pt idx="60">
                  <c:v>105072.59810065532</c:v>
                </c:pt>
                <c:pt idx="61">
                  <c:v>104718.27313559223</c:v>
                </c:pt>
                <c:pt idx="62">
                  <c:v>104369.00620468972</c:v>
                </c:pt>
                <c:pt idx="63">
                  <c:v>104024.28758291759</c:v>
                </c:pt>
                <c:pt idx="64">
                  <c:v>103683.69264800163</c:v>
                </c:pt>
                <c:pt idx="65">
                  <c:v>103346.86716753247</c:v>
                </c:pt>
                <c:pt idx="66">
                  <c:v>103013.51508080552</c:v>
                </c:pt>
                <c:pt idx="67">
                  <c:v>102683.3883663641</c:v>
                </c:pt>
                <c:pt idx="68">
                  <c:v>102356.27865000398</c:v>
                </c:pt>
                <c:pt idx="69">
                  <c:v>102032.01026264696</c:v>
                </c:pt>
                <c:pt idx="70">
                  <c:v>101710.43450408356</c:v>
                </c:pt>
                <c:pt idx="71">
                  <c:v>101391.42490817451</c:v>
                </c:pt>
                <c:pt idx="72">
                  <c:v>101074.87333858637</c:v>
                </c:pt>
                <c:pt idx="73">
                  <c:v>100760.6867724132</c:v>
                </c:pt>
                <c:pt idx="74">
                  <c:v>100448.78465282862</c:v>
                </c:pt>
                <c:pt idx="75">
                  <c:v>100139.09671188793</c:v>
                </c:pt>
                <c:pt idx="76">
                  <c:v>99831.561181339945</c:v>
                </c:pt>
                <c:pt idx="77">
                  <c:v>99526.123323319509</c:v>
                </c:pt>
                <c:pt idx="78">
                  <c:v>99222.734224462722</c:v>
                </c:pt>
                <c:pt idx="79">
                  <c:v>98921.349806750077</c:v>
                </c:pt>
                <c:pt idx="80">
                  <c:v>98621.930016470069</c:v>
                </c:pt>
                <c:pt idx="81">
                  <c:v>98324.438159448342</c:v>
                </c:pt>
                <c:pt idx="82">
                  <c:v>98028.840356274319</c:v>
                </c:pt>
                <c:pt idx="83">
                  <c:v>97735.105095885709</c:v>
                </c:pt>
                <c:pt idx="84">
                  <c:v>97443.202869710789</c:v>
                </c:pt>
                <c:pt idx="85">
                  <c:v>97153.105871741223</c:v>
                </c:pt>
                <c:pt idx="86">
                  <c:v>96864.78775252479</c:v>
                </c:pt>
                <c:pt idx="87">
                  <c:v>96578.223417217741</c:v>
                </c:pt>
                <c:pt idx="88">
                  <c:v>96293.388859632571</c:v>
                </c:pt>
                <c:pt idx="89">
                  <c:v>96010.261025661413</c:v>
                </c:pt>
                <c:pt idx="90">
                  <c:v>95728.817700676649</c:v>
                </c:pt>
                <c:pt idx="91">
                  <c:v>95449.037416481908</c:v>
                </c:pt>
                <c:pt idx="92">
                  <c:v>95170.89937421291</c:v>
                </c:pt>
                <c:pt idx="93">
                  <c:v>94894.383380237428</c:v>
                </c:pt>
                <c:pt idx="94">
                  <c:v>94619.469792659322</c:v>
                </c:pt>
                <c:pt idx="95">
                  <c:v>94346.139476465643</c:v>
                </c:pt>
                <c:pt idx="96">
                  <c:v>94074.373765730707</c:v>
                </c:pt>
                <c:pt idx="97">
                  <c:v>93804.154431578805</c:v>
                </c:pt>
                <c:pt idx="98">
                  <c:v>93535.463654852108</c:v>
                </c:pt>
                <c:pt idx="99">
                  <c:v>93268.284002630011</c:v>
                </c:pt>
              </c:numCache>
            </c:numRef>
          </c:val>
        </c:ser>
        <c:hiLowLines/>
        <c:marker val="1"/>
        <c:axId val="46111744"/>
        <c:axId val="46113920"/>
      </c:lineChart>
      <c:catAx>
        <c:axId val="46111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Napok 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46113920"/>
        <c:crosses val="autoZero"/>
        <c:auto val="1"/>
        <c:lblAlgn val="ctr"/>
        <c:lblOffset val="100"/>
      </c:catAx>
      <c:valAx>
        <c:axId val="4611392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Hozam [m^3/nap]</a:t>
                </a:r>
              </a:p>
            </c:rich>
          </c:tx>
          <c:layout/>
        </c:title>
        <c:numFmt formatCode="General" sourceLinked="1"/>
        <c:tickLblPos val="nextTo"/>
        <c:crossAx val="46111744"/>
        <c:crosses val="autoZero"/>
        <c:crossBetween val="between"/>
      </c:valAx>
    </c:plotArea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/>
            </a:pPr>
            <a:r>
              <a:rPr lang="hu-HU"/>
              <a:t>Hozamcsökkenés</a:t>
            </a:r>
            <a:r>
              <a:rPr lang="hu-HU" baseline="0"/>
              <a:t> </a:t>
            </a:r>
          </a:p>
          <a:p>
            <a:pPr>
              <a:defRPr/>
            </a:pPr>
            <a:r>
              <a:rPr lang="hu-HU" sz="1400" b="0" i="1" baseline="0"/>
              <a:t>(16/30-as bauxit proppant használata esetén; 0,25 mD tároló permeabilitás értéknél)</a:t>
            </a:r>
            <a:endParaRPr lang="en-US" b="0" i="1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'J változás 10.'!$G$3:$G$102</c:f>
              <c:strCache>
                <c:ptCount val="1"/>
                <c:pt idx="0">
                  <c:v>261648,5587 261448,9024 261057,109 260449,969 259602,1212 258486,2199 257073,2637 255333,1295 253235,3606 250750,2535 247850,2735 244511,8106 240717,2432 236457,2289 231733,0726 226558,9503 220963,7043 214991,8892 208703,7577 202173,9547 195488,832 188742</c:v>
                </c:pt>
              </c:strCache>
            </c:strRef>
          </c:tx>
          <c:marker>
            <c:symbol val="none"/>
          </c:marker>
          <c:cat>
            <c:numRef>
              <c:f>'J változás 10.'!$A$3:$A$102</c:f>
              <c:numCache>
                <c:formatCode>General</c:formatCode>
                <c:ptCount val="10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  <c:pt idx="36">
                  <c:v>370</c:v>
                </c:pt>
                <c:pt idx="37">
                  <c:v>380</c:v>
                </c:pt>
                <c:pt idx="38">
                  <c:v>390</c:v>
                </c:pt>
                <c:pt idx="39">
                  <c:v>400</c:v>
                </c:pt>
                <c:pt idx="40">
                  <c:v>410</c:v>
                </c:pt>
                <c:pt idx="41">
                  <c:v>420</c:v>
                </c:pt>
                <c:pt idx="42">
                  <c:v>430</c:v>
                </c:pt>
                <c:pt idx="43">
                  <c:v>440</c:v>
                </c:pt>
                <c:pt idx="44">
                  <c:v>450</c:v>
                </c:pt>
                <c:pt idx="45">
                  <c:v>460</c:v>
                </c:pt>
                <c:pt idx="46">
                  <c:v>470</c:v>
                </c:pt>
                <c:pt idx="47">
                  <c:v>480</c:v>
                </c:pt>
                <c:pt idx="48">
                  <c:v>490</c:v>
                </c:pt>
                <c:pt idx="49">
                  <c:v>500</c:v>
                </c:pt>
                <c:pt idx="50">
                  <c:v>510</c:v>
                </c:pt>
                <c:pt idx="51">
                  <c:v>520</c:v>
                </c:pt>
                <c:pt idx="52">
                  <c:v>530</c:v>
                </c:pt>
                <c:pt idx="53">
                  <c:v>540</c:v>
                </c:pt>
                <c:pt idx="54">
                  <c:v>550</c:v>
                </c:pt>
                <c:pt idx="55">
                  <c:v>560</c:v>
                </c:pt>
                <c:pt idx="56">
                  <c:v>570</c:v>
                </c:pt>
                <c:pt idx="57">
                  <c:v>580</c:v>
                </c:pt>
                <c:pt idx="58">
                  <c:v>590</c:v>
                </c:pt>
                <c:pt idx="59">
                  <c:v>600</c:v>
                </c:pt>
                <c:pt idx="60">
                  <c:v>610</c:v>
                </c:pt>
                <c:pt idx="61">
                  <c:v>620</c:v>
                </c:pt>
                <c:pt idx="62">
                  <c:v>630</c:v>
                </c:pt>
                <c:pt idx="63">
                  <c:v>640</c:v>
                </c:pt>
                <c:pt idx="64">
                  <c:v>650</c:v>
                </c:pt>
                <c:pt idx="65">
                  <c:v>660</c:v>
                </c:pt>
                <c:pt idx="66">
                  <c:v>670</c:v>
                </c:pt>
                <c:pt idx="67">
                  <c:v>680</c:v>
                </c:pt>
                <c:pt idx="68">
                  <c:v>690</c:v>
                </c:pt>
                <c:pt idx="69">
                  <c:v>700</c:v>
                </c:pt>
                <c:pt idx="70">
                  <c:v>710</c:v>
                </c:pt>
                <c:pt idx="71">
                  <c:v>720</c:v>
                </c:pt>
                <c:pt idx="72">
                  <c:v>730</c:v>
                </c:pt>
                <c:pt idx="73">
                  <c:v>740</c:v>
                </c:pt>
                <c:pt idx="74">
                  <c:v>750</c:v>
                </c:pt>
                <c:pt idx="75">
                  <c:v>760</c:v>
                </c:pt>
                <c:pt idx="76">
                  <c:v>770</c:v>
                </c:pt>
                <c:pt idx="77">
                  <c:v>780</c:v>
                </c:pt>
                <c:pt idx="78">
                  <c:v>790</c:v>
                </c:pt>
                <c:pt idx="79">
                  <c:v>800</c:v>
                </c:pt>
                <c:pt idx="80">
                  <c:v>810</c:v>
                </c:pt>
                <c:pt idx="81">
                  <c:v>820</c:v>
                </c:pt>
                <c:pt idx="82">
                  <c:v>830</c:v>
                </c:pt>
                <c:pt idx="83">
                  <c:v>840</c:v>
                </c:pt>
                <c:pt idx="84">
                  <c:v>850</c:v>
                </c:pt>
                <c:pt idx="85">
                  <c:v>860</c:v>
                </c:pt>
                <c:pt idx="86">
                  <c:v>870</c:v>
                </c:pt>
                <c:pt idx="87">
                  <c:v>880</c:v>
                </c:pt>
                <c:pt idx="88">
                  <c:v>890</c:v>
                </c:pt>
                <c:pt idx="89">
                  <c:v>900</c:v>
                </c:pt>
                <c:pt idx="90">
                  <c:v>910</c:v>
                </c:pt>
                <c:pt idx="91">
                  <c:v>920</c:v>
                </c:pt>
                <c:pt idx="92">
                  <c:v>930</c:v>
                </c:pt>
                <c:pt idx="93">
                  <c:v>940</c:v>
                </c:pt>
                <c:pt idx="94">
                  <c:v>950</c:v>
                </c:pt>
                <c:pt idx="95">
                  <c:v>960</c:v>
                </c:pt>
                <c:pt idx="96">
                  <c:v>970</c:v>
                </c:pt>
                <c:pt idx="97">
                  <c:v>980</c:v>
                </c:pt>
                <c:pt idx="98">
                  <c:v>990</c:v>
                </c:pt>
                <c:pt idx="99">
                  <c:v>1000</c:v>
                </c:pt>
              </c:numCache>
            </c:numRef>
          </c:cat>
          <c:val>
            <c:numRef>
              <c:f>'J változás 10.'!$G$3:$G$102</c:f>
              <c:numCache>
                <c:formatCode>General</c:formatCode>
                <c:ptCount val="100"/>
                <c:pt idx="0">
                  <c:v>261648.55867551334</c:v>
                </c:pt>
                <c:pt idx="1">
                  <c:v>261448.90242690127</c:v>
                </c:pt>
                <c:pt idx="2">
                  <c:v>261057.1089853333</c:v>
                </c:pt>
                <c:pt idx="3">
                  <c:v>260449.96903307809</c:v>
                </c:pt>
                <c:pt idx="4">
                  <c:v>259602.12120082963</c:v>
                </c:pt>
                <c:pt idx="5">
                  <c:v>258486.21993391283</c:v>
                </c:pt>
                <c:pt idx="6">
                  <c:v>257073.26372157055</c:v>
                </c:pt>
                <c:pt idx="7">
                  <c:v>255333.12945223376</c:v>
                </c:pt>
                <c:pt idx="8">
                  <c:v>253235.36060791535</c:v>
                </c:pt>
                <c:pt idx="9">
                  <c:v>250750.25347382313</c:v>
                </c:pt>
                <c:pt idx="10">
                  <c:v>247850.27354175263</c:v>
                </c:pt>
                <c:pt idx="11">
                  <c:v>244511.81062328687</c:v>
                </c:pt>
                <c:pt idx="12">
                  <c:v>240717.24316453544</c:v>
                </c:pt>
                <c:pt idx="13">
                  <c:v>236457.22889577312</c:v>
                </c:pt>
                <c:pt idx="14">
                  <c:v>231733.07264156151</c:v>
                </c:pt>
                <c:pt idx="15">
                  <c:v>226558.95030786947</c:v>
                </c:pt>
                <c:pt idx="16">
                  <c:v>220963.70432557267</c:v>
                </c:pt>
                <c:pt idx="17">
                  <c:v>214991.88922693723</c:v>
                </c:pt>
                <c:pt idx="18">
                  <c:v>208703.75774265706</c:v>
                </c:pt>
                <c:pt idx="19">
                  <c:v>202173.95467825013</c:v>
                </c:pt>
                <c:pt idx="20">
                  <c:v>195488.83203102552</c:v>
                </c:pt>
                <c:pt idx="21">
                  <c:v>188742.49870673622</c:v>
                </c:pt>
                <c:pt idx="22">
                  <c:v>182031.93469603243</c:v>
                </c:pt>
                <c:pt idx="23">
                  <c:v>175451.68123371224</c:v>
                </c:pt>
                <c:pt idx="24">
                  <c:v>169088.71495399202</c:v>
                </c:pt>
                <c:pt idx="25">
                  <c:v>163018.09458728693</c:v>
                </c:pt>
                <c:pt idx="26">
                  <c:v>157299.83506123055</c:v>
                </c:pt>
                <c:pt idx="27">
                  <c:v>151977.2508479828</c:v>
                </c:pt>
                <c:pt idx="28">
                  <c:v>147076.77339727792</c:v>
                </c:pt>
                <c:pt idx="29">
                  <c:v>142609.04245532409</c:v>
                </c:pt>
                <c:pt idx="30">
                  <c:v>138570.93673881676</c:v>
                </c:pt>
                <c:pt idx="31">
                  <c:v>134948.15882774841</c:v>
                </c:pt>
                <c:pt idx="32">
                  <c:v>131718.01180212828</c:v>
                </c:pt>
                <c:pt idx="33">
                  <c:v>128852.07653420257</c:v>
                </c:pt>
                <c:pt idx="34">
                  <c:v>126318.59095077937</c:v>
                </c:pt>
                <c:pt idx="35">
                  <c:v>124084.42322451889</c:v>
                </c:pt>
                <c:pt idx="36">
                  <c:v>122116.60554612477</c:v>
                </c:pt>
                <c:pt idx="37">
                  <c:v>120383.44812216761</c:v>
                </c:pt>
                <c:pt idx="38">
                  <c:v>118855.28478408925</c:v>
                </c:pt>
                <c:pt idx="39">
                  <c:v>117504.91597342493</c:v>
                </c:pt>
                <c:pt idx="40">
                  <c:v>116307.81693764412</c:v>
                </c:pt>
                <c:pt idx="41">
                  <c:v>115242.17348492311</c:v>
                </c:pt>
                <c:pt idx="42">
                  <c:v>114288.79837002374</c:v>
                </c:pt>
                <c:pt idx="43">
                  <c:v>113430.97093388089</c:v>
                </c:pt>
                <c:pt idx="44">
                  <c:v>112654.23259742936</c:v>
                </c:pt>
                <c:pt idx="45">
                  <c:v>111946.16204588617</c:v>
                </c:pt>
                <c:pt idx="46">
                  <c:v>111296.14674343973</c:v>
                </c:pt>
                <c:pt idx="47">
                  <c:v>110695.16178707322</c:v>
                </c:pt>
                <c:pt idx="48">
                  <c:v>110135.56287538649</c:v>
                </c:pt>
                <c:pt idx="49">
                  <c:v>109610.89710143647</c:v>
                </c:pt>
                <c:pt idx="50">
                  <c:v>109115.73313719584</c:v>
                </c:pt>
                <c:pt idx="51">
                  <c:v>108645.51094275937</c:v>
                </c:pt>
                <c:pt idx="52">
                  <c:v>108196.41022163744</c:v>
                </c:pt>
                <c:pt idx="53">
                  <c:v>107765.23630686036</c:v>
                </c:pt>
                <c:pt idx="54">
                  <c:v>107349.32188733485</c:v>
                </c:pt>
                <c:pt idx="55">
                  <c:v>106946.44288481549</c:v>
                </c:pt>
                <c:pt idx="56">
                  <c:v>106554.74680680993</c:v>
                </c:pt>
                <c:pt idx="57">
                  <c:v>106172.69198558024</c:v>
                </c:pt>
                <c:pt idx="58">
                  <c:v>105798.99623737464</c:v>
                </c:pt>
                <c:pt idx="59">
                  <c:v>105432.59361834191</c:v>
                </c:pt>
                <c:pt idx="60">
                  <c:v>105072.59810065532</c:v>
                </c:pt>
                <c:pt idx="61">
                  <c:v>104718.27313559223</c:v>
                </c:pt>
                <c:pt idx="62">
                  <c:v>104369.00620468972</c:v>
                </c:pt>
                <c:pt idx="63">
                  <c:v>104024.28758291759</c:v>
                </c:pt>
                <c:pt idx="64">
                  <c:v>103683.69264800163</c:v>
                </c:pt>
                <c:pt idx="65">
                  <c:v>103346.86716753247</c:v>
                </c:pt>
                <c:pt idx="66">
                  <c:v>103013.51508080552</c:v>
                </c:pt>
                <c:pt idx="67">
                  <c:v>102683.3883663641</c:v>
                </c:pt>
                <c:pt idx="68">
                  <c:v>102356.27865000398</c:v>
                </c:pt>
                <c:pt idx="69">
                  <c:v>102032.01026264696</c:v>
                </c:pt>
                <c:pt idx="70">
                  <c:v>101710.43450408356</c:v>
                </c:pt>
                <c:pt idx="71">
                  <c:v>101391.42490817451</c:v>
                </c:pt>
                <c:pt idx="72">
                  <c:v>101074.87333858637</c:v>
                </c:pt>
                <c:pt idx="73">
                  <c:v>100760.6867724132</c:v>
                </c:pt>
                <c:pt idx="74">
                  <c:v>100448.78465282862</c:v>
                </c:pt>
                <c:pt idx="75">
                  <c:v>100139.09671188793</c:v>
                </c:pt>
                <c:pt idx="76">
                  <c:v>99831.561181339945</c:v>
                </c:pt>
                <c:pt idx="77">
                  <c:v>99526.123323319509</c:v>
                </c:pt>
                <c:pt idx="78">
                  <c:v>99222.734224462722</c:v>
                </c:pt>
                <c:pt idx="79">
                  <c:v>98921.349806750077</c:v>
                </c:pt>
                <c:pt idx="80">
                  <c:v>98621.930016470069</c:v>
                </c:pt>
                <c:pt idx="81">
                  <c:v>98324.438159448342</c:v>
                </c:pt>
                <c:pt idx="82">
                  <c:v>98028.840356274319</c:v>
                </c:pt>
                <c:pt idx="83">
                  <c:v>97735.105095885709</c:v>
                </c:pt>
                <c:pt idx="84">
                  <c:v>97443.202869710789</c:v>
                </c:pt>
                <c:pt idx="85">
                  <c:v>97153.105871741223</c:v>
                </c:pt>
                <c:pt idx="86">
                  <c:v>96864.78775252479</c:v>
                </c:pt>
                <c:pt idx="87">
                  <c:v>96578.223417217741</c:v>
                </c:pt>
                <c:pt idx="88">
                  <c:v>96293.388859632571</c:v>
                </c:pt>
                <c:pt idx="89">
                  <c:v>96010.261025661413</c:v>
                </c:pt>
                <c:pt idx="90">
                  <c:v>95728.817700676649</c:v>
                </c:pt>
                <c:pt idx="91">
                  <c:v>95449.037416481908</c:v>
                </c:pt>
                <c:pt idx="92">
                  <c:v>95170.89937421291</c:v>
                </c:pt>
                <c:pt idx="93">
                  <c:v>94894.383380237428</c:v>
                </c:pt>
                <c:pt idx="94">
                  <c:v>94619.469792659322</c:v>
                </c:pt>
                <c:pt idx="95">
                  <c:v>94346.139476465643</c:v>
                </c:pt>
                <c:pt idx="96">
                  <c:v>94074.373765730707</c:v>
                </c:pt>
                <c:pt idx="97">
                  <c:v>93804.154431578805</c:v>
                </c:pt>
                <c:pt idx="98">
                  <c:v>93535.463654852108</c:v>
                </c:pt>
                <c:pt idx="99">
                  <c:v>93268.284002630011</c:v>
                </c:pt>
              </c:numCache>
            </c:numRef>
          </c:val>
        </c:ser>
        <c:hiLowLines/>
        <c:marker val="1"/>
        <c:axId val="85476864"/>
        <c:axId val="85478784"/>
      </c:lineChart>
      <c:catAx>
        <c:axId val="85476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Napok </a:t>
                </a:r>
              </a:p>
            </c:rich>
          </c:tx>
        </c:title>
        <c:numFmt formatCode="General" sourceLinked="1"/>
        <c:majorTickMark val="none"/>
        <c:tickLblPos val="nextTo"/>
        <c:crossAx val="85478784"/>
        <c:crosses val="autoZero"/>
        <c:auto val="1"/>
        <c:lblAlgn val="ctr"/>
        <c:lblOffset val="100"/>
      </c:catAx>
      <c:valAx>
        <c:axId val="8547878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Hozam [m^3/nap]</a:t>
                </a:r>
              </a:p>
            </c:rich>
          </c:tx>
        </c:title>
        <c:numFmt formatCode="General" sourceLinked="1"/>
        <c:tickLblPos val="nextTo"/>
        <c:crossAx val="85476864"/>
        <c:crosses val="autoZero"/>
        <c:crossBetween val="between"/>
      </c:valAx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1895476</xdr:colOff>
      <xdr:row>70</xdr:row>
      <xdr:rowOff>76200</xdr:rowOff>
    </xdr:from>
    <xdr:to>
      <xdr:col>5</xdr:col>
      <xdr:colOff>200025</xdr:colOff>
      <xdr:row>93</xdr:row>
      <xdr:rowOff>47625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190499</xdr:colOff>
      <xdr:row>93</xdr:row>
      <xdr:rowOff>38101</xdr:rowOff>
    </xdr:from>
    <xdr:to>
      <xdr:col>3</xdr:col>
      <xdr:colOff>123825</xdr:colOff>
      <xdr:row>106</xdr:row>
      <xdr:rowOff>76200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695325</xdr:colOff>
      <xdr:row>93</xdr:row>
      <xdr:rowOff>57149</xdr:rowOff>
    </xdr:from>
    <xdr:to>
      <xdr:col>12</xdr:col>
      <xdr:colOff>390526</xdr:colOff>
      <xdr:row>106</xdr:row>
      <xdr:rowOff>142874</xdr:rowOff>
    </xdr:to>
    <xdr:graphicFrame macro="">
      <xdr:nvGraphicFramePr>
        <xdr:cNvPr id="5" name="Diagra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857250</xdr:colOff>
      <xdr:row>93</xdr:row>
      <xdr:rowOff>66675</xdr:rowOff>
    </xdr:from>
    <xdr:to>
      <xdr:col>6</xdr:col>
      <xdr:colOff>647700</xdr:colOff>
      <xdr:row>106</xdr:row>
      <xdr:rowOff>133350</xdr:rowOff>
    </xdr:to>
    <xdr:graphicFrame macro="">
      <xdr:nvGraphicFramePr>
        <xdr:cNvPr id="6" name="Diagra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107</xdr:row>
      <xdr:rowOff>9525</xdr:rowOff>
    </xdr:from>
    <xdr:to>
      <xdr:col>6</xdr:col>
      <xdr:colOff>695326</xdr:colOff>
      <xdr:row>134</xdr:row>
      <xdr:rowOff>123824</xdr:rowOff>
    </xdr:to>
    <xdr:graphicFrame macro="">
      <xdr:nvGraphicFramePr>
        <xdr:cNvPr id="7" name="Diagram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171450</xdr:colOff>
      <xdr:row>6</xdr:row>
      <xdr:rowOff>180974</xdr:rowOff>
    </xdr:from>
    <xdr:to>
      <xdr:col>14</xdr:col>
      <xdr:colOff>523874</xdr:colOff>
      <xdr:row>27</xdr:row>
      <xdr:rowOff>28575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9"/>
  <sheetViews>
    <sheetView tabSelected="1" workbookViewId="0">
      <selection activeCell="C43" sqref="C43"/>
    </sheetView>
  </sheetViews>
  <sheetFormatPr defaultRowHeight="15"/>
  <cols>
    <col min="1" max="1" width="18.5703125" bestFit="1" customWidth="1"/>
    <col min="2" max="2" width="28.5703125" bestFit="1" customWidth="1"/>
    <col min="3" max="3" width="12" bestFit="1" customWidth="1"/>
    <col min="4" max="4" width="49.7109375" customWidth="1"/>
    <col min="5" max="8" width="12" bestFit="1" customWidth="1"/>
    <col min="9" max="23" width="10" bestFit="1" customWidth="1"/>
  </cols>
  <sheetData>
    <row r="1" spans="1:23" ht="23.25">
      <c r="A1" s="17" t="s">
        <v>46</v>
      </c>
      <c r="B1" s="18"/>
      <c r="C1" s="18"/>
      <c r="D1" s="18"/>
      <c r="E1" s="18"/>
      <c r="F1" s="18"/>
      <c r="G1" s="18"/>
      <c r="H1" s="18"/>
    </row>
    <row r="2" spans="1:23" ht="18.75">
      <c r="A2" s="5" t="s">
        <v>11</v>
      </c>
      <c r="B2" s="15" t="s">
        <v>4</v>
      </c>
      <c r="C2" s="14">
        <v>65</v>
      </c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</row>
    <row r="3" spans="1:23">
      <c r="B3" s="15" t="s">
        <v>50</v>
      </c>
      <c r="C3" s="14">
        <f>570</f>
        <v>570</v>
      </c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1"/>
    </row>
    <row r="4" spans="1:23">
      <c r="B4" s="15" t="s">
        <v>49</v>
      </c>
      <c r="C4" s="14">
        <v>475</v>
      </c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1"/>
    </row>
    <row r="5" spans="1:23">
      <c r="B5" s="15" t="s">
        <v>51</v>
      </c>
      <c r="C5" s="14">
        <v>0.25</v>
      </c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1"/>
    </row>
    <row r="6" spans="1:23">
      <c r="B6" s="15" t="s">
        <v>52</v>
      </c>
      <c r="C6" s="14">
        <v>2000</v>
      </c>
      <c r="D6" s="9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1"/>
    </row>
    <row r="7" spans="1:23">
      <c r="B7" s="15" t="s">
        <v>66</v>
      </c>
      <c r="C7" s="14">
        <v>650</v>
      </c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1"/>
    </row>
    <row r="8" spans="1:23">
      <c r="B8" s="15" t="s">
        <v>0</v>
      </c>
      <c r="C8" s="14">
        <v>25000</v>
      </c>
      <c r="D8" s="12">
        <f>C8+25000</f>
        <v>50000</v>
      </c>
      <c r="E8" s="13">
        <f t="shared" ref="E8:W8" si="0">D8+25000</f>
        <v>75000</v>
      </c>
      <c r="F8" s="13">
        <f t="shared" si="0"/>
        <v>100000</v>
      </c>
      <c r="G8" s="13">
        <f t="shared" si="0"/>
        <v>125000</v>
      </c>
      <c r="H8" s="13">
        <f t="shared" si="0"/>
        <v>150000</v>
      </c>
      <c r="I8" s="13">
        <f t="shared" si="0"/>
        <v>175000</v>
      </c>
      <c r="J8" s="13">
        <f t="shared" si="0"/>
        <v>200000</v>
      </c>
      <c r="K8" s="13">
        <f t="shared" si="0"/>
        <v>225000</v>
      </c>
      <c r="L8" s="13">
        <f t="shared" si="0"/>
        <v>250000</v>
      </c>
      <c r="M8" s="13">
        <f t="shared" si="0"/>
        <v>275000</v>
      </c>
      <c r="N8" s="13">
        <f t="shared" si="0"/>
        <v>300000</v>
      </c>
      <c r="O8" s="13">
        <f t="shared" si="0"/>
        <v>325000</v>
      </c>
      <c r="P8" s="13">
        <f t="shared" si="0"/>
        <v>350000</v>
      </c>
      <c r="Q8" s="13">
        <f t="shared" si="0"/>
        <v>375000</v>
      </c>
      <c r="R8" s="13">
        <f t="shared" si="0"/>
        <v>400000</v>
      </c>
      <c r="S8" s="13">
        <f t="shared" si="0"/>
        <v>425000</v>
      </c>
      <c r="T8" s="13">
        <f t="shared" si="0"/>
        <v>450000</v>
      </c>
      <c r="U8" s="13">
        <f t="shared" si="0"/>
        <v>475000</v>
      </c>
      <c r="V8" s="13">
        <f t="shared" si="0"/>
        <v>500000</v>
      </c>
      <c r="W8" s="14">
        <f t="shared" si="0"/>
        <v>525000</v>
      </c>
    </row>
    <row r="9" spans="1:23">
      <c r="B9" s="15" t="s">
        <v>58</v>
      </c>
      <c r="C9" s="14">
        <v>478.15</v>
      </c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1"/>
    </row>
    <row r="10" spans="1:23">
      <c r="B10" s="15" t="s">
        <v>59</v>
      </c>
      <c r="C10" s="14">
        <f>'J változás 1.'!P3</f>
        <v>1.3573323264126083</v>
      </c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1"/>
    </row>
    <row r="11" spans="1:23">
      <c r="B11" s="15" t="s">
        <v>24</v>
      </c>
      <c r="C11" s="14">
        <v>2082.4</v>
      </c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1"/>
    </row>
    <row r="12" spans="1:23">
      <c r="B12" s="15" t="s">
        <v>55</v>
      </c>
      <c r="C12" s="14">
        <f>1.01325/C3*C9/288.15*C10</f>
        <v>4.0038102344449114E-3</v>
      </c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1"/>
    </row>
    <row r="13" spans="1:23">
      <c r="B13" s="16" t="s">
        <v>1</v>
      </c>
      <c r="C13" s="14">
        <v>0.03</v>
      </c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1"/>
    </row>
    <row r="14" spans="1:23">
      <c r="B14" s="16" t="s">
        <v>2</v>
      </c>
      <c r="C14" s="14">
        <f>C8/$C$11*1.06</f>
        <v>12.725701114099117</v>
      </c>
      <c r="D14" s="12">
        <f t="shared" ref="D14:W14" si="1">D8/$C$11</f>
        <v>24.010756819054937</v>
      </c>
      <c r="E14" s="13">
        <f t="shared" si="1"/>
        <v>36.016135228582407</v>
      </c>
      <c r="F14" s="13">
        <f t="shared" si="1"/>
        <v>48.021513638109873</v>
      </c>
      <c r="G14" s="13">
        <f t="shared" si="1"/>
        <v>60.02689204763734</v>
      </c>
      <c r="H14" s="13">
        <f t="shared" si="1"/>
        <v>72.032270457164813</v>
      </c>
      <c r="I14" s="13">
        <f t="shared" si="1"/>
        <v>84.03764886669228</v>
      </c>
      <c r="J14" s="13">
        <f t="shared" si="1"/>
        <v>96.043027276219746</v>
      </c>
      <c r="K14" s="13">
        <f t="shared" si="1"/>
        <v>108.04840568574721</v>
      </c>
      <c r="L14" s="13">
        <f t="shared" si="1"/>
        <v>120.05378409527468</v>
      </c>
      <c r="M14" s="13">
        <f t="shared" si="1"/>
        <v>132.05916250480215</v>
      </c>
      <c r="N14" s="13">
        <f t="shared" si="1"/>
        <v>144.06454091432963</v>
      </c>
      <c r="O14" s="13">
        <f t="shared" si="1"/>
        <v>156.06991932385708</v>
      </c>
      <c r="P14" s="13">
        <f t="shared" si="1"/>
        <v>168.07529773338456</v>
      </c>
      <c r="Q14" s="13">
        <f t="shared" si="1"/>
        <v>180.08067614291201</v>
      </c>
      <c r="R14" s="13">
        <f t="shared" si="1"/>
        <v>192.08605455243949</v>
      </c>
      <c r="S14" s="13">
        <f t="shared" si="1"/>
        <v>204.09143296196694</v>
      </c>
      <c r="T14" s="13">
        <f t="shared" si="1"/>
        <v>216.09681137149443</v>
      </c>
      <c r="U14" s="13">
        <f t="shared" si="1"/>
        <v>228.10218978102188</v>
      </c>
      <c r="V14" s="13">
        <f t="shared" si="1"/>
        <v>240.10756819054936</v>
      </c>
      <c r="W14" s="14">
        <f t="shared" si="1"/>
        <v>252.11294660007681</v>
      </c>
    </row>
    <row r="15" spans="1:23">
      <c r="B15" s="16" t="s">
        <v>3</v>
      </c>
      <c r="C15" s="14">
        <f>(C7^2)*2*C2</f>
        <v>54925000</v>
      </c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1"/>
    </row>
    <row r="16" spans="1:23">
      <c r="B16" s="15"/>
      <c r="C16" s="14"/>
      <c r="D16" s="9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1"/>
    </row>
    <row r="17" spans="1:23">
      <c r="B17" s="15" t="s">
        <v>5</v>
      </c>
      <c r="C17" s="14">
        <f>(2*$C$6*C14)/($C$5*$C$15)</f>
        <v>3.7070772476210444E-3</v>
      </c>
      <c r="D17" s="12">
        <f t="shared" ref="D17:W17" si="2">(2*$C$6*D14)/($C$5*$C$15)</f>
        <v>6.9944853728698946E-3</v>
      </c>
      <c r="E17" s="13">
        <f t="shared" si="2"/>
        <v>1.0491728059304843E-2</v>
      </c>
      <c r="F17" s="13">
        <f t="shared" si="2"/>
        <v>1.3988970745739789E-2</v>
      </c>
      <c r="G17" s="13">
        <f t="shared" si="2"/>
        <v>1.7486213432174737E-2</v>
      </c>
      <c r="H17" s="13">
        <f t="shared" si="2"/>
        <v>2.0983456118609686E-2</v>
      </c>
      <c r="I17" s="13">
        <f t="shared" si="2"/>
        <v>2.4480698805044634E-2</v>
      </c>
      <c r="J17" s="13">
        <f t="shared" si="2"/>
        <v>2.7977941491479578E-2</v>
      </c>
      <c r="K17" s="13">
        <f t="shared" si="2"/>
        <v>3.1475184177914527E-2</v>
      </c>
      <c r="L17" s="13">
        <f t="shared" si="2"/>
        <v>3.4972426864349475E-2</v>
      </c>
      <c r="M17" s="13">
        <f t="shared" si="2"/>
        <v>3.8469669550784416E-2</v>
      </c>
      <c r="N17" s="13">
        <f t="shared" si="2"/>
        <v>4.1966912237219371E-2</v>
      </c>
      <c r="O17" s="13">
        <f t="shared" si="2"/>
        <v>4.5464154923654319E-2</v>
      </c>
      <c r="P17" s="13">
        <f t="shared" si="2"/>
        <v>4.8961397610089268E-2</v>
      </c>
      <c r="Q17" s="13">
        <f t="shared" si="2"/>
        <v>5.2458640296524209E-2</v>
      </c>
      <c r="R17" s="13">
        <f t="shared" si="2"/>
        <v>5.5955882982959157E-2</v>
      </c>
      <c r="S17" s="13">
        <f t="shared" si="2"/>
        <v>5.9453125669394105E-2</v>
      </c>
      <c r="T17" s="13">
        <f t="shared" si="2"/>
        <v>6.2950368355829053E-2</v>
      </c>
      <c r="U17" s="13">
        <f t="shared" si="2"/>
        <v>6.6447611042264002E-2</v>
      </c>
      <c r="V17" s="13">
        <f t="shared" si="2"/>
        <v>6.994485372869895E-2</v>
      </c>
      <c r="W17" s="14">
        <f t="shared" si="2"/>
        <v>7.3442096415133884E-2</v>
      </c>
    </row>
    <row r="18" spans="1:23">
      <c r="B18" s="15"/>
      <c r="C18" s="14"/>
      <c r="D18" s="9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1"/>
    </row>
    <row r="19" spans="1:23">
      <c r="B19" s="15" t="s">
        <v>6</v>
      </c>
      <c r="C19" s="14">
        <f>IF(C17&lt;0.1,1.6,IF(C17&gt;10,C17,(1.6+(2.71828182845904^(((-0.583)+1.48*LN(C17)))/(1+0.142*LN(C17))))))</f>
        <v>1.6</v>
      </c>
      <c r="D19" s="12">
        <f t="shared" ref="D19:W19" si="3">IF(D17&lt;0.1,1.6,IF(D17&gt;10,D17,(1.6+(2.71828182845904^(((-0.583)+1.48*LN(D17)))/(1+0.142*LN(D17))))))</f>
        <v>1.6</v>
      </c>
      <c r="E19" s="13">
        <f t="shared" si="3"/>
        <v>1.6</v>
      </c>
      <c r="F19" s="13">
        <f t="shared" si="3"/>
        <v>1.6</v>
      </c>
      <c r="G19" s="13">
        <f t="shared" si="3"/>
        <v>1.6</v>
      </c>
      <c r="H19" s="13">
        <f t="shared" si="3"/>
        <v>1.6</v>
      </c>
      <c r="I19" s="13">
        <f t="shared" si="3"/>
        <v>1.6</v>
      </c>
      <c r="J19" s="13">
        <f t="shared" si="3"/>
        <v>1.6</v>
      </c>
      <c r="K19" s="13">
        <f t="shared" si="3"/>
        <v>1.6</v>
      </c>
      <c r="L19" s="13">
        <f t="shared" si="3"/>
        <v>1.6</v>
      </c>
      <c r="M19" s="13">
        <f t="shared" si="3"/>
        <v>1.6</v>
      </c>
      <c r="N19" s="13">
        <f t="shared" si="3"/>
        <v>1.6</v>
      </c>
      <c r="O19" s="13">
        <f t="shared" si="3"/>
        <v>1.6</v>
      </c>
      <c r="P19" s="13">
        <f t="shared" si="3"/>
        <v>1.6</v>
      </c>
      <c r="Q19" s="13">
        <f t="shared" si="3"/>
        <v>1.6</v>
      </c>
      <c r="R19" s="13">
        <f t="shared" si="3"/>
        <v>1.6</v>
      </c>
      <c r="S19" s="13">
        <f t="shared" si="3"/>
        <v>1.6</v>
      </c>
      <c r="T19" s="13">
        <f t="shared" si="3"/>
        <v>1.6</v>
      </c>
      <c r="U19" s="13">
        <f t="shared" si="3"/>
        <v>1.6</v>
      </c>
      <c r="V19" s="13">
        <f t="shared" si="3"/>
        <v>1.6</v>
      </c>
      <c r="W19" s="14">
        <f t="shared" si="3"/>
        <v>1.6</v>
      </c>
    </row>
    <row r="20" spans="1:23">
      <c r="B20" s="15"/>
      <c r="C20" s="14"/>
      <c r="D20" s="9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1"/>
    </row>
    <row r="21" spans="1:23">
      <c r="B21" s="15" t="s">
        <v>64</v>
      </c>
      <c r="C21" s="14">
        <f>(($C$6*(C14/2))/(C19*$C$5*$C$2))^(0.5)</f>
        <v>22.123517867870063</v>
      </c>
      <c r="D21" s="12">
        <f t="shared" ref="D21:W21" si="4">(($C$6*(D14/2))/(D19*$C$5*$C$2))^(0.5)</f>
        <v>30.388988908595302</v>
      </c>
      <c r="E21" s="13">
        <f t="shared" si="4"/>
        <v>37.218758312577982</v>
      </c>
      <c r="F21" s="13">
        <f t="shared" si="4"/>
        <v>42.976520261341037</v>
      </c>
      <c r="G21" s="13">
        <f t="shared" si="4"/>
        <v>48.049210370377793</v>
      </c>
      <c r="H21" s="13">
        <f t="shared" si="4"/>
        <v>52.635272780334148</v>
      </c>
      <c r="I21" s="13">
        <f t="shared" si="4"/>
        <v>56.852592413218495</v>
      </c>
      <c r="J21" s="13">
        <f t="shared" si="4"/>
        <v>60.777977817190603</v>
      </c>
      <c r="K21" s="13">
        <f t="shared" si="4"/>
        <v>64.464780392011562</v>
      </c>
      <c r="L21" s="13">
        <f t="shared" si="4"/>
        <v>67.95184496710624</v>
      </c>
      <c r="M21" s="13">
        <f t="shared" si="4"/>
        <v>71.268496250987397</v>
      </c>
      <c r="N21" s="13">
        <f t="shared" si="4"/>
        <v>74.437516625155965</v>
      </c>
      <c r="O21" s="13">
        <f t="shared" si="4"/>
        <v>77.477023721641075</v>
      </c>
      <c r="P21" s="13">
        <f t="shared" si="4"/>
        <v>80.40170724684333</v>
      </c>
      <c r="Q21" s="13">
        <f t="shared" si="4"/>
        <v>83.223673625059732</v>
      </c>
      <c r="R21" s="13">
        <f t="shared" si="4"/>
        <v>85.953040522682073</v>
      </c>
      <c r="S21" s="13">
        <f t="shared" si="4"/>
        <v>88.598366229503299</v>
      </c>
      <c r="T21" s="13">
        <f t="shared" si="4"/>
        <v>91.166966725785912</v>
      </c>
      <c r="U21" s="13">
        <f t="shared" si="4"/>
        <v>93.665154382106905</v>
      </c>
      <c r="V21" s="13">
        <f t="shared" si="4"/>
        <v>96.098420740755586</v>
      </c>
      <c r="W21" s="14">
        <f t="shared" si="4"/>
        <v>98.471578601699306</v>
      </c>
    </row>
    <row r="22" spans="1:23">
      <c r="B22" s="15"/>
      <c r="C22" s="14"/>
      <c r="D22" s="9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1"/>
    </row>
    <row r="23" spans="1:23">
      <c r="B23" s="15" t="s">
        <v>65</v>
      </c>
      <c r="C23" s="14">
        <f>((0.5*C14)/(C21*$C$2))</f>
        <v>4.4247035735740133E-3</v>
      </c>
      <c r="D23" s="12">
        <f t="shared" ref="D23:W23" si="5">((0.5*D14)/(D21*$C$2))</f>
        <v>6.0777977817190604E-3</v>
      </c>
      <c r="E23" s="13">
        <f t="shared" si="5"/>
        <v>7.4437516625155964E-3</v>
      </c>
      <c r="F23" s="13">
        <f t="shared" si="5"/>
        <v>8.5953040522682069E-3</v>
      </c>
      <c r="G23" s="13">
        <f t="shared" si="5"/>
        <v>9.6098420740755586E-3</v>
      </c>
      <c r="H23" s="13">
        <f t="shared" si="5"/>
        <v>1.0527054556066831E-2</v>
      </c>
      <c r="I23" s="13">
        <f t="shared" si="5"/>
        <v>1.1370518482643699E-2</v>
      </c>
      <c r="J23" s="13">
        <f t="shared" si="5"/>
        <v>1.2155595563438121E-2</v>
      </c>
      <c r="K23" s="13">
        <f t="shared" si="5"/>
        <v>1.289295607840231E-2</v>
      </c>
      <c r="L23" s="13">
        <f t="shared" si="5"/>
        <v>1.3590368993421248E-2</v>
      </c>
      <c r="M23" s="13">
        <f t="shared" si="5"/>
        <v>1.4253699250197482E-2</v>
      </c>
      <c r="N23" s="13">
        <f t="shared" si="5"/>
        <v>1.4887503325031193E-2</v>
      </c>
      <c r="O23" s="13">
        <f t="shared" si="5"/>
        <v>1.5495404744328216E-2</v>
      </c>
      <c r="P23" s="13">
        <f t="shared" si="5"/>
        <v>1.6080341449368665E-2</v>
      </c>
      <c r="Q23" s="13">
        <f t="shared" si="5"/>
        <v>1.6644734725011944E-2</v>
      </c>
      <c r="R23" s="13">
        <f t="shared" si="5"/>
        <v>1.7190608104536414E-2</v>
      </c>
      <c r="S23" s="13">
        <f t="shared" si="5"/>
        <v>1.7719673245900659E-2</v>
      </c>
      <c r="T23" s="13">
        <f t="shared" si="5"/>
        <v>1.8233393345157181E-2</v>
      </c>
      <c r="U23" s="13">
        <f t="shared" si="5"/>
        <v>1.8733030876421374E-2</v>
      </c>
      <c r="V23" s="13">
        <f t="shared" si="5"/>
        <v>1.9219684148151117E-2</v>
      </c>
      <c r="W23" s="14">
        <f t="shared" si="5"/>
        <v>1.9694315720339865E-2</v>
      </c>
    </row>
    <row r="24" spans="1:23">
      <c r="B24" s="15"/>
      <c r="C24" s="14"/>
      <c r="D24" s="9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1"/>
    </row>
    <row r="25" spans="1:23">
      <c r="B25" s="15" t="s">
        <v>7</v>
      </c>
      <c r="C25" s="14">
        <f>IF(C17&gt;0.1,(6/PI()-(2.71828182845904^((0.423-0.311*C17-0.089*C17^2)/(1+0.667*C17+0.015*C17^2)))),(1/(0.99-0.5*LN(C17))))</f>
        <v>0.26393889281292238</v>
      </c>
      <c r="D25" s="12">
        <f t="shared" ref="D25:W25" si="6">IF(D17&gt;0.1,(6/PI()-(2.71828182845904^((0.423-0.311*D17-0.089*D17^2)/(1+0.667*D17+0.015*D17^2)))),(1/(0.99-0.5*LN(D17))))</f>
        <v>0.28807513368892068</v>
      </c>
      <c r="E25" s="13">
        <f t="shared" si="6"/>
        <v>0.30594287286761612</v>
      </c>
      <c r="F25" s="13">
        <f t="shared" si="6"/>
        <v>0.32002631570130929</v>
      </c>
      <c r="G25" s="13">
        <f t="shared" si="6"/>
        <v>0.33187625759434769</v>
      </c>
      <c r="H25" s="13">
        <f t="shared" si="6"/>
        <v>0.34223012121104401</v>
      </c>
      <c r="I25" s="13">
        <f t="shared" si="6"/>
        <v>0.35150186261902255</v>
      </c>
      <c r="J25" s="13">
        <f t="shared" si="6"/>
        <v>0.35994924752707025</v>
      </c>
      <c r="K25" s="13">
        <f t="shared" si="6"/>
        <v>0.36774468371357272</v>
      </c>
      <c r="L25" s="13">
        <f t="shared" si="6"/>
        <v>0.37500970348044732</v>
      </c>
      <c r="M25" s="13">
        <f t="shared" si="6"/>
        <v>0.38183349614286094</v>
      </c>
      <c r="N25" s="13">
        <f t="shared" si="6"/>
        <v>0.38828363639693858</v>
      </c>
      <c r="O25" s="13">
        <f t="shared" si="6"/>
        <v>0.3944126659760262</v>
      </c>
      <c r="P25" s="13">
        <f t="shared" si="6"/>
        <v>0.40026232430412967</v>
      </c>
      <c r="Q25" s="13">
        <f t="shared" si="6"/>
        <v>0.40586637441400347</v>
      </c>
      <c r="R25" s="13">
        <f t="shared" si="6"/>
        <v>0.41125255229593355</v>
      </c>
      <c r="S25" s="13">
        <f t="shared" si="6"/>
        <v>0.41644394890416164</v>
      </c>
      <c r="T25" s="13">
        <f t="shared" si="6"/>
        <v>0.42146001332415628</v>
      </c>
      <c r="U25" s="13">
        <f t="shared" si="6"/>
        <v>0.42631729605678931</v>
      </c>
      <c r="V25" s="13">
        <f t="shared" si="6"/>
        <v>0.43103000977357919</v>
      </c>
      <c r="W25" s="14">
        <f t="shared" si="6"/>
        <v>0.43561045918369784</v>
      </c>
    </row>
    <row r="26" spans="1:23">
      <c r="B26" s="15"/>
      <c r="C26" s="14"/>
      <c r="D26" s="9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1"/>
    </row>
    <row r="27" spans="1:23" ht="15.75">
      <c r="A27" s="2" t="s">
        <v>8</v>
      </c>
      <c r="B27" s="15"/>
      <c r="C27" s="14"/>
      <c r="D27" s="9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1"/>
    </row>
    <row r="28" spans="1:23">
      <c r="B28" s="15" t="s">
        <v>9</v>
      </c>
      <c r="C28" s="14">
        <f>0.000000000000001*C5</f>
        <v>2.5000000000000002E-16</v>
      </c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1"/>
    </row>
    <row r="29" spans="1:23">
      <c r="B29" s="16" t="s">
        <v>10</v>
      </c>
      <c r="C29" s="14">
        <f>0.03*10^-3</f>
        <v>3.0000000000000001E-5</v>
      </c>
      <c r="D29" s="9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1"/>
    </row>
    <row r="30" spans="1:23">
      <c r="B30" s="15"/>
      <c r="C30" s="14"/>
      <c r="D30" s="9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1"/>
    </row>
    <row r="31" spans="1:23">
      <c r="B31" s="15" t="s">
        <v>57</v>
      </c>
      <c r="C31" s="14">
        <f>24*3600*(C25*(($C$12*$C$29)/(2*PI()*$C$28*$C$2))^-1)*10^5</f>
        <v>1938.4545671885705</v>
      </c>
      <c r="D31" s="12">
        <f t="shared" ref="D31:W31" si="7">24*3600*(D25*(($C$12*$C$29)/(2*PI()*$C$28*$C$2))^-1)*10^5</f>
        <v>2115.7191069546161</v>
      </c>
      <c r="E31" s="13">
        <f t="shared" si="7"/>
        <v>2246.9456959849258</v>
      </c>
      <c r="F31" s="13">
        <f t="shared" si="7"/>
        <v>2350.3791604196722</v>
      </c>
      <c r="G31" s="13">
        <f t="shared" si="7"/>
        <v>2437.4090548724034</v>
      </c>
      <c r="H31" s="13">
        <f t="shared" si="7"/>
        <v>2513.451255405761</v>
      </c>
      <c r="I31" s="13">
        <f t="shared" si="7"/>
        <v>2581.5459923599938</v>
      </c>
      <c r="J31" s="13">
        <f t="shared" si="7"/>
        <v>2643.5863823960735</v>
      </c>
      <c r="K31" s="13">
        <f t="shared" si="7"/>
        <v>2700.8386452888467</v>
      </c>
      <c r="L31" s="13">
        <f t="shared" si="7"/>
        <v>2754.1953544790877</v>
      </c>
      <c r="M31" s="13">
        <f t="shared" si="7"/>
        <v>2804.3115458104621</v>
      </c>
      <c r="N31" s="13">
        <f t="shared" si="7"/>
        <v>2851.6835102120326</v>
      </c>
      <c r="O31" s="13">
        <f t="shared" si="7"/>
        <v>2896.6971315597484</v>
      </c>
      <c r="P31" s="13">
        <f t="shared" si="7"/>
        <v>2939.6589579952406</v>
      </c>
      <c r="Q31" s="13">
        <f t="shared" si="7"/>
        <v>2980.8169564033733</v>
      </c>
      <c r="R31" s="13">
        <f t="shared" si="7"/>
        <v>3020.3748290747485</v>
      </c>
      <c r="S31" s="13">
        <f t="shared" si="7"/>
        <v>3058.5021636182018</v>
      </c>
      <c r="T31" s="13">
        <f t="shared" si="7"/>
        <v>3095.3418005531894</v>
      </c>
      <c r="U31" s="13">
        <f t="shared" si="7"/>
        <v>3131.0152922347374</v>
      </c>
      <c r="V31" s="13">
        <f t="shared" si="7"/>
        <v>3165.6270212255035</v>
      </c>
      <c r="W31" s="14">
        <f t="shared" si="7"/>
        <v>3199.267357381319</v>
      </c>
    </row>
    <row r="32" spans="1:23">
      <c r="B32" s="15"/>
      <c r="C32" s="14"/>
      <c r="D32" s="9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</row>
    <row r="33" spans="1:23">
      <c r="B33" s="15" t="s">
        <v>27</v>
      </c>
      <c r="C33" s="14">
        <f>C31*($C$3-$C$4)</f>
        <v>184153.18388291419</v>
      </c>
      <c r="D33" s="12">
        <f t="shared" ref="D33:W33" si="8">D31*($C$3-$C$4)</f>
        <v>200993.31516068854</v>
      </c>
      <c r="E33" s="13">
        <f t="shared" si="8"/>
        <v>213459.84111856794</v>
      </c>
      <c r="F33" s="13">
        <f t="shared" si="8"/>
        <v>223286.02023986887</v>
      </c>
      <c r="G33" s="13">
        <f t="shared" si="8"/>
        <v>231553.86021287832</v>
      </c>
      <c r="H33" s="13">
        <f t="shared" si="8"/>
        <v>238777.8692635473</v>
      </c>
      <c r="I33" s="13">
        <f t="shared" si="8"/>
        <v>245246.86927419942</v>
      </c>
      <c r="J33" s="13">
        <f t="shared" si="8"/>
        <v>251140.70632762698</v>
      </c>
      <c r="K33" s="13">
        <f t="shared" si="8"/>
        <v>256579.67130244043</v>
      </c>
      <c r="L33" s="13">
        <f t="shared" si="8"/>
        <v>261648.55867551334</v>
      </c>
      <c r="M33" s="13">
        <f t="shared" si="8"/>
        <v>266409.59685199388</v>
      </c>
      <c r="N33" s="13">
        <f t="shared" si="8"/>
        <v>270909.93347014312</v>
      </c>
      <c r="O33" s="13">
        <f t="shared" si="8"/>
        <v>275186.2274981761</v>
      </c>
      <c r="P33" s="13">
        <f t="shared" si="8"/>
        <v>279267.60100954789</v>
      </c>
      <c r="Q33" s="13">
        <f t="shared" si="8"/>
        <v>283177.61085832049</v>
      </c>
      <c r="R33" s="13">
        <f t="shared" si="8"/>
        <v>286935.6087621011</v>
      </c>
      <c r="S33" s="13">
        <f t="shared" si="8"/>
        <v>290557.70554372919</v>
      </c>
      <c r="T33" s="13">
        <f t="shared" si="8"/>
        <v>294057.47105255298</v>
      </c>
      <c r="U33" s="13">
        <f t="shared" si="8"/>
        <v>297446.45276230003</v>
      </c>
      <c r="V33" s="13">
        <f t="shared" si="8"/>
        <v>300734.56701642286</v>
      </c>
      <c r="W33" s="14">
        <f t="shared" si="8"/>
        <v>303930.39895122533</v>
      </c>
    </row>
    <row r="34" spans="1:23" ht="18.75">
      <c r="A34" s="5" t="s">
        <v>12</v>
      </c>
      <c r="B34" s="15"/>
      <c r="C34" s="14"/>
      <c r="D34" s="9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1"/>
    </row>
    <row r="35" spans="1:23">
      <c r="B35" s="15" t="s">
        <v>63</v>
      </c>
      <c r="C35" s="14">
        <f>('J változás 1.'!$H$102)*$A$37</f>
        <v>104738838.81494226</v>
      </c>
      <c r="D35" s="14">
        <f>('J változás 2.'!$H$102)*$A$37</f>
        <v>112603431.26623768</v>
      </c>
      <c r="E35" s="14">
        <f>('J változás 3.'!$H$102)*$A$37</f>
        <v>118303466.97022535</v>
      </c>
      <c r="F35" s="14">
        <f>('J változás 4.'!$H$102)*$A$37</f>
        <v>122726207.83953092</v>
      </c>
      <c r="G35" s="14">
        <f>('J változás 5.'!$H$102)*$A$37</f>
        <v>126401219.98515759</v>
      </c>
      <c r="H35" s="14">
        <f>('J változás 6.'!$H$102)*$A$37</f>
        <v>129578484.12456104</v>
      </c>
      <c r="I35" s="14">
        <f>('J változás 7.'!$H$102)*$A$37</f>
        <v>132397526.88708134</v>
      </c>
      <c r="J35" s="14">
        <f>('J változás 8.'!$H$102)*$A$37</f>
        <v>134944818.28492862</v>
      </c>
      <c r="K35" s="14">
        <f>('J változás 9.'!$H$102)*$A$37</f>
        <v>137277959.06870633</v>
      </c>
      <c r="L35" s="14">
        <f>('J változás 10.'!$H$102)*$A$37</f>
        <v>139437407.83082888</v>
      </c>
      <c r="M35" s="14">
        <f>('J változás 11.'!$H$102)*$A$37</f>
        <v>141452761.55018395</v>
      </c>
      <c r="N35" s="14">
        <f>('J változás 12.'!$H$102)*$A$37</f>
        <v>143346380.04536948</v>
      </c>
      <c r="O35" s="14">
        <f>('J változás 13.'!$H$102)*$A$37</f>
        <v>145135603.277971</v>
      </c>
      <c r="P35" s="14">
        <f>('J változás 14.'!$H$102)*$A$37</f>
        <v>146834172.98601615</v>
      </c>
      <c r="Q35" s="14">
        <f>('J változás 15.'!$H$102)*$A$37</f>
        <v>148453180.05516917</v>
      </c>
      <c r="R35" s="14">
        <f>('J változás 16.'!$H$102)*$A$37</f>
        <v>150001716.60703483</v>
      </c>
      <c r="S35" s="14">
        <f>('J változás 17.'!$H$102)*$A$37</f>
        <v>151487337.36774063</v>
      </c>
      <c r="T35" s="14">
        <f>('J változás 18.'!$H$102)*$A$37</f>
        <v>152916393.93112469</v>
      </c>
      <c r="U35" s="14">
        <f>('J változás 19.'!$H$102)*$A$37</f>
        <v>154294281.9860602</v>
      </c>
      <c r="V35" s="14">
        <f>('J változás 20.'!$H$102)*$A$37</f>
        <v>155625627.51863652</v>
      </c>
      <c r="W35" s="14">
        <f>('J változás 21.'!$H$102)*$A$37</f>
        <v>156914429.32503116</v>
      </c>
    </row>
    <row r="36" spans="1:23">
      <c r="B36" s="15"/>
      <c r="C36" s="14"/>
      <c r="D36" s="9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1"/>
    </row>
    <row r="37" spans="1:23">
      <c r="A37">
        <v>1</v>
      </c>
      <c r="B37" s="15"/>
      <c r="C37" s="14"/>
      <c r="D37" s="9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1"/>
    </row>
    <row r="38" spans="1:23">
      <c r="B38" s="15"/>
      <c r="C38" s="14"/>
      <c r="D38" s="9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1"/>
    </row>
    <row r="39" spans="1:23">
      <c r="B39" s="15"/>
      <c r="C39" s="14"/>
      <c r="D39" s="9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1"/>
    </row>
    <row r="40" spans="1:23">
      <c r="B40" s="16" t="s">
        <v>60</v>
      </c>
      <c r="C40" s="14">
        <v>5.8106999999999999E-2</v>
      </c>
      <c r="D40" s="9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1"/>
    </row>
    <row r="41" spans="1:23">
      <c r="B41" s="15" t="s">
        <v>61</v>
      </c>
      <c r="C41" s="14">
        <f>1+C40</f>
        <v>1.0581069999999999</v>
      </c>
      <c r="D41" s="9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1"/>
    </row>
    <row r="42" spans="1:23">
      <c r="B42" s="15" t="s">
        <v>71</v>
      </c>
      <c r="C42" s="14">
        <f>(('J változás 11.'!H38*'fő munkalap'!C45/'fő munkalap'!C41^1)+(('J változás 11.'!H74-'J változás 11.'!H38)*'fő munkalap'!C45/'fő munkalap'!C41^2)+(('J változás 11.'!H102-'J változás 11.'!H74)*'fő munkalap'!C45/'fő munkalap'!C41^2.74))/('J változás 11.'!H102*'fő munkalap'!C45)</f>
        <v>0.91330987982663103</v>
      </c>
      <c r="D42" s="9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1"/>
    </row>
    <row r="43" spans="1:23">
      <c r="B43" s="15" t="s">
        <v>13</v>
      </c>
      <c r="C43" s="14">
        <v>0.28999999999999998</v>
      </c>
      <c r="D43" s="9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1"/>
    </row>
    <row r="44" spans="1:23">
      <c r="B44" s="15" t="s">
        <v>14</v>
      </c>
      <c r="C44" s="14">
        <v>0.16</v>
      </c>
      <c r="D44" s="9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1"/>
    </row>
    <row r="45" spans="1:23">
      <c r="B45" s="15" t="s">
        <v>62</v>
      </c>
      <c r="C45" s="14">
        <v>73</v>
      </c>
      <c r="D45" s="9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1"/>
    </row>
    <row r="46" spans="1:23">
      <c r="B46" s="15"/>
      <c r="C46" s="14"/>
      <c r="D46" s="9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1"/>
    </row>
    <row r="47" spans="1:23">
      <c r="B47" s="15" t="s">
        <v>47</v>
      </c>
      <c r="C47" s="14">
        <f>C35*$C$45*$C$42*(1-$C$43)*(1-$C$44)</f>
        <v>4164725724.0756617</v>
      </c>
      <c r="D47" s="14">
        <f t="shared" ref="D47:W47" si="9">D35*$C$45*$C$42*(1-$C$43)*(1-$C$44)</f>
        <v>4477445159.0233068</v>
      </c>
      <c r="E47" s="14">
        <f t="shared" si="9"/>
        <v>4704095421.6492901</v>
      </c>
      <c r="F47" s="14">
        <f t="shared" si="9"/>
        <v>4879956667.3698206</v>
      </c>
      <c r="G47" s="14">
        <f t="shared" si="9"/>
        <v>5026086009.5732822</v>
      </c>
      <c r="H47" s="14">
        <f t="shared" si="9"/>
        <v>5152423420.2537308</v>
      </c>
      <c r="I47" s="14">
        <f t="shared" si="9"/>
        <v>5264516890.4809628</v>
      </c>
      <c r="J47" s="14">
        <f t="shared" si="9"/>
        <v>5365804723.4506922</v>
      </c>
      <c r="K47" s="14">
        <f t="shared" si="9"/>
        <v>5458577295.2113676</v>
      </c>
      <c r="L47" s="14">
        <f t="shared" si="9"/>
        <v>5544443358.9484806</v>
      </c>
      <c r="M47" s="14">
        <f t="shared" si="9"/>
        <v>5624579777.9987211</v>
      </c>
      <c r="N47" s="14">
        <f t="shared" si="9"/>
        <v>5699875644.8205662</v>
      </c>
      <c r="O47" s="14">
        <f t="shared" si="9"/>
        <v>5771020447.5245104</v>
      </c>
      <c r="P47" s="14">
        <f t="shared" si="9"/>
        <v>5838560598.2199965</v>
      </c>
      <c r="Q47" s="14">
        <f t="shared" si="9"/>
        <v>5902937103.2934895</v>
      </c>
      <c r="R47" s="14">
        <f t="shared" si="9"/>
        <v>5964511492.3663073</v>
      </c>
      <c r="S47" s="14">
        <f t="shared" si="9"/>
        <v>6023584163.6727371</v>
      </c>
      <c r="T47" s="14">
        <f t="shared" si="9"/>
        <v>6080407675.3521099</v>
      </c>
      <c r="U47" s="14">
        <f t="shared" si="9"/>
        <v>6135196575.9377432</v>
      </c>
      <c r="V47" s="14">
        <f t="shared" si="9"/>
        <v>6188134808.3058748</v>
      </c>
      <c r="W47" s="14">
        <f t="shared" si="9"/>
        <v>6239381376.4085684</v>
      </c>
    </row>
    <row r="48" spans="1:23"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spans="2:23">
      <c r="B49" s="1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spans="2:23">
      <c r="B50" s="15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2:23">
      <c r="B51" s="15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2:23">
      <c r="B52" s="15" t="s">
        <v>53</v>
      </c>
      <c r="C52" s="14">
        <f>SUM(C35:C39)*$C$45*$C$42*(1-$C$43)*(1-$C$44)</f>
        <v>4164725724.0756617</v>
      </c>
      <c r="D52" s="14">
        <f t="shared" ref="D52:W52" si="10">SUM(D35:D39)*$C$45*$C$42*(1-$C$43)*(1-$C$44)</f>
        <v>4477445159.0233068</v>
      </c>
      <c r="E52" s="14">
        <f t="shared" si="10"/>
        <v>4704095421.6492901</v>
      </c>
      <c r="F52" s="14">
        <f t="shared" si="10"/>
        <v>4879956667.3698206</v>
      </c>
      <c r="G52" s="14">
        <f t="shared" si="10"/>
        <v>5026086009.5732822</v>
      </c>
      <c r="H52" s="14">
        <f t="shared" si="10"/>
        <v>5152423420.2537308</v>
      </c>
      <c r="I52" s="14">
        <f t="shared" si="10"/>
        <v>5264516890.4809628</v>
      </c>
      <c r="J52" s="14">
        <f t="shared" si="10"/>
        <v>5365804723.4506922</v>
      </c>
      <c r="K52" s="14">
        <f t="shared" si="10"/>
        <v>5458577295.2113676</v>
      </c>
      <c r="L52" s="14">
        <f t="shared" si="10"/>
        <v>5544443358.9484806</v>
      </c>
      <c r="M52" s="14">
        <f t="shared" si="10"/>
        <v>5624579777.9987211</v>
      </c>
      <c r="N52" s="14">
        <f t="shared" si="10"/>
        <v>5699875644.8205662</v>
      </c>
      <c r="O52" s="14">
        <f t="shared" si="10"/>
        <v>5771020447.5245104</v>
      </c>
      <c r="P52" s="14">
        <f t="shared" si="10"/>
        <v>5838560598.2199965</v>
      </c>
      <c r="Q52" s="14">
        <f t="shared" si="10"/>
        <v>5902937103.2934895</v>
      </c>
      <c r="R52" s="14">
        <f t="shared" si="10"/>
        <v>5964511492.3663073</v>
      </c>
      <c r="S52" s="14">
        <f t="shared" si="10"/>
        <v>6023584163.6727371</v>
      </c>
      <c r="T52" s="14">
        <f t="shared" si="10"/>
        <v>6080407675.3521099</v>
      </c>
      <c r="U52" s="14">
        <f t="shared" si="10"/>
        <v>6135196575.9377432</v>
      </c>
      <c r="V52" s="14">
        <f t="shared" si="10"/>
        <v>6188134808.3058748</v>
      </c>
      <c r="W52" s="14">
        <f t="shared" si="10"/>
        <v>6239381376.4085684</v>
      </c>
    </row>
    <row r="53" spans="2:23">
      <c r="B53" s="15"/>
      <c r="C53" s="14"/>
      <c r="D53" s="9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1"/>
    </row>
    <row r="54" spans="2:23">
      <c r="B54" s="15" t="s">
        <v>19</v>
      </c>
      <c r="C54" s="14"/>
      <c r="D54" s="9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1"/>
    </row>
    <row r="55" spans="2:23">
      <c r="B55" s="15" t="s">
        <v>15</v>
      </c>
      <c r="C55" s="14">
        <v>2000000000</v>
      </c>
      <c r="D55" s="9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1"/>
    </row>
    <row r="56" spans="2:23">
      <c r="B56" s="15" t="s">
        <v>16</v>
      </c>
      <c r="C56" s="14">
        <v>50000000</v>
      </c>
      <c r="D56" s="9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1"/>
    </row>
    <row r="57" spans="2:23">
      <c r="B57" s="15" t="s">
        <v>17</v>
      </c>
      <c r="C57" s="14">
        <v>100000000</v>
      </c>
      <c r="D57" s="9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1"/>
    </row>
    <row r="58" spans="2:23">
      <c r="B58" s="15" t="s">
        <v>20</v>
      </c>
      <c r="C58" s="14">
        <v>600000000</v>
      </c>
      <c r="D58" s="9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1"/>
    </row>
    <row r="59" spans="2:23">
      <c r="B59" s="15" t="s">
        <v>21</v>
      </c>
      <c r="C59" s="14">
        <v>200000000</v>
      </c>
      <c r="D59" s="9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1"/>
    </row>
    <row r="60" spans="2:23">
      <c r="B60" s="15" t="s">
        <v>26</v>
      </c>
      <c r="C60" s="14">
        <v>10000000</v>
      </c>
      <c r="D60" s="9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1"/>
    </row>
    <row r="61" spans="2:23">
      <c r="B61" s="15" t="s">
        <v>18</v>
      </c>
      <c r="C61" s="14">
        <f>40000*240</f>
        <v>9600000</v>
      </c>
      <c r="D61" s="9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1"/>
    </row>
    <row r="62" spans="2:23">
      <c r="B62" s="15" t="s">
        <v>22</v>
      </c>
      <c r="C62" s="14">
        <v>10000000</v>
      </c>
      <c r="D62" s="9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1"/>
    </row>
    <row r="63" spans="2:23">
      <c r="B63" s="15"/>
      <c r="C63" s="14"/>
      <c r="D63" s="9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1"/>
    </row>
    <row r="64" spans="2:23">
      <c r="B64" s="15" t="s">
        <v>23</v>
      </c>
      <c r="C64" s="14">
        <v>500</v>
      </c>
      <c r="D64" s="4" t="s">
        <v>48</v>
      </c>
      <c r="E64" s="3">
        <v>2800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1"/>
    </row>
    <row r="65" spans="2:23">
      <c r="B65" s="15"/>
      <c r="C65" s="14"/>
      <c r="D65" s="9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1"/>
    </row>
    <row r="66" spans="2:23">
      <c r="B66" s="15" t="s">
        <v>25</v>
      </c>
      <c r="C66" s="14">
        <f>C14*$C$11*($C$64+$E64)</f>
        <v>87450000.000000015</v>
      </c>
      <c r="D66" s="12">
        <f t="shared" ref="D66:W66" si="11">D14*$C$11*($C$64+$E64)</f>
        <v>165000000</v>
      </c>
      <c r="E66" s="13">
        <f t="shared" si="11"/>
        <v>247500000</v>
      </c>
      <c r="F66" s="13">
        <f t="shared" si="11"/>
        <v>330000000</v>
      </c>
      <c r="G66" s="13">
        <f t="shared" si="11"/>
        <v>412500000</v>
      </c>
      <c r="H66" s="13">
        <f t="shared" si="11"/>
        <v>495000000</v>
      </c>
      <c r="I66" s="13">
        <f t="shared" si="11"/>
        <v>577500000</v>
      </c>
      <c r="J66" s="13">
        <f t="shared" si="11"/>
        <v>660000000</v>
      </c>
      <c r="K66" s="13">
        <f t="shared" si="11"/>
        <v>742500000</v>
      </c>
      <c r="L66" s="13">
        <f t="shared" si="11"/>
        <v>825000000</v>
      </c>
      <c r="M66" s="13">
        <f t="shared" si="11"/>
        <v>907500000</v>
      </c>
      <c r="N66" s="13">
        <f t="shared" si="11"/>
        <v>990000000</v>
      </c>
      <c r="O66" s="13">
        <f t="shared" si="11"/>
        <v>1072500000</v>
      </c>
      <c r="P66" s="13">
        <f t="shared" si="11"/>
        <v>1155000000</v>
      </c>
      <c r="Q66" s="13">
        <f t="shared" si="11"/>
        <v>1237500000</v>
      </c>
      <c r="R66" s="13">
        <f t="shared" si="11"/>
        <v>1320000000</v>
      </c>
      <c r="S66" s="13">
        <f t="shared" si="11"/>
        <v>1402500000</v>
      </c>
      <c r="T66" s="13">
        <f t="shared" si="11"/>
        <v>1485000000</v>
      </c>
      <c r="U66" s="13">
        <f t="shared" si="11"/>
        <v>1567500000</v>
      </c>
      <c r="V66" s="13">
        <f t="shared" si="11"/>
        <v>1650000000</v>
      </c>
      <c r="W66" s="14">
        <f t="shared" si="11"/>
        <v>1732500000</v>
      </c>
    </row>
    <row r="67" spans="2:23">
      <c r="B67" s="15"/>
      <c r="C67" s="14"/>
      <c r="D67" s="9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1"/>
    </row>
    <row r="68" spans="2:23">
      <c r="B68" s="15" t="s">
        <v>42</v>
      </c>
      <c r="C68" s="14">
        <f>(C52-$C$55-$C$56-$C$57-$C$58-$C$59-$C$60-$C$61-$C$62-C66)/10^6</f>
        <v>1097.6757240756617</v>
      </c>
      <c r="D68" s="12">
        <f t="shared" ref="D68:W68" si="12">(D52-$C$55-$C$56-$C$57-$C$58-$C$59-$C$60-$C$61-$C$62-D66)/10^6</f>
        <v>1332.8451590233069</v>
      </c>
      <c r="E68" s="13">
        <f t="shared" si="12"/>
        <v>1476.9954216492902</v>
      </c>
      <c r="F68" s="13">
        <f t="shared" si="12"/>
        <v>1570.3566673698206</v>
      </c>
      <c r="G68" s="13">
        <f t="shared" si="12"/>
        <v>1633.9860095732822</v>
      </c>
      <c r="H68" s="13">
        <f t="shared" si="12"/>
        <v>1677.8234202537308</v>
      </c>
      <c r="I68" s="13">
        <f t="shared" si="12"/>
        <v>1707.4168904809628</v>
      </c>
      <c r="J68" s="13">
        <f t="shared" si="12"/>
        <v>1726.2047234506922</v>
      </c>
      <c r="K68" s="13">
        <f t="shared" si="12"/>
        <v>1736.4772952113676</v>
      </c>
      <c r="L68" s="13">
        <f t="shared" si="12"/>
        <v>1739.8433589484805</v>
      </c>
      <c r="M68" s="13">
        <f t="shared" si="12"/>
        <v>1737.4797779987211</v>
      </c>
      <c r="N68" s="13">
        <f t="shared" si="12"/>
        <v>1730.2756448205662</v>
      </c>
      <c r="O68" s="13">
        <f t="shared" si="12"/>
        <v>1718.9204475245103</v>
      </c>
      <c r="P68" s="13">
        <f t="shared" si="12"/>
        <v>1703.9605982199964</v>
      </c>
      <c r="Q68" s="13">
        <f t="shared" si="12"/>
        <v>1685.8371032934895</v>
      </c>
      <c r="R68" s="13">
        <f t="shared" si="12"/>
        <v>1664.9114923663074</v>
      </c>
      <c r="S68" s="13">
        <f t="shared" si="12"/>
        <v>1641.4841636727372</v>
      </c>
      <c r="T68" s="13">
        <f t="shared" si="12"/>
        <v>1615.80767535211</v>
      </c>
      <c r="U68" s="13">
        <f t="shared" si="12"/>
        <v>1588.0965759377432</v>
      </c>
      <c r="V68" s="13">
        <f t="shared" si="12"/>
        <v>1558.5348083058748</v>
      </c>
      <c r="W68" s="14">
        <f t="shared" si="12"/>
        <v>1527.2813764085683</v>
      </c>
    </row>
    <row r="80" spans="2:23">
      <c r="J80" s="20" t="s">
        <v>67</v>
      </c>
      <c r="K80" s="20"/>
      <c r="L80" s="20"/>
      <c r="M80" s="20"/>
    </row>
    <row r="81" spans="10:20">
      <c r="J81" s="20" t="s">
        <v>68</v>
      </c>
      <c r="K81" s="20"/>
      <c r="L81" s="20"/>
      <c r="M81" s="20"/>
    </row>
    <row r="82" spans="10:20">
      <c r="J82" s="20" t="s">
        <v>69</v>
      </c>
      <c r="K82" s="20"/>
      <c r="L82" s="20"/>
      <c r="M82" s="20"/>
    </row>
    <row r="84" spans="10:20">
      <c r="L84" s="1" t="s">
        <v>45</v>
      </c>
      <c r="M84" s="21" t="s">
        <v>54</v>
      </c>
      <c r="N84" s="21"/>
      <c r="O84" s="21"/>
      <c r="P84" s="21"/>
      <c r="Q84" s="21"/>
      <c r="R84" s="22"/>
      <c r="S84" s="22"/>
      <c r="T84" s="22"/>
    </row>
    <row r="85" spans="10:20">
      <c r="M85" s="21"/>
      <c r="N85" s="21"/>
      <c r="O85" s="21"/>
      <c r="P85" s="21"/>
      <c r="Q85" s="21"/>
      <c r="R85" s="22"/>
      <c r="S85" s="22"/>
      <c r="T85" s="22"/>
    </row>
    <row r="87" spans="10:20">
      <c r="J87" s="19" t="s">
        <v>70</v>
      </c>
      <c r="K87" s="19"/>
      <c r="L87" s="19"/>
      <c r="M87" s="19"/>
      <c r="N87" s="19"/>
      <c r="O87" s="19"/>
      <c r="P87" s="19"/>
      <c r="Q87" s="19"/>
      <c r="R87" s="19"/>
      <c r="S87" s="19"/>
      <c r="T87" s="19"/>
    </row>
    <row r="88" spans="10:20"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</row>
    <row r="89" spans="10:20"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</row>
  </sheetData>
  <mergeCells count="6">
    <mergeCell ref="A1:H1"/>
    <mergeCell ref="J87:T89"/>
    <mergeCell ref="J80:M80"/>
    <mergeCell ref="J81:M81"/>
    <mergeCell ref="J82:M82"/>
    <mergeCell ref="M84:T85"/>
  </mergeCells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V102"/>
  <sheetViews>
    <sheetView topLeftCell="H1" workbookViewId="0">
      <selection activeCell="P3" sqref="P3"/>
    </sheetView>
  </sheetViews>
  <sheetFormatPr defaultRowHeight="15"/>
  <cols>
    <col min="3" max="3" width="27.140625" customWidth="1"/>
    <col min="8" max="8" width="15.85546875" customWidth="1"/>
    <col min="9" max="9" width="12" bestFit="1" customWidth="1"/>
    <col min="18" max="18" width="14" bestFit="1" customWidth="1"/>
  </cols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('fő munkalap'!C31)</f>
        <v>1938.4545671885705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184153.18388291419</v>
      </c>
      <c r="H3">
        <f>G3*A3</f>
        <v>1841531.838829142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(B$3*C$3/C4)</f>
        <v>1938.3058286134205</v>
      </c>
      <c r="C4">
        <f>1.01325/D4*Q3/288.15*P4</f>
        <v>4.004117472353734E-3</v>
      </c>
      <c r="D4">
        <f>P4*(D$3/P$3)*(1-H3/I$3)</f>
        <v>569.95626361882785</v>
      </c>
      <c r="F4">
        <f>D4/D$3</f>
        <v>0.99992326950671551</v>
      </c>
      <c r="G4">
        <f t="shared" ref="G4:G67" si="0">$B4*((D4)-(E$3))</f>
        <v>184054.27923572651</v>
      </c>
      <c r="H4">
        <f>H3+G4*(A4-A3)</f>
        <v>3682074.6311864071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0.70894559808026125</v>
      </c>
      <c r="S4">
        <f t="shared" ref="S4:S67" si="2">103.9+183.3*R4-39.7*R4^2</f>
        <v>213.89635484492794</v>
      </c>
      <c r="U4">
        <f t="shared" ref="U4:U67" si="3">Q4/S4</f>
        <v>2.235428464158038</v>
      </c>
      <c r="V4">
        <f t="shared" ref="V4:V67" si="4">D4/T$3</f>
        <v>12.450807001159506</v>
      </c>
    </row>
    <row r="5" spans="1:22">
      <c r="A5">
        <v>30</v>
      </c>
      <c r="B5">
        <f t="shared" ref="B5:B68" si="5">(B$3*C$3/C5)</f>
        <v>1938.157169922506</v>
      </c>
      <c r="C5">
        <f t="shared" ref="C5:C68" si="6">1.01325/D5*Q4/288.15*P5</f>
        <v>4.0044245923700804E-3</v>
      </c>
      <c r="D5">
        <f t="shared" ref="D5:D68" si="7">P5*(D$3/P$3)*(1-H4/I$3)</f>
        <v>569.86338641284567</v>
      </c>
      <c r="F5">
        <f t="shared" ref="F5:F68" si="8">D5/D$3</f>
        <v>0.99976032704008011</v>
      </c>
      <c r="G5">
        <f t="shared" si="0"/>
        <v>183860.15253918606</v>
      </c>
      <c r="H5">
        <f t="shared" ref="H5:H68" si="9">H4+G5*(A5-A4)</f>
        <v>5520676.1565782679</v>
      </c>
      <c r="P5">
        <f t="shared" ref="P5:P68" si="10">1-((3.52*V4)/(10^(0.9813*U4)))+((0.274*V4^2)/(10^(0.8157*U4)))</f>
        <v>1.3572152342139654</v>
      </c>
      <c r="Q5">
        <f t="shared" si="1"/>
        <v>478.15</v>
      </c>
      <c r="R5">
        <f t="shared" ref="R5:R68" si="11">0.709*F5</f>
        <v>0.70883007187141678</v>
      </c>
      <c r="S5">
        <f t="shared" si="2"/>
        <v>213.88168136369796</v>
      </c>
      <c r="U5">
        <f t="shared" si="3"/>
        <v>2.2355818270706571</v>
      </c>
      <c r="V5">
        <f t="shared" si="4"/>
        <v>12.448778080275035</v>
      </c>
    </row>
    <row r="6" spans="1:22">
      <c r="A6">
        <v>40</v>
      </c>
      <c r="B6">
        <f t="shared" si="5"/>
        <v>1938.008668025667</v>
      </c>
      <c r="C6">
        <f t="shared" si="6"/>
        <v>4.0047314355011387E-3</v>
      </c>
      <c r="D6">
        <f t="shared" si="7"/>
        <v>569.71536558845844</v>
      </c>
      <c r="F6">
        <f t="shared" si="8"/>
        <v>0.99950064138326045</v>
      </c>
      <c r="G6">
        <f t="shared" si="0"/>
        <v>183559.19950565245</v>
      </c>
      <c r="H6">
        <f t="shared" si="9"/>
        <v>7356268.1516347919</v>
      </c>
      <c r="P6">
        <f t="shared" si="10"/>
        <v>1.356966671384134</v>
      </c>
      <c r="Q6">
        <f t="shared" si="1"/>
        <v>478.15</v>
      </c>
      <c r="R6">
        <f t="shared" si="11"/>
        <v>0.70864595474073167</v>
      </c>
      <c r="S6">
        <f t="shared" si="2"/>
        <v>213.85829366391113</v>
      </c>
      <c r="U6">
        <f t="shared" si="3"/>
        <v>2.2358263119382982</v>
      </c>
      <c r="V6">
        <f t="shared" si="4"/>
        <v>12.445544536169569</v>
      </c>
    </row>
    <row r="7" spans="1:22">
      <c r="A7">
        <v>50</v>
      </c>
      <c r="B7">
        <f t="shared" si="5"/>
        <v>1937.8604092054038</v>
      </c>
      <c r="C7">
        <f t="shared" si="6"/>
        <v>4.0050378232859753E-3</v>
      </c>
      <c r="D7">
        <f t="shared" si="7"/>
        <v>569.50558371890475</v>
      </c>
      <c r="F7">
        <f t="shared" si="8"/>
        <v>0.99913260301562234</v>
      </c>
      <c r="G7">
        <f t="shared" si="0"/>
        <v>183138.6291377123</v>
      </c>
      <c r="H7">
        <f t="shared" si="9"/>
        <v>9187654.4430119153</v>
      </c>
      <c r="P7">
        <f t="shared" si="10"/>
        <v>1.3565707845482884</v>
      </c>
      <c r="Q7">
        <f t="shared" si="1"/>
        <v>478.15</v>
      </c>
      <c r="R7">
        <f t="shared" si="11"/>
        <v>0.7083850155380762</v>
      </c>
      <c r="S7">
        <f t="shared" si="2"/>
        <v>213.82514293764584</v>
      </c>
      <c r="U7">
        <f t="shared" si="3"/>
        <v>2.2361729468804081</v>
      </c>
      <c r="V7">
        <f t="shared" si="4"/>
        <v>12.440961809850235</v>
      </c>
    </row>
    <row r="8" spans="1:22">
      <c r="A8">
        <v>60</v>
      </c>
      <c r="B8">
        <f t="shared" si="5"/>
        <v>1937.7124900753699</v>
      </c>
      <c r="C8">
        <f t="shared" si="6"/>
        <v>4.0053435557997549E-3</v>
      </c>
      <c r="D8">
        <f t="shared" si="7"/>
        <v>569.22681140071961</v>
      </c>
      <c r="F8">
        <f t="shared" si="8"/>
        <v>0.99864352877319229</v>
      </c>
      <c r="G8">
        <f t="shared" si="0"/>
        <v>182584.46935115065</v>
      </c>
      <c r="H8">
        <f t="shared" si="9"/>
        <v>11013499.136523422</v>
      </c>
      <c r="P8">
        <f t="shared" si="10"/>
        <v>1.3560102505667548</v>
      </c>
      <c r="Q8">
        <f t="shared" si="1"/>
        <v>478.15</v>
      </c>
      <c r="R8">
        <f t="shared" si="11"/>
        <v>0.70803826190019326</v>
      </c>
      <c r="S8">
        <f t="shared" si="2"/>
        <v>213.78108164781398</v>
      </c>
      <c r="U8">
        <f t="shared" si="3"/>
        <v>2.2366338326780064</v>
      </c>
      <c r="V8">
        <f t="shared" si="4"/>
        <v>12.434871973572358</v>
      </c>
    </row>
    <row r="9" spans="1:22">
      <c r="A9">
        <v>70</v>
      </c>
      <c r="B9">
        <f t="shared" si="5"/>
        <v>1937.5650185343236</v>
      </c>
      <c r="C9">
        <f t="shared" si="6"/>
        <v>4.0056484096657897E-3</v>
      </c>
      <c r="D9">
        <f t="shared" si="7"/>
        <v>568.87123651715649</v>
      </c>
      <c r="F9">
        <f t="shared" si="8"/>
        <v>0.99801971318799387</v>
      </c>
      <c r="G9">
        <f t="shared" si="0"/>
        <v>181881.6241222042</v>
      </c>
      <c r="H9">
        <f t="shared" si="9"/>
        <v>12832315.377745464</v>
      </c>
      <c r="P9">
        <f t="shared" si="10"/>
        <v>1.355266345137184</v>
      </c>
      <c r="Q9">
        <f t="shared" si="1"/>
        <v>478.15</v>
      </c>
      <c r="R9">
        <f t="shared" si="11"/>
        <v>0.70759597665028762</v>
      </c>
      <c r="S9">
        <f t="shared" si="2"/>
        <v>213.72486749298227</v>
      </c>
      <c r="U9">
        <f t="shared" si="3"/>
        <v>2.2372221146222033</v>
      </c>
      <c r="V9">
        <f t="shared" si="4"/>
        <v>12.427104370104692</v>
      </c>
    </row>
    <row r="10" spans="1:22">
      <c r="A10">
        <v>80</v>
      </c>
      <c r="B10">
        <f t="shared" si="5"/>
        <v>1937.4181146739209</v>
      </c>
      <c r="C10">
        <f t="shared" si="6"/>
        <v>4.0059521361615518E-3</v>
      </c>
      <c r="D10">
        <f t="shared" si="7"/>
        <v>568.43052928533677</v>
      </c>
      <c r="F10">
        <f t="shared" si="8"/>
        <v>0.99724654260585399</v>
      </c>
      <c r="G10">
        <f t="shared" si="0"/>
        <v>181013.99990098373</v>
      </c>
      <c r="H10">
        <f t="shared" si="9"/>
        <v>14642455.376755301</v>
      </c>
      <c r="P10">
        <f t="shared" si="10"/>
        <v>1.3543190967559537</v>
      </c>
      <c r="Q10">
        <f t="shared" si="1"/>
        <v>478.15</v>
      </c>
      <c r="R10">
        <f t="shared" si="11"/>
        <v>0.70704779870755041</v>
      </c>
      <c r="S10">
        <f t="shared" si="2"/>
        <v>213.65517289370345</v>
      </c>
      <c r="U10">
        <f t="shared" si="3"/>
        <v>2.2379518994276189</v>
      </c>
      <c r="V10">
        <f t="shared" si="4"/>
        <v>12.417477033697223</v>
      </c>
    </row>
    <row r="11" spans="1:22">
      <c r="A11">
        <v>90</v>
      </c>
      <c r="B11">
        <f t="shared" si="5"/>
        <v>1937.2719115844072</v>
      </c>
      <c r="C11">
        <f t="shared" si="6"/>
        <v>4.0062544595345631E-3</v>
      </c>
      <c r="D11">
        <f t="shared" si="7"/>
        <v>567.89595359913994</v>
      </c>
      <c r="F11">
        <f t="shared" si="8"/>
        <v>0.99630869052480697</v>
      </c>
      <c r="G11">
        <f t="shared" si="0"/>
        <v>179964.72160746224</v>
      </c>
      <c r="H11">
        <f t="shared" si="9"/>
        <v>16442102.592829924</v>
      </c>
      <c r="P11">
        <f t="shared" si="10"/>
        <v>1.3531475511783144</v>
      </c>
      <c r="Q11">
        <f t="shared" si="1"/>
        <v>478.15</v>
      </c>
      <c r="R11">
        <f t="shared" si="11"/>
        <v>0.70638286158208807</v>
      </c>
      <c r="S11">
        <f t="shared" si="2"/>
        <v>213.57060166666187</v>
      </c>
      <c r="U11">
        <f t="shared" si="3"/>
        <v>2.2388380997600508</v>
      </c>
      <c r="V11">
        <f t="shared" si="4"/>
        <v>12.405799122388574</v>
      </c>
    </row>
    <row r="12" spans="1:22">
      <c r="A12">
        <v>100</v>
      </c>
      <c r="B12">
        <f t="shared" si="5"/>
        <v>1937.1265559858518</v>
      </c>
      <c r="C12">
        <f t="shared" si="6"/>
        <v>4.0065550756781662E-3</v>
      </c>
      <c r="D12">
        <f t="shared" si="7"/>
        <v>567.25853603923701</v>
      </c>
      <c r="F12">
        <f t="shared" si="8"/>
        <v>0.99519041410392461</v>
      </c>
      <c r="G12">
        <f t="shared" si="0"/>
        <v>178716.4601779838</v>
      </c>
      <c r="H12">
        <f t="shared" si="9"/>
        <v>18229267.194609761</v>
      </c>
      <c r="P12">
        <f t="shared" si="10"/>
        <v>1.3517301735905403</v>
      </c>
      <c r="Q12">
        <f t="shared" si="1"/>
        <v>478.15</v>
      </c>
      <c r="R12">
        <f t="shared" si="11"/>
        <v>0.70559000359968249</v>
      </c>
      <c r="S12">
        <f t="shared" si="2"/>
        <v>213.46971470858375</v>
      </c>
      <c r="U12">
        <f t="shared" si="3"/>
        <v>2.2398961869262912</v>
      </c>
      <c r="V12">
        <f t="shared" si="4"/>
        <v>12.391874610063521</v>
      </c>
    </row>
    <row r="13" spans="1:22">
      <c r="A13">
        <v>110</v>
      </c>
      <c r="B13">
        <f t="shared" si="5"/>
        <v>1936.9822085948251</v>
      </c>
      <c r="C13">
        <f t="shared" si="6"/>
        <v>4.0068536513540873E-3</v>
      </c>
      <c r="D13">
        <f t="shared" si="7"/>
        <v>566.50930387748815</v>
      </c>
      <c r="F13">
        <f t="shared" si="8"/>
        <v>0.9938759717148915</v>
      </c>
      <c r="G13">
        <f t="shared" si="0"/>
        <v>177251.89353159198</v>
      </c>
      <c r="H13">
        <f t="shared" si="9"/>
        <v>20001786.129925679</v>
      </c>
      <c r="P13">
        <f t="shared" si="10"/>
        <v>1.3500454156286299</v>
      </c>
      <c r="Q13">
        <f t="shared" si="1"/>
        <v>478.15</v>
      </c>
      <c r="R13">
        <f t="shared" si="11"/>
        <v>0.70465806394585806</v>
      </c>
      <c r="S13">
        <f t="shared" si="2"/>
        <v>213.35106653404398</v>
      </c>
      <c r="U13">
        <f t="shared" si="3"/>
        <v>2.2411418314785063</v>
      </c>
      <c r="V13">
        <f t="shared" si="4"/>
        <v>12.375507485706001</v>
      </c>
    </row>
    <row r="14" spans="1:22">
      <c r="A14">
        <v>120</v>
      </c>
      <c r="B14">
        <f t="shared" si="5"/>
        <v>1936.8390441187589</v>
      </c>
      <c r="C14">
        <f t="shared" si="6"/>
        <v>4.0071498241854913E-3</v>
      </c>
      <c r="D14">
        <f t="shared" si="7"/>
        <v>565.63960190061698</v>
      </c>
      <c r="F14">
        <f t="shared" si="8"/>
        <v>0.99235017877301224</v>
      </c>
      <c r="G14">
        <f t="shared" si="0"/>
        <v>175554.31990449585</v>
      </c>
      <c r="H14">
        <f t="shared" si="9"/>
        <v>21757329.328970637</v>
      </c>
      <c r="P14">
        <f t="shared" si="10"/>
        <v>1.3480724708219829</v>
      </c>
      <c r="Q14">
        <f t="shared" si="1"/>
        <v>478.15</v>
      </c>
      <c r="R14">
        <f t="shared" si="11"/>
        <v>0.70357627675006562</v>
      </c>
      <c r="S14">
        <f t="shared" si="2"/>
        <v>213.2132543132293</v>
      </c>
      <c r="U14">
        <f t="shared" si="3"/>
        <v>2.242590412777786</v>
      </c>
      <c r="V14">
        <f t="shared" si="4"/>
        <v>12.356508674474775</v>
      </c>
    </row>
    <row r="15" spans="1:22">
      <c r="A15">
        <v>130</v>
      </c>
      <c r="B15">
        <f t="shared" si="5"/>
        <v>1936.6972507549219</v>
      </c>
      <c r="C15">
        <f t="shared" si="6"/>
        <v>4.0074432036761413E-3</v>
      </c>
      <c r="D15">
        <f t="shared" si="7"/>
        <v>564.64149427071004</v>
      </c>
      <c r="F15">
        <f t="shared" si="8"/>
        <v>0.99059911275563162</v>
      </c>
      <c r="G15">
        <f t="shared" si="0"/>
        <v>173608.43550764723</v>
      </c>
      <c r="H15">
        <f t="shared" si="9"/>
        <v>23493413.68404711</v>
      </c>
      <c r="P15">
        <f t="shared" si="10"/>
        <v>1.3457922334601906</v>
      </c>
      <c r="Q15">
        <f t="shared" si="1"/>
        <v>478.15</v>
      </c>
      <c r="R15">
        <f t="shared" si="11"/>
        <v>0.70233477094374275</v>
      </c>
      <c r="S15">
        <f t="shared" si="2"/>
        <v>213.05498053406706</v>
      </c>
      <c r="U15">
        <f t="shared" si="3"/>
        <v>2.244256383030411</v>
      </c>
      <c r="V15">
        <f t="shared" si="4"/>
        <v>12.334704816425296</v>
      </c>
    </row>
    <row r="16" spans="1:22">
      <c r="A16">
        <v>140</v>
      </c>
      <c r="B16">
        <f t="shared" si="5"/>
        <v>1936.557029061292</v>
      </c>
      <c r="C16">
        <f t="shared" si="6"/>
        <v>4.0077333735315662E-3</v>
      </c>
      <c r="D16">
        <f t="shared" si="7"/>
        <v>563.50825127968415</v>
      </c>
      <c r="F16">
        <f t="shared" si="8"/>
        <v>0.98861096715734065</v>
      </c>
      <c r="G16">
        <f t="shared" si="0"/>
        <v>171401.27614559542</v>
      </c>
      <c r="H16">
        <f t="shared" si="9"/>
        <v>25207426.445503063</v>
      </c>
      <c r="P16">
        <f t="shared" si="10"/>
        <v>1.3431884607255027</v>
      </c>
      <c r="Q16">
        <f t="shared" si="1"/>
        <v>478.15</v>
      </c>
      <c r="R16">
        <f t="shared" si="11"/>
        <v>0.70092517571455448</v>
      </c>
      <c r="S16">
        <f t="shared" si="2"/>
        <v>212.87512946104385</v>
      </c>
      <c r="U16">
        <f t="shared" si="3"/>
        <v>2.2461524801444757</v>
      </c>
      <c r="V16">
        <f t="shared" si="4"/>
        <v>12.309948899757071</v>
      </c>
    </row>
    <row r="17" spans="1:22">
      <c r="A17">
        <v>150</v>
      </c>
      <c r="B17">
        <f t="shared" si="5"/>
        <v>1936.4185900668888</v>
      </c>
      <c r="C17">
        <f t="shared" si="6"/>
        <v>4.0080198955578031E-3</v>
      </c>
      <c r="D17">
        <f t="shared" si="7"/>
        <v>562.23491126146234</v>
      </c>
      <c r="F17">
        <f t="shared" si="8"/>
        <v>0.98637703730081117</v>
      </c>
      <c r="G17">
        <f t="shared" si="0"/>
        <v>168923.30386953108</v>
      </c>
      <c r="H17">
        <f t="shared" si="9"/>
        <v>26896659.484198373</v>
      </c>
      <c r="P17">
        <f t="shared" si="10"/>
        <v>1.3402491150505815</v>
      </c>
      <c r="Q17">
        <f t="shared" si="1"/>
        <v>478.15</v>
      </c>
      <c r="R17">
        <f t="shared" si="11"/>
        <v>0.69934131944627509</v>
      </c>
      <c r="S17">
        <f t="shared" si="2"/>
        <v>212.67285609543342</v>
      </c>
      <c r="U17">
        <f t="shared" si="3"/>
        <v>2.2482887980092676</v>
      </c>
      <c r="V17">
        <f t="shared" si="4"/>
        <v>12.282132535895974</v>
      </c>
    </row>
    <row r="18" spans="1:22">
      <c r="A18">
        <v>160</v>
      </c>
      <c r="B18">
        <f t="shared" si="5"/>
        <v>1936.2821525044346</v>
      </c>
      <c r="C18">
        <f t="shared" si="6"/>
        <v>4.0083023153818509E-3</v>
      </c>
      <c r="D18">
        <f t="shared" si="7"/>
        <v>560.81889504175558</v>
      </c>
      <c r="F18">
        <f t="shared" si="8"/>
        <v>0.98389279831886944</v>
      </c>
      <c r="G18">
        <f t="shared" si="0"/>
        <v>166169.59481700265</v>
      </c>
      <c r="H18">
        <f t="shared" si="9"/>
        <v>28558355.432368398</v>
      </c>
      <c r="P18">
        <f t="shared" si="10"/>
        <v>1.3369678329053865</v>
      </c>
      <c r="Q18">
        <f t="shared" si="1"/>
        <v>478.15</v>
      </c>
      <c r="R18">
        <f t="shared" si="11"/>
        <v>0.69757999400807835</v>
      </c>
      <c r="S18">
        <f t="shared" si="2"/>
        <v>212.44768433448044</v>
      </c>
      <c r="U18">
        <f t="shared" si="3"/>
        <v>2.2506717430122434</v>
      </c>
      <c r="V18">
        <f t="shared" si="4"/>
        <v>12.251199382270924</v>
      </c>
    </row>
    <row r="19" spans="1:22">
      <c r="A19">
        <v>170</v>
      </c>
      <c r="B19">
        <f t="shared" si="5"/>
        <v>1936.1479390836012</v>
      </c>
      <c r="C19">
        <f t="shared" si="6"/>
        <v>4.0085801701648573E-3</v>
      </c>
      <c r="D19">
        <f t="shared" si="7"/>
        <v>559.26063481400126</v>
      </c>
      <c r="F19">
        <f t="shared" si="8"/>
        <v>0.98115900844561621</v>
      </c>
      <c r="G19">
        <f t="shared" si="0"/>
        <v>163141.0544410045</v>
      </c>
      <c r="H19">
        <f t="shared" si="9"/>
        <v>30189765.976778444</v>
      </c>
      <c r="P19">
        <f t="shared" si="10"/>
        <v>1.3333454292092379</v>
      </c>
      <c r="Q19">
        <f t="shared" si="1"/>
        <v>478.15</v>
      </c>
      <c r="R19">
        <f t="shared" si="11"/>
        <v>0.69564173698794185</v>
      </c>
      <c r="S19">
        <f t="shared" si="2"/>
        <v>212.19960856817761</v>
      </c>
      <c r="U19">
        <f t="shared" si="3"/>
        <v>2.2533029312651873</v>
      </c>
      <c r="V19">
        <f t="shared" si="4"/>
        <v>12.217158880232812</v>
      </c>
    </row>
    <row r="20" spans="1:22">
      <c r="A20">
        <v>180</v>
      </c>
      <c r="B20">
        <f t="shared" si="5"/>
        <v>1936.0161717827352</v>
      </c>
      <c r="C20">
        <f t="shared" si="6"/>
        <v>4.0088529983555643E-3</v>
      </c>
      <c r="D20">
        <f t="shared" si="7"/>
        <v>557.56416296274915</v>
      </c>
      <c r="F20">
        <f t="shared" si="8"/>
        <v>0.97818274203991085</v>
      </c>
      <c r="G20">
        <f t="shared" si="0"/>
        <v>159845.55470558751</v>
      </c>
      <c r="H20">
        <f t="shared" si="9"/>
        <v>31788221.523834318</v>
      </c>
      <c r="P20">
        <f t="shared" si="10"/>
        <v>1.3293913074289816</v>
      </c>
      <c r="Q20">
        <f t="shared" si="1"/>
        <v>478.15</v>
      </c>
      <c r="R20">
        <f t="shared" si="11"/>
        <v>0.69353156410629679</v>
      </c>
      <c r="S20">
        <f t="shared" si="2"/>
        <v>211.92919029333868</v>
      </c>
      <c r="U20">
        <f t="shared" si="3"/>
        <v>2.2561781099534977</v>
      </c>
      <c r="V20">
        <f t="shared" si="4"/>
        <v>12.180099118017504</v>
      </c>
    </row>
    <row r="21" spans="1:22">
      <c r="A21">
        <v>190</v>
      </c>
      <c r="B21">
        <f t="shared" si="5"/>
        <v>1935.8870662220834</v>
      </c>
      <c r="C21">
        <f t="shared" si="6"/>
        <v>4.0091203513551036E-3</v>
      </c>
      <c r="D21">
        <f t="shared" si="7"/>
        <v>555.7375920558469</v>
      </c>
      <c r="F21">
        <f t="shared" si="8"/>
        <v>0.97497823167692443</v>
      </c>
      <c r="G21">
        <f t="shared" si="0"/>
        <v>156298.86021882884</v>
      </c>
      <c r="H21">
        <f t="shared" si="9"/>
        <v>33351210.126022607</v>
      </c>
      <c r="P21">
        <f t="shared" si="10"/>
        <v>1.3251246111823138</v>
      </c>
      <c r="Q21">
        <f t="shared" si="1"/>
        <v>478.15</v>
      </c>
      <c r="R21">
        <f t="shared" si="11"/>
        <v>0.69125956625893936</v>
      </c>
      <c r="S21">
        <f t="shared" si="2"/>
        <v>211.63763891386708</v>
      </c>
      <c r="U21">
        <f t="shared" si="3"/>
        <v>2.2592862141813956</v>
      </c>
      <c r="V21">
        <f t="shared" si="4"/>
        <v>12.140197316269813</v>
      </c>
    </row>
    <row r="22" spans="1:22">
      <c r="A22">
        <v>200</v>
      </c>
      <c r="B22">
        <f t="shared" si="5"/>
        <v>1935.760825288985</v>
      </c>
      <c r="C22">
        <f t="shared" si="6"/>
        <v>4.0093818067412478E-3</v>
      </c>
      <c r="D22">
        <f t="shared" si="7"/>
        <v>553.79340898308715</v>
      </c>
      <c r="F22">
        <f t="shared" si="8"/>
        <v>0.97156738418085464</v>
      </c>
      <c r="G22">
        <f t="shared" si="0"/>
        <v>152525.19440043331</v>
      </c>
      <c r="H22">
        <f t="shared" si="9"/>
        <v>34876462.070026942</v>
      </c>
      <c r="P22">
        <f t="shared" si="10"/>
        <v>1.3205749333405201</v>
      </c>
      <c r="Q22">
        <f t="shared" si="1"/>
        <v>478.15</v>
      </c>
      <c r="R22">
        <f t="shared" si="11"/>
        <v>0.6888412753842259</v>
      </c>
      <c r="S22">
        <f t="shared" si="2"/>
        <v>211.32686436181183</v>
      </c>
      <c r="U22">
        <f t="shared" si="3"/>
        <v>2.2626086912516783</v>
      </c>
      <c r="V22">
        <f t="shared" si="4"/>
        <v>12.097726253560268</v>
      </c>
    </row>
    <row r="23" spans="1:22">
      <c r="A23">
        <v>210</v>
      </c>
      <c r="B23">
        <f t="shared" si="5"/>
        <v>1935.6376323057782</v>
      </c>
      <c r="C23">
        <f t="shared" si="6"/>
        <v>4.009636982450453E-3</v>
      </c>
      <c r="D23">
        <f t="shared" si="7"/>
        <v>551.748508400275</v>
      </c>
      <c r="F23">
        <f t="shared" si="8"/>
        <v>0.96797983929872811</v>
      </c>
      <c r="G23">
        <f t="shared" si="0"/>
        <v>148557.30108290844</v>
      </c>
      <c r="H23">
        <f t="shared" si="9"/>
        <v>36362035.080856025</v>
      </c>
      <c r="P23">
        <f t="shared" si="10"/>
        <v>1.3157824036580781</v>
      </c>
      <c r="Q23">
        <f t="shared" si="1"/>
        <v>478.15</v>
      </c>
      <c r="R23">
        <f t="shared" si="11"/>
        <v>0.68629770606279816</v>
      </c>
      <c r="S23">
        <f t="shared" si="2"/>
        <v>210.99948922983268</v>
      </c>
      <c r="U23">
        <f t="shared" si="3"/>
        <v>2.2661192296971473</v>
      </c>
      <c r="V23">
        <f t="shared" si="4"/>
        <v>12.053054996977359</v>
      </c>
    </row>
    <row r="24" spans="1:22">
      <c r="A24">
        <v>220</v>
      </c>
      <c r="B24">
        <f t="shared" si="5"/>
        <v>1935.5176441479562</v>
      </c>
      <c r="C24">
        <f t="shared" si="6"/>
        <v>4.0098855510731744E-3</v>
      </c>
      <c r="D24">
        <f t="shared" si="7"/>
        <v>549.62390677994415</v>
      </c>
      <c r="F24">
        <f t="shared" si="8"/>
        <v>0.96425246803498976</v>
      </c>
      <c r="G24">
        <f t="shared" si="0"/>
        <v>144435.8882478342</v>
      </c>
      <c r="H24">
        <f t="shared" si="9"/>
        <v>37806393.963334367</v>
      </c>
      <c r="P24">
        <f t="shared" si="10"/>
        <v>1.3107970143127952</v>
      </c>
      <c r="Q24">
        <f t="shared" si="1"/>
        <v>478.15</v>
      </c>
      <c r="R24">
        <f t="shared" si="11"/>
        <v>0.68365499983680766</v>
      </c>
      <c r="S24">
        <f t="shared" si="2"/>
        <v>210.65881036565281</v>
      </c>
      <c r="U24">
        <f t="shared" si="3"/>
        <v>2.2697840131634992</v>
      </c>
      <c r="V24">
        <f t="shared" si="4"/>
        <v>12.00664265550903</v>
      </c>
    </row>
    <row r="25" spans="1:22">
      <c r="A25">
        <v>230</v>
      </c>
      <c r="B25">
        <f t="shared" si="5"/>
        <v>1935.4009848116052</v>
      </c>
      <c r="C25">
        <f t="shared" si="6"/>
        <v>4.0101272532273545E-3</v>
      </c>
      <c r="D25">
        <f t="shared" si="7"/>
        <v>547.44410962065092</v>
      </c>
      <c r="F25">
        <f t="shared" si="8"/>
        <v>0.96042826249237001</v>
      </c>
      <c r="G25">
        <f t="shared" si="0"/>
        <v>140208.40110360767</v>
      </c>
      <c r="H25">
        <f t="shared" si="9"/>
        <v>39208477.974370442</v>
      </c>
      <c r="P25">
        <f t="shared" si="10"/>
        <v>1.3056771171929173</v>
      </c>
      <c r="Q25">
        <f t="shared" si="1"/>
        <v>478.15</v>
      </c>
      <c r="R25">
        <f t="shared" si="11"/>
        <v>0.68094363810709035</v>
      </c>
      <c r="S25">
        <f t="shared" si="2"/>
        <v>210.30870460537244</v>
      </c>
      <c r="U25">
        <f t="shared" si="3"/>
        <v>2.2735625750594131</v>
      </c>
      <c r="V25">
        <f t="shared" si="4"/>
        <v>11.95902455660489</v>
      </c>
    </row>
    <row r="26" spans="1:22">
      <c r="A26">
        <v>240</v>
      </c>
      <c r="B26">
        <f t="shared" si="5"/>
        <v>1935.2877399718232</v>
      </c>
      <c r="C26">
        <f t="shared" si="6"/>
        <v>4.0103619088854865E-3</v>
      </c>
      <c r="D26">
        <f t="shared" si="7"/>
        <v>545.23614810210393</v>
      </c>
      <c r="F26">
        <f t="shared" si="8"/>
        <v>0.95655464579316474</v>
      </c>
      <c r="G26">
        <f t="shared" si="0"/>
        <v>135927.15632484696</v>
      </c>
      <c r="H26">
        <f t="shared" si="9"/>
        <v>40567749.537618913</v>
      </c>
      <c r="P26">
        <f t="shared" si="10"/>
        <v>1.3004871310916983</v>
      </c>
      <c r="Q26">
        <f t="shared" si="1"/>
        <v>478.15</v>
      </c>
      <c r="R26">
        <f t="shared" si="11"/>
        <v>0.67819724386735381</v>
      </c>
      <c r="S26">
        <f t="shared" si="2"/>
        <v>209.95348018779174</v>
      </c>
      <c r="U26">
        <f t="shared" si="3"/>
        <v>2.2774092602433709</v>
      </c>
      <c r="V26">
        <f t="shared" si="4"/>
        <v>11.910791201717503</v>
      </c>
    </row>
    <row r="27" spans="1:22">
      <c r="A27">
        <v>250</v>
      </c>
      <c r="B27">
        <f t="shared" si="5"/>
        <v>1935.1779530480803</v>
      </c>
      <c r="C27">
        <f t="shared" si="6"/>
        <v>4.0105894255830481E-3</v>
      </c>
      <c r="D27">
        <f t="shared" si="7"/>
        <v>543.02835080834518</v>
      </c>
      <c r="F27">
        <f t="shared" si="8"/>
        <v>0.95268131720762317</v>
      </c>
      <c r="G27">
        <f t="shared" si="0"/>
        <v>131646.96466653014</v>
      </c>
      <c r="H27">
        <f t="shared" si="9"/>
        <v>41884219.184284218</v>
      </c>
      <c r="P27">
        <f t="shared" si="10"/>
        <v>1.2952946147614623</v>
      </c>
      <c r="Q27">
        <f t="shared" si="1"/>
        <v>478.15</v>
      </c>
      <c r="R27">
        <f t="shared" si="11"/>
        <v>0.67545105390020477</v>
      </c>
      <c r="S27">
        <f t="shared" si="2"/>
        <v>209.59768336917611</v>
      </c>
      <c r="U27">
        <f t="shared" si="3"/>
        <v>2.2812752140862536</v>
      </c>
      <c r="V27">
        <f t="shared" si="4"/>
        <v>11.862561434353008</v>
      </c>
    </row>
    <row r="28" spans="1:22">
      <c r="A28">
        <v>260</v>
      </c>
      <c r="B28">
        <f t="shared" si="5"/>
        <v>1935.0716231897832</v>
      </c>
      <c r="C28">
        <f t="shared" si="6"/>
        <v>4.0108098026482688E-3</v>
      </c>
      <c r="D28">
        <f t="shared" si="7"/>
        <v>540.84896094005694</v>
      </c>
      <c r="F28">
        <f t="shared" si="8"/>
        <v>0.9488578262106262</v>
      </c>
      <c r="G28">
        <f t="shared" si="0"/>
        <v>127422.45573163661</v>
      </c>
      <c r="H28">
        <f t="shared" si="9"/>
        <v>43158443.741600581</v>
      </c>
      <c r="P28">
        <f t="shared" si="10"/>
        <v>1.2901669688564423</v>
      </c>
      <c r="Q28">
        <f t="shared" si="1"/>
        <v>478.15</v>
      </c>
      <c r="R28">
        <f t="shared" si="11"/>
        <v>0.67274019878333391</v>
      </c>
      <c r="S28">
        <f t="shared" si="2"/>
        <v>209.24587724714124</v>
      </c>
      <c r="U28">
        <f t="shared" si="3"/>
        <v>2.2851107333180805</v>
      </c>
      <c r="V28">
        <f t="shared" si="4"/>
        <v>11.814952232801209</v>
      </c>
    </row>
    <row r="29" spans="1:22">
      <c r="A29">
        <v>270</v>
      </c>
      <c r="B29">
        <f t="shared" si="5"/>
        <v>1934.9687054225853</v>
      </c>
      <c r="C29">
        <f t="shared" si="6"/>
        <v>4.0110231309508854E-3</v>
      </c>
      <c r="D29">
        <f t="shared" si="7"/>
        <v>538.72473889678804</v>
      </c>
      <c r="F29">
        <f t="shared" si="8"/>
        <v>0.94513112087155793</v>
      </c>
      <c r="G29">
        <f t="shared" si="0"/>
        <v>123305.37552651022</v>
      </c>
      <c r="H29">
        <f t="shared" si="9"/>
        <v>44391497.496865682</v>
      </c>
      <c r="P29">
        <f t="shared" si="10"/>
        <v>1.2851681003557853</v>
      </c>
      <c r="Q29">
        <f t="shared" si="1"/>
        <v>478.15</v>
      </c>
      <c r="R29">
        <f t="shared" si="11"/>
        <v>0.67009796469793459</v>
      </c>
      <c r="S29">
        <f t="shared" si="2"/>
        <v>208.90241502212655</v>
      </c>
      <c r="U29">
        <f t="shared" si="3"/>
        <v>2.288867746930332</v>
      </c>
      <c r="V29">
        <f t="shared" si="4"/>
        <v>11.768548183268669</v>
      </c>
    </row>
    <row r="30" spans="1:22">
      <c r="A30">
        <v>280</v>
      </c>
      <c r="B30">
        <f t="shared" si="5"/>
        <v>1934.8691129774397</v>
      </c>
      <c r="C30">
        <f t="shared" si="6"/>
        <v>4.011229588120762E-3</v>
      </c>
      <c r="D30">
        <f t="shared" si="7"/>
        <v>536.67969619290068</v>
      </c>
      <c r="F30">
        <f t="shared" si="8"/>
        <v>0.9415433266542117</v>
      </c>
      <c r="G30">
        <f t="shared" si="0"/>
        <v>119342.1390614757</v>
      </c>
      <c r="H30">
        <f t="shared" si="9"/>
        <v>45584918.887480438</v>
      </c>
      <c r="P30">
        <f t="shared" si="10"/>
        <v>1.2803553978791631</v>
      </c>
      <c r="Q30">
        <f t="shared" si="1"/>
        <v>478.15</v>
      </c>
      <c r="R30">
        <f t="shared" si="11"/>
        <v>0.66755421859783604</v>
      </c>
      <c r="S30">
        <f t="shared" si="2"/>
        <v>208.57123146870299</v>
      </c>
      <c r="U30">
        <f t="shared" si="3"/>
        <v>2.2925021664445051</v>
      </c>
      <c r="V30">
        <f t="shared" si="4"/>
        <v>11.723873822022838</v>
      </c>
    </row>
    <row r="31" spans="1:22">
      <c r="A31">
        <v>290</v>
      </c>
      <c r="B31">
        <f t="shared" si="5"/>
        <v>1934.7727215963889</v>
      </c>
      <c r="C31">
        <f t="shared" si="6"/>
        <v>4.0114294296604916E-3</v>
      </c>
      <c r="D31">
        <f t="shared" si="7"/>
        <v>534.73408703349048</v>
      </c>
      <c r="F31">
        <f t="shared" si="8"/>
        <v>0.93812997725173763</v>
      </c>
      <c r="G31">
        <f t="shared" si="0"/>
        <v>115571.88214186195</v>
      </c>
      <c r="H31">
        <f t="shared" si="9"/>
        <v>46740637.708899058</v>
      </c>
      <c r="P31">
        <f t="shared" si="10"/>
        <v>1.2757773197354512</v>
      </c>
      <c r="Q31">
        <f t="shared" si="1"/>
        <v>478.15</v>
      </c>
      <c r="R31">
        <f t="shared" si="11"/>
        <v>0.665134153871482</v>
      </c>
      <c r="S31">
        <f t="shared" si="2"/>
        <v>208.25567373158327</v>
      </c>
      <c r="U31">
        <f t="shared" si="3"/>
        <v>2.295975861941117</v>
      </c>
      <c r="V31">
        <f t="shared" si="4"/>
        <v>11.681371606169124</v>
      </c>
    </row>
    <row r="32" spans="1:22">
      <c r="A32">
        <v>300</v>
      </c>
      <c r="B32">
        <f t="shared" si="5"/>
        <v>1934.6793754118992</v>
      </c>
      <c r="C32">
        <f t="shared" si="6"/>
        <v>4.0116229767858539E-3</v>
      </c>
      <c r="D32">
        <f t="shared" si="7"/>
        <v>532.90374293726154</v>
      </c>
      <c r="F32">
        <f t="shared" si="8"/>
        <v>0.93491884725835361</v>
      </c>
      <c r="G32">
        <f t="shared" si="0"/>
        <v>112025.17721987232</v>
      </c>
      <c r="H32">
        <f t="shared" si="9"/>
        <v>47860889.48109778</v>
      </c>
      <c r="P32">
        <f t="shared" si="10"/>
        <v>1.2714717990693993</v>
      </c>
      <c r="Q32">
        <f t="shared" si="1"/>
        <v>478.15</v>
      </c>
      <c r="R32">
        <f t="shared" si="11"/>
        <v>0.66285746270617263</v>
      </c>
      <c r="S32">
        <f t="shared" si="2"/>
        <v>207.95838628419042</v>
      </c>
      <c r="U32">
        <f t="shared" si="3"/>
        <v>2.2992580801553868</v>
      </c>
      <c r="V32">
        <f t="shared" si="4"/>
        <v>11.64138737835634</v>
      </c>
    </row>
    <row r="33" spans="1:22">
      <c r="A33">
        <v>310</v>
      </c>
      <c r="B33">
        <f t="shared" si="5"/>
        <v>1934.5888938633896</v>
      </c>
      <c r="C33">
        <f t="shared" si="6"/>
        <v>4.0118106021051802E-3</v>
      </c>
      <c r="D33">
        <f t="shared" si="7"/>
        <v>531.19978335408018</v>
      </c>
      <c r="F33">
        <f t="shared" si="8"/>
        <v>0.93192944448084247</v>
      </c>
      <c r="G33">
        <f t="shared" si="0"/>
        <v>108723.47671433211</v>
      </c>
      <c r="H33">
        <f t="shared" si="9"/>
        <v>48948124.248241104</v>
      </c>
      <c r="P33">
        <f t="shared" si="10"/>
        <v>1.2674655454459116</v>
      </c>
      <c r="Q33">
        <f t="shared" si="1"/>
        <v>478.15</v>
      </c>
      <c r="R33">
        <f t="shared" si="11"/>
        <v>0.66073797613691732</v>
      </c>
      <c r="S33">
        <f t="shared" si="2"/>
        <v>207.68125650344942</v>
      </c>
      <c r="U33">
        <f t="shared" si="3"/>
        <v>2.3023262091639856</v>
      </c>
      <c r="V33">
        <f t="shared" si="4"/>
        <v>11.6041640451601</v>
      </c>
    </row>
    <row r="34" spans="1:22">
      <c r="A34">
        <v>320</v>
      </c>
      <c r="B34">
        <f t="shared" si="5"/>
        <v>1934.5010790633908</v>
      </c>
      <c r="C34">
        <f t="shared" si="6"/>
        <v>4.0119927143559666E-3</v>
      </c>
      <c r="D34">
        <f t="shared" si="7"/>
        <v>529.6286832051818</v>
      </c>
      <c r="F34">
        <f t="shared" si="8"/>
        <v>0.92917312843014355</v>
      </c>
      <c r="G34">
        <f t="shared" si="0"/>
        <v>105679.24660823632</v>
      </c>
      <c r="H34">
        <f t="shared" si="9"/>
        <v>50004916.714323469</v>
      </c>
      <c r="P34">
        <f t="shared" si="10"/>
        <v>1.263774198071707</v>
      </c>
      <c r="Q34">
        <f t="shared" si="1"/>
        <v>478.15</v>
      </c>
      <c r="R34">
        <f t="shared" si="11"/>
        <v>0.65878374805697171</v>
      </c>
      <c r="S34">
        <f t="shared" si="2"/>
        <v>207.42541875869446</v>
      </c>
      <c r="U34">
        <f t="shared" si="3"/>
        <v>2.3051658897998863</v>
      </c>
      <c r="V34">
        <f t="shared" si="4"/>
        <v>11.569843052511954</v>
      </c>
    </row>
    <row r="35" spans="1:22">
      <c r="A35">
        <v>330</v>
      </c>
      <c r="B35">
        <f t="shared" si="5"/>
        <v>1934.4157230557889</v>
      </c>
      <c r="C35">
        <f t="shared" si="6"/>
        <v>4.012169743355754E-3</v>
      </c>
      <c r="D35">
        <f t="shared" si="7"/>
        <v>528.19263699034207</v>
      </c>
      <c r="F35">
        <f t="shared" si="8"/>
        <v>0.92665374910586329</v>
      </c>
      <c r="G35">
        <f t="shared" si="0"/>
        <v>102896.67334491665</v>
      </c>
      <c r="H35">
        <f t="shared" si="9"/>
        <v>51033883.447772637</v>
      </c>
      <c r="P35">
        <f t="shared" si="10"/>
        <v>1.2604031872363359</v>
      </c>
      <c r="Q35">
        <f t="shared" si="1"/>
        <v>478.15</v>
      </c>
      <c r="R35">
        <f t="shared" si="11"/>
        <v>0.65699750811605706</v>
      </c>
      <c r="S35">
        <f t="shared" si="2"/>
        <v>207.19130792854614</v>
      </c>
      <c r="U35">
        <f t="shared" si="3"/>
        <v>2.3077705564989199</v>
      </c>
      <c r="V35">
        <f t="shared" si="4"/>
        <v>11.53847233969236</v>
      </c>
    </row>
    <row r="36" spans="1:22">
      <c r="A36">
        <v>340</v>
      </c>
      <c r="B36">
        <f t="shared" si="5"/>
        <v>1934.3326145031249</v>
      </c>
      <c r="C36">
        <f t="shared" si="6"/>
        <v>4.0123421261289713E-3</v>
      </c>
      <c r="D36">
        <f t="shared" si="7"/>
        <v>526.89013460267074</v>
      </c>
      <c r="F36">
        <f t="shared" si="8"/>
        <v>0.92436865719766792</v>
      </c>
      <c r="G36">
        <f t="shared" si="0"/>
        <v>100372.77973290316</v>
      </c>
      <c r="H36">
        <f t="shared" si="9"/>
        <v>52037611.245101668</v>
      </c>
      <c r="P36">
        <f t="shared" si="10"/>
        <v>1.257349101917026</v>
      </c>
      <c r="Q36">
        <f t="shared" si="1"/>
        <v>478.15</v>
      </c>
      <c r="R36">
        <f t="shared" si="11"/>
        <v>0.65537737795314654</v>
      </c>
      <c r="S36">
        <f t="shared" si="2"/>
        <v>206.97874892976193</v>
      </c>
      <c r="U36">
        <f t="shared" si="3"/>
        <v>2.3101405456956345</v>
      </c>
      <c r="V36">
        <f t="shared" si="4"/>
        <v>11.510018918118435</v>
      </c>
    </row>
    <row r="37" spans="1:22">
      <c r="A37">
        <v>350</v>
      </c>
      <c r="B37">
        <f t="shared" si="5"/>
        <v>1934.2515444725852</v>
      </c>
      <c r="C37">
        <f t="shared" si="6"/>
        <v>4.0125102948966943E-3</v>
      </c>
      <c r="D37">
        <f t="shared" si="7"/>
        <v>525.71665724665024</v>
      </c>
      <c r="F37">
        <f t="shared" si="8"/>
        <v>0.92230992499412323</v>
      </c>
      <c r="G37">
        <f t="shared" si="0"/>
        <v>98098.772609819964</v>
      </c>
      <c r="H37">
        <f t="shared" si="9"/>
        <v>53018598.97119987</v>
      </c>
      <c r="P37">
        <f t="shared" si="10"/>
        <v>1.2546013452102796</v>
      </c>
      <c r="Q37">
        <f t="shared" si="1"/>
        <v>478.15</v>
      </c>
      <c r="R37">
        <f t="shared" si="11"/>
        <v>0.65391773682083332</v>
      </c>
      <c r="S37">
        <f t="shared" si="2"/>
        <v>206.78706742006219</v>
      </c>
      <c r="U37">
        <f t="shared" si="3"/>
        <v>2.3122819331283315</v>
      </c>
      <c r="V37">
        <f t="shared" si="4"/>
        <v>11.48438407381078</v>
      </c>
    </row>
    <row r="38" spans="1:22">
      <c r="A38">
        <v>360</v>
      </c>
      <c r="B38">
        <f t="shared" si="5"/>
        <v>1934.1723111335014</v>
      </c>
      <c r="C38">
        <f t="shared" si="6"/>
        <v>4.0126746673194323E-3</v>
      </c>
      <c r="D38">
        <f t="shared" si="7"/>
        <v>524.66540974112013</v>
      </c>
      <c r="F38">
        <f t="shared" si="8"/>
        <v>0.9204656311247722</v>
      </c>
      <c r="G38">
        <f t="shared" si="0"/>
        <v>96061.46034237463</v>
      </c>
      <c r="H38">
        <f t="shared" si="9"/>
        <v>53979213.574623615</v>
      </c>
      <c r="P38">
        <f t="shared" si="10"/>
        <v>1.2521438778989604</v>
      </c>
      <c r="Q38">
        <f t="shared" si="1"/>
        <v>478.15</v>
      </c>
      <c r="R38">
        <f t="shared" si="11"/>
        <v>0.65261013246746347</v>
      </c>
      <c r="S38">
        <f t="shared" si="2"/>
        <v>206.61520787681783</v>
      </c>
      <c r="U38">
        <f t="shared" si="3"/>
        <v>2.3142052558157711</v>
      </c>
      <c r="V38">
        <f t="shared" si="4"/>
        <v>11.461419364696608</v>
      </c>
    </row>
    <row r="39" spans="1:22">
      <c r="A39">
        <v>370</v>
      </c>
      <c r="B39">
        <f t="shared" si="5"/>
        <v>1934.0947233099469</v>
      </c>
      <c r="C39">
        <f t="shared" si="6"/>
        <v>4.0128356391117221E-3</v>
      </c>
      <c r="D39">
        <f t="shared" si="7"/>
        <v>523.7280226890025</v>
      </c>
      <c r="F39">
        <f t="shared" si="8"/>
        <v>0.91882109243684651</v>
      </c>
      <c r="G39">
        <f t="shared" si="0"/>
        <v>94244.611560127101</v>
      </c>
      <c r="H39">
        <f t="shared" si="9"/>
        <v>54921659.690224886</v>
      </c>
      <c r="P39">
        <f t="shared" si="10"/>
        <v>1.2499568913708783</v>
      </c>
      <c r="Q39">
        <f t="shared" si="1"/>
        <v>478.15</v>
      </c>
      <c r="R39">
        <f t="shared" si="11"/>
        <v>0.6514441545377242</v>
      </c>
      <c r="S39">
        <f t="shared" si="2"/>
        <v>206.46184791345445</v>
      </c>
      <c r="U39">
        <f t="shared" si="3"/>
        <v>2.3159242486313159</v>
      </c>
      <c r="V39">
        <f t="shared" si="4"/>
        <v>11.440941959645915</v>
      </c>
    </row>
    <row r="40" spans="1:22">
      <c r="A40">
        <v>380</v>
      </c>
      <c r="B40">
        <f t="shared" si="5"/>
        <v>1934.0186029358997</v>
      </c>
      <c r="C40">
        <f t="shared" si="6"/>
        <v>4.012993578931626E-3</v>
      </c>
      <c r="D40">
        <f t="shared" si="7"/>
        <v>522.89517895079371</v>
      </c>
      <c r="F40">
        <f t="shared" si="8"/>
        <v>0.91735996307156786</v>
      </c>
      <c r="G40">
        <f t="shared" si="0"/>
        <v>92630.167081778956</v>
      </c>
      <c r="H40">
        <f t="shared" si="9"/>
        <v>55847961.361042678</v>
      </c>
      <c r="P40">
        <f t="shared" si="10"/>
        <v>1.2480183010177019</v>
      </c>
      <c r="Q40">
        <f t="shared" si="1"/>
        <v>478.15</v>
      </c>
      <c r="R40">
        <f t="shared" si="11"/>
        <v>0.65040821381774161</v>
      </c>
      <c r="S40">
        <f t="shared" si="2"/>
        <v>206.32550106210911</v>
      </c>
      <c r="U40">
        <f t="shared" si="3"/>
        <v>2.3174546895008628</v>
      </c>
      <c r="V40">
        <f t="shared" si="4"/>
        <v>11.422748323908461</v>
      </c>
    </row>
    <row r="41" spans="1:22">
      <c r="A41">
        <v>390</v>
      </c>
      <c r="B41">
        <f t="shared" si="5"/>
        <v>1933.9437865315504</v>
      </c>
      <c r="C41">
        <f t="shared" si="6"/>
        <v>4.0131488253003899E-3</v>
      </c>
      <c r="D41">
        <f t="shared" si="7"/>
        <v>522.15713912126375</v>
      </c>
      <c r="F41">
        <f t="shared" si="8"/>
        <v>0.91606515635309427</v>
      </c>
      <c r="G41">
        <f t="shared" si="0"/>
        <v>91199.256194171932</v>
      </c>
      <c r="H41">
        <f t="shared" si="9"/>
        <v>56759953.922984399</v>
      </c>
      <c r="P41">
        <f t="shared" si="10"/>
        <v>1.2463049995457212</v>
      </c>
      <c r="Q41">
        <f t="shared" si="1"/>
        <v>478.15</v>
      </c>
      <c r="R41">
        <f t="shared" si="11"/>
        <v>0.64949019585434375</v>
      </c>
      <c r="S41">
        <f t="shared" si="2"/>
        <v>206.20460357401794</v>
      </c>
      <c r="U41">
        <f t="shared" si="3"/>
        <v>2.3188134101398283</v>
      </c>
      <c r="V41">
        <f t="shared" si="4"/>
        <v>11.406625698255922</v>
      </c>
    </row>
    <row r="42" spans="1:22">
      <c r="A42">
        <v>400</v>
      </c>
      <c r="B42">
        <f t="shared" si="5"/>
        <v>1933.8701258587612</v>
      </c>
      <c r="C42">
        <f t="shared" si="6"/>
        <v>4.0133016852254297E-3</v>
      </c>
      <c r="D42">
        <f t="shared" si="7"/>
        <v>521.50415751105334</v>
      </c>
      <c r="F42">
        <f t="shared" si="8"/>
        <v>0.91491957458079531</v>
      </c>
      <c r="G42">
        <f t="shared" si="0"/>
        <v>89933.000938856363</v>
      </c>
      <c r="H42">
        <f t="shared" si="9"/>
        <v>57659283.932372965</v>
      </c>
      <c r="P42">
        <f t="shared" si="10"/>
        <v>1.2447938497109017</v>
      </c>
      <c r="Q42">
        <f t="shared" si="1"/>
        <v>478.15</v>
      </c>
      <c r="R42">
        <f t="shared" si="11"/>
        <v>0.64867797837778385</v>
      </c>
      <c r="S42">
        <f t="shared" si="2"/>
        <v>206.09758358724594</v>
      </c>
      <c r="U42">
        <f t="shared" si="3"/>
        <v>2.3200174969425968</v>
      </c>
      <c r="V42">
        <f t="shared" si="4"/>
        <v>11.392361186181933</v>
      </c>
    </row>
    <row r="43" spans="1:22">
      <c r="A43">
        <v>410</v>
      </c>
      <c r="B43">
        <f t="shared" si="5"/>
        <v>1933.7974879269241</v>
      </c>
      <c r="C43">
        <f t="shared" si="6"/>
        <v>4.0134524341720349E-3</v>
      </c>
      <c r="D43">
        <f t="shared" si="7"/>
        <v>520.92679232444607</v>
      </c>
      <c r="F43">
        <f t="shared" si="8"/>
        <v>0.91390665320078257</v>
      </c>
      <c r="G43">
        <f t="shared" si="0"/>
        <v>88813.115625555351</v>
      </c>
      <c r="H43">
        <f t="shared" si="9"/>
        <v>58547415.088628516</v>
      </c>
      <c r="P43">
        <f t="shared" si="10"/>
        <v>1.2434624250891226</v>
      </c>
      <c r="Q43">
        <f t="shared" si="1"/>
        <v>478.15</v>
      </c>
      <c r="R43">
        <f t="shared" si="11"/>
        <v>0.6479598171193548</v>
      </c>
      <c r="S43">
        <f t="shared" si="2"/>
        <v>206.00291307130425</v>
      </c>
      <c r="U43">
        <f t="shared" si="3"/>
        <v>2.321083682124907</v>
      </c>
      <c r="V43">
        <f t="shared" si="4"/>
        <v>11.3797485297967</v>
      </c>
    </row>
    <row r="44" spans="1:22">
      <c r="A44">
        <v>420</v>
      </c>
      <c r="B44">
        <f t="shared" si="5"/>
        <v>1933.7257545145856</v>
      </c>
      <c r="C44">
        <f t="shared" si="6"/>
        <v>4.0136013170411228E-3</v>
      </c>
      <c r="D44">
        <f t="shared" si="7"/>
        <v>520.41612134764466</v>
      </c>
      <c r="F44">
        <f t="shared" si="8"/>
        <v>0.9130107392063942</v>
      </c>
      <c r="G44">
        <f t="shared" si="0"/>
        <v>87822.323520100152</v>
      </c>
      <c r="H44">
        <f t="shared" si="9"/>
        <v>59425638.323829517</v>
      </c>
      <c r="P44">
        <f t="shared" si="10"/>
        <v>1.2422895257084565</v>
      </c>
      <c r="Q44">
        <f t="shared" si="1"/>
        <v>478.15</v>
      </c>
      <c r="R44">
        <f t="shared" si="11"/>
        <v>0.64732461409733344</v>
      </c>
      <c r="S44">
        <f t="shared" si="2"/>
        <v>205.91914427019566</v>
      </c>
      <c r="U44">
        <f t="shared" si="3"/>
        <v>2.3220279090350049</v>
      </c>
      <c r="V44">
        <f t="shared" si="4"/>
        <v>11.368592821579938</v>
      </c>
    </row>
    <row r="45" spans="1:22">
      <c r="A45">
        <v>430</v>
      </c>
      <c r="B45">
        <f t="shared" si="5"/>
        <v>1933.6548213545323</v>
      </c>
      <c r="C45">
        <f t="shared" si="6"/>
        <v>4.0137485498468271E-3</v>
      </c>
      <c r="D45">
        <f t="shared" si="7"/>
        <v>519.96387825886109</v>
      </c>
      <c r="F45">
        <f t="shared" si="8"/>
        <v>0.91221733027870366</v>
      </c>
      <c r="G45">
        <f t="shared" si="0"/>
        <v>86944.619982044969</v>
      </c>
      <c r="H45">
        <f t="shared" si="9"/>
        <v>60295084.523649968</v>
      </c>
      <c r="P45">
        <f t="shared" si="10"/>
        <v>1.2412555044625773</v>
      </c>
      <c r="Q45">
        <f t="shared" si="1"/>
        <v>478.15</v>
      </c>
      <c r="R45">
        <f t="shared" si="11"/>
        <v>0.64676208716760086</v>
      </c>
      <c r="S45">
        <f t="shared" si="2"/>
        <v>205.8449330411448</v>
      </c>
      <c r="U45">
        <f t="shared" si="3"/>
        <v>2.3228650466923377</v>
      </c>
      <c r="V45">
        <f t="shared" si="4"/>
        <v>11.358713482101676</v>
      </c>
    </row>
    <row r="46" spans="1:22">
      <c r="A46">
        <v>440</v>
      </c>
      <c r="B46">
        <f t="shared" si="5"/>
        <v>1933.5845971063252</v>
      </c>
      <c r="C46">
        <f t="shared" si="6"/>
        <v>4.0138943218367504E-3</v>
      </c>
      <c r="D46">
        <f t="shared" si="7"/>
        <v>519.56252564951274</v>
      </c>
      <c r="F46">
        <f t="shared" si="8"/>
        <v>0.91151320289388205</v>
      </c>
      <c r="G46">
        <f t="shared" si="0"/>
        <v>86165.413204053359</v>
      </c>
      <c r="H46">
        <f t="shared" si="9"/>
        <v>61156738.655690499</v>
      </c>
      <c r="P46">
        <f t="shared" si="10"/>
        <v>1.2403424425903546</v>
      </c>
      <c r="Q46">
        <f t="shared" si="1"/>
        <v>478.15</v>
      </c>
      <c r="R46">
        <f t="shared" si="11"/>
        <v>0.64626286085176232</v>
      </c>
      <c r="S46">
        <f t="shared" si="2"/>
        <v>205.77905168707076</v>
      </c>
      <c r="U46">
        <f t="shared" si="3"/>
        <v>2.3236087253775719</v>
      </c>
      <c r="V46">
        <f t="shared" si="4"/>
        <v>11.349945855184691</v>
      </c>
    </row>
    <row r="47" spans="1:22">
      <c r="A47">
        <v>450</v>
      </c>
      <c r="B47">
        <f t="shared" si="5"/>
        <v>1933.5150022151754</v>
      </c>
      <c r="C47">
        <f t="shared" si="6"/>
        <v>4.0140387978496572E-3</v>
      </c>
      <c r="D47">
        <f t="shared" si="7"/>
        <v>519.20527999178569</v>
      </c>
      <c r="F47">
        <f t="shared" si="8"/>
        <v>0.91088645612593977</v>
      </c>
      <c r="G47">
        <f t="shared" si="0"/>
        <v>85471.572041239953</v>
      </c>
      <c r="H47">
        <f t="shared" si="9"/>
        <v>62011454.376102895</v>
      </c>
      <c r="P47">
        <f t="shared" si="10"/>
        <v>1.239534210498084</v>
      </c>
      <c r="Q47">
        <f t="shared" si="1"/>
        <v>478.15</v>
      </c>
      <c r="R47">
        <f t="shared" si="11"/>
        <v>0.64581849739329122</v>
      </c>
      <c r="S47">
        <f t="shared" si="2"/>
        <v>205.72039376864973</v>
      </c>
      <c r="U47">
        <f t="shared" si="3"/>
        <v>2.3242712656758804</v>
      </c>
      <c r="V47">
        <f t="shared" si="4"/>
        <v>11.342141753325857</v>
      </c>
    </row>
    <row r="48" spans="1:22">
      <c r="A48">
        <v>460</v>
      </c>
      <c r="B48">
        <f t="shared" si="5"/>
        <v>1933.4459677321809</v>
      </c>
      <c r="C48">
        <f t="shared" si="6"/>
        <v>4.0141821207548504E-3</v>
      </c>
      <c r="D48">
        <f t="shared" si="7"/>
        <v>518.88610191868918</v>
      </c>
      <c r="F48">
        <f t="shared" si="8"/>
        <v>0.91032649459419157</v>
      </c>
      <c r="G48">
        <f t="shared" si="0"/>
        <v>84851.406794173119</v>
      </c>
      <c r="H48">
        <f t="shared" si="9"/>
        <v>62859968.444044627</v>
      </c>
      <c r="P48">
        <f t="shared" si="10"/>
        <v>1.2388164457653579</v>
      </c>
      <c r="Q48">
        <f t="shared" si="1"/>
        <v>478.15</v>
      </c>
      <c r="R48">
        <f t="shared" si="11"/>
        <v>0.64542148466728178</v>
      </c>
      <c r="S48">
        <f t="shared" si="2"/>
        <v>205.66797309256907</v>
      </c>
      <c r="U48">
        <f t="shared" si="3"/>
        <v>2.3248636761971175</v>
      </c>
      <c r="V48">
        <f t="shared" si="4"/>
        <v>11.33516924536201</v>
      </c>
    </row>
    <row r="49" spans="1:22">
      <c r="A49">
        <v>470</v>
      </c>
      <c r="B49">
        <f t="shared" si="5"/>
        <v>1933.3774341500837</v>
      </c>
      <c r="C49">
        <f t="shared" si="6"/>
        <v>4.0143244138607214E-3</v>
      </c>
      <c r="D49">
        <f t="shared" si="7"/>
        <v>518.59966289695728</v>
      </c>
      <c r="F49">
        <f t="shared" si="8"/>
        <v>0.90982396999466186</v>
      </c>
      <c r="G49">
        <f t="shared" si="0"/>
        <v>84294.604381527883</v>
      </c>
      <c r="H49">
        <f t="shared" si="9"/>
        <v>63702914.487859905</v>
      </c>
      <c r="P49">
        <f t="shared" si="10"/>
        <v>1.2381764747409083</v>
      </c>
      <c r="Q49">
        <f t="shared" si="1"/>
        <v>478.15</v>
      </c>
      <c r="R49">
        <f t="shared" si="11"/>
        <v>0.64506519472621526</v>
      </c>
      <c r="S49">
        <f t="shared" si="2"/>
        <v>205.62091870706263</v>
      </c>
      <c r="U49">
        <f t="shared" si="3"/>
        <v>2.3253956990689031</v>
      </c>
      <c r="V49">
        <f t="shared" si="4"/>
        <v>11.328911928432918</v>
      </c>
    </row>
    <row r="50" spans="1:22">
      <c r="A50">
        <v>480</v>
      </c>
      <c r="B50">
        <f t="shared" si="5"/>
        <v>1933.309350291395</v>
      </c>
      <c r="C50">
        <f t="shared" si="6"/>
        <v>4.0144657832158542E-3</v>
      </c>
      <c r="D50">
        <f t="shared" si="7"/>
        <v>518.34129706301826</v>
      </c>
      <c r="F50">
        <f t="shared" si="8"/>
        <v>0.90937069660178638</v>
      </c>
      <c r="G50">
        <f t="shared" si="0"/>
        <v>83792.134865690183</v>
      </c>
      <c r="H50">
        <f t="shared" si="9"/>
        <v>64540835.836516805</v>
      </c>
      <c r="P50">
        <f t="shared" si="10"/>
        <v>1.2376031986371521</v>
      </c>
      <c r="Q50">
        <f t="shared" si="1"/>
        <v>478.15</v>
      </c>
      <c r="R50">
        <f t="shared" si="11"/>
        <v>0.64474382389066653</v>
      </c>
      <c r="S50">
        <f t="shared" si="2"/>
        <v>205.57846736088638</v>
      </c>
      <c r="U50">
        <f t="shared" si="3"/>
        <v>2.3258758864109201</v>
      </c>
      <c r="V50">
        <f t="shared" si="4"/>
        <v>11.323267875828524</v>
      </c>
    </row>
    <row r="51" spans="1:22">
      <c r="A51">
        <v>490</v>
      </c>
      <c r="B51">
        <f t="shared" si="5"/>
        <v>1933.2416722720097</v>
      </c>
      <c r="C51">
        <f t="shared" si="6"/>
        <v>4.0146063197545575E-3</v>
      </c>
      <c r="D51">
        <f t="shared" si="7"/>
        <v>518.10694488388583</v>
      </c>
      <c r="F51">
        <f t="shared" si="8"/>
        <v>0.90895955242786985</v>
      </c>
      <c r="G51">
        <f t="shared" si="0"/>
        <v>83336.142213860803</v>
      </c>
      <c r="H51">
        <f t="shared" si="9"/>
        <v>65374197.258655414</v>
      </c>
      <c r="P51">
        <f t="shared" si="10"/>
        <v>1.2370869600119514</v>
      </c>
      <c r="Q51">
        <f t="shared" si="1"/>
        <v>478.15</v>
      </c>
      <c r="R51">
        <f t="shared" si="11"/>
        <v>0.64445232267135966</v>
      </c>
      <c r="S51">
        <f t="shared" si="2"/>
        <v>205.53995453665877</v>
      </c>
      <c r="U51">
        <f t="shared" si="3"/>
        <v>2.3263116948618388</v>
      </c>
      <c r="V51">
        <f t="shared" si="4"/>
        <v>11.31814840625001</v>
      </c>
    </row>
    <row r="52" spans="1:22">
      <c r="A52">
        <v>500</v>
      </c>
      <c r="B52">
        <f t="shared" si="5"/>
        <v>1933.1743625530564</v>
      </c>
      <c r="C52">
        <f t="shared" si="6"/>
        <v>4.0147461012602125E-3</v>
      </c>
      <c r="D52">
        <f t="shared" si="7"/>
        <v>517.8930935047689</v>
      </c>
      <c r="F52">
        <f t="shared" si="8"/>
        <v>0.90858437456977004</v>
      </c>
      <c r="G52">
        <f t="shared" si="0"/>
        <v>82919.828694010255</v>
      </c>
      <c r="H52">
        <f t="shared" si="9"/>
        <v>66203395.545595519</v>
      </c>
      <c r="P52">
        <f t="shared" si="10"/>
        <v>1.2366194012381984</v>
      </c>
      <c r="Q52">
        <f t="shared" si="1"/>
        <v>478.15</v>
      </c>
      <c r="R52">
        <f t="shared" si="11"/>
        <v>0.64418632156996691</v>
      </c>
      <c r="S52">
        <f t="shared" si="2"/>
        <v>205.50480487293049</v>
      </c>
      <c r="U52">
        <f t="shared" si="3"/>
        <v>2.3267095885940665</v>
      </c>
      <c r="V52">
        <f t="shared" si="4"/>
        <v>11.313476780691568</v>
      </c>
    </row>
    <row r="53" spans="1:22">
      <c r="A53">
        <v>510</v>
      </c>
      <c r="B53">
        <f t="shared" si="5"/>
        <v>1933.1073890861228</v>
      </c>
      <c r="C53">
        <f t="shared" si="6"/>
        <v>4.0148851941356409E-3</v>
      </c>
      <c r="D53">
        <f t="shared" si="7"/>
        <v>517.69671718203949</v>
      </c>
      <c r="F53">
        <f t="shared" si="8"/>
        <v>0.90823985470533242</v>
      </c>
      <c r="G53">
        <f t="shared" si="0"/>
        <v>82537.339474320965</v>
      </c>
      <c r="H53">
        <f t="shared" si="9"/>
        <v>67028768.940338731</v>
      </c>
      <c r="P53">
        <f t="shared" si="10"/>
        <v>1.2361933230752706</v>
      </c>
      <c r="Q53">
        <f t="shared" si="1"/>
        <v>478.15</v>
      </c>
      <c r="R53">
        <f t="shared" si="11"/>
        <v>0.64394205698608065</v>
      </c>
      <c r="S53">
        <f t="shared" si="2"/>
        <v>205.47252254715667</v>
      </c>
      <c r="U53">
        <f t="shared" si="3"/>
        <v>2.3270751440269239</v>
      </c>
      <c r="V53">
        <f t="shared" si="4"/>
        <v>11.30918690118682</v>
      </c>
    </row>
    <row r="54" spans="1:22">
      <c r="A54">
        <v>520</v>
      </c>
      <c r="B54">
        <f t="shared" si="5"/>
        <v>1933.0407245516772</v>
      </c>
      <c r="C54">
        <f t="shared" si="6"/>
        <v>4.0150236549807332E-3</v>
      </c>
      <c r="D54">
        <f t="shared" si="7"/>
        <v>517.51522005694528</v>
      </c>
      <c r="F54">
        <f t="shared" si="8"/>
        <v>0.90792143869639519</v>
      </c>
      <c r="G54">
        <f t="shared" si="0"/>
        <v>82183.65178335151</v>
      </c>
      <c r="H54">
        <f t="shared" si="9"/>
        <v>67850605.458172247</v>
      </c>
      <c r="P54">
        <f t="shared" si="10"/>
        <v>1.2358025487312769</v>
      </c>
      <c r="Q54">
        <f t="shared" si="1"/>
        <v>478.15</v>
      </c>
      <c r="R54">
        <f t="shared" si="11"/>
        <v>0.6437163000357442</v>
      </c>
      <c r="S54">
        <f t="shared" si="2"/>
        <v>205.4426820017631</v>
      </c>
      <c r="U54">
        <f t="shared" si="3"/>
        <v>2.3274131516443917</v>
      </c>
      <c r="V54">
        <f t="shared" si="4"/>
        <v>11.305222060689296</v>
      </c>
    </row>
    <row r="55" spans="1:22">
      <c r="A55">
        <v>530</v>
      </c>
      <c r="B55">
        <f t="shared" si="5"/>
        <v>1932.9743456870328</v>
      </c>
      <c r="C55">
        <f t="shared" si="6"/>
        <v>4.0151615319848084E-3</v>
      </c>
      <c r="D55">
        <f t="shared" si="7"/>
        <v>517.34638266235447</v>
      </c>
      <c r="F55">
        <f t="shared" si="8"/>
        <v>0.90762523274097273</v>
      </c>
      <c r="G55">
        <f t="shared" si="0"/>
        <v>81854.471318977347</v>
      </c>
      <c r="H55">
        <f t="shared" si="9"/>
        <v>68669150.171362028</v>
      </c>
      <c r="P55">
        <f t="shared" si="10"/>
        <v>1.2354417967469904</v>
      </c>
      <c r="Q55">
        <f t="shared" si="1"/>
        <v>478.15</v>
      </c>
      <c r="R55">
        <f t="shared" si="11"/>
        <v>0.64350629001334958</v>
      </c>
      <c r="S55">
        <f t="shared" si="2"/>
        <v>205.41491925156322</v>
      </c>
      <c r="U55">
        <f t="shared" si="3"/>
        <v>2.3277277119994837</v>
      </c>
      <c r="V55">
        <f t="shared" si="4"/>
        <v>11.301533774501717</v>
      </c>
    </row>
    <row r="56" spans="1:22">
      <c r="A56">
        <v>540</v>
      </c>
      <c r="B56">
        <f t="shared" si="5"/>
        <v>1932.908232697961</v>
      </c>
      <c r="C56">
        <f t="shared" si="6"/>
        <v>4.0152988661458387E-3</v>
      </c>
      <c r="D56">
        <f t="shared" si="7"/>
        <v>517.18831292401899</v>
      </c>
      <c r="F56">
        <f t="shared" si="8"/>
        <v>0.90734791741055965</v>
      </c>
      <c r="G56">
        <f t="shared" si="0"/>
        <v>81546.137374474085</v>
      </c>
      <c r="H56">
        <f t="shared" si="9"/>
        <v>69484611.545106769</v>
      </c>
      <c r="P56">
        <f t="shared" si="10"/>
        <v>1.2351065645277262</v>
      </c>
      <c r="Q56">
        <f t="shared" si="1"/>
        <v>478.15</v>
      </c>
      <c r="R56">
        <f t="shared" si="11"/>
        <v>0.64330967344408674</v>
      </c>
      <c r="S56">
        <f t="shared" si="2"/>
        <v>205.38892390521562</v>
      </c>
      <c r="U56">
        <f t="shared" si="3"/>
        <v>2.3280223242255271</v>
      </c>
      <c r="V56">
        <f t="shared" si="4"/>
        <v>11.29808070988893</v>
      </c>
    </row>
    <row r="57" spans="1:22">
      <c r="A57">
        <v>550</v>
      </c>
      <c r="B57">
        <f t="shared" si="5"/>
        <v>1932.8423687469483</v>
      </c>
      <c r="C57">
        <f t="shared" si="6"/>
        <v>4.0154356923309932E-3</v>
      </c>
      <c r="D57">
        <f t="shared" si="7"/>
        <v>517.03940197195891</v>
      </c>
      <c r="F57">
        <f t="shared" si="8"/>
        <v>0.90708667012624367</v>
      </c>
      <c r="G57">
        <f t="shared" si="0"/>
        <v>81255.537288186184</v>
      </c>
      <c r="H57">
        <f t="shared" si="9"/>
        <v>70297166.917988628</v>
      </c>
      <c r="P57">
        <f t="shared" si="10"/>
        <v>1.234793023285387</v>
      </c>
      <c r="Q57">
        <f t="shared" si="1"/>
        <v>478.15</v>
      </c>
      <c r="R57">
        <f t="shared" si="11"/>
        <v>0.64312444911950672</v>
      </c>
      <c r="S57">
        <f t="shared" si="2"/>
        <v>205.36443195851143</v>
      </c>
      <c r="U57">
        <f t="shared" si="3"/>
        <v>2.3282999662599697</v>
      </c>
      <c r="V57">
        <f t="shared" si="4"/>
        <v>11.294827720768875</v>
      </c>
    </row>
    <row r="58" spans="1:22">
      <c r="A58">
        <v>560</v>
      </c>
      <c r="B58">
        <f t="shared" si="5"/>
        <v>1932.7767395105459</v>
      </c>
      <c r="C58">
        <f t="shared" si="6"/>
        <v>4.0155720401941087E-3</v>
      </c>
      <c r="D58">
        <f t="shared" si="7"/>
        <v>516.89828477415256</v>
      </c>
      <c r="F58">
        <f t="shared" si="8"/>
        <v>0.90683909609500446</v>
      </c>
      <c r="G58">
        <f t="shared" si="0"/>
        <v>80980.030236870924</v>
      </c>
      <c r="H58">
        <f t="shared" si="9"/>
        <v>71106967.220357344</v>
      </c>
      <c r="P58">
        <f t="shared" si="10"/>
        <v>1.2344979244284333</v>
      </c>
      <c r="Q58">
        <f t="shared" si="1"/>
        <v>478.15</v>
      </c>
      <c r="R58">
        <f t="shared" si="11"/>
        <v>0.6429489191313581</v>
      </c>
      <c r="S58">
        <f t="shared" si="2"/>
        <v>205.34121936607434</v>
      </c>
      <c r="U58">
        <f t="shared" si="3"/>
        <v>2.3285631665972177</v>
      </c>
      <c r="V58">
        <f t="shared" si="4"/>
        <v>11.291744987747792</v>
      </c>
    </row>
    <row r="59" spans="1:22">
      <c r="A59">
        <v>570</v>
      </c>
      <c r="B59">
        <f t="shared" si="5"/>
        <v>1932.7113327982693</v>
      </c>
      <c r="C59">
        <f t="shared" si="6"/>
        <v>4.0157079349656668E-3</v>
      </c>
      <c r="D59">
        <f t="shared" si="7"/>
        <v>516.76380540797254</v>
      </c>
      <c r="F59">
        <f t="shared" si="8"/>
        <v>0.90660316738240798</v>
      </c>
      <c r="G59">
        <f t="shared" si="0"/>
        <v>80717.380012770169</v>
      </c>
      <c r="H59">
        <f t="shared" si="9"/>
        <v>71914141.020485044</v>
      </c>
      <c r="P59">
        <f t="shared" si="10"/>
        <v>1.2342185169674014</v>
      </c>
      <c r="Q59">
        <f t="shared" si="1"/>
        <v>478.15</v>
      </c>
      <c r="R59">
        <f t="shared" si="11"/>
        <v>0.64278164567412721</v>
      </c>
      <c r="S59">
        <f t="shared" si="2"/>
        <v>205.31909636465062</v>
      </c>
      <c r="U59">
        <f t="shared" si="3"/>
        <v>2.3288140677903457</v>
      </c>
      <c r="V59">
        <f t="shared" si="4"/>
        <v>11.28880725946788</v>
      </c>
    </row>
    <row r="60" spans="1:22">
      <c r="A60">
        <v>580</v>
      </c>
      <c r="B60">
        <f t="shared" si="5"/>
        <v>1932.6461382257953</v>
      </c>
      <c r="C60">
        <f t="shared" si="6"/>
        <v>4.0158433981303003E-3</v>
      </c>
      <c r="D60">
        <f t="shared" si="7"/>
        <v>516.63498666587373</v>
      </c>
      <c r="F60">
        <f t="shared" si="8"/>
        <v>0.90637716958925219</v>
      </c>
      <c r="G60">
        <f t="shared" si="0"/>
        <v>80465.696194883334</v>
      </c>
      <c r="H60">
        <f t="shared" si="9"/>
        <v>72718797.98243387</v>
      </c>
      <c r="P60">
        <f t="shared" si="10"/>
        <v>1.2339524752189996</v>
      </c>
      <c r="Q60">
        <f t="shared" si="1"/>
        <v>478.15</v>
      </c>
      <c r="R60">
        <f t="shared" si="11"/>
        <v>0.64262141323877975</v>
      </c>
      <c r="S60">
        <f t="shared" si="2"/>
        <v>205.297902500774</v>
      </c>
      <c r="U60">
        <f t="shared" si="3"/>
        <v>2.3290544821723023</v>
      </c>
      <c r="V60">
        <f t="shared" si="4"/>
        <v>11.285993188637566</v>
      </c>
    </row>
    <row r="61" spans="1:22">
      <c r="A61">
        <v>590</v>
      </c>
      <c r="B61">
        <f t="shared" si="5"/>
        <v>1932.5811469356745</v>
      </c>
      <c r="C61">
        <f t="shared" si="6"/>
        <v>4.0159784480058415E-3</v>
      </c>
      <c r="D61">
        <f t="shared" si="7"/>
        <v>516.51100362814771</v>
      </c>
      <c r="F61">
        <f t="shared" si="8"/>
        <v>0.90615965548797839</v>
      </c>
      <c r="G61">
        <f t="shared" si="0"/>
        <v>80223.38300213663</v>
      </c>
      <c r="H61">
        <f t="shared" si="9"/>
        <v>73521031.812455237</v>
      </c>
      <c r="P61">
        <f t="shared" si="10"/>
        <v>1.2336978359390378</v>
      </c>
      <c r="Q61">
        <f t="shared" si="1"/>
        <v>478.15</v>
      </c>
      <c r="R61">
        <f t="shared" si="11"/>
        <v>0.64246719574097666</v>
      </c>
      <c r="S61">
        <f t="shared" si="2"/>
        <v>205.27750230447103</v>
      </c>
      <c r="U61">
        <f t="shared" si="3"/>
        <v>2.3292859404086079</v>
      </c>
      <c r="V61">
        <f t="shared" si="4"/>
        <v>11.283284754723105</v>
      </c>
    </row>
    <row r="62" spans="1:22">
      <c r="A62">
        <v>600</v>
      </c>
      <c r="B62">
        <f t="shared" si="5"/>
        <v>1932.5163513593509</v>
      </c>
      <c r="C62">
        <f t="shared" si="6"/>
        <v>4.0161131002367833E-3</v>
      </c>
      <c r="D62">
        <f t="shared" si="7"/>
        <v>516.39116080997633</v>
      </c>
      <c r="F62">
        <f t="shared" si="8"/>
        <v>0.90594940492978304</v>
      </c>
      <c r="G62">
        <f t="shared" si="0"/>
        <v>79989.095067023605</v>
      </c>
      <c r="H62">
        <f t="shared" si="9"/>
        <v>74320922.763125479</v>
      </c>
      <c r="P62">
        <f t="shared" si="10"/>
        <v>1.2334529439526065</v>
      </c>
      <c r="Q62">
        <f t="shared" si="1"/>
        <v>478.15</v>
      </c>
      <c r="R62">
        <f t="shared" si="11"/>
        <v>0.64231812809521616</v>
      </c>
      <c r="S62">
        <f t="shared" si="2"/>
        <v>205.25778154596736</v>
      </c>
      <c r="U62">
        <f t="shared" si="3"/>
        <v>2.329509733558718</v>
      </c>
      <c r="V62">
        <f t="shared" si="4"/>
        <v>11.280666764721465</v>
      </c>
    </row>
    <row r="63" spans="1:22">
      <c r="A63">
        <v>610</v>
      </c>
      <c r="B63">
        <f t="shared" si="5"/>
        <v>1932.4517450149103</v>
      </c>
      <c r="C63">
        <f t="shared" si="6"/>
        <v>4.0162473682136867E-3</v>
      </c>
      <c r="D63">
        <f t="shared" si="7"/>
        <v>516.27487248982084</v>
      </c>
      <c r="F63">
        <f t="shared" si="8"/>
        <v>0.90574539033301904</v>
      </c>
      <c r="G63">
        <f t="shared" si="0"/>
        <v>79761.699368222195</v>
      </c>
      <c r="H63">
        <f t="shared" si="9"/>
        <v>75118539.7568077</v>
      </c>
      <c r="P63">
        <f t="shared" si="10"/>
        <v>1.2332164053487185</v>
      </c>
      <c r="Q63">
        <f t="shared" si="1"/>
        <v>478.15</v>
      </c>
      <c r="R63">
        <f t="shared" si="11"/>
        <v>0.64217348174611044</v>
      </c>
      <c r="S63">
        <f t="shared" si="2"/>
        <v>205.23864401194254</v>
      </c>
      <c r="U63">
        <f t="shared" si="3"/>
        <v>2.3297269493369734</v>
      </c>
      <c r="V63">
        <f t="shared" si="4"/>
        <v>11.278126423430097</v>
      </c>
    </row>
    <row r="64" spans="1:22">
      <c r="A64">
        <v>620</v>
      </c>
      <c r="B64">
        <f t="shared" si="5"/>
        <v>1932.3873223355654</v>
      </c>
      <c r="C64">
        <f t="shared" si="6"/>
        <v>4.0163812634288858E-3</v>
      </c>
      <c r="D64">
        <f t="shared" si="7"/>
        <v>516.16164584209423</v>
      </c>
      <c r="F64">
        <f t="shared" si="8"/>
        <v>0.90554674709139338</v>
      </c>
      <c r="G64">
        <f t="shared" si="0"/>
        <v>79540.242591729329</v>
      </c>
      <c r="H64">
        <f t="shared" si="9"/>
        <v>75913942.182724997</v>
      </c>
      <c r="P64">
        <f t="shared" si="10"/>
        <v>1.2329870473439115</v>
      </c>
      <c r="Q64">
        <f t="shared" si="1"/>
        <v>478.15</v>
      </c>
      <c r="R64">
        <f t="shared" si="11"/>
        <v>0.64203264368779789</v>
      </c>
      <c r="S64">
        <f t="shared" si="2"/>
        <v>205.22000874021188</v>
      </c>
      <c r="U64">
        <f t="shared" si="3"/>
        <v>2.3299385032445366</v>
      </c>
      <c r="V64">
        <f t="shared" si="4"/>
        <v>11.275652964976844</v>
      </c>
    </row>
    <row r="65" spans="1:22">
      <c r="A65">
        <v>630</v>
      </c>
      <c r="B65">
        <f t="shared" si="5"/>
        <v>1932.3230785245125</v>
      </c>
      <c r="C65">
        <f t="shared" si="6"/>
        <v>4.0165147957775243E-3</v>
      </c>
      <c r="D65">
        <f t="shared" si="7"/>
        <v>516.05106652252562</v>
      </c>
      <c r="F65">
        <f t="shared" si="8"/>
        <v>0.90535274828513268</v>
      </c>
      <c r="G65">
        <f t="shared" si="0"/>
        <v>79323.92323952126</v>
      </c>
      <c r="H65">
        <f t="shared" si="9"/>
        <v>76707181.415120214</v>
      </c>
      <c r="P65">
        <f t="shared" si="10"/>
        <v>1.2327638839794646</v>
      </c>
      <c r="Q65">
        <f t="shared" si="1"/>
        <v>478.15</v>
      </c>
      <c r="R65">
        <f t="shared" si="11"/>
        <v>0.64189509853415905</v>
      </c>
      <c r="S65">
        <f t="shared" si="2"/>
        <v>205.20180765568091</v>
      </c>
      <c r="U65">
        <f t="shared" si="3"/>
        <v>2.3301451652039704</v>
      </c>
      <c r="V65">
        <f t="shared" si="4"/>
        <v>11.27323733792938</v>
      </c>
    </row>
    <row r="66" spans="1:22">
      <c r="A66">
        <v>640</v>
      </c>
      <c r="B66">
        <f t="shared" si="5"/>
        <v>1932.2590094323077</v>
      </c>
      <c r="C66">
        <f t="shared" si="6"/>
        <v>4.016647973811906E-3</v>
      </c>
      <c r="D66">
        <f t="shared" si="7"/>
        <v>515.9427863850276</v>
      </c>
      <c r="F66">
        <f t="shared" si="8"/>
        <v>0.90516278313162735</v>
      </c>
      <c r="G66">
        <f t="shared" si="0"/>
        <v>79112.067863732009</v>
      </c>
      <c r="H66">
        <f t="shared" si="9"/>
        <v>77498302.09375754</v>
      </c>
      <c r="P66">
        <f t="shared" si="10"/>
        <v>1.2325460868888916</v>
      </c>
      <c r="Q66">
        <f t="shared" si="1"/>
        <v>478.15</v>
      </c>
      <c r="R66">
        <f t="shared" si="11"/>
        <v>0.64176041324032373</v>
      </c>
      <c r="S66">
        <f t="shared" si="2"/>
        <v>205.18398355525645</v>
      </c>
      <c r="U66">
        <f t="shared" si="3"/>
        <v>2.3303475822772164</v>
      </c>
      <c r="V66">
        <f t="shared" si="4"/>
        <v>11.270871936967758</v>
      </c>
    </row>
    <row r="67" spans="1:22">
      <c r="A67">
        <v>650</v>
      </c>
      <c r="B67">
        <f t="shared" si="5"/>
        <v>1932.1951114534454</v>
      </c>
      <c r="C67">
        <f t="shared" si="6"/>
        <v>4.0167808049560317E-3</v>
      </c>
      <c r="D67">
        <f t="shared" si="7"/>
        <v>515.83651304115961</v>
      </c>
      <c r="F67">
        <f t="shared" si="8"/>
        <v>0.90497633866870109</v>
      </c>
      <c r="G67">
        <f t="shared" si="0"/>
        <v>78904.110866933464</v>
      </c>
      <c r="H67">
        <f t="shared" si="9"/>
        <v>78287343.202426881</v>
      </c>
      <c r="P67">
        <f t="shared" si="10"/>
        <v>1.2323329604489262</v>
      </c>
      <c r="Q67">
        <f t="shared" si="1"/>
        <v>478.15</v>
      </c>
      <c r="R67">
        <f t="shared" si="11"/>
        <v>0.64162822411610909</v>
      </c>
      <c r="S67">
        <f t="shared" si="2"/>
        <v>205.16648839458185</v>
      </c>
      <c r="U67">
        <f t="shared" si="3"/>
        <v>2.3305462979919445</v>
      </c>
      <c r="V67">
        <f t="shared" si="4"/>
        <v>11.268550374808818</v>
      </c>
    </row>
    <row r="68" spans="1:22">
      <c r="A68">
        <v>660</v>
      </c>
      <c r="B68">
        <f t="shared" si="5"/>
        <v>1932.1313814392452</v>
      </c>
      <c r="C68">
        <f t="shared" si="6"/>
        <v>4.0169132956863196E-3</v>
      </c>
      <c r="D68">
        <f t="shared" si="7"/>
        <v>515.73200100536747</v>
      </c>
      <c r="F68">
        <f t="shared" si="8"/>
        <v>0.90479298421994292</v>
      </c>
      <c r="G68">
        <f t="shared" ref="G68:G102" si="12">$B68*((D68)-(E$3))</f>
        <v>78699.57737128537</v>
      </c>
      <c r="H68">
        <f t="shared" si="9"/>
        <v>79074338.976139739</v>
      </c>
      <c r="P68">
        <f t="shared" si="10"/>
        <v>1.232123920703396</v>
      </c>
      <c r="Q68">
        <f t="shared" ref="Q68:Q102" si="13">205+273.15</f>
        <v>478.15</v>
      </c>
      <c r="R68">
        <f t="shared" si="11"/>
        <v>0.64149822581193949</v>
      </c>
      <c r="S68">
        <f t="shared" ref="S68:S102" si="14">103.9+183.3*R68-39.7*R68^2</f>
        <v>205.14928183464983</v>
      </c>
      <c r="U68">
        <f t="shared" ref="U68:U102" si="15">Q68/S68</f>
        <v>2.3307417687447161</v>
      </c>
      <c r="V68">
        <f t="shared" ref="V68:V102" si="16">D68/T$3</f>
        <v>11.266267288772209</v>
      </c>
    </row>
    <row r="69" spans="1:22">
      <c r="A69">
        <v>670</v>
      </c>
      <c r="B69">
        <f t="shared" ref="B69:B102" si="17">(B$3*C$3/C69)</f>
        <v>1932.0678166245823</v>
      </c>
      <c r="C69">
        <f t="shared" ref="C69:C102" si="18">1.01325/D69*Q68/288.15*P69</f>
        <v>4.0170454516836197E-3</v>
      </c>
      <c r="D69">
        <f t="shared" ref="D69:D102" si="19">P69*(D$3/P$3)*(1-H68/I$3)</f>
        <v>515.62904419985261</v>
      </c>
      <c r="F69">
        <f t="shared" ref="F69:F102" si="20">D69/D$3</f>
        <v>0.90461235824535546</v>
      </c>
      <c r="G69">
        <f t="shared" si="12"/>
        <v>78498.068718752897</v>
      </c>
      <c r="H69">
        <f t="shared" ref="H69:H102" si="21">H68+G69*(A69-A68)</f>
        <v>79859319.663327262</v>
      </c>
      <c r="P69">
        <f t="shared" ref="P69:P102" si="22">1-((3.52*V68)/(10^(0.9813*U68)))+((0.274*V68^2)/(10^(0.8157*U68)))</f>
        <v>1.2319184775222043</v>
      </c>
      <c r="Q69">
        <f t="shared" si="13"/>
        <v>478.15</v>
      </c>
      <c r="R69">
        <f t="shared" ref="R69:R102" si="23">0.709*F69</f>
        <v>0.64137016199595698</v>
      </c>
      <c r="S69">
        <f t="shared" si="14"/>
        <v>205.13233001131974</v>
      </c>
      <c r="U69">
        <f t="shared" si="15"/>
        <v>2.3309343776947027</v>
      </c>
      <c r="V69">
        <f t="shared" si="16"/>
        <v>11.264018177047772</v>
      </c>
    </row>
    <row r="70" spans="1:22">
      <c r="A70">
        <v>680</v>
      </c>
      <c r="B70">
        <f t="shared" si="17"/>
        <v>1932.004414566323</v>
      </c>
      <c r="C70">
        <f t="shared" si="18"/>
        <v>4.0171772779609496E-3</v>
      </c>
      <c r="D70">
        <f t="shared" si="19"/>
        <v>515.52746962142476</v>
      </c>
      <c r="F70">
        <f t="shared" si="20"/>
        <v>0.90443415723056975</v>
      </c>
      <c r="G70">
        <f t="shared" si="12"/>
        <v>78299.250219795184</v>
      </c>
      <c r="H70">
        <f t="shared" si="21"/>
        <v>80642312.165525213</v>
      </c>
      <c r="P70">
        <f t="shared" si="22"/>
        <v>1.2317162195253617</v>
      </c>
      <c r="Q70">
        <f t="shared" si="13"/>
        <v>478.15</v>
      </c>
      <c r="R70">
        <f t="shared" si="23"/>
        <v>0.64124381747647397</v>
      </c>
      <c r="S70">
        <f t="shared" si="14"/>
        <v>205.11560449540119</v>
      </c>
      <c r="U70">
        <f t="shared" si="15"/>
        <v>2.3311244465104575</v>
      </c>
      <c r="V70">
        <f t="shared" si="16"/>
        <v>11.261799260346692</v>
      </c>
    </row>
    <row r="71" spans="1:22">
      <c r="A71">
        <v>690</v>
      </c>
      <c r="B71">
        <f t="shared" si="17"/>
        <v>1931.9411730916577</v>
      </c>
      <c r="C71">
        <f t="shared" si="18"/>
        <v>4.0173087789707055E-3</v>
      </c>
      <c r="D71">
        <f t="shared" si="19"/>
        <v>515.42713199865477</v>
      </c>
      <c r="F71">
        <f t="shared" si="20"/>
        <v>0.90425812631342939</v>
      </c>
      <c r="G71">
        <f t="shared" si="12"/>
        <v>78102.840818212397</v>
      </c>
      <c r="H71">
        <f t="shared" si="21"/>
        <v>81423340.573707342</v>
      </c>
      <c r="P71">
        <f t="shared" si="22"/>
        <v>1.2315168013637077</v>
      </c>
      <c r="Q71">
        <f t="shared" si="13"/>
        <v>478.15</v>
      </c>
      <c r="R71">
        <f t="shared" si="23"/>
        <v>0.64111901155622142</v>
      </c>
      <c r="S71">
        <f t="shared" si="14"/>
        <v>205.099081415196</v>
      </c>
      <c r="U71">
        <f t="shared" si="15"/>
        <v>2.3313122452852357</v>
      </c>
      <c r="V71">
        <f t="shared" si="16"/>
        <v>11.259607365185943</v>
      </c>
    </row>
    <row r="72" spans="1:22">
      <c r="A72">
        <v>700</v>
      </c>
      <c r="B72">
        <f t="shared" si="17"/>
        <v>1931.8780902547849</v>
      </c>
      <c r="C72">
        <f t="shared" si="18"/>
        <v>4.017439958694545E-3</v>
      </c>
      <c r="D72">
        <f t="shared" si="19"/>
        <v>515.32790929096814</v>
      </c>
      <c r="F72">
        <f t="shared" si="20"/>
        <v>0.90408405138766335</v>
      </c>
      <c r="G72">
        <f t="shared" si="12"/>
        <v>77908.604385003724</v>
      </c>
      <c r="H72">
        <f t="shared" si="21"/>
        <v>82202426.617557377</v>
      </c>
      <c r="P72">
        <f t="shared" si="22"/>
        <v>1.2313199330033919</v>
      </c>
      <c r="Q72">
        <f t="shared" si="13"/>
        <v>478.15</v>
      </c>
      <c r="R72">
        <f t="shared" si="23"/>
        <v>0.64099559243385329</v>
      </c>
      <c r="S72">
        <f t="shared" si="14"/>
        <v>205.08274071719615</v>
      </c>
      <c r="U72">
        <f t="shared" si="15"/>
        <v>2.3314980008939736</v>
      </c>
      <c r="V72">
        <f t="shared" si="16"/>
        <v>11.257439825565106</v>
      </c>
    </row>
    <row r="73" spans="1:22">
      <c r="A73">
        <v>710</v>
      </c>
      <c r="B73">
        <f t="shared" si="17"/>
        <v>1931.8151643006213</v>
      </c>
      <c r="C73">
        <f t="shared" si="18"/>
        <v>4.0175708207187012E-3</v>
      </c>
      <c r="D73">
        <f t="shared" si="19"/>
        <v>515.22969890200386</v>
      </c>
      <c r="F73">
        <f t="shared" si="20"/>
        <v>0.90391175245965594</v>
      </c>
      <c r="G73">
        <f t="shared" si="12"/>
        <v>77716.342394139108</v>
      </c>
      <c r="H73">
        <f t="shared" si="21"/>
        <v>82979590.041498765</v>
      </c>
      <c r="P73">
        <f t="shared" si="22"/>
        <v>1.2311253707103804</v>
      </c>
      <c r="Q73">
        <f t="shared" si="13"/>
        <v>478.15</v>
      </c>
      <c r="R73">
        <f t="shared" si="23"/>
        <v>0.64087343249389606</v>
      </c>
      <c r="S73">
        <f t="shared" si="14"/>
        <v>205.06656554401377</v>
      </c>
      <c r="U73">
        <f t="shared" si="15"/>
        <v>2.3316819040272749</v>
      </c>
      <c r="V73">
        <f t="shared" si="16"/>
        <v>11.255294400246434</v>
      </c>
    </row>
    <row r="74" spans="1:22">
      <c r="A74">
        <v>720</v>
      </c>
      <c r="B74">
        <f t="shared" si="17"/>
        <v>1931.7523936344301</v>
      </c>
      <c r="C74">
        <f t="shared" si="18"/>
        <v>4.0177013682970129E-3</v>
      </c>
      <c r="D74">
        <f t="shared" si="19"/>
        <v>515.13241449777763</v>
      </c>
      <c r="F74">
        <f t="shared" si="20"/>
        <v>0.90374107806627657</v>
      </c>
      <c r="G74">
        <f t="shared" si="12"/>
        <v>77525.887768411048</v>
      </c>
      <c r="H74">
        <f t="shared" si="21"/>
        <v>83754848.919182882</v>
      </c>
      <c r="P74">
        <f t="shared" si="22"/>
        <v>1.2309329094745372</v>
      </c>
      <c r="Q74">
        <f t="shared" si="13"/>
        <v>478.15</v>
      </c>
      <c r="R74">
        <f t="shared" si="23"/>
        <v>0.64075242434899005</v>
      </c>
      <c r="S74">
        <f t="shared" si="14"/>
        <v>205.0505417115983</v>
      </c>
      <c r="U74">
        <f t="shared" si="15"/>
        <v>2.331864115104429</v>
      </c>
      <c r="V74">
        <f t="shared" si="16"/>
        <v>11.253169203247014</v>
      </c>
    </row>
    <row r="75" spans="1:22">
      <c r="A75">
        <v>730</v>
      </c>
      <c r="B75">
        <f t="shared" si="17"/>
        <v>1931.6897767964215</v>
      </c>
      <c r="C75">
        <f t="shared" si="18"/>
        <v>4.0178316044036421E-3</v>
      </c>
      <c r="D75">
        <f t="shared" si="19"/>
        <v>515.03598333607874</v>
      </c>
      <c r="F75">
        <f t="shared" si="20"/>
        <v>0.90357190058961179</v>
      </c>
      <c r="G75">
        <f t="shared" si="12"/>
        <v>77337.099714295196</v>
      </c>
      <c r="H75">
        <f t="shared" si="21"/>
        <v>84528219.916325837</v>
      </c>
      <c r="P75">
        <f t="shared" si="22"/>
        <v>1.2307423766506436</v>
      </c>
      <c r="Q75">
        <f t="shared" si="13"/>
        <v>478.15</v>
      </c>
      <c r="R75">
        <f t="shared" si="23"/>
        <v>0.64063247751803476</v>
      </c>
      <c r="S75">
        <f t="shared" si="14"/>
        <v>205.03465727039526</v>
      </c>
      <c r="U75">
        <f t="shared" si="15"/>
        <v>2.332044769238335</v>
      </c>
      <c r="V75">
        <f t="shared" si="16"/>
        <v>11.251062645498903</v>
      </c>
    </row>
    <row r="76" spans="1:22">
      <c r="A76">
        <v>740</v>
      </c>
      <c r="B76">
        <f t="shared" si="17"/>
        <v>1931.6273124405243</v>
      </c>
      <c r="C76">
        <f t="shared" si="18"/>
        <v>4.0179615317771349E-3</v>
      </c>
      <c r="D76">
        <f t="shared" si="19"/>
        <v>514.94034402734155</v>
      </c>
      <c r="F76">
        <f t="shared" si="20"/>
        <v>0.90340411232866935</v>
      </c>
      <c r="G76">
        <f t="shared" si="12"/>
        <v>77149.859391483711</v>
      </c>
      <c r="H76">
        <f t="shared" si="21"/>
        <v>85299718.510240674</v>
      </c>
      <c r="P76">
        <f t="shared" si="22"/>
        <v>1.2305536266265533</v>
      </c>
      <c r="Q76">
        <f t="shared" si="13"/>
        <v>478.15</v>
      </c>
      <c r="R76">
        <f t="shared" si="23"/>
        <v>0.64051351564102654</v>
      </c>
      <c r="S76">
        <f t="shared" si="14"/>
        <v>205.01890213736274</v>
      </c>
      <c r="U76">
        <f t="shared" si="15"/>
        <v>2.3322239803998137</v>
      </c>
      <c r="V76">
        <f t="shared" si="16"/>
        <v>11.248973385934931</v>
      </c>
    </row>
    <row r="77" spans="1:22">
      <c r="A77">
        <v>750</v>
      </c>
      <c r="B77">
        <f t="shared" si="17"/>
        <v>1931.564999316651</v>
      </c>
      <c r="C77">
        <f t="shared" si="18"/>
        <v>4.0180911529572334E-3</v>
      </c>
      <c r="D77">
        <f t="shared" si="19"/>
        <v>514.84544465915292</v>
      </c>
      <c r="F77">
        <f t="shared" si="20"/>
        <v>0.90323762220904025</v>
      </c>
      <c r="G77">
        <f t="shared" si="12"/>
        <v>76964.066285828361</v>
      </c>
      <c r="H77">
        <f t="shared" si="21"/>
        <v>86069359.173098952</v>
      </c>
      <c r="P77">
        <f t="shared" si="22"/>
        <v>1.2303665363570422</v>
      </c>
      <c r="Q77">
        <f t="shared" si="13"/>
        <v>478.15</v>
      </c>
      <c r="R77">
        <f t="shared" si="23"/>
        <v>0.64039547414620945</v>
      </c>
      <c r="S77">
        <f t="shared" si="14"/>
        <v>205.00326778771435</v>
      </c>
      <c r="U77">
        <f t="shared" si="15"/>
        <v>2.33240184490686</v>
      </c>
      <c r="V77">
        <f t="shared" si="16"/>
        <v>11.246900290518195</v>
      </c>
    </row>
    <row r="78" spans="1:22">
      <c r="A78">
        <v>760</v>
      </c>
      <c r="B78">
        <f t="shared" si="17"/>
        <v>1931.5028362559003</v>
      </c>
      <c r="C78">
        <f t="shared" si="18"/>
        <v>4.0182204703155897E-3</v>
      </c>
      <c r="D78">
        <f t="shared" si="19"/>
        <v>514.75124122682598</v>
      </c>
      <c r="F78">
        <f t="shared" si="20"/>
        <v>0.90307235302951927</v>
      </c>
      <c r="G78">
        <f t="shared" si="12"/>
        <v>76779.635174306866</v>
      </c>
      <c r="H78">
        <f t="shared" si="21"/>
        <v>86837155.524842024</v>
      </c>
      <c r="P78">
        <f t="shared" si="22"/>
        <v>1.2301810016263366</v>
      </c>
      <c r="Q78">
        <f t="shared" si="13"/>
        <v>478.15</v>
      </c>
      <c r="R78">
        <f t="shared" si="23"/>
        <v>0.64027829829792915</v>
      </c>
      <c r="S78">
        <f t="shared" si="14"/>
        <v>204.98774699694013</v>
      </c>
      <c r="U78">
        <f t="shared" si="15"/>
        <v>2.3325784443454434</v>
      </c>
      <c r="V78">
        <f t="shared" si="16"/>
        <v>11.244842397957628</v>
      </c>
    </row>
    <row r="79" spans="1:22">
      <c r="A79">
        <v>770</v>
      </c>
      <c r="B79">
        <f t="shared" si="17"/>
        <v>1931.4408221582046</v>
      </c>
      <c r="C79">
        <f t="shared" si="18"/>
        <v>4.0183494860814113E-3</v>
      </c>
      <c r="D79">
        <f t="shared" si="19"/>
        <v>514.65769632126717</v>
      </c>
      <c r="F79">
        <f t="shared" si="20"/>
        <v>0.90290823916011786</v>
      </c>
      <c r="G79">
        <f t="shared" si="12"/>
        <v>76596.493587648656</v>
      </c>
      <c r="H79">
        <f t="shared" si="21"/>
        <v>87603120.460718513</v>
      </c>
      <c r="P79">
        <f t="shared" si="22"/>
        <v>1.2299969339232382</v>
      </c>
      <c r="Q79">
        <f t="shared" si="13"/>
        <v>478.15</v>
      </c>
      <c r="R79">
        <f t="shared" si="23"/>
        <v>0.64016194156452355</v>
      </c>
      <c r="S79">
        <f t="shared" si="14"/>
        <v>204.97233362509905</v>
      </c>
      <c r="U79">
        <f t="shared" si="15"/>
        <v>2.3327538480122474</v>
      </c>
      <c r="V79">
        <f t="shared" si="16"/>
        <v>11.242798891044204</v>
      </c>
    </row>
    <row r="80" spans="1:22">
      <c r="A80">
        <v>780</v>
      </c>
      <c r="B80">
        <f t="shared" si="17"/>
        <v>1931.3789559820268</v>
      </c>
      <c r="C80">
        <f t="shared" si="18"/>
        <v>4.0184782023628433E-3</v>
      </c>
      <c r="D80">
        <f t="shared" si="19"/>
        <v>514.56477803288931</v>
      </c>
      <c r="F80">
        <f t="shared" si="20"/>
        <v>0.902745224619104</v>
      </c>
      <c r="G80">
        <f t="shared" si="12"/>
        <v>76414.579690822386</v>
      </c>
      <c r="H80">
        <f t="shared" si="21"/>
        <v>88367266.257626742</v>
      </c>
      <c r="P80">
        <f t="shared" si="22"/>
        <v>1.2298142578306648</v>
      </c>
      <c r="Q80">
        <f t="shared" si="13"/>
        <v>478.15</v>
      </c>
      <c r="R80">
        <f t="shared" si="23"/>
        <v>0.64004636425494466</v>
      </c>
      <c r="S80">
        <f t="shared" si="14"/>
        <v>204.95702243661123</v>
      </c>
      <c r="U80">
        <f t="shared" si="15"/>
        <v>2.3329281149558145</v>
      </c>
      <c r="V80">
        <f t="shared" si="16"/>
        <v>11.240769072706696</v>
      </c>
    </row>
    <row r="81" spans="1:22">
      <c r="A81">
        <v>790</v>
      </c>
      <c r="B81">
        <f t="shared" si="17"/>
        <v>1931.3172367357768</v>
      </c>
      <c r="C81">
        <f t="shared" si="18"/>
        <v>4.0186066211647907E-3</v>
      </c>
      <c r="D81">
        <f t="shared" si="19"/>
        <v>514.47245903674434</v>
      </c>
      <c r="F81">
        <f t="shared" si="20"/>
        <v>0.90258326146797252</v>
      </c>
      <c r="G81">
        <f t="shared" si="12"/>
        <v>76233.840514011215</v>
      </c>
      <c r="H81">
        <f t="shared" si="21"/>
        <v>89129604.662766859</v>
      </c>
      <c r="P81">
        <f t="shared" si="22"/>
        <v>1.2296329088467024</v>
      </c>
      <c r="Q81">
        <f t="shared" si="13"/>
        <v>478.15</v>
      </c>
      <c r="R81">
        <f t="shared" si="23"/>
        <v>0.63993153238079248</v>
      </c>
      <c r="S81">
        <f t="shared" si="14"/>
        <v>204.94180894983066</v>
      </c>
      <c r="U81">
        <f t="shared" si="15"/>
        <v>2.3331012956807173</v>
      </c>
      <c r="V81">
        <f t="shared" si="16"/>
        <v>11.238752346026224</v>
      </c>
    </row>
    <row r="82" spans="1:22">
      <c r="A82">
        <v>800</v>
      </c>
      <c r="B82">
        <f t="shared" si="17"/>
        <v>1931.2556634706434</v>
      </c>
      <c r="C82">
        <f t="shared" si="18"/>
        <v>4.0187347444037959E-3</v>
      </c>
      <c r="D82">
        <f t="shared" si="19"/>
        <v>514.38071582950113</v>
      </c>
      <c r="F82">
        <f t="shared" si="20"/>
        <v>0.90242230847280902</v>
      </c>
      <c r="G82">
        <f t="shared" si="12"/>
        <v>76054.230477252073</v>
      </c>
      <c r="H82">
        <f t="shared" si="21"/>
        <v>89890146.967539385</v>
      </c>
      <c r="P82">
        <f t="shared" si="22"/>
        <v>1.2294528315672471</v>
      </c>
      <c r="Q82">
        <f t="shared" si="13"/>
        <v>478.15</v>
      </c>
      <c r="R82">
        <f t="shared" si="23"/>
        <v>0.63981741670722159</v>
      </c>
      <c r="S82">
        <f t="shared" si="14"/>
        <v>204.92668931157419</v>
      </c>
      <c r="U82">
        <f t="shared" si="15"/>
        <v>2.3332734335692713</v>
      </c>
      <c r="V82">
        <f t="shared" si="16"/>
        <v>11.236748197567886</v>
      </c>
    </row>
    <row r="83" spans="1:22">
      <c r="A83">
        <v>810</v>
      </c>
      <c r="B83">
        <f t="shared" si="17"/>
        <v>1931.1942352746346</v>
      </c>
      <c r="C83">
        <f t="shared" si="18"/>
        <v>4.0188625739204118E-3</v>
      </c>
      <c r="D83">
        <f t="shared" si="19"/>
        <v>514.28952809353689</v>
      </c>
      <c r="F83">
        <f t="shared" si="20"/>
        <v>0.90226232998866118</v>
      </c>
      <c r="G83">
        <f t="shared" si="12"/>
        <v>75875.710160899238</v>
      </c>
      <c r="H83">
        <f t="shared" si="21"/>
        <v>90648904.069148377</v>
      </c>
      <c r="P83">
        <f t="shared" si="22"/>
        <v>1.2292739781713529</v>
      </c>
      <c r="Q83">
        <f t="shared" si="13"/>
        <v>478.15</v>
      </c>
      <c r="R83">
        <f t="shared" si="23"/>
        <v>0.63970399196196071</v>
      </c>
      <c r="S83">
        <f t="shared" si="14"/>
        <v>204.9116601925443</v>
      </c>
      <c r="U83">
        <f t="shared" si="15"/>
        <v>2.3334445660667065</v>
      </c>
      <c r="V83">
        <f t="shared" si="16"/>
        <v>11.2347561834892</v>
      </c>
    </row>
    <row r="84" spans="1:22">
      <c r="A84">
        <v>820</v>
      </c>
      <c r="B84">
        <f t="shared" si="17"/>
        <v>1931.1329512675927</v>
      </c>
      <c r="C84">
        <f t="shared" si="18"/>
        <v>4.0189901114895468E-3</v>
      </c>
      <c r="D84">
        <f t="shared" si="19"/>
        <v>514.19887816733683</v>
      </c>
      <c r="F84">
        <f t="shared" si="20"/>
        <v>0.90210329503041553</v>
      </c>
      <c r="G84">
        <f t="shared" si="12"/>
        <v>75698.245281667972</v>
      </c>
      <c r="H84">
        <f t="shared" si="21"/>
        <v>91405886.521965057</v>
      </c>
      <c r="P84">
        <f t="shared" si="22"/>
        <v>1.2290963071597578</v>
      </c>
      <c r="Q84">
        <f t="shared" si="13"/>
        <v>478.15</v>
      </c>
      <c r="R84">
        <f t="shared" si="23"/>
        <v>0.63959123617656455</v>
      </c>
      <c r="S84">
        <f t="shared" si="14"/>
        <v>204.89671870022781</v>
      </c>
      <c r="U84">
        <f t="shared" si="15"/>
        <v>2.3336147256684612</v>
      </c>
      <c r="V84">
        <f t="shared" si="16"/>
        <v>11.232775917970896</v>
      </c>
    </row>
    <row r="85" spans="1:22">
      <c r="A85">
        <v>830</v>
      </c>
      <c r="B85">
        <f t="shared" si="17"/>
        <v>1931.0718105970527</v>
      </c>
      <c r="C85">
        <f t="shared" si="18"/>
        <v>4.0191173588290611E-3</v>
      </c>
      <c r="D85">
        <f t="shared" si="19"/>
        <v>514.10875060472313</v>
      </c>
      <c r="F85">
        <f t="shared" si="20"/>
        <v>0.90194517649951422</v>
      </c>
      <c r="G85">
        <f t="shared" si="12"/>
        <v>75521.80584045127</v>
      </c>
      <c r="H85">
        <f t="shared" si="21"/>
        <v>92161104.580369562</v>
      </c>
      <c r="P85">
        <f t="shared" si="22"/>
        <v>1.2289197823049649</v>
      </c>
      <c r="Q85">
        <f t="shared" si="13"/>
        <v>478.15</v>
      </c>
      <c r="R85">
        <f t="shared" si="23"/>
        <v>0.6394791301381556</v>
      </c>
      <c r="S85">
        <f t="shared" si="14"/>
        <v>204.88186230639849</v>
      </c>
      <c r="U85">
        <f t="shared" si="15"/>
        <v>2.333783940742066</v>
      </c>
      <c r="V85">
        <f t="shared" si="16"/>
        <v>11.23080706358817</v>
      </c>
    </row>
    <row r="86" spans="1:22">
      <c r="A86">
        <v>840</v>
      </c>
      <c r="B86">
        <f t="shared" si="17"/>
        <v>1931.0108124347807</v>
      </c>
      <c r="C86">
        <f t="shared" si="18"/>
        <v>4.0192443176069537E-3</v>
      </c>
      <c r="D86">
        <f t="shared" si="19"/>
        <v>514.01913180824204</v>
      </c>
      <c r="F86">
        <f t="shared" si="20"/>
        <v>0.90178795054077554</v>
      </c>
      <c r="G86">
        <f t="shared" si="12"/>
        <v>75346.365413533247</v>
      </c>
      <c r="H86">
        <f t="shared" si="21"/>
        <v>92914568.234504893</v>
      </c>
      <c r="P86">
        <f t="shared" si="22"/>
        <v>1.2287443717779509</v>
      </c>
      <c r="Q86">
        <f t="shared" si="13"/>
        <v>478.15</v>
      </c>
      <c r="R86">
        <f t="shared" si="23"/>
        <v>0.6393676569334098</v>
      </c>
      <c r="S86">
        <f t="shared" si="14"/>
        <v>204.86708878681307</v>
      </c>
      <c r="U86">
        <f t="shared" si="15"/>
        <v>2.3339522362109029</v>
      </c>
      <c r="V86">
        <f t="shared" si="16"/>
        <v>11.228849323301963</v>
      </c>
    </row>
    <row r="87" spans="1:22">
      <c r="A87">
        <v>850</v>
      </c>
      <c r="B87">
        <f t="shared" si="17"/>
        <v>1930.9499559738817</v>
      </c>
      <c r="C87">
        <f t="shared" si="18"/>
        <v>4.0193709894473613E-3</v>
      </c>
      <c r="D87">
        <f t="shared" si="19"/>
        <v>513.93000972441075</v>
      </c>
      <c r="F87">
        <f t="shared" si="20"/>
        <v>0.90163159600773812</v>
      </c>
      <c r="G87">
        <f t="shared" si="12"/>
        <v>75171.900563413728</v>
      </c>
      <c r="H87">
        <f t="shared" si="21"/>
        <v>93666287.240139037</v>
      </c>
      <c r="P87">
        <f t="shared" si="22"/>
        <v>1.2285700474222163</v>
      </c>
      <c r="Q87">
        <f t="shared" si="13"/>
        <v>478.15</v>
      </c>
      <c r="R87">
        <f t="shared" si="23"/>
        <v>0.63925680156948628</v>
      </c>
      <c r="S87">
        <f t="shared" si="14"/>
        <v>204.85239617107874</v>
      </c>
      <c r="U87">
        <f t="shared" si="15"/>
        <v>2.3341196341227159</v>
      </c>
      <c r="V87">
        <f t="shared" si="16"/>
        <v>11.226902433801568</v>
      </c>
    </row>
    <row r="88" spans="1:22">
      <c r="A88">
        <v>860</v>
      </c>
      <c r="B88">
        <f t="shared" si="17"/>
        <v>1930.8892404263938</v>
      </c>
      <c r="C88">
        <f t="shared" si="18"/>
        <v>4.0194973759355513E-3</v>
      </c>
      <c r="D88">
        <f t="shared" si="19"/>
        <v>513.84137359052443</v>
      </c>
      <c r="F88">
        <f t="shared" si="20"/>
        <v>0.90147609401846396</v>
      </c>
      <c r="G88">
        <f t="shared" si="12"/>
        <v>74998.390349325506</v>
      </c>
      <c r="H88">
        <f t="shared" si="21"/>
        <v>94416271.143632293</v>
      </c>
      <c r="P88">
        <f t="shared" si="22"/>
        <v>1.228396784150646</v>
      </c>
      <c r="Q88">
        <f t="shared" si="13"/>
        <v>478.15</v>
      </c>
      <c r="R88">
        <f t="shared" si="23"/>
        <v>0.63914655065909087</v>
      </c>
      <c r="S88">
        <f t="shared" si="14"/>
        <v>204.83778270100061</v>
      </c>
      <c r="U88">
        <f t="shared" si="15"/>
        <v>2.3342861541220161</v>
      </c>
      <c r="V88">
        <f t="shared" si="16"/>
        <v>11.224966159973571</v>
      </c>
    </row>
    <row r="89" spans="1:22">
      <c r="A89">
        <v>870</v>
      </c>
      <c r="B89">
        <f t="shared" si="17"/>
        <v>1930.8286650212667</v>
      </c>
      <c r="C89">
        <f t="shared" si="18"/>
        <v>4.0196234786221158E-3</v>
      </c>
      <c r="D89">
        <f t="shared" si="19"/>
        <v>513.75321372439907</v>
      </c>
      <c r="F89">
        <f t="shared" si="20"/>
        <v>0.901321427586665</v>
      </c>
      <c r="G89">
        <f t="shared" si="12"/>
        <v>74825.815920765293</v>
      </c>
      <c r="H89">
        <f t="shared" si="21"/>
        <v>95164529.30283995</v>
      </c>
      <c r="P89">
        <f t="shared" si="22"/>
        <v>1.2282245594446495</v>
      </c>
      <c r="Q89">
        <f t="shared" si="13"/>
        <v>478.15</v>
      </c>
      <c r="R89">
        <f t="shared" si="23"/>
        <v>0.63903689215894544</v>
      </c>
      <c r="S89">
        <f t="shared" si="14"/>
        <v>204.8232467959902</v>
      </c>
      <c r="U89">
        <f t="shared" si="15"/>
        <v>2.3344518138424544</v>
      </c>
      <c r="V89">
        <f t="shared" si="16"/>
        <v>11.223040290308756</v>
      </c>
    </row>
    <row r="90" spans="1:22">
      <c r="A90">
        <v>880</v>
      </c>
      <c r="B90">
        <f t="shared" si="17"/>
        <v>1930.7682290026776</v>
      </c>
      <c r="C90">
        <f t="shared" si="18"/>
        <v>4.0197492990264637E-3</v>
      </c>
      <c r="D90">
        <f t="shared" si="19"/>
        <v>513.66552134984943</v>
      </c>
      <c r="F90">
        <f t="shared" si="20"/>
        <v>0.90116758131552532</v>
      </c>
      <c r="G90">
        <f t="shared" si="12"/>
        <v>74654.160180113991</v>
      </c>
      <c r="H90">
        <f t="shared" si="21"/>
        <v>95911070.904641092</v>
      </c>
      <c r="P90">
        <f t="shared" si="22"/>
        <v>1.2280533529384234</v>
      </c>
      <c r="Q90">
        <f t="shared" si="13"/>
        <v>478.15</v>
      </c>
      <c r="R90">
        <f t="shared" si="23"/>
        <v>0.63892781515270747</v>
      </c>
      <c r="S90">
        <f t="shared" si="14"/>
        <v>204.80878702435155</v>
      </c>
      <c r="U90">
        <f t="shared" si="15"/>
        <v>2.3346166292325554</v>
      </c>
      <c r="V90">
        <f t="shared" si="16"/>
        <v>11.221124633089623</v>
      </c>
    </row>
    <row r="91" spans="1:22">
      <c r="A91">
        <v>890</v>
      </c>
      <c r="B91">
        <f t="shared" si="17"/>
        <v>1930.7079316286108</v>
      </c>
      <c r="C91">
        <f t="shared" si="18"/>
        <v>4.0198748386397667E-3</v>
      </c>
      <c r="D91">
        <f t="shared" si="19"/>
        <v>513.57828845187862</v>
      </c>
      <c r="F91">
        <f t="shared" si="20"/>
        <v>0.90101454114364665</v>
      </c>
      <c r="G91">
        <f t="shared" si="12"/>
        <v>74483.407502698494</v>
      </c>
      <c r="H91">
        <f t="shared" si="21"/>
        <v>96655904.979668081</v>
      </c>
      <c r="P91">
        <f t="shared" si="22"/>
        <v>1.2278831460739994</v>
      </c>
      <c r="Q91">
        <f t="shared" si="13"/>
        <v>478.15</v>
      </c>
      <c r="R91">
        <f t="shared" si="23"/>
        <v>0.63881930967084544</v>
      </c>
      <c r="S91">
        <f t="shared" si="14"/>
        <v>204.79440207945507</v>
      </c>
      <c r="U91">
        <f t="shared" si="15"/>
        <v>2.3347806148260335</v>
      </c>
      <c r="V91">
        <f t="shared" si="16"/>
        <v>11.219219013226986</v>
      </c>
    </row>
    <row r="92" spans="1:22">
      <c r="A92">
        <v>900</v>
      </c>
      <c r="B92">
        <f t="shared" si="17"/>
        <v>1930.6477721696715</v>
      </c>
      <c r="C92">
        <f t="shared" si="18"/>
        <v>4.0200000989274185E-3</v>
      </c>
      <c r="D92">
        <f t="shared" si="19"/>
        <v>513.49150765655895</v>
      </c>
      <c r="F92">
        <f t="shared" si="20"/>
        <v>0.90086229413431396</v>
      </c>
      <c r="G92">
        <f t="shared" si="12"/>
        <v>74313.543504587389</v>
      </c>
      <c r="H92">
        <f t="shared" si="21"/>
        <v>97399040.414713949</v>
      </c>
      <c r="P92">
        <f t="shared" si="22"/>
        <v>1.2277139218151101</v>
      </c>
      <c r="Q92">
        <f t="shared" si="13"/>
        <v>478.15</v>
      </c>
      <c r="R92">
        <f t="shared" si="23"/>
        <v>0.63871136654122851</v>
      </c>
      <c r="S92">
        <f t="shared" si="14"/>
        <v>204.78009075997335</v>
      </c>
      <c r="U92">
        <f t="shared" si="15"/>
        <v>2.3349437839660339</v>
      </c>
      <c r="V92">
        <f t="shared" si="16"/>
        <v>11.217323269635941</v>
      </c>
    </row>
    <row r="93" spans="1:22">
      <c r="A93">
        <v>910</v>
      </c>
      <c r="B93">
        <f t="shared" si="17"/>
        <v>1930.5877499080843</v>
      </c>
      <c r="C93">
        <f t="shared" si="18"/>
        <v>4.0201250813311088E-3</v>
      </c>
      <c r="D93">
        <f t="shared" si="19"/>
        <v>513.40517213141527</v>
      </c>
      <c r="F93">
        <f t="shared" si="20"/>
        <v>0.90071082830072857</v>
      </c>
      <c r="G93">
        <f t="shared" si="12"/>
        <v>74144.554850021668</v>
      </c>
      <c r="H93">
        <f t="shared" si="21"/>
        <v>98140485.963214159</v>
      </c>
      <c r="P93">
        <f t="shared" si="22"/>
        <v>1.2275456644099036</v>
      </c>
      <c r="Q93">
        <f t="shared" si="13"/>
        <v>478.15</v>
      </c>
      <c r="R93">
        <f t="shared" si="23"/>
        <v>0.63860397726521656</v>
      </c>
      <c r="S93">
        <f t="shared" si="14"/>
        <v>204.76585195348977</v>
      </c>
      <c r="U93">
        <f t="shared" si="15"/>
        <v>2.3351061489911231</v>
      </c>
      <c r="V93">
        <f t="shared" si="16"/>
        <v>11.215437253059717</v>
      </c>
    </row>
    <row r="94" spans="1:22">
      <c r="A94">
        <v>920</v>
      </c>
      <c r="B94">
        <f t="shared" si="17"/>
        <v>1930.5278641368413</v>
      </c>
      <c r="C94">
        <f t="shared" si="18"/>
        <v>4.0202497872705882E-3</v>
      </c>
      <c r="D94">
        <f t="shared" si="19"/>
        <v>513.31927550281989</v>
      </c>
      <c r="F94">
        <f t="shared" si="20"/>
        <v>0.90056013246108757</v>
      </c>
      <c r="G94">
        <f t="shared" si="12"/>
        <v>73976.429091730068</v>
      </c>
      <c r="H94">
        <f t="shared" si="21"/>
        <v>98880250.254131466</v>
      </c>
      <c r="P94">
        <f t="shared" si="22"/>
        <v>1.22737835919419</v>
      </c>
      <c r="Q94">
        <f t="shared" si="13"/>
        <v>478.15</v>
      </c>
      <c r="R94">
        <f t="shared" si="23"/>
        <v>0.63849713391491103</v>
      </c>
      <c r="S94">
        <f t="shared" si="14"/>
        <v>204.75168462290623</v>
      </c>
      <c r="U94">
        <f t="shared" si="15"/>
        <v>2.3352677213895205</v>
      </c>
      <c r="V94">
        <f t="shared" si="16"/>
        <v>11.213560824265162</v>
      </c>
    </row>
    <row r="95" spans="1:22">
      <c r="A95">
        <v>930</v>
      </c>
      <c r="B95">
        <f t="shared" si="17"/>
        <v>1930.4681141589926</v>
      </c>
      <c r="C95">
        <f t="shared" si="18"/>
        <v>4.0203742181451384E-3</v>
      </c>
      <c r="D95">
        <f t="shared" si="19"/>
        <v>513.23381178749696</v>
      </c>
      <c r="F95">
        <f t="shared" si="20"/>
        <v>0.90041019611841577</v>
      </c>
      <c r="G95">
        <f t="shared" si="12"/>
        <v>73809.154538519128</v>
      </c>
      <c r="H95">
        <f t="shared" si="21"/>
        <v>99618341.799516663</v>
      </c>
      <c r="P95">
        <f t="shared" si="22"/>
        <v>1.2272119924282998</v>
      </c>
      <c r="Q95">
        <f t="shared" si="13"/>
        <v>478.15</v>
      </c>
      <c r="R95">
        <f t="shared" si="23"/>
        <v>0.63839082904795674</v>
      </c>
      <c r="S95">
        <f t="shared" si="14"/>
        <v>204.73758779517274</v>
      </c>
      <c r="U95">
        <f t="shared" si="15"/>
        <v>2.3354285119269815</v>
      </c>
      <c r="V95">
        <f t="shared" si="16"/>
        <v>11.211693852546434</v>
      </c>
    </row>
    <row r="96" spans="1:22">
      <c r="A96">
        <v>940</v>
      </c>
      <c r="B96">
        <f t="shared" si="17"/>
        <v>1930.4084992870278</v>
      </c>
      <c r="C96">
        <f t="shared" si="18"/>
        <v>4.0204983753348491E-3</v>
      </c>
      <c r="D96">
        <f t="shared" si="19"/>
        <v>513.14877533571894</v>
      </c>
      <c r="F96">
        <f t="shared" si="20"/>
        <v>0.90026100936091047</v>
      </c>
      <c r="G96">
        <f t="shared" si="12"/>
        <v>73642.720145463172</v>
      </c>
      <c r="H96">
        <f t="shared" si="21"/>
        <v>100354769.00097129</v>
      </c>
      <c r="P96">
        <f t="shared" si="22"/>
        <v>1.2270465511618056</v>
      </c>
      <c r="Q96">
        <f t="shared" si="13"/>
        <v>478.15</v>
      </c>
      <c r="R96">
        <f t="shared" si="23"/>
        <v>0.63828505563688553</v>
      </c>
      <c r="S96">
        <f t="shared" si="14"/>
        <v>204.72356055194066</v>
      </c>
      <c r="U96">
        <f t="shared" si="15"/>
        <v>2.3355885307528537</v>
      </c>
      <c r="V96">
        <f t="shared" si="16"/>
        <v>11.209836214484122</v>
      </c>
    </row>
    <row r="97" spans="1:22">
      <c r="A97">
        <v>950</v>
      </c>
      <c r="B97">
        <f t="shared" si="17"/>
        <v>1930.3490188423586</v>
      </c>
      <c r="C97">
        <f t="shared" si="18"/>
        <v>4.0206222602016907E-3</v>
      </c>
      <c r="D97">
        <f t="shared" si="19"/>
        <v>513.06416078418567</v>
      </c>
      <c r="F97">
        <f t="shared" si="20"/>
        <v>0.9001125627792731</v>
      </c>
      <c r="G97">
        <f t="shared" si="12"/>
        <v>73477.115422810602</v>
      </c>
      <c r="H97">
        <f t="shared" si="21"/>
        <v>101089540.15519939</v>
      </c>
      <c r="P97">
        <f t="shared" si="22"/>
        <v>1.2268820231213136</v>
      </c>
      <c r="Q97">
        <f t="shared" si="13"/>
        <v>478.15</v>
      </c>
      <c r="R97">
        <f t="shared" si="23"/>
        <v>0.63817980701050459</v>
      </c>
      <c r="S97">
        <f t="shared" si="14"/>
        <v>204.7096020218097</v>
      </c>
      <c r="U97">
        <f t="shared" si="15"/>
        <v>2.3357477874880437</v>
      </c>
      <c r="V97">
        <f t="shared" si="16"/>
        <v>11.207987792915874</v>
      </c>
    </row>
    <row r="98" spans="1:22">
      <c r="A98">
        <v>960</v>
      </c>
      <c r="B98">
        <f t="shared" si="17"/>
        <v>1930.2896721548691</v>
      </c>
      <c r="C98">
        <f t="shared" si="18"/>
        <v>4.0207458740904407E-3</v>
      </c>
      <c r="D98">
        <f t="shared" si="19"/>
        <v>512.97996301692115</v>
      </c>
      <c r="F98">
        <f t="shared" si="20"/>
        <v>0.89996484739810723</v>
      </c>
      <c r="G98">
        <f t="shared" si="12"/>
        <v>73312.330360386768</v>
      </c>
      <c r="H98">
        <f t="shared" si="21"/>
        <v>101822663.45880327</v>
      </c>
      <c r="P98">
        <f t="shared" si="22"/>
        <v>1.2267183966173565</v>
      </c>
      <c r="Q98">
        <f t="shared" si="13"/>
        <v>478.15</v>
      </c>
      <c r="R98">
        <f t="shared" si="23"/>
        <v>0.63807507680525799</v>
      </c>
      <c r="S98">
        <f t="shared" si="14"/>
        <v>204.6957113738944</v>
      </c>
      <c r="U98">
        <f t="shared" si="15"/>
        <v>2.3359062912980022</v>
      </c>
      <c r="V98">
        <f t="shared" si="16"/>
        <v>11.206148476082189</v>
      </c>
    </row>
    <row r="99" spans="1:22">
      <c r="A99">
        <v>970</v>
      </c>
      <c r="B99">
        <f t="shared" si="17"/>
        <v>1930.2304585625277</v>
      </c>
      <c r="C99">
        <f t="shared" si="18"/>
        <v>4.020869218329488E-3</v>
      </c>
      <c r="D99">
        <f t="shared" si="19"/>
        <v>512.89617713280086</v>
      </c>
      <c r="F99">
        <f t="shared" si="20"/>
        <v>0.89981785461894892</v>
      </c>
      <c r="G99">
        <f t="shared" si="12"/>
        <v>73148.355364812975</v>
      </c>
      <c r="H99">
        <f t="shared" si="21"/>
        <v>102554147.0124514</v>
      </c>
      <c r="P99">
        <f t="shared" si="22"/>
        <v>1.2265556604670913</v>
      </c>
      <c r="Q99">
        <f t="shared" si="13"/>
        <v>478.15</v>
      </c>
      <c r="R99">
        <f t="shared" si="23"/>
        <v>0.63797085892483474</v>
      </c>
      <c r="S99">
        <f t="shared" si="14"/>
        <v>204.68188781248176</v>
      </c>
      <c r="U99">
        <f t="shared" si="15"/>
        <v>2.3360640509533241</v>
      </c>
      <c r="V99">
        <f t="shared" si="16"/>
        <v>11.204318156917031</v>
      </c>
    </row>
    <row r="100" spans="1:22">
      <c r="A100">
        <v>980</v>
      </c>
      <c r="B100">
        <f t="shared" si="17"/>
        <v>1930.1713774110533</v>
      </c>
      <c r="C100">
        <f t="shared" si="18"/>
        <v>4.0209922942315178E-3</v>
      </c>
      <c r="D100">
        <f t="shared" si="19"/>
        <v>512.81279841856485</v>
      </c>
      <c r="F100">
        <f t="shared" si="20"/>
        <v>0.89967157617292082</v>
      </c>
      <c r="G100">
        <f t="shared" si="12"/>
        <v>72985.181207327827</v>
      </c>
      <c r="H100">
        <f t="shared" si="21"/>
        <v>103283998.82452467</v>
      </c>
      <c r="P100">
        <f t="shared" si="22"/>
        <v>1.2263938039300639</v>
      </c>
      <c r="Q100">
        <f t="shared" si="13"/>
        <v>478.15</v>
      </c>
      <c r="R100">
        <f t="shared" si="23"/>
        <v>0.63786714750660078</v>
      </c>
      <c r="S100">
        <f t="shared" si="14"/>
        <v>204.66813057259208</v>
      </c>
      <c r="U100">
        <f t="shared" si="15"/>
        <v>2.3362210748800916</v>
      </c>
      <c r="V100">
        <f t="shared" si="16"/>
        <v>11.202496732458309</v>
      </c>
    </row>
    <row r="101" spans="1:22">
      <c r="A101">
        <v>990</v>
      </c>
      <c r="B101">
        <f t="shared" si="17"/>
        <v>1930.1124280536169</v>
      </c>
      <c r="C101">
        <f t="shared" si="18"/>
        <v>4.0211151030941292E-3</v>
      </c>
      <c r="D101">
        <f t="shared" si="19"/>
        <v>512.72982232636309</v>
      </c>
      <c r="F101">
        <f t="shared" si="20"/>
        <v>0.89952600408133876</v>
      </c>
      <c r="G101">
        <f t="shared" si="12"/>
        <v>72822.798980368229</v>
      </c>
      <c r="H101">
        <f t="shared" si="21"/>
        <v>104012226.81432836</v>
      </c>
      <c r="P101">
        <f t="shared" si="22"/>
        <v>1.226232816654776</v>
      </c>
      <c r="Q101">
        <f t="shared" si="13"/>
        <v>478.15</v>
      </c>
      <c r="R101">
        <f t="shared" si="23"/>
        <v>0.63776393689366917</v>
      </c>
      <c r="S101">
        <f t="shared" si="14"/>
        <v>204.65443891628576</v>
      </c>
      <c r="U101">
        <f t="shared" si="15"/>
        <v>2.3363773712017459</v>
      </c>
      <c r="V101">
        <f t="shared" si="16"/>
        <v>11.200684103357341</v>
      </c>
    </row>
    <row r="102" spans="1:22">
      <c r="A102">
        <v>1000</v>
      </c>
      <c r="B102">
        <f t="shared" si="17"/>
        <v>1930.0536098505838</v>
      </c>
      <c r="C102">
        <f t="shared" si="18"/>
        <v>4.0212376462003653E-3</v>
      </c>
      <c r="D102">
        <f t="shared" si="19"/>
        <v>512.64724445504658</v>
      </c>
      <c r="F102">
        <f t="shared" si="20"/>
        <v>0.89938113062288871</v>
      </c>
      <c r="G102">
        <f t="shared" si="12"/>
        <v>72661.200061390016</v>
      </c>
      <c r="H102">
        <f t="shared" si="21"/>
        <v>104738838.81494226</v>
      </c>
      <c r="P102">
        <f t="shared" si="22"/>
        <v>1.2260726886341788</v>
      </c>
      <c r="Q102">
        <f t="shared" si="13"/>
        <v>478.15</v>
      </c>
      <c r="R102">
        <f t="shared" si="23"/>
        <v>0.63766122161162808</v>
      </c>
      <c r="S102">
        <f t="shared" si="14"/>
        <v>204.64081212958627</v>
      </c>
      <c r="U102">
        <f t="shared" si="15"/>
        <v>2.3365329477739629</v>
      </c>
      <c r="V102">
        <f t="shared" si="16"/>
        <v>11.198880173470158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V102"/>
  <sheetViews>
    <sheetView workbookViewId="0">
      <selection activeCell="E102" sqref="E102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munkalap'!D31</f>
        <v>2115.7191069546161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200993.31516068854</v>
      </c>
      <c r="H3">
        <f>G3*A3</f>
        <v>2009933.1516068853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2115.5419213724263</v>
      </c>
      <c r="C4">
        <f>1.01325/D4*Q3/288.15*P4</f>
        <v>4.0041455704834935E-3</v>
      </c>
      <c r="D4">
        <f>P4*(D$3/P$3)*(1-H3/I$3)</f>
        <v>569.95226408764927</v>
      </c>
      <c r="F4">
        <f>D4/D$3</f>
        <v>0.99991625278534957</v>
      </c>
      <c r="G4">
        <f t="shared" ref="G4:G67" si="0">$B4*((D4)-(E$3))</f>
        <v>200875.49520664755</v>
      </c>
      <c r="H4">
        <f>H3+G4*(A4-A3)</f>
        <v>4018688.1036733608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0.70894062322481277</v>
      </c>
      <c r="S4">
        <f t="shared" ref="S4:S67" si="2">103.9+183.3*R4-39.7*R4^2</f>
        <v>213.89572298895027</v>
      </c>
      <c r="U4">
        <f t="shared" ref="U4:U67" si="3">Q4/S4</f>
        <v>2.2354350676974541</v>
      </c>
      <c r="V4">
        <f t="shared" ref="V4:V67" si="4">D4/T$3</f>
        <v>12.450719630612012</v>
      </c>
    </row>
    <row r="5" spans="1:22">
      <c r="A5">
        <v>30</v>
      </c>
      <c r="B5">
        <f t="shared" ref="B5:B68" si="5">B$3*C$3/C5</f>
        <v>2115.3648396543731</v>
      </c>
      <c r="C5">
        <f t="shared" ref="C5:C68" si="6">1.01325/D5*Q4/288.15*P5</f>
        <v>4.0044807660789125E-3</v>
      </c>
      <c r="D5">
        <f t="shared" ref="D5:D68" si="7">P5*(D$3/P$3)*(1-H4/I$3)</f>
        <v>569.85089727160494</v>
      </c>
      <c r="F5">
        <f t="shared" ref="F5:F68" si="8">D5/D$3</f>
        <v>0.9997384162659736</v>
      </c>
      <c r="G5">
        <f t="shared" si="0"/>
        <v>200644.25309802199</v>
      </c>
      <c r="H5">
        <f t="shared" ref="H5:H68" si="9">H4+G5*(A5-A4)</f>
        <v>6025130.6346535804</v>
      </c>
      <c r="P5">
        <f t="shared" ref="P5:P68" si="10">1-((3.52*V4)/(10^(0.9813*U4)))+((0.274*V4^2)/(10^(0.8157*U4)))</f>
        <v>1.3572045279247931</v>
      </c>
      <c r="Q5">
        <f t="shared" si="1"/>
        <v>478.15</v>
      </c>
      <c r="R5">
        <f t="shared" ref="R5:R68" si="11">0.709*F5</f>
        <v>0.70881453713257525</v>
      </c>
      <c r="S5">
        <f t="shared" si="2"/>
        <v>213.87970814879753</v>
      </c>
      <c r="U5">
        <f t="shared" si="3"/>
        <v>2.2356024521379458</v>
      </c>
      <c r="V5">
        <f t="shared" si="4"/>
        <v>12.44850525252118</v>
      </c>
    </row>
    <row r="6" spans="1:22">
      <c r="A6">
        <v>40</v>
      </c>
      <c r="B6">
        <f t="shared" si="5"/>
        <v>2115.1879617877148</v>
      </c>
      <c r="C6">
        <f t="shared" si="6"/>
        <v>4.0048156318344737E-3</v>
      </c>
      <c r="D6">
        <f t="shared" si="7"/>
        <v>569.68935932620229</v>
      </c>
      <c r="F6">
        <f t="shared" si="8"/>
        <v>0.99945501636175837</v>
      </c>
      <c r="G6">
        <f t="shared" si="0"/>
        <v>200285.79295617438</v>
      </c>
      <c r="H6">
        <f t="shared" si="9"/>
        <v>8027988.5642153239</v>
      </c>
      <c r="P6">
        <f t="shared" si="10"/>
        <v>1.3569332566753058</v>
      </c>
      <c r="Q6">
        <f t="shared" si="1"/>
        <v>478.15</v>
      </c>
      <c r="R6">
        <f t="shared" si="11"/>
        <v>0.70861360660048667</v>
      </c>
      <c r="S6">
        <f t="shared" si="2"/>
        <v>213.85418432453304</v>
      </c>
      <c r="U6">
        <f t="shared" si="3"/>
        <v>2.2358692747128415</v>
      </c>
      <c r="V6">
        <f t="shared" si="4"/>
        <v>12.444976424240915</v>
      </c>
    </row>
    <row r="7" spans="1:22">
      <c r="A7">
        <v>50</v>
      </c>
      <c r="B7">
        <f t="shared" si="5"/>
        <v>2115.0113999214609</v>
      </c>
      <c r="C7">
        <f t="shared" si="6"/>
        <v>4.0051499551965065E-3</v>
      </c>
      <c r="D7">
        <f t="shared" si="7"/>
        <v>569.46045374653499</v>
      </c>
      <c r="F7">
        <f t="shared" si="8"/>
        <v>0.99905342762549998</v>
      </c>
      <c r="G7">
        <f t="shared" si="0"/>
        <v>199784.93651567539</v>
      </c>
      <c r="H7">
        <f t="shared" si="9"/>
        <v>10025837.929372078</v>
      </c>
      <c r="P7">
        <f t="shared" si="10"/>
        <v>1.3565012621552404</v>
      </c>
      <c r="Q7">
        <f t="shared" si="1"/>
        <v>478.15</v>
      </c>
      <c r="R7">
        <f t="shared" si="11"/>
        <v>0.70832888018647944</v>
      </c>
      <c r="S7">
        <f t="shared" si="2"/>
        <v>213.81801057868427</v>
      </c>
      <c r="U7">
        <f t="shared" si="3"/>
        <v>2.2362475392316985</v>
      </c>
      <c r="V7">
        <f t="shared" si="4"/>
        <v>12.439975936702046</v>
      </c>
    </row>
    <row r="8" spans="1:22">
      <c r="A8">
        <v>60</v>
      </c>
      <c r="B8">
        <f t="shared" si="5"/>
        <v>2114.835279585016</v>
      </c>
      <c r="C8">
        <f t="shared" si="6"/>
        <v>4.0054834981274531E-3</v>
      </c>
      <c r="D8">
        <f t="shared" si="7"/>
        <v>569.15634018370349</v>
      </c>
      <c r="F8">
        <f t="shared" si="8"/>
        <v>0.99851989505912897</v>
      </c>
      <c r="G8">
        <f t="shared" si="0"/>
        <v>199125.15001710446</v>
      </c>
      <c r="H8">
        <f t="shared" si="9"/>
        <v>12017089.429543123</v>
      </c>
      <c r="P8">
        <f t="shared" si="10"/>
        <v>1.355889745914991</v>
      </c>
      <c r="Q8">
        <f t="shared" si="1"/>
        <v>478.15</v>
      </c>
      <c r="R8">
        <f t="shared" si="11"/>
        <v>0.70795060559692236</v>
      </c>
      <c r="S8">
        <f t="shared" si="2"/>
        <v>213.76994182530342</v>
      </c>
      <c r="U8">
        <f t="shared" si="3"/>
        <v>2.2367503865007956</v>
      </c>
      <c r="V8">
        <f t="shared" si="4"/>
        <v>12.433332515936375</v>
      </c>
    </row>
    <row r="9" spans="1:22">
      <c r="A9">
        <v>70</v>
      </c>
      <c r="B9">
        <f t="shared" si="5"/>
        <v>2114.6597408831135</v>
      </c>
      <c r="C9">
        <f t="shared" si="6"/>
        <v>4.0058159948219143E-3</v>
      </c>
      <c r="D9">
        <f t="shared" si="7"/>
        <v>568.76857944128062</v>
      </c>
      <c r="F9">
        <f t="shared" si="8"/>
        <v>0.99783961305487834</v>
      </c>
      <c r="G9">
        <f t="shared" si="0"/>
        <v>198288.63990427612</v>
      </c>
      <c r="H9">
        <f t="shared" si="9"/>
        <v>13999975.828585884</v>
      </c>
      <c r="P9">
        <f t="shared" si="10"/>
        <v>1.3550784675047702</v>
      </c>
      <c r="Q9">
        <f t="shared" si="1"/>
        <v>478.15</v>
      </c>
      <c r="R9">
        <f t="shared" si="11"/>
        <v>0.70746828565590869</v>
      </c>
      <c r="S9">
        <f t="shared" si="2"/>
        <v>213.70863516493435</v>
      </c>
      <c r="U9">
        <f t="shared" si="3"/>
        <v>2.2373920437561035</v>
      </c>
      <c r="V9">
        <f t="shared" si="4"/>
        <v>12.424861806033338</v>
      </c>
    </row>
    <row r="10" spans="1:22">
      <c r="A10">
        <v>80</v>
      </c>
      <c r="B10">
        <f t="shared" si="5"/>
        <v>2114.4849396063896</v>
      </c>
      <c r="C10">
        <f t="shared" si="6"/>
        <v>4.00614714958074E-3</v>
      </c>
      <c r="D10">
        <f t="shared" si="7"/>
        <v>568.28822175943822</v>
      </c>
      <c r="F10">
        <f t="shared" si="8"/>
        <v>0.99699688027971611</v>
      </c>
      <c r="G10">
        <f t="shared" si="0"/>
        <v>197256.53995299319</v>
      </c>
      <c r="H10">
        <f t="shared" si="9"/>
        <v>15972541.228115816</v>
      </c>
      <c r="P10">
        <f t="shared" si="10"/>
        <v>1.3540459537121285</v>
      </c>
      <c r="Q10">
        <f t="shared" si="1"/>
        <v>478.15</v>
      </c>
      <c r="R10">
        <f t="shared" si="11"/>
        <v>0.70687078811831872</v>
      </c>
      <c r="S10">
        <f t="shared" si="2"/>
        <v>213.6326629116158</v>
      </c>
      <c r="U10">
        <f t="shared" si="3"/>
        <v>2.2381877072693719</v>
      </c>
      <c r="V10">
        <f t="shared" si="4"/>
        <v>12.414368297724174</v>
      </c>
    </row>
    <row r="11" spans="1:22">
      <c r="A11">
        <v>90</v>
      </c>
      <c r="B11">
        <f t="shared" si="5"/>
        <v>2114.3110481769941</v>
      </c>
      <c r="C11">
        <f t="shared" si="6"/>
        <v>4.0064766349962424E-3</v>
      </c>
      <c r="D11">
        <f t="shared" si="7"/>
        <v>567.7059504481108</v>
      </c>
      <c r="F11">
        <f t="shared" si="8"/>
        <v>0.99597535166335227</v>
      </c>
      <c r="G11">
        <f t="shared" si="0"/>
        <v>196009.21526418961</v>
      </c>
      <c r="H11">
        <f t="shared" si="9"/>
        <v>17932633.380757712</v>
      </c>
      <c r="P11">
        <f t="shared" si="10"/>
        <v>1.35276983995787</v>
      </c>
      <c r="Q11">
        <f t="shared" si="1"/>
        <v>478.15</v>
      </c>
      <c r="R11">
        <f t="shared" si="11"/>
        <v>0.70614652432931668</v>
      </c>
      <c r="S11">
        <f t="shared" si="2"/>
        <v>213.54053423081552</v>
      </c>
      <c r="U11">
        <f t="shared" si="3"/>
        <v>2.239153337900563</v>
      </c>
      <c r="V11">
        <f t="shared" si="4"/>
        <v>12.401648466076709</v>
      </c>
    </row>
    <row r="12" spans="1:22">
      <c r="A12">
        <v>100</v>
      </c>
      <c r="B12">
        <f t="shared" si="5"/>
        <v>2114.1382563262132</v>
      </c>
      <c r="C12">
        <f t="shared" si="6"/>
        <v>4.0068040906443289E-3</v>
      </c>
      <c r="D12">
        <f t="shared" si="7"/>
        <v>567.01229355599628</v>
      </c>
      <c r="F12">
        <f t="shared" si="8"/>
        <v>0.99475840974736185</v>
      </c>
      <c r="G12">
        <f t="shared" si="0"/>
        <v>194526.70985904965</v>
      </c>
      <c r="H12">
        <f t="shared" si="9"/>
        <v>19877900.479348209</v>
      </c>
      <c r="P12">
        <f t="shared" si="10"/>
        <v>1.3512273742340675</v>
      </c>
      <c r="Q12">
        <f t="shared" si="1"/>
        <v>478.15</v>
      </c>
      <c r="R12">
        <f t="shared" si="11"/>
        <v>0.70528371251087951</v>
      </c>
      <c r="S12">
        <f t="shared" si="2"/>
        <v>213.43072743245901</v>
      </c>
      <c r="U12">
        <f t="shared" si="3"/>
        <v>2.2403053475573822</v>
      </c>
      <c r="V12">
        <f t="shared" si="4"/>
        <v>12.386495394446431</v>
      </c>
    </row>
    <row r="13" spans="1:22">
      <c r="A13">
        <v>110</v>
      </c>
      <c r="B13">
        <f t="shared" si="5"/>
        <v>2113.9667713775202</v>
      </c>
      <c r="C13">
        <f t="shared" si="6"/>
        <v>4.0071291225243048E-3</v>
      </c>
      <c r="D13">
        <f t="shared" si="7"/>
        <v>566.1979156292175</v>
      </c>
      <c r="F13">
        <f t="shared" si="8"/>
        <v>0.99332967654248683</v>
      </c>
      <c r="G13">
        <f t="shared" si="0"/>
        <v>192789.36325905641</v>
      </c>
      <c r="H13">
        <f t="shared" si="9"/>
        <v>21805794.111938775</v>
      </c>
      <c r="P13">
        <f t="shared" si="10"/>
        <v>1.3493961124907354</v>
      </c>
      <c r="Q13">
        <f t="shared" si="1"/>
        <v>478.15</v>
      </c>
      <c r="R13">
        <f t="shared" si="11"/>
        <v>0.70427074066862316</v>
      </c>
      <c r="S13">
        <f t="shared" si="2"/>
        <v>213.30173490092997</v>
      </c>
      <c r="U13">
        <f t="shared" si="3"/>
        <v>2.2416601544384123</v>
      </c>
      <c r="V13">
        <f t="shared" si="4"/>
        <v>12.368705148001998</v>
      </c>
    </row>
    <row r="14" spans="1:22">
      <c r="A14">
        <v>120</v>
      </c>
      <c r="B14">
        <f t="shared" si="5"/>
        <v>2113.7968179860768</v>
      </c>
      <c r="C14">
        <f t="shared" si="6"/>
        <v>4.007451303529844E-3</v>
      </c>
      <c r="D14">
        <f t="shared" si="7"/>
        <v>565.253999036084</v>
      </c>
      <c r="F14">
        <f t="shared" si="8"/>
        <v>0.99167368251944565</v>
      </c>
      <c r="G14">
        <f t="shared" si="0"/>
        <v>190778.61597299279</v>
      </c>
      <c r="H14">
        <f t="shared" si="9"/>
        <v>23713580.271668702</v>
      </c>
      <c r="P14">
        <f t="shared" si="10"/>
        <v>1.347254828261335</v>
      </c>
      <c r="Q14">
        <f t="shared" si="1"/>
        <v>478.15</v>
      </c>
      <c r="R14">
        <f t="shared" si="11"/>
        <v>0.70309664090628698</v>
      </c>
      <c r="S14">
        <f t="shared" si="2"/>
        <v>213.15212228591037</v>
      </c>
      <c r="U14">
        <f t="shared" si="3"/>
        <v>2.2432335876939393</v>
      </c>
      <c r="V14">
        <f t="shared" si="4"/>
        <v>12.348085103839878</v>
      </c>
    </row>
    <row r="15" spans="1:22">
      <c r="A15">
        <v>130</v>
      </c>
      <c r="B15">
        <f t="shared" si="5"/>
        <v>2113.6286371681554</v>
      </c>
      <c r="C15">
        <f t="shared" si="6"/>
        <v>4.0077701752683119E-3</v>
      </c>
      <c r="D15">
        <f t="shared" si="7"/>
        <v>564.17271905396217</v>
      </c>
      <c r="F15">
        <f t="shared" si="8"/>
        <v>0.98977670009467045</v>
      </c>
      <c r="G15">
        <f t="shared" si="0"/>
        <v>188478.01264660485</v>
      </c>
      <c r="H15">
        <f t="shared" si="9"/>
        <v>25598360.398134749</v>
      </c>
      <c r="P15">
        <f t="shared" si="10"/>
        <v>1.3447846467463571</v>
      </c>
      <c r="Q15">
        <f t="shared" si="1"/>
        <v>478.15</v>
      </c>
      <c r="R15">
        <f t="shared" si="11"/>
        <v>0.70175168036712132</v>
      </c>
      <c r="S15">
        <f t="shared" si="2"/>
        <v>212.98060280163963</v>
      </c>
      <c r="U15">
        <f t="shared" si="3"/>
        <v>2.2450401290549777</v>
      </c>
      <c r="V15">
        <f t="shared" si="4"/>
        <v>12.324464329350732</v>
      </c>
    </row>
    <row r="16" spans="1:22">
      <c r="A16">
        <v>140</v>
      </c>
      <c r="B16">
        <f t="shared" si="5"/>
        <v>2113.4624844462396</v>
      </c>
      <c r="C16">
        <f t="shared" si="6"/>
        <v>4.0080852515605734E-3</v>
      </c>
      <c r="D16">
        <f t="shared" si="7"/>
        <v>562.9478082426624</v>
      </c>
      <c r="F16">
        <f t="shared" si="8"/>
        <v>0.98762773375905688</v>
      </c>
      <c r="G16">
        <f t="shared" si="0"/>
        <v>185874.39331013875</v>
      </c>
      <c r="H16">
        <f t="shared" si="9"/>
        <v>27457104.331236135</v>
      </c>
      <c r="P16">
        <f t="shared" si="10"/>
        <v>1.3419703928995039</v>
      </c>
      <c r="Q16">
        <f t="shared" si="1"/>
        <v>478.15</v>
      </c>
      <c r="R16">
        <f t="shared" si="11"/>
        <v>0.70022806323517128</v>
      </c>
      <c r="S16">
        <f t="shared" si="2"/>
        <v>212.78612617148636</v>
      </c>
      <c r="U16">
        <f t="shared" si="3"/>
        <v>2.2470919913954086</v>
      </c>
      <c r="V16">
        <f t="shared" si="4"/>
        <v>12.297705911067384</v>
      </c>
    </row>
    <row r="17" spans="1:22">
      <c r="A17">
        <v>150</v>
      </c>
      <c r="B17">
        <f t="shared" si="5"/>
        <v>2113.2986269439812</v>
      </c>
      <c r="C17">
        <f t="shared" si="6"/>
        <v>4.0083960239378352E-3</v>
      </c>
      <c r="D17">
        <f t="shared" si="7"/>
        <v>561.57519319027551</v>
      </c>
      <c r="F17">
        <f t="shared" si="8"/>
        <v>0.98521963717592198</v>
      </c>
      <c r="G17">
        <f t="shared" si="0"/>
        <v>182959.23689641914</v>
      </c>
      <c r="H17">
        <f t="shared" si="9"/>
        <v>29286696.700200327</v>
      </c>
      <c r="P17">
        <f t="shared" si="10"/>
        <v>1.3388021133764574</v>
      </c>
      <c r="Q17">
        <f t="shared" si="1"/>
        <v>478.15</v>
      </c>
      <c r="R17">
        <f t="shared" si="11"/>
        <v>0.6985207227577287</v>
      </c>
      <c r="S17">
        <f t="shared" si="2"/>
        <v>212.56797983664907</v>
      </c>
      <c r="U17">
        <f t="shared" si="3"/>
        <v>2.2493980531190125</v>
      </c>
      <c r="V17">
        <f t="shared" si="4"/>
        <v>12.267720864503206</v>
      </c>
    </row>
    <row r="18" spans="1:22">
      <c r="A18">
        <v>160</v>
      </c>
      <c r="B18">
        <f t="shared" si="5"/>
        <v>2113.1373392967748</v>
      </c>
      <c r="C18">
        <f t="shared" si="6"/>
        <v>4.0087019693923727E-3</v>
      </c>
      <c r="D18">
        <f t="shared" si="7"/>
        <v>560.05367078666052</v>
      </c>
      <c r="F18">
        <f t="shared" si="8"/>
        <v>0.98255029962572016</v>
      </c>
      <c r="G18">
        <f t="shared" si="0"/>
        <v>179730.08758354763</v>
      </c>
      <c r="H18">
        <f t="shared" si="9"/>
        <v>31083997.576035805</v>
      </c>
      <c r="P18">
        <f t="shared" si="10"/>
        <v>1.3352766941564091</v>
      </c>
      <c r="Q18">
        <f t="shared" si="1"/>
        <v>478.15</v>
      </c>
      <c r="R18">
        <f t="shared" si="11"/>
        <v>0.69662816243463554</v>
      </c>
      <c r="S18">
        <f t="shared" si="2"/>
        <v>212.32589754539552</v>
      </c>
      <c r="U18">
        <f t="shared" si="3"/>
        <v>2.2519626928588443</v>
      </c>
      <c r="V18">
        <f t="shared" si="4"/>
        <v>12.234482907479858</v>
      </c>
    </row>
    <row r="19" spans="1:22">
      <c r="A19">
        <v>170</v>
      </c>
      <c r="B19">
        <f t="shared" si="5"/>
        <v>2112.978898304943</v>
      </c>
      <c r="C19">
        <f t="shared" si="6"/>
        <v>4.0090025605229798E-3</v>
      </c>
      <c r="D19">
        <f t="shared" si="7"/>
        <v>558.38557306406722</v>
      </c>
      <c r="F19">
        <f t="shared" si="8"/>
        <v>0.97962381239310037</v>
      </c>
      <c r="G19">
        <f t="shared" si="0"/>
        <v>176191.95630743908</v>
      </c>
      <c r="H19">
        <f t="shared" si="9"/>
        <v>32845917.139110196</v>
      </c>
      <c r="P19">
        <f t="shared" si="10"/>
        <v>1.3313994523409365</v>
      </c>
      <c r="Q19">
        <f t="shared" si="1"/>
        <v>478.15</v>
      </c>
      <c r="R19">
        <f t="shared" si="11"/>
        <v>0.69455328298670815</v>
      </c>
      <c r="S19">
        <f t="shared" si="2"/>
        <v>212.06016753403134</v>
      </c>
      <c r="U19">
        <f t="shared" si="3"/>
        <v>2.2547845998625209</v>
      </c>
      <c r="V19">
        <f t="shared" si="4"/>
        <v>12.198042983701825</v>
      </c>
    </row>
    <row r="20" spans="1:22">
      <c r="A20">
        <v>180</v>
      </c>
      <c r="B20">
        <f t="shared" si="5"/>
        <v>2112.8235763514222</v>
      </c>
      <c r="C20">
        <f t="shared" si="6"/>
        <v>4.0092972780357622E-3</v>
      </c>
      <c r="D20">
        <f t="shared" si="7"/>
        <v>556.57735198920307</v>
      </c>
      <c r="F20">
        <f t="shared" si="8"/>
        <v>0.97645149471790016</v>
      </c>
      <c r="G20">
        <f t="shared" si="0"/>
        <v>172358.55257910682</v>
      </c>
      <c r="H20">
        <f t="shared" si="9"/>
        <v>34569502.664901264</v>
      </c>
      <c r="P20">
        <f t="shared" si="10"/>
        <v>1.3271855383804274</v>
      </c>
      <c r="Q20">
        <f t="shared" si="1"/>
        <v>478.15</v>
      </c>
      <c r="R20">
        <f t="shared" si="11"/>
        <v>0.69230410975499113</v>
      </c>
      <c r="S20">
        <f t="shared" si="2"/>
        <v>211.77172959685893</v>
      </c>
      <c r="U20">
        <f t="shared" si="3"/>
        <v>2.2578556680357398</v>
      </c>
      <c r="V20">
        <f t="shared" si="4"/>
        <v>12.158542037654463</v>
      </c>
    </row>
    <row r="21" spans="1:22">
      <c r="A21">
        <v>190</v>
      </c>
      <c r="B21">
        <f t="shared" si="5"/>
        <v>2112.6716337335315</v>
      </c>
      <c r="C21">
        <f t="shared" si="6"/>
        <v>4.0095856253182264E-3</v>
      </c>
      <c r="D21">
        <f t="shared" si="7"/>
        <v>554.64000241370877</v>
      </c>
      <c r="F21">
        <f t="shared" si="8"/>
        <v>0.97305263581352419</v>
      </c>
      <c r="G21">
        <f t="shared" si="0"/>
        <v>168253.1740099125</v>
      </c>
      <c r="H21">
        <f t="shared" si="9"/>
        <v>36252034.405000389</v>
      </c>
      <c r="P21">
        <f t="shared" si="10"/>
        <v>1.3226609533636937</v>
      </c>
      <c r="Q21">
        <f t="shared" si="1"/>
        <v>478.15</v>
      </c>
      <c r="R21">
        <f t="shared" si="11"/>
        <v>0.68989431879178864</v>
      </c>
      <c r="S21">
        <f t="shared" si="2"/>
        <v>211.46224804181779</v>
      </c>
      <c r="U21">
        <f t="shared" si="3"/>
        <v>2.2611601097962568</v>
      </c>
      <c r="V21">
        <f t="shared" si="4"/>
        <v>12.116220254040572</v>
      </c>
    </row>
    <row r="22" spans="1:22">
      <c r="A22">
        <v>200</v>
      </c>
      <c r="B22">
        <f t="shared" si="5"/>
        <v>2112.5233102105899</v>
      </c>
      <c r="C22">
        <f t="shared" si="6"/>
        <v>4.0098671445150131E-3</v>
      </c>
      <c r="D22">
        <f t="shared" si="7"/>
        <v>552.58923761503274</v>
      </c>
      <c r="F22">
        <f t="shared" si="8"/>
        <v>0.96945480283339081</v>
      </c>
      <c r="G22">
        <f t="shared" si="0"/>
        <v>163909.073083225</v>
      </c>
      <c r="H22">
        <f t="shared" si="9"/>
        <v>37891125.135832638</v>
      </c>
      <c r="P22">
        <f t="shared" si="10"/>
        <v>1.3178629767973868</v>
      </c>
      <c r="Q22">
        <f t="shared" si="1"/>
        <v>478.15</v>
      </c>
      <c r="R22">
        <f t="shared" si="11"/>
        <v>0.68734345520887408</v>
      </c>
      <c r="S22">
        <f t="shared" si="2"/>
        <v>211.13414663067323</v>
      </c>
      <c r="U22">
        <f t="shared" si="3"/>
        <v>2.2646739413326857</v>
      </c>
      <c r="V22">
        <f t="shared" si="4"/>
        <v>12.071420892505417</v>
      </c>
    </row>
    <row r="23" spans="1:22">
      <c r="A23">
        <v>210</v>
      </c>
      <c r="B23">
        <f t="shared" si="5"/>
        <v>2112.3788162282044</v>
      </c>
      <c r="C23">
        <f t="shared" si="6"/>
        <v>4.0101414332306996E-3</v>
      </c>
      <c r="D23">
        <f t="shared" si="7"/>
        <v>550.44534220535877</v>
      </c>
      <c r="F23">
        <f t="shared" si="8"/>
        <v>0.96569358281641893</v>
      </c>
      <c r="G23">
        <f t="shared" si="0"/>
        <v>159369.14265768754</v>
      </c>
      <c r="H23">
        <f t="shared" si="9"/>
        <v>39484816.562409513</v>
      </c>
      <c r="P23">
        <f t="shared" si="10"/>
        <v>1.3128398247861146</v>
      </c>
      <c r="Q23">
        <f t="shared" si="1"/>
        <v>478.15</v>
      </c>
      <c r="R23">
        <f t="shared" si="11"/>
        <v>0.68467675021684093</v>
      </c>
      <c r="S23">
        <f t="shared" si="2"/>
        <v>210.79059289893343</v>
      </c>
      <c r="U23">
        <f t="shared" si="3"/>
        <v>2.2683649845287728</v>
      </c>
      <c r="V23">
        <f t="shared" si="4"/>
        <v>12.024587074403236</v>
      </c>
    </row>
    <row r="24" spans="1:22">
      <c r="A24">
        <v>220</v>
      </c>
      <c r="B24">
        <f t="shared" si="5"/>
        <v>2112.2383244197954</v>
      </c>
      <c r="C24">
        <f t="shared" si="6"/>
        <v>4.0104081607185106E-3</v>
      </c>
      <c r="D24">
        <f t="shared" si="7"/>
        <v>548.23265448133725</v>
      </c>
      <c r="F24">
        <f t="shared" si="8"/>
        <v>0.96181167452866179</v>
      </c>
      <c r="G24">
        <f t="shared" si="0"/>
        <v>154684.8193944736</v>
      </c>
      <c r="H24">
        <f t="shared" si="9"/>
        <v>41031664.75635425</v>
      </c>
      <c r="P24">
        <f t="shared" si="10"/>
        <v>1.3076494234927347</v>
      </c>
      <c r="Q24">
        <f t="shared" si="1"/>
        <v>478.15</v>
      </c>
      <c r="R24">
        <f t="shared" si="11"/>
        <v>0.68192447724082117</v>
      </c>
      <c r="S24">
        <f t="shared" si="2"/>
        <v>210.43542326963387</v>
      </c>
      <c r="U24">
        <f t="shared" si="3"/>
        <v>2.2721934956138048</v>
      </c>
      <c r="V24">
        <f t="shared" si="4"/>
        <v>11.976250474625026</v>
      </c>
    </row>
    <row r="25" spans="1:22">
      <c r="A25">
        <v>230</v>
      </c>
      <c r="B25">
        <f t="shared" si="5"/>
        <v>2112.1019620748175</v>
      </c>
      <c r="C25">
        <f t="shared" si="6"/>
        <v>4.0106670822435764E-3</v>
      </c>
      <c r="D25">
        <f t="shared" si="7"/>
        <v>545.97867365791581</v>
      </c>
      <c r="F25">
        <f t="shared" si="8"/>
        <v>0.95785732220686981</v>
      </c>
      <c r="G25">
        <f t="shared" si="0"/>
        <v>149914.19589835213</v>
      </c>
      <c r="H25">
        <f t="shared" si="9"/>
        <v>42530806.715337768</v>
      </c>
      <c r="P25">
        <f t="shared" si="10"/>
        <v>1.3023572861707</v>
      </c>
      <c r="Q25">
        <f t="shared" si="1"/>
        <v>478.15</v>
      </c>
      <c r="R25">
        <f t="shared" si="11"/>
        <v>0.67912084144467066</v>
      </c>
      <c r="S25">
        <f t="shared" si="2"/>
        <v>210.07300708061283</v>
      </c>
      <c r="U25">
        <f t="shared" si="3"/>
        <v>2.2761134647656851</v>
      </c>
      <c r="V25">
        <f t="shared" si="4"/>
        <v>11.927011818945468</v>
      </c>
    </row>
    <row r="26" spans="1:22">
      <c r="A26">
        <v>240</v>
      </c>
      <c r="B26">
        <f t="shared" si="5"/>
        <v>2111.9698052712065</v>
      </c>
      <c r="C26">
        <f t="shared" si="6"/>
        <v>4.010918050292747E-3</v>
      </c>
      <c r="D26">
        <f t="shared" si="7"/>
        <v>543.71284113680076</v>
      </c>
      <c r="F26">
        <f t="shared" si="8"/>
        <v>0.95388217743298376</v>
      </c>
      <c r="G26">
        <f t="shared" si="0"/>
        <v>145119.44571532044</v>
      </c>
      <c r="H26">
        <f t="shared" si="9"/>
        <v>43982001.172490969</v>
      </c>
      <c r="P26">
        <f t="shared" si="10"/>
        <v>1.2970336102595215</v>
      </c>
      <c r="Q26">
        <f t="shared" si="1"/>
        <v>478.15</v>
      </c>
      <c r="R26">
        <f t="shared" si="11"/>
        <v>0.67630246379998549</v>
      </c>
      <c r="S26">
        <f t="shared" si="2"/>
        <v>209.7080562196227</v>
      </c>
      <c r="U26">
        <f t="shared" si="3"/>
        <v>2.2800745408619107</v>
      </c>
      <c r="V26">
        <f t="shared" si="4"/>
        <v>11.877514260592077</v>
      </c>
    </row>
    <row r="27" spans="1:22">
      <c r="A27">
        <v>250</v>
      </c>
      <c r="B27">
        <f t="shared" si="5"/>
        <v>2111.8418752778352</v>
      </c>
      <c r="C27">
        <f t="shared" si="6"/>
        <v>4.0111610214761456E-3</v>
      </c>
      <c r="D27">
        <f t="shared" si="7"/>
        <v>541.46509874136984</v>
      </c>
      <c r="F27">
        <f t="shared" si="8"/>
        <v>0.94993876972170144</v>
      </c>
      <c r="G27">
        <f t="shared" si="0"/>
        <v>140363.77876650097</v>
      </c>
      <c r="H27">
        <f t="shared" si="9"/>
        <v>45385638.960155979</v>
      </c>
      <c r="P27">
        <f t="shared" si="10"/>
        <v>1.2917498395457827</v>
      </c>
      <c r="Q27">
        <f t="shared" si="1"/>
        <v>478.15</v>
      </c>
      <c r="R27">
        <f t="shared" si="11"/>
        <v>0.67350658773268623</v>
      </c>
      <c r="S27">
        <f t="shared" si="2"/>
        <v>209.34539591974413</v>
      </c>
      <c r="U27">
        <f t="shared" si="3"/>
        <v>2.2840244367414049</v>
      </c>
      <c r="V27">
        <f t="shared" si="4"/>
        <v>11.828411884602485</v>
      </c>
    </row>
    <row r="28" spans="1:22">
      <c r="A28">
        <v>260</v>
      </c>
      <c r="B28">
        <f t="shared" si="5"/>
        <v>2111.7181376408935</v>
      </c>
      <c r="C28">
        <f t="shared" si="6"/>
        <v>4.0113960583294753E-3</v>
      </c>
      <c r="D28">
        <f t="shared" si="7"/>
        <v>539.26436819417972</v>
      </c>
      <c r="F28">
        <f t="shared" si="8"/>
        <v>0.94607783893715736</v>
      </c>
      <c r="G28">
        <f t="shared" si="0"/>
        <v>135708.23191968189</v>
      </c>
      <c r="H28">
        <f t="shared" si="9"/>
        <v>46742721.279352799</v>
      </c>
      <c r="P28">
        <f t="shared" si="10"/>
        <v>1.2865750353440379</v>
      </c>
      <c r="Q28">
        <f t="shared" si="1"/>
        <v>478.15</v>
      </c>
      <c r="R28">
        <f t="shared" si="11"/>
        <v>0.67076918780644457</v>
      </c>
      <c r="S28">
        <f t="shared" si="2"/>
        <v>208.98971938349376</v>
      </c>
      <c r="U28">
        <f t="shared" si="3"/>
        <v>2.2879115844095668</v>
      </c>
      <c r="V28">
        <f t="shared" si="4"/>
        <v>11.780336491710679</v>
      </c>
    </row>
    <row r="29" spans="1:22">
      <c r="A29">
        <v>270</v>
      </c>
      <c r="B29">
        <f t="shared" si="5"/>
        <v>2111.598504099542</v>
      </c>
      <c r="C29">
        <f t="shared" si="6"/>
        <v>4.0116233257362719E-3</v>
      </c>
      <c r="D29">
        <f t="shared" si="7"/>
        <v>537.13711402985541</v>
      </c>
      <c r="F29">
        <f t="shared" si="8"/>
        <v>0.94234581408746565</v>
      </c>
      <c r="G29">
        <f t="shared" si="0"/>
        <v>131208.63703450534</v>
      </c>
      <c r="H29">
        <f t="shared" si="9"/>
        <v>48054807.649697855</v>
      </c>
      <c r="P29">
        <f t="shared" si="10"/>
        <v>1.2815724437679541</v>
      </c>
      <c r="Q29">
        <f t="shared" si="1"/>
        <v>478.15</v>
      </c>
      <c r="R29">
        <f t="shared" si="11"/>
        <v>0.66812318218801314</v>
      </c>
      <c r="S29">
        <f t="shared" si="2"/>
        <v>208.64535240795448</v>
      </c>
      <c r="U29">
        <f t="shared" si="3"/>
        <v>2.2916877585899718</v>
      </c>
      <c r="V29">
        <f t="shared" si="4"/>
        <v>11.733866204895607</v>
      </c>
    </row>
    <row r="30" spans="1:22">
      <c r="A30">
        <v>280</v>
      </c>
      <c r="B30">
        <f t="shared" si="5"/>
        <v>2111.4828371743879</v>
      </c>
      <c r="C30">
        <f t="shared" si="6"/>
        <v>4.011843082263199E-3</v>
      </c>
      <c r="D30">
        <f t="shared" si="7"/>
        <v>535.10614104679246</v>
      </c>
      <c r="F30">
        <f t="shared" si="8"/>
        <v>0.93878270359086391</v>
      </c>
      <c r="G30">
        <f t="shared" si="0"/>
        <v>126913.08522908528</v>
      </c>
      <c r="H30">
        <f t="shared" si="9"/>
        <v>49323938.501988709</v>
      </c>
      <c r="P30">
        <f t="shared" si="10"/>
        <v>1.2767966200602712</v>
      </c>
      <c r="Q30">
        <f t="shared" si="1"/>
        <v>478.15</v>
      </c>
      <c r="R30">
        <f t="shared" si="11"/>
        <v>0.66559693684592247</v>
      </c>
      <c r="S30">
        <f t="shared" si="2"/>
        <v>208.31605301501222</v>
      </c>
      <c r="U30">
        <f t="shared" si="3"/>
        <v>2.2953103857317338</v>
      </c>
      <c r="V30">
        <f t="shared" si="4"/>
        <v>11.689499199476401</v>
      </c>
    </row>
    <row r="31" spans="1:22">
      <c r="A31">
        <v>290</v>
      </c>
      <c r="B31">
        <f t="shared" si="5"/>
        <v>2111.3709569913281</v>
      </c>
      <c r="C31">
        <f t="shared" si="6"/>
        <v>4.0120556672364671E-3</v>
      </c>
      <c r="D31">
        <f t="shared" si="7"/>
        <v>533.1897394149313</v>
      </c>
      <c r="F31">
        <f t="shared" si="8"/>
        <v>0.93542059546479173</v>
      </c>
      <c r="G31">
        <f t="shared" si="0"/>
        <v>122860.12579557949</v>
      </c>
      <c r="H31">
        <f t="shared" si="9"/>
        <v>50552539.759944506</v>
      </c>
      <c r="P31">
        <f t="shared" si="10"/>
        <v>1.2722913805920322</v>
      </c>
      <c r="Q31">
        <f t="shared" si="1"/>
        <v>478.15</v>
      </c>
      <c r="R31">
        <f t="shared" si="11"/>
        <v>0.66321320218453728</v>
      </c>
      <c r="S31">
        <f t="shared" si="2"/>
        <v>208.00486542381654</v>
      </c>
      <c r="U31">
        <f t="shared" si="3"/>
        <v>2.2987443059360855</v>
      </c>
      <c r="V31">
        <f t="shared" si="4"/>
        <v>11.647635027823105</v>
      </c>
    </row>
    <row r="32" spans="1:22">
      <c r="A32">
        <v>300</v>
      </c>
      <c r="B32">
        <f t="shared" si="5"/>
        <v>2111.2626496931498</v>
      </c>
      <c r="C32">
        <f t="shared" si="6"/>
        <v>4.0122614847881216E-3</v>
      </c>
      <c r="D32">
        <f t="shared" si="7"/>
        <v>531.40123495980163</v>
      </c>
      <c r="F32">
        <f t="shared" si="8"/>
        <v>0.9322828683505292</v>
      </c>
      <c r="G32">
        <f t="shared" si="0"/>
        <v>119077.8207671967</v>
      </c>
      <c r="H32">
        <f t="shared" si="9"/>
        <v>51743317.967616476</v>
      </c>
      <c r="P32">
        <f t="shared" si="10"/>
        <v>1.2680887206340512</v>
      </c>
      <c r="Q32">
        <f t="shared" si="1"/>
        <v>478.15</v>
      </c>
      <c r="R32">
        <f t="shared" si="11"/>
        <v>0.66098855366052522</v>
      </c>
      <c r="S32">
        <f t="shared" si="2"/>
        <v>207.71403892358603</v>
      </c>
      <c r="U32">
        <f t="shared" si="3"/>
        <v>2.3019628450626879</v>
      </c>
      <c r="V32">
        <f t="shared" si="4"/>
        <v>11.608564795222897</v>
      </c>
    </row>
    <row r="33" spans="1:22">
      <c r="A33">
        <v>310</v>
      </c>
      <c r="B33">
        <f t="shared" si="5"/>
        <v>2111.1576766845615</v>
      </c>
      <c r="C33">
        <f t="shared" si="6"/>
        <v>4.0124609863052049E-3</v>
      </c>
      <c r="D33">
        <f t="shared" si="7"/>
        <v>529.74894223562376</v>
      </c>
      <c r="F33">
        <f t="shared" si="8"/>
        <v>0.92938410918530479</v>
      </c>
      <c r="G33">
        <f t="shared" si="0"/>
        <v>115583.64969109671</v>
      </c>
      <c r="H33">
        <f t="shared" si="9"/>
        <v>52899154.464527443</v>
      </c>
      <c r="P33">
        <f t="shared" si="10"/>
        <v>1.2642086930673497</v>
      </c>
      <c r="Q33">
        <f t="shared" si="1"/>
        <v>478.15</v>
      </c>
      <c r="R33">
        <f t="shared" si="11"/>
        <v>0.65893333341238103</v>
      </c>
      <c r="S33">
        <f t="shared" si="2"/>
        <v>207.44501244057594</v>
      </c>
      <c r="U33">
        <f t="shared" si="3"/>
        <v>2.3049481613204335</v>
      </c>
      <c r="V33">
        <f t="shared" si="4"/>
        <v>11.572470134752743</v>
      </c>
    </row>
    <row r="34" spans="1:22">
      <c r="A34">
        <v>320</v>
      </c>
      <c r="B34">
        <f t="shared" si="5"/>
        <v>2111.0557839611847</v>
      </c>
      <c r="C34">
        <f t="shared" si="6"/>
        <v>4.0126546527068435E-3</v>
      </c>
      <c r="D34">
        <f t="shared" si="7"/>
        <v>528.23646670054939</v>
      </c>
      <c r="F34">
        <f t="shared" si="8"/>
        <v>0.92673064333429722</v>
      </c>
      <c r="G34">
        <f t="shared" si="0"/>
        <v>112385.15094585178</v>
      </c>
      <c r="H34">
        <f t="shared" si="9"/>
        <v>54023005.973985963</v>
      </c>
      <c r="P34">
        <f t="shared" si="10"/>
        <v>1.2606601206769181</v>
      </c>
      <c r="Q34">
        <f t="shared" si="1"/>
        <v>478.15</v>
      </c>
      <c r="R34">
        <f t="shared" si="11"/>
        <v>0.6570520261240167</v>
      </c>
      <c r="S34">
        <f t="shared" si="2"/>
        <v>207.19845699669537</v>
      </c>
      <c r="U34">
        <f t="shared" si="3"/>
        <v>2.3076909303799789</v>
      </c>
      <c r="V34">
        <f t="shared" si="4"/>
        <v>11.539429808357136</v>
      </c>
    </row>
    <row r="35" spans="1:22">
      <c r="A35">
        <v>330</v>
      </c>
      <c r="B35">
        <f t="shared" si="5"/>
        <v>2110.9567108731881</v>
      </c>
      <c r="C35">
        <f t="shared" si="6"/>
        <v>4.0128429777849754E-3</v>
      </c>
      <c r="D35">
        <f t="shared" si="7"/>
        <v>526.86326841681239</v>
      </c>
      <c r="F35">
        <f t="shared" si="8"/>
        <v>0.92432152353826735</v>
      </c>
      <c r="G35">
        <f t="shared" si="0"/>
        <v>109481.11451228758</v>
      </c>
      <c r="H35">
        <f t="shared" si="9"/>
        <v>55117817.119108841</v>
      </c>
      <c r="P35">
        <f t="shared" si="10"/>
        <v>1.2574419336095817</v>
      </c>
      <c r="Q35">
        <f t="shared" si="1"/>
        <v>478.15</v>
      </c>
      <c r="R35">
        <f t="shared" si="11"/>
        <v>0.6553439601886315</v>
      </c>
      <c r="S35">
        <f t="shared" si="2"/>
        <v>206.97436236819414</v>
      </c>
      <c r="U35">
        <f t="shared" si="3"/>
        <v>2.3101895062220401</v>
      </c>
      <c r="V35">
        <f t="shared" si="4"/>
        <v>11.509432020989074</v>
      </c>
    </row>
    <row r="36" spans="1:22">
      <c r="A36">
        <v>340</v>
      </c>
      <c r="B36">
        <f t="shared" si="5"/>
        <v>2110.8601978374277</v>
      </c>
      <c r="C36">
        <f t="shared" si="6"/>
        <v>4.0130264535349148E-3</v>
      </c>
      <c r="D36">
        <f t="shared" si="7"/>
        <v>525.62538618758117</v>
      </c>
      <c r="F36">
        <f t="shared" si="8"/>
        <v>0.92214980032908977</v>
      </c>
      <c r="G36">
        <f t="shared" si="0"/>
        <v>106863.11270351376</v>
      </c>
      <c r="H36">
        <f t="shared" si="9"/>
        <v>56186448.246143982</v>
      </c>
      <c r="P36">
        <f t="shared" si="10"/>
        <v>1.2545448911097683</v>
      </c>
      <c r="Q36">
        <f t="shared" si="1"/>
        <v>478.15</v>
      </c>
      <c r="R36">
        <f t="shared" si="11"/>
        <v>0.65380420843332465</v>
      </c>
      <c r="S36">
        <f t="shared" si="2"/>
        <v>206.77215167011292</v>
      </c>
      <c r="U36">
        <f t="shared" si="3"/>
        <v>2.3124487322782565</v>
      </c>
      <c r="V36">
        <f t="shared" si="4"/>
        <v>11.482390239522434</v>
      </c>
    </row>
    <row r="37" spans="1:22">
      <c r="A37">
        <v>350</v>
      </c>
      <c r="B37">
        <f t="shared" si="5"/>
        <v>2110.7659927001882</v>
      </c>
      <c r="C37">
        <f t="shared" si="6"/>
        <v>4.0132055580444186E-3</v>
      </c>
      <c r="D37">
        <f t="shared" si="7"/>
        <v>524.51622558116969</v>
      </c>
      <c r="F37">
        <f t="shared" si="8"/>
        <v>0.92020390452836787</v>
      </c>
      <c r="G37">
        <f t="shared" si="0"/>
        <v>104517.16504360409</v>
      </c>
      <c r="H37">
        <f t="shared" si="9"/>
        <v>57231619.896580026</v>
      </c>
      <c r="P37">
        <f t="shared" si="10"/>
        <v>1.2519534572630004</v>
      </c>
      <c r="Q37">
        <f t="shared" si="1"/>
        <v>478.15</v>
      </c>
      <c r="R37">
        <f t="shared" si="11"/>
        <v>0.6524245683106128</v>
      </c>
      <c r="S37">
        <f t="shared" si="2"/>
        <v>206.59080802312434</v>
      </c>
      <c r="U37">
        <f t="shared" si="3"/>
        <v>2.3144785800270418</v>
      </c>
      <c r="V37">
        <f t="shared" si="4"/>
        <v>11.458160407296301</v>
      </c>
    </row>
    <row r="38" spans="1:22">
      <c r="A38">
        <v>360</v>
      </c>
      <c r="B38">
        <f t="shared" si="5"/>
        <v>2110.6738556322343</v>
      </c>
      <c r="C38">
        <f t="shared" si="6"/>
        <v>4.0133807461684521E-3</v>
      </c>
      <c r="D38">
        <f t="shared" si="7"/>
        <v>523.5273312755786</v>
      </c>
      <c r="F38">
        <f t="shared" si="8"/>
        <v>0.91846900223785721</v>
      </c>
      <c r="G38">
        <f t="shared" si="0"/>
        <v>102425.36940696821</v>
      </c>
      <c r="H38">
        <f t="shared" si="9"/>
        <v>58255873.590649709</v>
      </c>
      <c r="P38">
        <f t="shared" si="10"/>
        <v>1.2496476408280666</v>
      </c>
      <c r="Q38">
        <f t="shared" si="1"/>
        <v>478.15</v>
      </c>
      <c r="R38">
        <f t="shared" si="11"/>
        <v>0.65119452258664068</v>
      </c>
      <c r="S38">
        <f t="shared" si="2"/>
        <v>206.4290000321316</v>
      </c>
      <c r="U38">
        <f t="shared" si="3"/>
        <v>2.3162927685818069</v>
      </c>
      <c r="V38">
        <f t="shared" si="4"/>
        <v>11.436557816133806</v>
      </c>
    </row>
    <row r="39" spans="1:22">
      <c r="A39">
        <v>370</v>
      </c>
      <c r="B39">
        <f t="shared" si="5"/>
        <v>2110.5835625859468</v>
      </c>
      <c r="C39">
        <f t="shared" si="6"/>
        <v>4.0135524429351227E-3</v>
      </c>
      <c r="D39">
        <f t="shared" si="7"/>
        <v>522.64908707868244</v>
      </c>
      <c r="F39">
        <f t="shared" si="8"/>
        <v>0.91692822294505694</v>
      </c>
      <c r="G39">
        <f t="shared" si="0"/>
        <v>100567.37996049359</v>
      </c>
      <c r="H39">
        <f t="shared" si="9"/>
        <v>59261547.390254647</v>
      </c>
      <c r="P39">
        <f t="shared" si="10"/>
        <v>1.2476046638195</v>
      </c>
      <c r="Q39">
        <f t="shared" si="1"/>
        <v>478.15</v>
      </c>
      <c r="R39">
        <f t="shared" si="11"/>
        <v>0.6501021100680453</v>
      </c>
      <c r="S39">
        <f t="shared" si="2"/>
        <v>206.28519646093019</v>
      </c>
      <c r="U39">
        <f t="shared" si="3"/>
        <v>2.3179074805329534</v>
      </c>
      <c r="V39">
        <f t="shared" si="4"/>
        <v>11.417372398421202</v>
      </c>
    </row>
    <row r="40" spans="1:22">
      <c r="A40">
        <v>380</v>
      </c>
      <c r="B40">
        <f t="shared" si="5"/>
        <v>2110.4949074495644</v>
      </c>
      <c r="C40">
        <f t="shared" si="6"/>
        <v>4.0137210394277983E-3</v>
      </c>
      <c r="D40">
        <f t="shared" si="7"/>
        <v>521.87131027967257</v>
      </c>
      <c r="F40">
        <f t="shared" si="8"/>
        <v>0.91556370224503958</v>
      </c>
      <c r="G40">
        <f t="shared" si="0"/>
        <v>98921.661650737384</v>
      </c>
      <c r="H40">
        <f t="shared" si="9"/>
        <v>60250764.00676202</v>
      </c>
      <c r="P40">
        <f t="shared" si="10"/>
        <v>1.2458003790389172</v>
      </c>
      <c r="Q40">
        <f t="shared" si="1"/>
        <v>478.15</v>
      </c>
      <c r="R40">
        <f t="shared" si="11"/>
        <v>0.64913466489173299</v>
      </c>
      <c r="S40">
        <f t="shared" si="2"/>
        <v>206.15776429203981</v>
      </c>
      <c r="U40">
        <f t="shared" si="3"/>
        <v>2.3193402472228031</v>
      </c>
      <c r="V40">
        <f t="shared" si="4"/>
        <v>11.40038171083236</v>
      </c>
    </row>
    <row r="41" spans="1:22">
      <c r="A41">
        <v>390</v>
      </c>
      <c r="B41">
        <f t="shared" si="5"/>
        <v>2110.4077030955445</v>
      </c>
      <c r="C41">
        <f t="shared" si="6"/>
        <v>4.0138868907701455E-3</v>
      </c>
      <c r="D41">
        <f t="shared" si="7"/>
        <v>521.18372696524023</v>
      </c>
      <c r="F41">
        <f t="shared" si="8"/>
        <v>0.91435741572849161</v>
      </c>
      <c r="G41">
        <f t="shared" si="0"/>
        <v>97466.493145104396</v>
      </c>
      <c r="H41">
        <f t="shared" si="9"/>
        <v>61225428.938213065</v>
      </c>
      <c r="P41">
        <f t="shared" si="10"/>
        <v>1.2442104044071529</v>
      </c>
      <c r="Q41">
        <f t="shared" si="1"/>
        <v>478.15</v>
      </c>
      <c r="R41">
        <f t="shared" si="11"/>
        <v>0.6482794077515005</v>
      </c>
      <c r="S41">
        <f t="shared" si="2"/>
        <v>206.04504767741901</v>
      </c>
      <c r="U41">
        <f t="shared" si="3"/>
        <v>2.320609038604919</v>
      </c>
      <c r="V41">
        <f t="shared" si="4"/>
        <v>11.385361317704545</v>
      </c>
    </row>
    <row r="42" spans="1:22">
      <c r="A42">
        <v>400</v>
      </c>
      <c r="B42">
        <f t="shared" si="5"/>
        <v>2110.3217815447802</v>
      </c>
      <c r="C42">
        <f t="shared" si="6"/>
        <v>4.0140503157934122E-3</v>
      </c>
      <c r="D42">
        <f t="shared" si="7"/>
        <v>520.5763298401489</v>
      </c>
      <c r="F42">
        <f t="shared" si="8"/>
        <v>0.91329180673710331</v>
      </c>
      <c r="G42">
        <f t="shared" si="0"/>
        <v>96180.721584535553</v>
      </c>
      <c r="H42">
        <f t="shared" si="9"/>
        <v>62187236.154058419</v>
      </c>
      <c r="P42">
        <f t="shared" si="10"/>
        <v>1.2428109775315672</v>
      </c>
      <c r="Q42">
        <f t="shared" si="1"/>
        <v>478.15</v>
      </c>
      <c r="R42">
        <f t="shared" si="11"/>
        <v>0.64752389097660623</v>
      </c>
      <c r="S42">
        <f t="shared" si="2"/>
        <v>205.94542779740823</v>
      </c>
      <c r="U42">
        <f t="shared" si="3"/>
        <v>2.3217315631321696</v>
      </c>
      <c r="V42">
        <f t="shared" si="4"/>
        <v>11.372092607699406</v>
      </c>
    </row>
    <row r="43" spans="1:22">
      <c r="A43">
        <v>410</v>
      </c>
      <c r="B43">
        <f t="shared" si="5"/>
        <v>2110.2369934654562</v>
      </c>
      <c r="C43">
        <f t="shared" si="6"/>
        <v>4.0142115979705508E-3</v>
      </c>
      <c r="D43">
        <f t="shared" si="7"/>
        <v>520.03962970900034</v>
      </c>
      <c r="F43">
        <f t="shared" si="8"/>
        <v>0.91235022755964967</v>
      </c>
      <c r="G43">
        <f t="shared" si="0"/>
        <v>95044.29278391831</v>
      </c>
      <c r="H43">
        <f t="shared" si="9"/>
        <v>63137679.081897601</v>
      </c>
      <c r="P43">
        <f t="shared" si="10"/>
        <v>1.2415795569228791</v>
      </c>
      <c r="Q43">
        <f t="shared" si="1"/>
        <v>478.15</v>
      </c>
      <c r="R43">
        <f t="shared" si="11"/>
        <v>0.6468563113397916</v>
      </c>
      <c r="S43">
        <f t="shared" si="2"/>
        <v>205.85736529403499</v>
      </c>
      <c r="U43">
        <f t="shared" si="3"/>
        <v>2.322724762930088</v>
      </c>
      <c r="V43">
        <f t="shared" si="4"/>
        <v>11.360368287471745</v>
      </c>
    </row>
    <row r="44" spans="1:22">
      <c r="A44">
        <v>420</v>
      </c>
      <c r="B44">
        <f t="shared" si="5"/>
        <v>2110.1532072045188</v>
      </c>
      <c r="C44">
        <f t="shared" si="6"/>
        <v>4.014370987241082E-3</v>
      </c>
      <c r="D44">
        <f t="shared" si="7"/>
        <v>519.56481682679737</v>
      </c>
      <c r="F44">
        <f t="shared" si="8"/>
        <v>0.91151722250315326</v>
      </c>
      <c r="G44">
        <f t="shared" si="0"/>
        <v>94038.591155548376</v>
      </c>
      <c r="H44">
        <f t="shared" si="9"/>
        <v>64078064.993453085</v>
      </c>
      <c r="P44">
        <f t="shared" si="10"/>
        <v>1.2404952083673861</v>
      </c>
      <c r="Q44">
        <f t="shared" si="1"/>
        <v>478.15</v>
      </c>
      <c r="R44">
        <f t="shared" si="11"/>
        <v>0.6462657107547356</v>
      </c>
      <c r="S44">
        <f t="shared" si="2"/>
        <v>205.77942783611931</v>
      </c>
      <c r="U44">
        <f t="shared" si="3"/>
        <v>2.3236044779986162</v>
      </c>
      <c r="V44">
        <f t="shared" si="4"/>
        <v>11.349995906404402</v>
      </c>
    </row>
    <row r="45" spans="1:22">
      <c r="A45">
        <v>430</v>
      </c>
      <c r="B45">
        <f t="shared" si="5"/>
        <v>2110.0703075194774</v>
      </c>
      <c r="C45">
        <f t="shared" si="6"/>
        <v>4.0145287024078687E-3</v>
      </c>
      <c r="D45">
        <f t="shared" si="7"/>
        <v>519.14384993830197</v>
      </c>
      <c r="F45">
        <f t="shared" si="8"/>
        <v>0.91077868410228413</v>
      </c>
      <c r="G45">
        <f t="shared" si="0"/>
        <v>93146.627014406506</v>
      </c>
      <c r="H45">
        <f t="shared" si="9"/>
        <v>65009531.263597153</v>
      </c>
      <c r="P45">
        <f t="shared" si="10"/>
        <v>1.2395388188477354</v>
      </c>
      <c r="Q45">
        <f t="shared" si="1"/>
        <v>478.15</v>
      </c>
      <c r="R45">
        <f t="shared" si="11"/>
        <v>0.64574208702851943</v>
      </c>
      <c r="S45">
        <f t="shared" si="2"/>
        <v>205.71030568681769</v>
      </c>
      <c r="U45">
        <f t="shared" si="3"/>
        <v>2.3243852484860739</v>
      </c>
      <c r="V45">
        <f t="shared" si="4"/>
        <v>11.340799801690585</v>
      </c>
    </row>
    <row r="46" spans="1:22">
      <c r="A46">
        <v>440</v>
      </c>
      <c r="B46">
        <f t="shared" si="5"/>
        <v>2109.9881941450931</v>
      </c>
      <c r="C46">
        <f t="shared" si="6"/>
        <v>4.0146849338499368E-3</v>
      </c>
      <c r="D46">
        <f t="shared" si="7"/>
        <v>518.76949015860191</v>
      </c>
      <c r="F46">
        <f t="shared" si="8"/>
        <v>0.9101219125589507</v>
      </c>
      <c r="G46">
        <f t="shared" si="0"/>
        <v>92353.10749839987</v>
      </c>
      <c r="H46">
        <f t="shared" si="9"/>
        <v>65933062.338581152</v>
      </c>
      <c r="P46">
        <f t="shared" si="10"/>
        <v>1.2386931788484143</v>
      </c>
      <c r="Q46">
        <f t="shared" si="1"/>
        <v>478.15</v>
      </c>
      <c r="R46">
        <f t="shared" si="11"/>
        <v>0.64527643600429596</v>
      </c>
      <c r="S46">
        <f t="shared" si="2"/>
        <v>205.64881806874993</v>
      </c>
      <c r="U46">
        <f t="shared" si="3"/>
        <v>2.3250802240942172</v>
      </c>
      <c r="V46">
        <f t="shared" si="4"/>
        <v>11.332621838461534</v>
      </c>
    </row>
    <row r="47" spans="1:22">
      <c r="A47">
        <v>450</v>
      </c>
      <c r="B47">
        <f t="shared" si="5"/>
        <v>2109.9067802975424</v>
      </c>
      <c r="C47">
        <f t="shared" si="6"/>
        <v>4.0148398463561294E-3</v>
      </c>
      <c r="D47">
        <f t="shared" si="7"/>
        <v>518.43529488254819</v>
      </c>
      <c r="F47">
        <f t="shared" si="8"/>
        <v>0.90953560505710207</v>
      </c>
      <c r="G47">
        <f t="shared" si="0"/>
        <v>91644.423176911572</v>
      </c>
      <c r="H47">
        <f t="shared" si="9"/>
        <v>66849506.570350267</v>
      </c>
      <c r="P47">
        <f t="shared" si="10"/>
        <v>1.2379429692239829</v>
      </c>
      <c r="Q47">
        <f t="shared" si="1"/>
        <v>478.15</v>
      </c>
      <c r="R47">
        <f t="shared" si="11"/>
        <v>0.64486074398548532</v>
      </c>
      <c r="S47">
        <f t="shared" si="2"/>
        <v>205.59391282093898</v>
      </c>
      <c r="U47">
        <f t="shared" si="3"/>
        <v>2.3257011525260594</v>
      </c>
      <c r="V47">
        <f t="shared" si="4"/>
        <v>11.325321276736982</v>
      </c>
    </row>
    <row r="48" spans="1:22">
      <c r="A48">
        <v>460</v>
      </c>
      <c r="B48">
        <f t="shared" si="5"/>
        <v>2109.8259911903924</v>
      </c>
      <c r="C48">
        <f t="shared" si="6"/>
        <v>4.0149935819380643E-3</v>
      </c>
      <c r="D48">
        <f t="shared" si="7"/>
        <v>518.13558438046073</v>
      </c>
      <c r="F48">
        <f t="shared" si="8"/>
        <v>0.909009797158703</v>
      </c>
      <c r="G48">
        <f t="shared" si="0"/>
        <v>91008.577071082371</v>
      </c>
      <c r="H48">
        <f t="shared" si="9"/>
        <v>67759592.341061085</v>
      </c>
      <c r="P48">
        <f t="shared" si="10"/>
        <v>1.237274682794141</v>
      </c>
      <c r="Q48">
        <f t="shared" si="1"/>
        <v>478.15</v>
      </c>
      <c r="R48">
        <f t="shared" si="11"/>
        <v>0.64448794618552041</v>
      </c>
      <c r="S48">
        <f t="shared" si="2"/>
        <v>205.54466143850223</v>
      </c>
      <c r="U48">
        <f t="shared" si="3"/>
        <v>2.3262584231264976</v>
      </c>
      <c r="V48">
        <f t="shared" si="4"/>
        <v>11.318774041701756</v>
      </c>
    </row>
    <row r="49" spans="1:22">
      <c r="A49">
        <v>470</v>
      </c>
      <c r="B49">
        <f t="shared" si="5"/>
        <v>2109.74576261314</v>
      </c>
      <c r="C49">
        <f t="shared" si="6"/>
        <v>4.0151462625256807E-3</v>
      </c>
      <c r="D49">
        <f t="shared" si="7"/>
        <v>517.86539112757964</v>
      </c>
      <c r="F49">
        <f t="shared" si="8"/>
        <v>0.90853577390803442</v>
      </c>
      <c r="G49">
        <f t="shared" si="0"/>
        <v>90435.07729416604</v>
      </c>
      <c r="H49">
        <f t="shared" si="9"/>
        <v>68663943.114002749</v>
      </c>
      <c r="P49">
        <f t="shared" si="10"/>
        <v>1.2366765046197885</v>
      </c>
      <c r="Q49">
        <f t="shared" si="1"/>
        <v>478.15</v>
      </c>
      <c r="R49">
        <f t="shared" si="11"/>
        <v>0.64415186370079636</v>
      </c>
      <c r="S49">
        <f t="shared" si="2"/>
        <v>205.50025116304036</v>
      </c>
      <c r="U49">
        <f t="shared" si="3"/>
        <v>2.3267611464895195</v>
      </c>
      <c r="V49">
        <f t="shared" si="4"/>
        <v>11.312871616797645</v>
      </c>
    </row>
    <row r="50" spans="1:22">
      <c r="A50">
        <v>480</v>
      </c>
      <c r="B50">
        <f t="shared" si="5"/>
        <v>2109.6660396044022</v>
      </c>
      <c r="C50">
        <f t="shared" si="6"/>
        <v>4.0152979924841488E-3</v>
      </c>
      <c r="D50">
        <f t="shared" si="7"/>
        <v>517.62039950933149</v>
      </c>
      <c r="F50">
        <f t="shared" si="8"/>
        <v>0.90810596405145871</v>
      </c>
      <c r="G50">
        <f t="shared" si="0"/>
        <v>89914.809439208766</v>
      </c>
      <c r="H50">
        <f t="shared" si="9"/>
        <v>69563091.20839484</v>
      </c>
      <c r="P50">
        <f t="shared" si="10"/>
        <v>1.2361381691872193</v>
      </c>
      <c r="Q50">
        <f t="shared" si="1"/>
        <v>478.15</v>
      </c>
      <c r="R50">
        <f t="shared" si="11"/>
        <v>0.64384712851248416</v>
      </c>
      <c r="S50">
        <f t="shared" si="2"/>
        <v>205.45997539805563</v>
      </c>
      <c r="U50">
        <f t="shared" si="3"/>
        <v>2.3272172552032973</v>
      </c>
      <c r="V50">
        <f t="shared" si="4"/>
        <v>11.307519726573048</v>
      </c>
    </row>
    <row r="51" spans="1:22">
      <c r="A51">
        <v>490</v>
      </c>
      <c r="B51">
        <f t="shared" si="5"/>
        <v>2109.586775237598</v>
      </c>
      <c r="C51">
        <f t="shared" si="6"/>
        <v>4.015448860918024E-3</v>
      </c>
      <c r="D51">
        <f t="shared" si="7"/>
        <v>517.39688148100538</v>
      </c>
      <c r="F51">
        <f t="shared" si="8"/>
        <v>0.90771382715965854</v>
      </c>
      <c r="G51">
        <f t="shared" si="0"/>
        <v>89439.900483644771</v>
      </c>
      <c r="H51">
        <f t="shared" si="9"/>
        <v>70457490.213231295</v>
      </c>
      <c r="P51">
        <f t="shared" si="10"/>
        <v>1.2356508078124109</v>
      </c>
      <c r="Q51">
        <f t="shared" si="1"/>
        <v>478.15</v>
      </c>
      <c r="R51">
        <f t="shared" si="11"/>
        <v>0.64356910345619789</v>
      </c>
      <c r="S51">
        <f t="shared" si="2"/>
        <v>205.42322338386151</v>
      </c>
      <c r="U51">
        <f t="shared" si="3"/>
        <v>2.3276336147569401</v>
      </c>
      <c r="V51">
        <f t="shared" si="4"/>
        <v>11.302636931155909</v>
      </c>
    </row>
    <row r="52" spans="1:22">
      <c r="A52">
        <v>500</v>
      </c>
      <c r="B52">
        <f t="shared" si="5"/>
        <v>2109.5079295266078</v>
      </c>
      <c r="C52">
        <f t="shared" si="6"/>
        <v>4.0155989437482198E-3</v>
      </c>
      <c r="D52">
        <f t="shared" si="7"/>
        <v>517.19163207994779</v>
      </c>
      <c r="F52">
        <f t="shared" si="8"/>
        <v>0.90735374049113648</v>
      </c>
      <c r="G52">
        <f t="shared" si="0"/>
        <v>89003.582432319075</v>
      </c>
      <c r="H52">
        <f t="shared" si="9"/>
        <v>71347526.037554488</v>
      </c>
      <c r="P52">
        <f t="shared" si="10"/>
        <v>1.2352067955729493</v>
      </c>
      <c r="Q52">
        <f t="shared" si="1"/>
        <v>478.15</v>
      </c>
      <c r="R52">
        <f t="shared" si="11"/>
        <v>0.64331380200821575</v>
      </c>
      <c r="S52">
        <f t="shared" si="2"/>
        <v>205.38946978829159</v>
      </c>
      <c r="U52">
        <f t="shared" si="3"/>
        <v>2.3280161368197727</v>
      </c>
      <c r="V52">
        <f t="shared" si="4"/>
        <v>11.29815321750489</v>
      </c>
    </row>
    <row r="53" spans="1:22">
      <c r="A53">
        <v>510</v>
      </c>
      <c r="B53">
        <f t="shared" si="5"/>
        <v>2109.4294684516335</v>
      </c>
      <c r="C53">
        <f t="shared" si="6"/>
        <v>4.0157483055612148E-3</v>
      </c>
      <c r="D53">
        <f t="shared" si="7"/>
        <v>517.00190737520222</v>
      </c>
      <c r="F53">
        <f t="shared" si="8"/>
        <v>0.90702089013193377</v>
      </c>
      <c r="G53">
        <f t="shared" si="0"/>
        <v>88600.061148427572</v>
      </c>
      <c r="H53">
        <f t="shared" si="9"/>
        <v>72233526.649038762</v>
      </c>
      <c r="P53">
        <f t="shared" si="10"/>
        <v>1.2347996039448463</v>
      </c>
      <c r="Q53">
        <f t="shared" si="1"/>
        <v>478.15</v>
      </c>
      <c r="R53">
        <f t="shared" si="11"/>
        <v>0.64307781110354101</v>
      </c>
      <c r="S53">
        <f t="shared" si="2"/>
        <v>205.35826465127033</v>
      </c>
      <c r="U53">
        <f t="shared" si="3"/>
        <v>2.3283698896266563</v>
      </c>
      <c r="V53">
        <f t="shared" si="4"/>
        <v>11.294008643907013</v>
      </c>
    </row>
    <row r="54" spans="1:22">
      <c r="A54">
        <v>520</v>
      </c>
      <c r="B54">
        <f t="shared" si="5"/>
        <v>2109.3513631006958</v>
      </c>
      <c r="C54">
        <f t="shared" si="6"/>
        <v>4.015897001239028E-3</v>
      </c>
      <c r="D54">
        <f t="shared" si="7"/>
        <v>516.82536644929382</v>
      </c>
      <c r="F54">
        <f t="shared" si="8"/>
        <v>0.9067111692092874</v>
      </c>
      <c r="G54">
        <f t="shared" si="0"/>
        <v>88224.393732004042</v>
      </c>
      <c r="H54">
        <f t="shared" si="9"/>
        <v>73115770.586358801</v>
      </c>
      <c r="P54">
        <f t="shared" si="10"/>
        <v>1.2344236629602485</v>
      </c>
      <c r="Q54">
        <f t="shared" si="1"/>
        <v>478.15</v>
      </c>
      <c r="R54">
        <f t="shared" si="11"/>
        <v>0.64285821896938478</v>
      </c>
      <c r="S54">
        <f t="shared" si="2"/>
        <v>205.32922395613761</v>
      </c>
      <c r="U54">
        <f t="shared" si="3"/>
        <v>2.3286992021269328</v>
      </c>
      <c r="V54">
        <f t="shared" si="4"/>
        <v>11.2901520725583</v>
      </c>
    </row>
    <row r="55" spans="1:22">
      <c r="A55">
        <v>530</v>
      </c>
      <c r="B55">
        <f t="shared" si="5"/>
        <v>2109.27358891923</v>
      </c>
      <c r="C55">
        <f t="shared" si="6"/>
        <v>4.0160450773841817E-3</v>
      </c>
      <c r="D55">
        <f t="shared" si="7"/>
        <v>516.66001828466199</v>
      </c>
      <c r="F55">
        <f t="shared" si="8"/>
        <v>0.90642108470993332</v>
      </c>
      <c r="G55">
        <f t="shared" si="0"/>
        <v>87872.376281729725</v>
      </c>
      <c r="H55">
        <f t="shared" si="9"/>
        <v>73994494.349176094</v>
      </c>
      <c r="P55">
        <f t="shared" si="10"/>
        <v>1.2340742349792435</v>
      </c>
      <c r="Q55">
        <f t="shared" si="1"/>
        <v>478.15</v>
      </c>
      <c r="R55">
        <f t="shared" si="11"/>
        <v>0.64265254905934266</v>
      </c>
      <c r="S55">
        <f t="shared" si="2"/>
        <v>205.30202097972244</v>
      </c>
      <c r="U55">
        <f t="shared" si="3"/>
        <v>2.3290077599734227</v>
      </c>
      <c r="V55">
        <f t="shared" si="4"/>
        <v>11.286540009287418</v>
      </c>
    </row>
    <row r="56" spans="1:22">
      <c r="A56">
        <v>540</v>
      </c>
      <c r="B56">
        <f t="shared" si="5"/>
        <v>2109.1961250586169</v>
      </c>
      <c r="C56">
        <f t="shared" si="6"/>
        <v>4.0161925735569632E-3</v>
      </c>
      <c r="D56">
        <f t="shared" si="7"/>
        <v>516.5041739182634</v>
      </c>
      <c r="F56">
        <f t="shared" si="8"/>
        <v>0.90614767354081294</v>
      </c>
      <c r="G56">
        <f t="shared" si="0"/>
        <v>87540.442802160091</v>
      </c>
      <c r="H56">
        <f t="shared" si="9"/>
        <v>74869898.777197689</v>
      </c>
      <c r="P56">
        <f t="shared" si="10"/>
        <v>1.233747300954223</v>
      </c>
      <c r="Q56">
        <f t="shared" si="1"/>
        <v>478.15</v>
      </c>
      <c r="R56">
        <f t="shared" si="11"/>
        <v>0.6424587005404363</v>
      </c>
      <c r="S56">
        <f t="shared" si="2"/>
        <v>205.27637848762777</v>
      </c>
      <c r="U56">
        <f t="shared" si="3"/>
        <v>2.3292986924397567</v>
      </c>
      <c r="V56">
        <f t="shared" si="4"/>
        <v>11.283135558363542</v>
      </c>
    </row>
    <row r="57" spans="1:22">
      <c r="A57">
        <v>550</v>
      </c>
      <c r="B57">
        <f t="shared" si="5"/>
        <v>2109.1189538138378</v>
      </c>
      <c r="C57">
        <f t="shared" si="6"/>
        <v>4.016339523343561E-3</v>
      </c>
      <c r="D57">
        <f t="shared" si="7"/>
        <v>516.35640388277545</v>
      </c>
      <c r="F57">
        <f t="shared" si="8"/>
        <v>0.90588842786451829</v>
      </c>
      <c r="G57">
        <f t="shared" si="0"/>
        <v>87225.575290741908</v>
      </c>
      <c r="H57">
        <f t="shared" si="9"/>
        <v>75742154.530105114</v>
      </c>
      <c r="P57">
        <f t="shared" si="10"/>
        <v>1.2334394592411564</v>
      </c>
      <c r="Q57">
        <f t="shared" si="1"/>
        <v>478.15</v>
      </c>
      <c r="R57">
        <f t="shared" si="11"/>
        <v>0.6422748953559434</v>
      </c>
      <c r="S57">
        <f t="shared" si="2"/>
        <v>205.25206178292626</v>
      </c>
      <c r="U57">
        <f t="shared" si="3"/>
        <v>2.329574650049993</v>
      </c>
      <c r="V57">
        <f t="shared" si="4"/>
        <v>11.279907492791047</v>
      </c>
    </row>
    <row r="58" spans="1:22">
      <c r="A58">
        <v>560</v>
      </c>
      <c r="B58">
        <f t="shared" si="5"/>
        <v>2109.0420601403976</v>
      </c>
      <c r="C58">
        <f t="shared" si="6"/>
        <v>4.0164859552737587E-3</v>
      </c>
      <c r="D58">
        <f t="shared" si="7"/>
        <v>516.21550073011679</v>
      </c>
      <c r="F58">
        <f t="shared" si="8"/>
        <v>0.90564122935108204</v>
      </c>
      <c r="G58">
        <f t="shared" si="0"/>
        <v>86925.224569563565</v>
      </c>
      <c r="H58">
        <f t="shared" si="9"/>
        <v>76611406.77580075</v>
      </c>
      <c r="P58">
        <f t="shared" si="10"/>
        <v>1.2331478364798254</v>
      </c>
      <c r="Q58">
        <f t="shared" si="1"/>
        <v>478.15</v>
      </c>
      <c r="R58">
        <f t="shared" si="11"/>
        <v>0.64209963160991712</v>
      </c>
      <c r="S58">
        <f t="shared" si="2"/>
        <v>205.22887257862823</v>
      </c>
      <c r="U58">
        <f t="shared" si="3"/>
        <v>2.3298378731618716</v>
      </c>
      <c r="V58">
        <f t="shared" si="4"/>
        <v>11.276829435628434</v>
      </c>
    </row>
    <row r="59" spans="1:22">
      <c r="A59">
        <v>570</v>
      </c>
      <c r="B59">
        <f t="shared" si="5"/>
        <v>2108.9654312410225</v>
      </c>
      <c r="C59">
        <f t="shared" si="6"/>
        <v>4.0166318936061506E-3</v>
      </c>
      <c r="D59">
        <f t="shared" si="7"/>
        <v>516.08044629919402</v>
      </c>
      <c r="F59">
        <f t="shared" si="8"/>
        <v>0.90540429175297199</v>
      </c>
      <c r="G59">
        <f t="shared" si="0"/>
        <v>86637.241144953397</v>
      </c>
      <c r="H59">
        <f t="shared" si="9"/>
        <v>77477779.187250286</v>
      </c>
      <c r="P59">
        <f t="shared" si="10"/>
        <v>1.2328700097447816</v>
      </c>
      <c r="Q59">
        <f t="shared" si="1"/>
        <v>478.15</v>
      </c>
      <c r="R59">
        <f t="shared" si="11"/>
        <v>0.64193164285285709</v>
      </c>
      <c r="S59">
        <f t="shared" si="2"/>
        <v>205.20664364132674</v>
      </c>
      <c r="U59">
        <f t="shared" si="3"/>
        <v>2.3300902520278099</v>
      </c>
      <c r="V59">
        <f t="shared" si="4"/>
        <v>11.273879144945788</v>
      </c>
    </row>
    <row r="60" spans="1:22">
      <c r="A60">
        <v>580</v>
      </c>
      <c r="B60">
        <f t="shared" si="5"/>
        <v>2108.8890562133297</v>
      </c>
      <c r="C60">
        <f t="shared" si="6"/>
        <v>4.0167773589976094E-3</v>
      </c>
      <c r="D60">
        <f t="shared" si="7"/>
        <v>515.95038331883222</v>
      </c>
      <c r="F60">
        <f t="shared" si="8"/>
        <v>0.90517611108567053</v>
      </c>
      <c r="G60">
        <f t="shared" si="0"/>
        <v>86359.815228826163</v>
      </c>
      <c r="H60">
        <f t="shared" si="9"/>
        <v>78341377.339538544</v>
      </c>
      <c r="P60">
        <f t="shared" si="10"/>
        <v>1.2326039389984915</v>
      </c>
      <c r="Q60">
        <f t="shared" si="1"/>
        <v>478.15</v>
      </c>
      <c r="R60">
        <f t="shared" si="11"/>
        <v>0.64176986275974035</v>
      </c>
      <c r="S60">
        <f t="shared" si="2"/>
        <v>205.18523414101819</v>
      </c>
      <c r="U60">
        <f t="shared" si="3"/>
        <v>2.3303333790158631</v>
      </c>
      <c r="V60">
        <f t="shared" si="4"/>
        <v>11.271037893485197</v>
      </c>
    </row>
    <row r="61" spans="1:22">
      <c r="A61">
        <v>590</v>
      </c>
      <c r="B61">
        <f t="shared" si="5"/>
        <v>2108.8129257503497</v>
      </c>
      <c r="C61">
        <f t="shared" si="6"/>
        <v>4.0169223690723751E-3</v>
      </c>
      <c r="D61">
        <f t="shared" si="7"/>
        <v>515.82459090902842</v>
      </c>
      <c r="F61">
        <f t="shared" si="8"/>
        <v>0.90495542264741824</v>
      </c>
      <c r="G61">
        <f t="shared" si="0"/>
        <v>86091.424997429334</v>
      </c>
      <c r="H61">
        <f t="shared" si="9"/>
        <v>79202291.58951284</v>
      </c>
      <c r="P61">
        <f t="shared" si="10"/>
        <v>1.2323479088107978</v>
      </c>
      <c r="Q61">
        <f t="shared" si="1"/>
        <v>478.15</v>
      </c>
      <c r="R61">
        <f t="shared" si="11"/>
        <v>0.6416133946570195</v>
      </c>
      <c r="S61">
        <f t="shared" si="2"/>
        <v>205.16452563696052</v>
      </c>
      <c r="U61">
        <f t="shared" si="3"/>
        <v>2.3305685937445562</v>
      </c>
      <c r="V61">
        <f t="shared" si="4"/>
        <v>11.268289933480803</v>
      </c>
    </row>
    <row r="62" spans="1:22">
      <c r="A62">
        <v>600</v>
      </c>
      <c r="B62">
        <f t="shared" si="5"/>
        <v>2108.7370318866779</v>
      </c>
      <c r="C62">
        <f t="shared" si="6"/>
        <v>4.0170669389044825E-3</v>
      </c>
      <c r="D62">
        <f t="shared" si="7"/>
        <v>515.70246354437654</v>
      </c>
      <c r="F62">
        <f t="shared" si="8"/>
        <v>0.90474116411294125</v>
      </c>
      <c r="G62">
        <f t="shared" si="0"/>
        <v>85830.792165044302</v>
      </c>
      <c r="H62">
        <f t="shared" si="9"/>
        <v>80060599.511163279</v>
      </c>
      <c r="P62">
        <f t="shared" si="10"/>
        <v>1.2321004783096141</v>
      </c>
      <c r="Q62">
        <f t="shared" si="1"/>
        <v>478.15</v>
      </c>
      <c r="R62">
        <f t="shared" si="11"/>
        <v>0.64146148535607528</v>
      </c>
      <c r="S62">
        <f t="shared" si="2"/>
        <v>205.14441862911829</v>
      </c>
      <c r="U62">
        <f t="shared" si="3"/>
        <v>2.3307970218992407</v>
      </c>
      <c r="V62">
        <f t="shared" si="4"/>
        <v>11.265622037110674</v>
      </c>
    </row>
    <row r="63" spans="1:22">
      <c r="A63">
        <v>610</v>
      </c>
      <c r="B63">
        <f t="shared" si="5"/>
        <v>2108.6613677837822</v>
      </c>
      <c r="C63">
        <f t="shared" si="6"/>
        <v>4.0172110814258215E-3</v>
      </c>
      <c r="D63">
        <f t="shared" si="7"/>
        <v>515.58349306219736</v>
      </c>
      <c r="F63">
        <f t="shared" si="8"/>
        <v>0.90453244396876731</v>
      </c>
      <c r="G63">
        <f t="shared" si="0"/>
        <v>85576.843989976725</v>
      </c>
      <c r="H63">
        <f t="shared" si="9"/>
        <v>80916367.951063052</v>
      </c>
      <c r="P63">
        <f t="shared" si="10"/>
        <v>1.2318604383715637</v>
      </c>
      <c r="Q63">
        <f t="shared" si="1"/>
        <v>478.15</v>
      </c>
      <c r="R63">
        <f t="shared" si="11"/>
        <v>0.64131350277385601</v>
      </c>
      <c r="S63">
        <f t="shared" si="2"/>
        <v>205.12482960749693</v>
      </c>
      <c r="U63">
        <f t="shared" si="3"/>
        <v>2.3310196084741781</v>
      </c>
      <c r="V63">
        <f t="shared" si="4"/>
        <v>11.263023103460849</v>
      </c>
    </row>
    <row r="64" spans="1:22">
      <c r="A64">
        <v>620</v>
      </c>
      <c r="B64">
        <f t="shared" si="5"/>
        <v>2108.5859275488065</v>
      </c>
      <c r="C64">
        <f t="shared" si="6"/>
        <v>4.0173548077705587E-3</v>
      </c>
      <c r="D64">
        <f t="shared" si="7"/>
        <v>515.46725332710287</v>
      </c>
      <c r="F64">
        <f t="shared" si="8"/>
        <v>0.90432851460895236</v>
      </c>
      <c r="G64">
        <f t="shared" si="0"/>
        <v>85328.680892081728</v>
      </c>
      <c r="H64">
        <f t="shared" si="9"/>
        <v>81769654.759983867</v>
      </c>
      <c r="P64">
        <f t="shared" si="10"/>
        <v>1.2316267751302119</v>
      </c>
      <c r="Q64">
        <f t="shared" si="1"/>
        <v>478.15</v>
      </c>
      <c r="R64">
        <f t="shared" si="11"/>
        <v>0.64116891685774724</v>
      </c>
      <c r="S64">
        <f t="shared" si="2"/>
        <v>205.10568853622698</v>
      </c>
      <c r="U64">
        <f t="shared" si="3"/>
        <v>2.3312371461386663</v>
      </c>
      <c r="V64">
        <f t="shared" si="4"/>
        <v>11.260483823519721</v>
      </c>
    </row>
    <row r="65" spans="1:22">
      <c r="A65">
        <v>630</v>
      </c>
      <c r="B65">
        <f t="shared" si="5"/>
        <v>2108.5107060819169</v>
      </c>
      <c r="C65">
        <f t="shared" si="6"/>
        <v>4.0174981275653242E-3</v>
      </c>
      <c r="D65">
        <f t="shared" si="7"/>
        <v>515.35338719825825</v>
      </c>
      <c r="F65">
        <f t="shared" si="8"/>
        <v>0.90412874947062849</v>
      </c>
      <c r="G65">
        <f t="shared" si="0"/>
        <v>85085.548934196486</v>
      </c>
      <c r="H65">
        <f t="shared" si="9"/>
        <v>82620510.249325827</v>
      </c>
      <c r="P65">
        <f t="shared" si="10"/>
        <v>1.2313986389613147</v>
      </c>
      <c r="Q65">
        <f t="shared" si="1"/>
        <v>478.15</v>
      </c>
      <c r="R65">
        <f t="shared" si="11"/>
        <v>0.64102728337467552</v>
      </c>
      <c r="S65">
        <f t="shared" si="2"/>
        <v>205.08693671475859</v>
      </c>
      <c r="U65">
        <f t="shared" si="3"/>
        <v>2.3314502993675612</v>
      </c>
      <c r="V65">
        <f t="shared" si="4"/>
        <v>11.25799639547531</v>
      </c>
    </row>
    <row r="66" spans="1:22">
      <c r="A66">
        <v>640</v>
      </c>
      <c r="B66">
        <f t="shared" si="5"/>
        <v>2108.4356989479147</v>
      </c>
      <c r="C66">
        <f t="shared" si="6"/>
        <v>4.0176410491732997E-3</v>
      </c>
      <c r="D66">
        <f t="shared" si="7"/>
        <v>515.24159548202078</v>
      </c>
      <c r="F66">
        <f t="shared" si="8"/>
        <v>0.90393262365266802</v>
      </c>
      <c r="G66">
        <f t="shared" si="0"/>
        <v>84846.816496913743</v>
      </c>
      <c r="H66">
        <f t="shared" si="9"/>
        <v>83468978.414294958</v>
      </c>
      <c r="P66">
        <f t="shared" si="10"/>
        <v>1.2311753181908665</v>
      </c>
      <c r="Q66">
        <f t="shared" si="1"/>
        <v>478.15</v>
      </c>
      <c r="R66">
        <f t="shared" si="11"/>
        <v>0.64088823016974161</v>
      </c>
      <c r="S66">
        <f t="shared" si="2"/>
        <v>205.06852496438054</v>
      </c>
      <c r="U66">
        <f t="shared" si="3"/>
        <v>2.3316596249134403</v>
      </c>
      <c r="V66">
        <f t="shared" si="4"/>
        <v>11.255554283383473</v>
      </c>
    </row>
    <row r="67" spans="1:22">
      <c r="A67">
        <v>650</v>
      </c>
      <c r="B67">
        <f t="shared" si="5"/>
        <v>2108.3609022684036</v>
      </c>
      <c r="C67">
        <f t="shared" si="6"/>
        <v>4.0177835798992411E-3</v>
      </c>
      <c r="D67">
        <f t="shared" si="7"/>
        <v>515.13162758867122</v>
      </c>
      <c r="F67">
        <f t="shared" si="8"/>
        <v>0.90373969752398464</v>
      </c>
      <c r="G67">
        <f t="shared" si="0"/>
        <v>84611.95455235042</v>
      </c>
      <c r="H67">
        <f t="shared" si="9"/>
        <v>84315097.959818467</v>
      </c>
      <c r="P67">
        <f t="shared" si="10"/>
        <v>1.2309562168572319</v>
      </c>
      <c r="Q67">
        <f t="shared" si="1"/>
        <v>478.15</v>
      </c>
      <c r="R67">
        <f t="shared" si="11"/>
        <v>0.64075144554450503</v>
      </c>
      <c r="S67">
        <f t="shared" si="2"/>
        <v>205.05041209410311</v>
      </c>
      <c r="U67">
        <f t="shared" si="3"/>
        <v>2.3318655891340718</v>
      </c>
      <c r="V67">
        <f t="shared" si="4"/>
        <v>11.253152013062369</v>
      </c>
    </row>
    <row r="68" spans="1:22">
      <c r="A68">
        <v>660</v>
      </c>
      <c r="B68">
        <f t="shared" si="5"/>
        <v>2108.2863126313523</v>
      </c>
      <c r="C68">
        <f t="shared" si="6"/>
        <v>4.0179257261614351E-3</v>
      </c>
      <c r="D68">
        <f t="shared" si="7"/>
        <v>515.02327364623591</v>
      </c>
      <c r="F68">
        <f t="shared" si="8"/>
        <v>0.90354960288813313</v>
      </c>
      <c r="G68">
        <f t="shared" ref="G68:G102" si="12">$B68*((D68)-(E$3))</f>
        <v>84380.520015058282</v>
      </c>
      <c r="H68">
        <f t="shared" si="9"/>
        <v>85158903.159969047</v>
      </c>
      <c r="P68">
        <f t="shared" si="10"/>
        <v>1.2307408359400647</v>
      </c>
      <c r="Q68">
        <f t="shared" ref="Q68:Q102" si="13">205+273.15</f>
        <v>478.15</v>
      </c>
      <c r="R68">
        <f t="shared" si="11"/>
        <v>0.64061666844768639</v>
      </c>
      <c r="S68">
        <f t="shared" ref="S68:S102" si="14">103.9+183.3*R68-39.7*R68^2</f>
        <v>205.0325636055083</v>
      </c>
      <c r="U68">
        <f t="shared" ref="U68:U102" si="15">Q68/S68</f>
        <v>2.3320685826275951</v>
      </c>
      <c r="V68">
        <f t="shared" ref="V68:V102" si="16">D68/T$3</f>
        <v>11.250784999817332</v>
      </c>
    </row>
    <row r="69" spans="1:22">
      <c r="A69">
        <v>670</v>
      </c>
      <c r="B69">
        <f t="shared" ref="B69:B102" si="17">B$3*C$3/C69</f>
        <v>2108.2119270153312</v>
      </c>
      <c r="C69">
        <f t="shared" ref="C69:C102" si="18">1.01325/D69*Q68/288.15*P69</f>
        <v>4.0180674936357757E-3</v>
      </c>
      <c r="D69">
        <f t="shared" ref="D69:D102" si="19">P69*(D$3/P$3)*(1-H68/I$3)</f>
        <v>514.91635785613471</v>
      </c>
      <c r="F69">
        <f t="shared" ref="F69:F102" si="20">D69/D$3</f>
        <v>0.90336203132655213</v>
      </c>
      <c r="G69">
        <f t="shared" si="12"/>
        <v>84152.141715315316</v>
      </c>
      <c r="H69">
        <f t="shared" ref="H69:H102" si="21">H68+G69*(A69-A68)</f>
        <v>86000424.577122197</v>
      </c>
      <c r="P69">
        <f t="shared" ref="P69:P102" si="22">1-((3.52*V68)/(10^(0.9813*U68)))+((0.274*V68^2)/(10^(0.8157*U68)))</f>
        <v>1.2305287575440906</v>
      </c>
      <c r="Q69">
        <f t="shared" si="13"/>
        <v>478.15</v>
      </c>
      <c r="R69">
        <f t="shared" ref="R69:R102" si="23">0.709*F69</f>
        <v>0.64048368021052537</v>
      </c>
      <c r="S69">
        <f t="shared" si="14"/>
        <v>205.0149506013334</v>
      </c>
      <c r="U69">
        <f t="shared" si="15"/>
        <v>2.3322689325706674</v>
      </c>
      <c r="V69">
        <f t="shared" si="16"/>
        <v>11.248449403293707</v>
      </c>
    </row>
    <row r="70" spans="1:22">
      <c r="A70">
        <v>680</v>
      </c>
      <c r="B70">
        <f t="shared" si="17"/>
        <v>2108.137742726115</v>
      </c>
      <c r="C70">
        <f t="shared" si="18"/>
        <v>4.0182088873763249E-3</v>
      </c>
      <c r="D70">
        <f t="shared" si="19"/>
        <v>514.81073290420443</v>
      </c>
      <c r="F70">
        <f t="shared" si="20"/>
        <v>0.90317672439334107</v>
      </c>
      <c r="G70">
        <f t="shared" si="12"/>
        <v>83926.508600941801</v>
      </c>
      <c r="H70">
        <f t="shared" si="21"/>
        <v>86839689.66313161</v>
      </c>
      <c r="P70">
        <f t="shared" si="22"/>
        <v>1.230319631594311</v>
      </c>
      <c r="Q70">
        <f t="shared" si="13"/>
        <v>478.15</v>
      </c>
      <c r="R70">
        <f t="shared" si="23"/>
        <v>0.64035229759487877</v>
      </c>
      <c r="S70">
        <f t="shared" si="14"/>
        <v>204.9975488672502</v>
      </c>
      <c r="U70">
        <f t="shared" si="15"/>
        <v>2.332466913102627</v>
      </c>
      <c r="V70">
        <f t="shared" si="16"/>
        <v>11.246142005384542</v>
      </c>
    </row>
    <row r="71" spans="1:22">
      <c r="A71">
        <v>690</v>
      </c>
      <c r="B71">
        <f t="shared" si="17"/>
        <v>2108.0637573436875</v>
      </c>
      <c r="C71">
        <f t="shared" si="18"/>
        <v>4.0183499119161052E-3</v>
      </c>
      <c r="D71">
        <f t="shared" si="19"/>
        <v>514.70627526642363</v>
      </c>
      <c r="F71">
        <f t="shared" si="20"/>
        <v>0.90299346537969061</v>
      </c>
      <c r="G71">
        <f t="shared" si="12"/>
        <v>83703.359828259723</v>
      </c>
      <c r="H71">
        <f t="shared" si="21"/>
        <v>87676723.2614142</v>
      </c>
      <c r="P71">
        <f t="shared" si="22"/>
        <v>1.2301131646604335</v>
      </c>
      <c r="Q71">
        <f t="shared" si="13"/>
        <v>478.15</v>
      </c>
      <c r="R71">
        <f t="shared" si="23"/>
        <v>0.64022236695420065</v>
      </c>
      <c r="S71">
        <f t="shared" si="14"/>
        <v>204.98033810051194</v>
      </c>
      <c r="U71">
        <f t="shared" si="15"/>
        <v>2.3326627540517544</v>
      </c>
      <c r="V71">
        <f t="shared" si="16"/>
        <v>11.243860107683219</v>
      </c>
    </row>
    <row r="72" spans="1:22">
      <c r="A72">
        <v>700</v>
      </c>
      <c r="B72">
        <f t="shared" si="17"/>
        <v>2107.9899686779768</v>
      </c>
      <c r="C72">
        <f t="shared" si="18"/>
        <v>4.0184905713512853E-3</v>
      </c>
      <c r="D72">
        <f t="shared" si="19"/>
        <v>514.60288127147442</v>
      </c>
      <c r="F72">
        <f t="shared" si="20"/>
        <v>0.90281207240609551</v>
      </c>
      <c r="G72">
        <f t="shared" si="12"/>
        <v>83482.47645101299</v>
      </c>
      <c r="H72">
        <f t="shared" si="21"/>
        <v>88511548.025924325</v>
      </c>
      <c r="P72">
        <f t="shared" si="22"/>
        <v>1.2299091105825721</v>
      </c>
      <c r="Q72">
        <f t="shared" si="13"/>
        <v>478.15</v>
      </c>
      <c r="R72">
        <f t="shared" si="23"/>
        <v>0.64009375933592172</v>
      </c>
      <c r="S72">
        <f t="shared" si="14"/>
        <v>204.963301262865</v>
      </c>
      <c r="U72">
        <f t="shared" si="15"/>
        <v>2.3328566482580881</v>
      </c>
      <c r="V72">
        <f t="shared" si="16"/>
        <v>11.241601445469353</v>
      </c>
    </row>
    <row r="73" spans="1:22">
      <c r="A73">
        <v>710</v>
      </c>
      <c r="B73">
        <f t="shared" si="17"/>
        <v>2107.9163747319258</v>
      </c>
      <c r="C73">
        <f t="shared" si="18"/>
        <v>4.0186308694114261E-3</v>
      </c>
      <c r="D73">
        <f t="shared" si="19"/>
        <v>514.50046380227457</v>
      </c>
      <c r="F73">
        <f t="shared" si="20"/>
        <v>0.90263239263556938</v>
      </c>
      <c r="G73">
        <f t="shared" si="12"/>
        <v>83263.674458320267</v>
      </c>
      <c r="H73">
        <f t="shared" si="21"/>
        <v>89344184.770507529</v>
      </c>
      <c r="P73">
        <f t="shared" si="22"/>
        <v>1.2297072626177921</v>
      </c>
      <c r="Q73">
        <f t="shared" si="13"/>
        <v>478.15</v>
      </c>
      <c r="R73">
        <f t="shared" si="23"/>
        <v>0.6399663663786187</v>
      </c>
      <c r="S73">
        <f t="shared" si="14"/>
        <v>204.94642403839546</v>
      </c>
      <c r="U73">
        <f t="shared" si="15"/>
        <v>2.333048757710559</v>
      </c>
      <c r="V73">
        <f t="shared" si="16"/>
        <v>11.239364115653101</v>
      </c>
    </row>
    <row r="74" spans="1:22">
      <c r="A74">
        <v>720</v>
      </c>
      <c r="B74">
        <f t="shared" si="17"/>
        <v>2107.8429736706898</v>
      </c>
      <c r="C74">
        <f t="shared" si="18"/>
        <v>4.0187708095180729E-3</v>
      </c>
      <c r="D74">
        <f t="shared" si="19"/>
        <v>514.39894953602357</v>
      </c>
      <c r="F74">
        <f t="shared" si="20"/>
        <v>0.90245429743162031</v>
      </c>
      <c r="G74">
        <f t="shared" si="12"/>
        <v>83046.798949513352</v>
      </c>
      <c r="H74">
        <f t="shared" si="21"/>
        <v>90174652.760002658</v>
      </c>
      <c r="P74">
        <f t="shared" si="22"/>
        <v>1.2295074468684892</v>
      </c>
      <c r="Q74">
        <f t="shared" si="13"/>
        <v>478.15</v>
      </c>
      <c r="R74">
        <f t="shared" si="23"/>
        <v>0.63984009687901877</v>
      </c>
      <c r="S74">
        <f t="shared" si="14"/>
        <v>204.92969437983032</v>
      </c>
      <c r="U74">
        <f t="shared" si="15"/>
        <v>2.3332392186842625</v>
      </c>
      <c r="V74">
        <f t="shared" si="16"/>
        <v>11.237146516483421</v>
      </c>
    </row>
    <row r="75" spans="1:22">
      <c r="A75">
        <v>730</v>
      </c>
      <c r="B75">
        <f t="shared" si="17"/>
        <v>2107.7697637959773</v>
      </c>
      <c r="C75">
        <f t="shared" si="18"/>
        <v>4.0189103948335648E-3</v>
      </c>
      <c r="D75">
        <f t="shared" si="19"/>
        <v>514.29827663737865</v>
      </c>
      <c r="F75">
        <f t="shared" si="20"/>
        <v>0.90227767831119066</v>
      </c>
      <c r="G75">
        <f t="shared" si="12"/>
        <v>82831.71926555656</v>
      </c>
      <c r="H75">
        <f t="shared" si="21"/>
        <v>91002969.952658221</v>
      </c>
      <c r="P75">
        <f t="shared" si="22"/>
        <v>1.2293095167894226</v>
      </c>
      <c r="Q75">
        <f t="shared" si="13"/>
        <v>478.15</v>
      </c>
      <c r="R75">
        <f t="shared" si="23"/>
        <v>0.63971487392263415</v>
      </c>
      <c r="S75">
        <f t="shared" si="14"/>
        <v>204.91310212928013</v>
      </c>
      <c r="U75">
        <f t="shared" si="15"/>
        <v>2.333428146035943</v>
      </c>
      <c r="V75">
        <f t="shared" si="16"/>
        <v>11.234947297155053</v>
      </c>
    </row>
    <row r="76" spans="1:22">
      <c r="A76">
        <v>740</v>
      </c>
      <c r="B76">
        <f t="shared" si="17"/>
        <v>2107.6967435246802</v>
      </c>
      <c r="C76">
        <f t="shared" si="18"/>
        <v>4.0190496283016861E-3</v>
      </c>
      <c r="D76">
        <f t="shared" si="19"/>
        <v>514.19839283235615</v>
      </c>
      <c r="F76">
        <f t="shared" si="20"/>
        <v>0.90210244356553715</v>
      </c>
      <c r="G76">
        <f t="shared" si="12"/>
        <v>82618.324924158223</v>
      </c>
      <c r="H76">
        <f t="shared" si="21"/>
        <v>91829153.201899797</v>
      </c>
      <c r="P76">
        <f t="shared" si="22"/>
        <v>1.2291133486011074</v>
      </c>
      <c r="Q76">
        <f t="shared" si="13"/>
        <v>478.15</v>
      </c>
      <c r="R76">
        <f t="shared" si="23"/>
        <v>0.63959063248796577</v>
      </c>
      <c r="S76">
        <f t="shared" si="14"/>
        <v>204.89663870153981</v>
      </c>
      <c r="U76">
        <f t="shared" si="15"/>
        <v>2.333615636791833</v>
      </c>
      <c r="V76">
        <f t="shared" si="16"/>
        <v>11.232765315732511</v>
      </c>
    </row>
    <row r="77" spans="1:22">
      <c r="A77">
        <v>750</v>
      </c>
      <c r="B77">
        <f t="shared" si="17"/>
        <v>2107.6239113710863</v>
      </c>
      <c r="C77">
        <f t="shared" si="18"/>
        <v>4.0191885126815092E-3</v>
      </c>
      <c r="D77">
        <f t="shared" si="19"/>
        <v>514.09925380169386</v>
      </c>
      <c r="F77">
        <f t="shared" si="20"/>
        <v>0.90192851544156816</v>
      </c>
      <c r="G77">
        <f t="shared" si="12"/>
        <v>82406.522229216833</v>
      </c>
      <c r="H77">
        <f t="shared" si="21"/>
        <v>92653218.424191967</v>
      </c>
      <c r="P77">
        <f t="shared" si="22"/>
        <v>1.2289188374637638</v>
      </c>
      <c r="Q77">
        <f t="shared" si="13"/>
        <v>478.15</v>
      </c>
      <c r="R77">
        <f t="shared" si="23"/>
        <v>0.63946731744807184</v>
      </c>
      <c r="S77">
        <f t="shared" si="14"/>
        <v>204.88029681988752</v>
      </c>
      <c r="U77">
        <f t="shared" si="15"/>
        <v>2.3338017731414493</v>
      </c>
      <c r="V77">
        <f t="shared" si="16"/>
        <v>11.230599604052776</v>
      </c>
    </row>
    <row r="78" spans="1:22">
      <c r="A78">
        <v>760</v>
      </c>
      <c r="B78">
        <f t="shared" si="17"/>
        <v>2107.5512659320789</v>
      </c>
      <c r="C78">
        <f t="shared" si="18"/>
        <v>4.019327050575546E-3</v>
      </c>
      <c r="D78">
        <f t="shared" si="19"/>
        <v>514.00082184192593</v>
      </c>
      <c r="F78">
        <f t="shared" si="20"/>
        <v>0.90175582779285246</v>
      </c>
      <c r="G78">
        <f t="shared" si="12"/>
        <v>82196.231445342462</v>
      </c>
      <c r="H78">
        <f t="shared" si="21"/>
        <v>93475180.73864539</v>
      </c>
      <c r="P78">
        <f t="shared" si="22"/>
        <v>1.2287258942886576</v>
      </c>
      <c r="Q78">
        <f t="shared" si="13"/>
        <v>478.15</v>
      </c>
      <c r="R78">
        <f t="shared" si="23"/>
        <v>0.63934488190513239</v>
      </c>
      <c r="S78">
        <f t="shared" si="14"/>
        <v>204.86407029588474</v>
      </c>
      <c r="U78">
        <f t="shared" si="15"/>
        <v>2.3339866249333472</v>
      </c>
      <c r="V78">
        <f t="shared" si="16"/>
        <v>11.228449338476194</v>
      </c>
    </row>
    <row r="79" spans="1:22">
      <c r="A79">
        <v>770</v>
      </c>
      <c r="B79">
        <f t="shared" si="17"/>
        <v>2107.4788058748336</v>
      </c>
      <c r="C79">
        <f t="shared" si="18"/>
        <v>4.0194652444531589E-3</v>
      </c>
      <c r="D79">
        <f t="shared" si="19"/>
        <v>513.90306475054604</v>
      </c>
      <c r="F79">
        <f t="shared" si="20"/>
        <v>0.90158432412376499</v>
      </c>
      <c r="G79">
        <f t="shared" si="12"/>
        <v>81987.384445352087</v>
      </c>
      <c r="H79">
        <f t="shared" si="21"/>
        <v>94295054.583098903</v>
      </c>
      <c r="P79">
        <f t="shared" si="22"/>
        <v>1.2285344430830003</v>
      </c>
      <c r="Q79">
        <f t="shared" si="13"/>
        <v>478.15</v>
      </c>
      <c r="R79">
        <f t="shared" si="23"/>
        <v>0.63922328580374932</v>
      </c>
      <c r="S79">
        <f t="shared" si="14"/>
        <v>204.84795384601171</v>
      </c>
      <c r="U79">
        <f t="shared" si="15"/>
        <v>2.3341702517538199</v>
      </c>
      <c r="V79">
        <f t="shared" si="16"/>
        <v>11.226313815532666</v>
      </c>
    </row>
    <row r="80" spans="1:22">
      <c r="A80">
        <v>780</v>
      </c>
      <c r="B80">
        <f t="shared" si="17"/>
        <v>2107.4065299265835</v>
      </c>
      <c r="C80">
        <f t="shared" si="18"/>
        <v>4.0196030966700314E-3</v>
      </c>
      <c r="D80">
        <f t="shared" si="19"/>
        <v>513.8059548985276</v>
      </c>
      <c r="F80">
        <f t="shared" si="20"/>
        <v>0.90141395596232909</v>
      </c>
      <c r="G80">
        <f t="shared" si="12"/>
        <v>81779.922753193561</v>
      </c>
      <c r="H80">
        <f t="shared" si="21"/>
        <v>95112853.810630843</v>
      </c>
      <c r="P80">
        <f t="shared" si="22"/>
        <v>1.2283444187409751</v>
      </c>
      <c r="Q80">
        <f t="shared" si="13"/>
        <v>478.15</v>
      </c>
      <c r="R80">
        <f t="shared" si="23"/>
        <v>0.63910249477729131</v>
      </c>
      <c r="S80">
        <f t="shared" si="14"/>
        <v>204.83194293910438</v>
      </c>
      <c r="U80">
        <f t="shared" si="15"/>
        <v>2.3343527046567725</v>
      </c>
      <c r="V80">
        <f t="shared" si="16"/>
        <v>11.224192431660654</v>
      </c>
    </row>
    <row r="81" spans="1:22">
      <c r="A81">
        <v>790</v>
      </c>
      <c r="B81">
        <f t="shared" si="17"/>
        <v>2107.334436866111</v>
      </c>
      <c r="C81">
        <f t="shared" si="18"/>
        <v>4.0197406094843501E-3</v>
      </c>
      <c r="D81">
        <f t="shared" si="19"/>
        <v>513.70946845932917</v>
      </c>
      <c r="F81">
        <f t="shared" si="20"/>
        <v>0.90124468150759507</v>
      </c>
      <c r="G81">
        <f t="shared" si="12"/>
        <v>81573.795917126932</v>
      </c>
      <c r="H81">
        <f t="shared" si="21"/>
        <v>95928591.769802108</v>
      </c>
      <c r="P81">
        <f t="shared" si="22"/>
        <v>1.2281557652073964</v>
      </c>
      <c r="Q81">
        <f t="shared" si="13"/>
        <v>478.15</v>
      </c>
      <c r="R81">
        <f t="shared" si="23"/>
        <v>0.63898247918888484</v>
      </c>
      <c r="S81">
        <f t="shared" si="14"/>
        <v>204.81603366952075</v>
      </c>
      <c r="U81">
        <f t="shared" si="15"/>
        <v>2.3345340276021314</v>
      </c>
      <c r="V81">
        <f t="shared" si="16"/>
        <v>11.222084666364664</v>
      </c>
    </row>
    <row r="82" spans="1:22">
      <c r="A82">
        <v>800</v>
      </c>
      <c r="B82">
        <f t="shared" si="17"/>
        <v>2107.2625255166736</v>
      </c>
      <c r="C82">
        <f t="shared" si="18"/>
        <v>4.0198777850702656E-3</v>
      </c>
      <c r="D82">
        <f t="shared" si="19"/>
        <v>513.6135847684609</v>
      </c>
      <c r="F82">
        <f t="shared" si="20"/>
        <v>0.90107646450607171</v>
      </c>
      <c r="G82">
        <f t="shared" si="12"/>
        <v>81368.960158439062</v>
      </c>
      <c r="H82">
        <f t="shared" si="21"/>
        <v>96742281.371386498</v>
      </c>
      <c r="P82">
        <f t="shared" si="22"/>
        <v>1.2279684339522916</v>
      </c>
      <c r="Q82">
        <f t="shared" si="13"/>
        <v>478.15</v>
      </c>
      <c r="R82">
        <f t="shared" si="23"/>
        <v>0.63886321333480478</v>
      </c>
      <c r="S82">
        <f t="shared" si="14"/>
        <v>204.80022265177658</v>
      </c>
      <c r="U82">
        <f t="shared" si="15"/>
        <v>2.3347142586509886</v>
      </c>
      <c r="V82">
        <f t="shared" si="16"/>
        <v>11.219990068224835</v>
      </c>
    </row>
    <row r="83" spans="1:22">
      <c r="A83">
        <v>810</v>
      </c>
      <c r="B83">
        <f t="shared" si="17"/>
        <v>2107.1907947401241</v>
      </c>
      <c r="C83">
        <f t="shared" si="18"/>
        <v>4.0200146255290779E-3</v>
      </c>
      <c r="D83">
        <f t="shared" si="19"/>
        <v>513.51828579188657</v>
      </c>
      <c r="F83">
        <f t="shared" si="20"/>
        <v>0.9009092733190992</v>
      </c>
      <c r="G83">
        <f t="shared" si="12"/>
        <v>81165.377249832687</v>
      </c>
      <c r="H83">
        <f t="shared" si="21"/>
        <v>97553935.143884823</v>
      </c>
      <c r="P83">
        <f t="shared" si="22"/>
        <v>1.2277823827046739</v>
      </c>
      <c r="Q83">
        <f t="shared" si="13"/>
        <v>478.15</v>
      </c>
      <c r="R83">
        <f t="shared" si="23"/>
        <v>0.63874467478324126</v>
      </c>
      <c r="S83">
        <f t="shared" si="14"/>
        <v>204.78450693307937</v>
      </c>
      <c r="U83">
        <f t="shared" si="15"/>
        <v>2.3348934309579019</v>
      </c>
      <c r="V83">
        <f t="shared" si="16"/>
        <v>11.217908243284091</v>
      </c>
    </row>
    <row r="84" spans="1:22">
      <c r="A84">
        <v>820</v>
      </c>
      <c r="B84">
        <f t="shared" si="17"/>
        <v>2107.119243432011</v>
      </c>
      <c r="C84">
        <f t="shared" si="18"/>
        <v>4.0201511328985529E-3</v>
      </c>
      <c r="D84">
        <f t="shared" si="19"/>
        <v>513.42355568505502</v>
      </c>
      <c r="F84">
        <f t="shared" si="20"/>
        <v>0.90074308014921933</v>
      </c>
      <c r="G84">
        <f t="shared" si="12"/>
        <v>80963.013585060879</v>
      </c>
      <c r="H84">
        <f t="shared" si="21"/>
        <v>98363565.279735431</v>
      </c>
      <c r="P84">
        <f t="shared" si="22"/>
        <v>1.2275975744021657</v>
      </c>
      <c r="Q84">
        <f t="shared" si="13"/>
        <v>478.15</v>
      </c>
      <c r="R84">
        <f t="shared" si="23"/>
        <v>0.63862684382579649</v>
      </c>
      <c r="S84">
        <f t="shared" si="14"/>
        <v>204.76888392076904</v>
      </c>
      <c r="U84">
        <f t="shared" si="15"/>
        <v>2.3350715735942082</v>
      </c>
      <c r="V84">
        <f t="shared" si="16"/>
        <v>11.215838845415085</v>
      </c>
    </row>
    <row r="85" spans="1:22">
      <c r="A85">
        <v>830</v>
      </c>
      <c r="B85">
        <f t="shared" si="17"/>
        <v>2107.0478705175124</v>
      </c>
      <c r="C85">
        <f t="shared" si="18"/>
        <v>4.0202873091606563E-3</v>
      </c>
      <c r="D85">
        <f t="shared" si="19"/>
        <v>513.32938042734088</v>
      </c>
      <c r="F85">
        <f t="shared" si="20"/>
        <v>0.90057786039884369</v>
      </c>
      <c r="G85">
        <f t="shared" si="12"/>
        <v>80761.839407684223</v>
      </c>
      <c r="H85">
        <f t="shared" si="21"/>
        <v>99171183.67381227</v>
      </c>
      <c r="P85">
        <f t="shared" si="22"/>
        <v>1.2274139763202279</v>
      </c>
      <c r="Q85">
        <f t="shared" si="13"/>
        <v>478.15</v>
      </c>
      <c r="R85">
        <f t="shared" si="23"/>
        <v>0.6385097030227801</v>
      </c>
      <c r="S85">
        <f t="shared" si="14"/>
        <v>204.75335132216233</v>
      </c>
      <c r="U85">
        <f t="shared" si="15"/>
        <v>2.3352487122307015</v>
      </c>
      <c r="V85">
        <f t="shared" si="16"/>
        <v>11.213781568334493</v>
      </c>
    </row>
    <row r="86" spans="1:22">
      <c r="A86">
        <v>840</v>
      </c>
      <c r="B86">
        <f t="shared" si="17"/>
        <v>2106.9766749480336</v>
      </c>
      <c r="C86">
        <f t="shared" si="18"/>
        <v>4.0204231562480245E-3</v>
      </c>
      <c r="D86">
        <f t="shared" si="19"/>
        <v>513.23574751917033</v>
      </c>
      <c r="F86">
        <f t="shared" si="20"/>
        <v>0.90041359213889527</v>
      </c>
      <c r="G86">
        <f t="shared" si="12"/>
        <v>80561.828172094029</v>
      </c>
      <c r="H86">
        <f t="shared" si="21"/>
        <v>99976801.955533206</v>
      </c>
      <c r="P86">
        <f t="shared" si="22"/>
        <v>1.2272315593506979</v>
      </c>
      <c r="Q86">
        <f t="shared" si="13"/>
        <v>478.15</v>
      </c>
      <c r="R86">
        <f t="shared" si="23"/>
        <v>0.63839323682647675</v>
      </c>
      <c r="S86">
        <f t="shared" si="14"/>
        <v>204.7379070947095</v>
      </c>
      <c r="U86">
        <f t="shared" si="15"/>
        <v>2.3354248697033571</v>
      </c>
      <c r="V86">
        <f t="shared" si="16"/>
        <v>11.211736138986657</v>
      </c>
    </row>
    <row r="87" spans="1:22">
      <c r="A87">
        <v>850</v>
      </c>
      <c r="B87">
        <f t="shared" si="17"/>
        <v>2106.9056556983855</v>
      </c>
      <c r="C87">
        <f t="shared" si="18"/>
        <v>4.0205586760493272E-3</v>
      </c>
      <c r="D87">
        <f t="shared" si="19"/>
        <v>513.1426457312125</v>
      </c>
      <c r="F87">
        <f t="shared" si="20"/>
        <v>0.90025025566879391</v>
      </c>
      <c r="G87">
        <f t="shared" si="12"/>
        <v>80362.956014391486</v>
      </c>
      <c r="H87">
        <f t="shared" si="21"/>
        <v>100780431.51567712</v>
      </c>
      <c r="P87">
        <f t="shared" si="22"/>
        <v>1.2270502974043473</v>
      </c>
      <c r="Q87">
        <f t="shared" si="13"/>
        <v>478.15</v>
      </c>
      <c r="R87">
        <f t="shared" si="23"/>
        <v>0.6382774312691748</v>
      </c>
      <c r="S87">
        <f t="shared" si="14"/>
        <v>204.722549404717</v>
      </c>
      <c r="U87">
        <f t="shared" si="15"/>
        <v>2.3356000664818946</v>
      </c>
      <c r="V87">
        <f t="shared" si="16"/>
        <v>11.20970231206463</v>
      </c>
    </row>
    <row r="88" spans="1:22">
      <c r="A88">
        <v>860</v>
      </c>
      <c r="B88">
        <f t="shared" si="17"/>
        <v>2106.8348117644141</v>
      </c>
      <c r="C88">
        <f t="shared" si="18"/>
        <v>4.0206938704137754E-3</v>
      </c>
      <c r="D88">
        <f t="shared" si="19"/>
        <v>513.05006489678033</v>
      </c>
      <c r="F88">
        <f t="shared" si="20"/>
        <v>0.90008783315224616</v>
      </c>
      <c r="G88">
        <f t="shared" si="12"/>
        <v>80165.201314431921</v>
      </c>
      <c r="H88">
        <f t="shared" si="21"/>
        <v>101582083.52882144</v>
      </c>
      <c r="P88">
        <f t="shared" si="22"/>
        <v>1.2268701669163695</v>
      </c>
      <c r="Q88">
        <f t="shared" si="13"/>
        <v>478.15</v>
      </c>
      <c r="R88">
        <f t="shared" si="23"/>
        <v>0.6381622737049425</v>
      </c>
      <c r="S88">
        <f t="shared" si="14"/>
        <v>204.70727659317959</v>
      </c>
      <c r="U88">
        <f t="shared" si="15"/>
        <v>2.3357743210576762</v>
      </c>
      <c r="V88">
        <f t="shared" si="16"/>
        <v>11.207679865475129</v>
      </c>
    </row>
    <row r="89" spans="1:22">
      <c r="A89">
        <v>870</v>
      </c>
      <c r="B89">
        <f t="shared" si="17"/>
        <v>2106.7641421610256</v>
      </c>
      <c r="C89">
        <f t="shared" si="18"/>
        <v>4.0208287411548724E-3</v>
      </c>
      <c r="D89">
        <f t="shared" si="19"/>
        <v>512.95799574006344</v>
      </c>
      <c r="F89">
        <f t="shared" si="20"/>
        <v>0.89992630831590081</v>
      </c>
      <c r="G89">
        <f t="shared" si="12"/>
        <v>79968.54433346662</v>
      </c>
      <c r="H89">
        <f t="shared" si="21"/>
        <v>102381768.97215611</v>
      </c>
      <c r="P89">
        <f t="shared" si="22"/>
        <v>1.2266911464372254</v>
      </c>
      <c r="Q89">
        <f t="shared" si="13"/>
        <v>478.15</v>
      </c>
      <c r="R89">
        <f t="shared" si="23"/>
        <v>0.63804775259597368</v>
      </c>
      <c r="S89">
        <f t="shared" si="14"/>
        <v>204.69208714750891</v>
      </c>
      <c r="U89">
        <f t="shared" si="15"/>
        <v>2.3359476502646968</v>
      </c>
      <c r="V89">
        <f t="shared" si="16"/>
        <v>11.205668596586243</v>
      </c>
    </row>
    <row r="90" spans="1:22">
      <c r="A90">
        <v>880</v>
      </c>
      <c r="B90">
        <f t="shared" si="17"/>
        <v>2106.6936459205244</v>
      </c>
      <c r="C90">
        <f t="shared" si="18"/>
        <v>4.0209632900535686E-3</v>
      </c>
      <c r="D90">
        <f t="shared" si="19"/>
        <v>512.86642973404992</v>
      </c>
      <c r="F90">
        <f t="shared" si="20"/>
        <v>0.89976566620008758</v>
      </c>
      <c r="G90">
        <f t="shared" si="12"/>
        <v>79772.966914418968</v>
      </c>
      <c r="H90">
        <f t="shared" si="21"/>
        <v>103179498.64130029</v>
      </c>
      <c r="P90">
        <f t="shared" si="22"/>
        <v>1.2265132162942189</v>
      </c>
      <c r="Q90">
        <f t="shared" si="13"/>
        <v>478.15</v>
      </c>
      <c r="R90">
        <f t="shared" si="23"/>
        <v>0.63793385733586205</v>
      </c>
      <c r="S90">
        <f t="shared" si="14"/>
        <v>204.67697967814769</v>
      </c>
      <c r="U90">
        <f t="shared" si="15"/>
        <v>2.3361200695451223</v>
      </c>
      <c r="V90">
        <f t="shared" si="16"/>
        <v>11.203668319123718</v>
      </c>
    </row>
    <row r="91" spans="1:22">
      <c r="A91">
        <v>890</v>
      </c>
      <c r="B91">
        <f t="shared" si="17"/>
        <v>2106.6233220912245</v>
      </c>
      <c r="C91">
        <f t="shared" si="18"/>
        <v>4.0210975188609051E-3</v>
      </c>
      <c r="D91">
        <f t="shared" si="19"/>
        <v>512.77535898303154</v>
      </c>
      <c r="F91">
        <f t="shared" si="20"/>
        <v>0.89960589295268689</v>
      </c>
      <c r="G91">
        <f t="shared" si="12"/>
        <v>79578.452234022479</v>
      </c>
      <c r="H91">
        <f t="shared" si="21"/>
        <v>103975283.16364051</v>
      </c>
      <c r="P91">
        <f t="shared" si="22"/>
        <v>1.2263363583116371</v>
      </c>
      <c r="Q91">
        <f t="shared" si="13"/>
        <v>478.15</v>
      </c>
      <c r="R91">
        <f t="shared" si="23"/>
        <v>0.63782057810345494</v>
      </c>
      <c r="S91">
        <f t="shared" si="14"/>
        <v>204.66195289922996</v>
      </c>
      <c r="U91">
        <f t="shared" si="15"/>
        <v>2.3362915931688981</v>
      </c>
      <c r="V91">
        <f t="shared" si="16"/>
        <v>11.20167886060425</v>
      </c>
    </row>
    <row r="92" spans="1:22">
      <c r="A92">
        <v>900</v>
      </c>
      <c r="B92">
        <f t="shared" si="17"/>
        <v>2106.553169736269</v>
      </c>
      <c r="C92">
        <f t="shared" si="18"/>
        <v>4.0212314293002456E-3</v>
      </c>
      <c r="D92">
        <f t="shared" si="19"/>
        <v>512.68477612544814</v>
      </c>
      <c r="F92">
        <f t="shared" si="20"/>
        <v>0.89944697565868093</v>
      </c>
      <c r="G92">
        <f t="shared" si="12"/>
        <v>79384.984597864444</v>
      </c>
      <c r="H92">
        <f t="shared" si="21"/>
        <v>104769133.00961916</v>
      </c>
      <c r="P92">
        <f t="shared" si="22"/>
        <v>1.2261605555793507</v>
      </c>
      <c r="Q92">
        <f t="shared" si="13"/>
        <v>478.15</v>
      </c>
      <c r="R92">
        <f t="shared" si="23"/>
        <v>0.63770790574200475</v>
      </c>
      <c r="S92">
        <f t="shared" si="14"/>
        <v>204.64700561258911</v>
      </c>
      <c r="U92">
        <f t="shared" si="15"/>
        <v>2.3364622344153467</v>
      </c>
      <c r="V92">
        <f t="shared" si="16"/>
        <v>11.199700060213106</v>
      </c>
    </row>
    <row r="93" spans="1:22">
      <c r="A93">
        <v>910</v>
      </c>
      <c r="B93">
        <f t="shared" si="17"/>
        <v>2106.4831879326366</v>
      </c>
      <c r="C93">
        <f t="shared" si="18"/>
        <v>4.0213650230691671E-3</v>
      </c>
      <c r="D93">
        <f t="shared" si="19"/>
        <v>512.59467425354933</v>
      </c>
      <c r="F93">
        <f t="shared" si="20"/>
        <v>0.89928890219920932</v>
      </c>
      <c r="G93">
        <f t="shared" si="12"/>
        <v>79192.549270905613</v>
      </c>
      <c r="H93">
        <f t="shared" si="21"/>
        <v>105561058.50232822</v>
      </c>
      <c r="P93">
        <f t="shared" si="22"/>
        <v>1.2259857922614827</v>
      </c>
      <c r="Q93">
        <f t="shared" si="13"/>
        <v>478.15</v>
      </c>
      <c r="R93">
        <f t="shared" si="23"/>
        <v>0.63759583165923939</v>
      </c>
      <c r="S93">
        <f t="shared" si="14"/>
        <v>204.63213669453387</v>
      </c>
      <c r="U93">
        <f t="shared" si="15"/>
        <v>2.3366320057233332</v>
      </c>
      <c r="V93">
        <f t="shared" si="16"/>
        <v>11.197731767049115</v>
      </c>
    </row>
    <row r="94" spans="1:22">
      <c r="A94">
        <v>920</v>
      </c>
      <c r="B94">
        <f t="shared" si="17"/>
        <v>2106.4133757702948</v>
      </c>
      <c r="C94">
        <f t="shared" si="18"/>
        <v>4.0214983018410626E-3</v>
      </c>
      <c r="D94">
        <f t="shared" si="19"/>
        <v>512.50504684695181</v>
      </c>
      <c r="F94">
        <f t="shared" si="20"/>
        <v>0.8991316611350032</v>
      </c>
      <c r="G94">
        <f t="shared" si="12"/>
        <v>79001.132337310817</v>
      </c>
      <c r="H94">
        <f t="shared" si="21"/>
        <v>106351069.82570133</v>
      </c>
      <c r="P94">
        <f t="shared" si="22"/>
        <v>1.2258120534381836</v>
      </c>
      <c r="Q94">
        <f t="shared" si="13"/>
        <v>478.15</v>
      </c>
      <c r="R94">
        <f t="shared" si="23"/>
        <v>0.63748434774471718</v>
      </c>
      <c r="S94">
        <f t="shared" si="14"/>
        <v>204.61734508491224</v>
      </c>
      <c r="U94">
        <f t="shared" si="15"/>
        <v>2.3368009188154453</v>
      </c>
      <c r="V94">
        <f t="shared" si="16"/>
        <v>11.195773838673217</v>
      </c>
    </row>
    <row r="95" spans="1:22">
      <c r="A95">
        <v>930</v>
      </c>
      <c r="B95">
        <f t="shared" si="17"/>
        <v>2106.3437323514786</v>
      </c>
      <c r="C95">
        <f t="shared" si="18"/>
        <v>4.021631267266507E-3</v>
      </c>
      <c r="D95">
        <f t="shared" si="19"/>
        <v>512.41588771767067</v>
      </c>
      <c r="F95">
        <f t="shared" si="20"/>
        <v>0.89897524160994857</v>
      </c>
      <c r="G95">
        <f t="shared" si="12"/>
        <v>78810.720584482289</v>
      </c>
      <c r="H95">
        <f t="shared" si="21"/>
        <v>107139177.03154615</v>
      </c>
      <c r="P95">
        <f t="shared" si="22"/>
        <v>1.2256393249747479</v>
      </c>
      <c r="Q95">
        <f t="shared" si="13"/>
        <v>478.15</v>
      </c>
      <c r="R95">
        <f t="shared" si="23"/>
        <v>0.63737344630145354</v>
      </c>
      <c r="S95">
        <f t="shared" si="14"/>
        <v>204.60262977806383</v>
      </c>
      <c r="U95">
        <f t="shared" si="15"/>
        <v>2.3369689848007229</v>
      </c>
      <c r="V95">
        <f t="shared" si="16"/>
        <v>11.19382613990766</v>
      </c>
    </row>
    <row r="96" spans="1:22">
      <c r="A96">
        <v>940</v>
      </c>
      <c r="B96">
        <f t="shared" si="17"/>
        <v>2106.2742567900737</v>
      </c>
      <c r="C96">
        <f t="shared" si="18"/>
        <v>4.0217639209744254E-3</v>
      </c>
      <c r="D96">
        <f t="shared" si="19"/>
        <v>512.32719096462006</v>
      </c>
      <c r="F96">
        <f t="shared" si="20"/>
        <v>0.89881963327126324</v>
      </c>
      <c r="G96">
        <f t="shared" si="12"/>
        <v>78621.301407066261</v>
      </c>
      <c r="H96">
        <f t="shared" si="21"/>
        <v>107925390.04561681</v>
      </c>
      <c r="P96">
        <f t="shared" si="22"/>
        <v>1.2254675934132915</v>
      </c>
      <c r="Q96">
        <f t="shared" si="13"/>
        <v>478.15</v>
      </c>
      <c r="R96">
        <f t="shared" si="23"/>
        <v>0.63726311998932561</v>
      </c>
      <c r="S96">
        <f t="shared" si="14"/>
        <v>204.58798981533178</v>
      </c>
      <c r="U96">
        <f t="shared" si="15"/>
        <v>2.3371362142596679</v>
      </c>
      <c r="V96">
        <f t="shared" si="16"/>
        <v>11.191888541842063</v>
      </c>
    </row>
    <row r="97" spans="1:22">
      <c r="A97">
        <v>950</v>
      </c>
      <c r="B97">
        <f t="shared" si="17"/>
        <v>2106.2049482110733</v>
      </c>
      <c r="C97">
        <f t="shared" si="18"/>
        <v>4.0218962645731217E-3</v>
      </c>
      <c r="D97">
        <f t="shared" si="19"/>
        <v>512.23895093592432</v>
      </c>
      <c r="F97">
        <f t="shared" si="20"/>
        <v>0.89866482620337595</v>
      </c>
      <c r="G97">
        <f t="shared" si="12"/>
        <v>78432.862727433181</v>
      </c>
      <c r="H97">
        <f t="shared" si="21"/>
        <v>108709718.67289114</v>
      </c>
      <c r="P97">
        <f t="shared" si="22"/>
        <v>1.2252968458830436</v>
      </c>
      <c r="Q97">
        <f t="shared" si="13"/>
        <v>478.15</v>
      </c>
      <c r="R97">
        <f t="shared" si="23"/>
        <v>0.63715336177819348</v>
      </c>
      <c r="S97">
        <f t="shared" si="14"/>
        <v>204.5734242788603</v>
      </c>
      <c r="U97">
        <f t="shared" si="15"/>
        <v>2.3373026173146472</v>
      </c>
      <c r="V97">
        <f t="shared" si="16"/>
        <v>11.189960921010087</v>
      </c>
    </row>
    <row r="98" spans="1:22">
      <c r="A98">
        <v>960</v>
      </c>
      <c r="B98">
        <f t="shared" si="17"/>
        <v>2106.1358057501211</v>
      </c>
      <c r="C98">
        <f t="shared" si="18"/>
        <v>4.0220282996511385E-3</v>
      </c>
      <c r="D98">
        <f t="shared" si="19"/>
        <v>512.15116219766844</v>
      </c>
      <c r="F98">
        <f t="shared" si="20"/>
        <v>0.89851081087310258</v>
      </c>
      <c r="G98">
        <f t="shared" si="12"/>
        <v>78245.392929739857</v>
      </c>
      <c r="H98">
        <f t="shared" si="21"/>
        <v>109492172.60218854</v>
      </c>
      <c r="P98">
        <f t="shared" si="22"/>
        <v>1.2251270700259784</v>
      </c>
      <c r="Q98">
        <f t="shared" si="13"/>
        <v>478.15</v>
      </c>
      <c r="R98">
        <f t="shared" si="23"/>
        <v>0.63704416490902971</v>
      </c>
      <c r="S98">
        <f t="shared" si="14"/>
        <v>204.55893228645283</v>
      </c>
      <c r="U98">
        <f t="shared" si="15"/>
        <v>2.3374682036882439</v>
      </c>
      <c r="V98">
        <f t="shared" si="16"/>
        <v>11.188043158706785</v>
      </c>
    </row>
    <row r="99" spans="1:22">
      <c r="A99">
        <v>970</v>
      </c>
      <c r="B99">
        <f t="shared" si="17"/>
        <v>2106.0668285530983</v>
      </c>
      <c r="C99">
        <f t="shared" si="18"/>
        <v>4.0221600277780406E-3</v>
      </c>
      <c r="D99">
        <f t="shared" si="19"/>
        <v>512.06381950795355</v>
      </c>
      <c r="F99">
        <f t="shared" si="20"/>
        <v>0.89835757808412908</v>
      </c>
      <c r="G99">
        <f t="shared" si="12"/>
        <v>78058.88080518019</v>
      </c>
      <c r="H99">
        <f t="shared" si="21"/>
        <v>110272761.41024034</v>
      </c>
      <c r="P99">
        <f t="shared" si="22"/>
        <v>1.2249582539350912</v>
      </c>
      <c r="Q99">
        <f t="shared" si="13"/>
        <v>478.15</v>
      </c>
      <c r="R99">
        <f t="shared" si="23"/>
        <v>0.63693552286164745</v>
      </c>
      <c r="S99">
        <f t="shared" si="14"/>
        <v>204.54451298730331</v>
      </c>
      <c r="U99">
        <f t="shared" si="15"/>
        <v>2.337632982751682</v>
      </c>
      <c r="V99">
        <f t="shared" si="16"/>
        <v>11.186135140421841</v>
      </c>
    </row>
    <row r="100" spans="1:22">
      <c r="A100">
        <v>980</v>
      </c>
      <c r="B100">
        <f t="shared" si="17"/>
        <v>2105.9980157757709</v>
      </c>
      <c r="C100">
        <f t="shared" si="18"/>
        <v>4.0222914505050776E-3</v>
      </c>
      <c r="D100">
        <f t="shared" si="19"/>
        <v>511.97691779532329</v>
      </c>
      <c r="F100">
        <f t="shared" si="20"/>
        <v>0.89820511893916366</v>
      </c>
      <c r="G100">
        <f t="shared" si="12"/>
        <v>77873.315506454644</v>
      </c>
      <c r="H100">
        <f t="shared" si="21"/>
        <v>111051494.56530489</v>
      </c>
      <c r="P100">
        <f t="shared" si="22"/>
        <v>1.2247903861030878</v>
      </c>
      <c r="Q100">
        <f t="shared" si="13"/>
        <v>478.15</v>
      </c>
      <c r="R100">
        <f t="shared" si="23"/>
        <v>0.63682742932786696</v>
      </c>
      <c r="S100">
        <f t="shared" si="14"/>
        <v>204.53016555844778</v>
      </c>
      <c r="U100">
        <f t="shared" si="15"/>
        <v>2.3377969635650686</v>
      </c>
      <c r="V100">
        <f t="shared" si="16"/>
        <v>11.184236755368294</v>
      </c>
    </row>
    <row r="101" spans="1:22">
      <c r="A101">
        <v>990</v>
      </c>
      <c r="B101">
        <f t="shared" si="17"/>
        <v>2105.929366583463</v>
      </c>
      <c r="C101">
        <f t="shared" si="18"/>
        <v>4.0224225693657979E-3</v>
      </c>
      <c r="D101">
        <f t="shared" si="19"/>
        <v>511.89045214078936</v>
      </c>
      <c r="F101">
        <f t="shared" si="20"/>
        <v>0.89805342480840245</v>
      </c>
      <c r="G101">
        <f t="shared" si="12"/>
        <v>77688.686509830106</v>
      </c>
      <c r="H101">
        <f t="shared" si="21"/>
        <v>111828381.43040319</v>
      </c>
      <c r="P101">
        <f t="shared" si="22"/>
        <v>1.2246234553796509</v>
      </c>
      <c r="Q101">
        <f t="shared" si="13"/>
        <v>478.15</v>
      </c>
      <c r="R101">
        <f t="shared" si="23"/>
        <v>0.63671987818915732</v>
      </c>
      <c r="S101">
        <f t="shared" si="14"/>
        <v>204.51588920180831</v>
      </c>
      <c r="U101">
        <f t="shared" si="15"/>
        <v>2.337960154910899</v>
      </c>
      <c r="V101">
        <f t="shared" si="16"/>
        <v>11.182347896089873</v>
      </c>
    </row>
    <row r="102" spans="1:22">
      <c r="A102">
        <v>1000</v>
      </c>
      <c r="B102">
        <f t="shared" si="17"/>
        <v>2105.8608801507785</v>
      </c>
      <c r="C102">
        <f t="shared" si="18"/>
        <v>4.0225533858765762E-3</v>
      </c>
      <c r="D102">
        <f t="shared" si="19"/>
        <v>511.80441776281992</v>
      </c>
      <c r="F102">
        <f t="shared" si="20"/>
        <v>0.89790248730319289</v>
      </c>
      <c r="G102">
        <f t="shared" si="12"/>
        <v>77504.983583448906</v>
      </c>
      <c r="H102">
        <f t="shared" si="21"/>
        <v>112603431.26623768</v>
      </c>
      <c r="P102">
        <f t="shared" si="22"/>
        <v>1.2244574509357662</v>
      </c>
      <c r="Q102">
        <f t="shared" si="13"/>
        <v>478.15</v>
      </c>
      <c r="R102">
        <f t="shared" si="23"/>
        <v>0.63661286349796375</v>
      </c>
      <c r="S102">
        <f t="shared" si="14"/>
        <v>204.50168314172498</v>
      </c>
      <c r="U102">
        <f t="shared" si="15"/>
        <v>2.3381225653220157</v>
      </c>
      <c r="V102">
        <f t="shared" si="16"/>
        <v>11.18046845813307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V102"/>
  <sheetViews>
    <sheetView topLeftCell="A79" workbookViewId="0">
      <selection activeCell="H103" sqref="H103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munkalap'!E31</f>
        <v>2246.9456959849258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213459.84111856794</v>
      </c>
      <c r="H3">
        <f>G3*A3</f>
        <v>2134598.4111856795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2246.7458490385648</v>
      </c>
      <c r="C4">
        <f>1.01325/D4*Q3/288.15*P4</f>
        <v>4.0041663714105169E-3</v>
      </c>
      <c r="D4">
        <f>P4*(D$3/P$3)*(1-H3/I$3)</f>
        <v>569.94930328773432</v>
      </c>
      <c r="F4">
        <f>D4/D$3</f>
        <v>0.99991105839953387</v>
      </c>
      <c r="G4">
        <f t="shared" ref="G4:G67" si="0">$B4*((D4)-(E$3))</f>
        <v>213326.95303082085</v>
      </c>
      <c r="H4">
        <f>H3+G4*(A4-A3)</f>
        <v>4267867.9414938875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0.70893694040526944</v>
      </c>
      <c r="S4">
        <f t="shared" ref="S4:S67" si="2">103.9+183.3*R4-39.7*R4^2</f>
        <v>213.89525523307987</v>
      </c>
      <c r="U4">
        <f t="shared" ref="U4:U67" si="3">Q4/S4</f>
        <v>2.2354399562485101</v>
      </c>
      <c r="V4">
        <f t="shared" ref="V4:V67" si="4">D4/T$3</f>
        <v>12.45065495135386</v>
      </c>
    </row>
    <row r="5" spans="1:22">
      <c r="A5">
        <v>30</v>
      </c>
      <c r="B5">
        <f t="shared" ref="B5:B68" si="5">B$3*C$3/C5</f>
        <v>2246.5461265056692</v>
      </c>
      <c r="C5">
        <f t="shared" ref="C5:C68" si="6">1.01325/D5*Q4/288.15*P5</f>
        <v>4.0045223499681776E-3</v>
      </c>
      <c r="D5">
        <f t="shared" ref="D5:D68" si="7">P5*(D$3/P$3)*(1-H4/I$3)</f>
        <v>569.8416521218486</v>
      </c>
      <c r="F5">
        <f t="shared" ref="F5:F68" si="8">D5/D$3</f>
        <v>0.99972219670499751</v>
      </c>
      <c r="G5">
        <f t="shared" si="0"/>
        <v>213066.14620573714</v>
      </c>
      <c r="H5">
        <f t="shared" ref="H5:H68" si="9">H4+G5*(A5-A4)</f>
        <v>6398529.4035512591</v>
      </c>
      <c r="P5">
        <f t="shared" ref="P5:P68" si="10">1-((3.52*V4)/(10^(0.9813*U4)))+((0.274*V4^2)/(10^(0.8157*U4)))</f>
        <v>1.3571966023478117</v>
      </c>
      <c r="Q5">
        <f t="shared" si="1"/>
        <v>478.15</v>
      </c>
      <c r="R5">
        <f t="shared" ref="R5:R68" si="11">0.709*F5</f>
        <v>0.70880303746384321</v>
      </c>
      <c r="S5">
        <f t="shared" si="2"/>
        <v>213.87824745417905</v>
      </c>
      <c r="U5">
        <f t="shared" si="3"/>
        <v>2.2356177203221104</v>
      </c>
      <c r="V5">
        <f t="shared" si="4"/>
        <v>12.448303290401171</v>
      </c>
    </row>
    <row r="6" spans="1:22">
      <c r="A6">
        <v>40</v>
      </c>
      <c r="B6">
        <f t="shared" si="5"/>
        <v>2246.3466481472615</v>
      </c>
      <c r="C6">
        <f t="shared" si="6"/>
        <v>4.0048779565016743E-3</v>
      </c>
      <c r="D6">
        <f t="shared" si="7"/>
        <v>569.67010966297698</v>
      </c>
      <c r="F6">
        <f t="shared" si="8"/>
        <v>0.99942124502276664</v>
      </c>
      <c r="G6">
        <f t="shared" si="0"/>
        <v>212661.883521162</v>
      </c>
      <c r="H6">
        <f t="shared" si="9"/>
        <v>8525148.2387628797</v>
      </c>
      <c r="P6">
        <f t="shared" si="10"/>
        <v>1.3569085227012887</v>
      </c>
      <c r="Q6">
        <f t="shared" si="1"/>
        <v>478.15</v>
      </c>
      <c r="R6">
        <f t="shared" si="11"/>
        <v>0.70858966272114154</v>
      </c>
      <c r="S6">
        <f t="shared" si="2"/>
        <v>213.85114256520939</v>
      </c>
      <c r="U6">
        <f t="shared" si="3"/>
        <v>2.2359010770971133</v>
      </c>
      <c r="V6">
        <f t="shared" si="4"/>
        <v>12.444555911550811</v>
      </c>
    </row>
    <row r="7" spans="1:22">
      <c r="A7">
        <v>50</v>
      </c>
      <c r="B7">
        <f t="shared" si="5"/>
        <v>2246.1475482706455</v>
      </c>
      <c r="C7">
        <f t="shared" si="6"/>
        <v>4.0052329513049385E-3</v>
      </c>
      <c r="D7">
        <f t="shared" si="7"/>
        <v>569.4270535267392</v>
      </c>
      <c r="F7">
        <f t="shared" si="8"/>
        <v>0.99899483074866524</v>
      </c>
      <c r="G7">
        <f t="shared" si="0"/>
        <v>212097.09476950628</v>
      </c>
      <c r="H7">
        <f t="shared" si="9"/>
        <v>10646119.186457943</v>
      </c>
      <c r="P7">
        <f t="shared" si="10"/>
        <v>1.3564498083481977</v>
      </c>
      <c r="Q7">
        <f t="shared" si="1"/>
        <v>478.15</v>
      </c>
      <c r="R7">
        <f t="shared" si="11"/>
        <v>0.70828733500080365</v>
      </c>
      <c r="S7">
        <f t="shared" si="2"/>
        <v>213.81273183342245</v>
      </c>
      <c r="U7">
        <f t="shared" si="3"/>
        <v>2.2363027491389889</v>
      </c>
      <c r="V7">
        <f t="shared" si="4"/>
        <v>12.439246302312499</v>
      </c>
    </row>
    <row r="8" spans="1:22">
      <c r="A8">
        <v>60</v>
      </c>
      <c r="B8">
        <f t="shared" si="5"/>
        <v>2245.94897716472</v>
      </c>
      <c r="C8">
        <f t="shared" si="6"/>
        <v>4.0055870659997592E-3</v>
      </c>
      <c r="D8">
        <f t="shared" si="7"/>
        <v>569.10419646680225</v>
      </c>
      <c r="F8">
        <f t="shared" si="8"/>
        <v>0.99842841485403899</v>
      </c>
      <c r="G8">
        <f t="shared" si="0"/>
        <v>211353.22380152237</v>
      </c>
      <c r="H8">
        <f t="shared" si="9"/>
        <v>12759651.424473166</v>
      </c>
      <c r="P8">
        <f t="shared" si="10"/>
        <v>1.3558005803641031</v>
      </c>
      <c r="Q8">
        <f t="shared" si="1"/>
        <v>478.15</v>
      </c>
      <c r="R8">
        <f t="shared" si="11"/>
        <v>0.70788574613151356</v>
      </c>
      <c r="S8">
        <f t="shared" si="2"/>
        <v>213.76169875173252</v>
      </c>
      <c r="U8">
        <f t="shared" si="3"/>
        <v>2.2368366400162909</v>
      </c>
      <c r="V8">
        <f t="shared" si="4"/>
        <v>12.432193426155454</v>
      </c>
    </row>
    <row r="9" spans="1:22">
      <c r="A9">
        <v>70</v>
      </c>
      <c r="B9">
        <f t="shared" si="5"/>
        <v>2245.7511024911555</v>
      </c>
      <c r="C9">
        <f t="shared" si="6"/>
        <v>4.0059400010299317E-3</v>
      </c>
      <c r="D9">
        <f t="shared" si="7"/>
        <v>568.69264437198785</v>
      </c>
      <c r="F9">
        <f t="shared" si="8"/>
        <v>0.99770639363506641</v>
      </c>
      <c r="G9">
        <f t="shared" si="0"/>
        <v>210410.35939370349</v>
      </c>
      <c r="H9">
        <f t="shared" si="9"/>
        <v>14863755.018410202</v>
      </c>
      <c r="P9">
        <f t="shared" si="10"/>
        <v>1.3549394968361215</v>
      </c>
      <c r="Q9">
        <f t="shared" si="1"/>
        <v>478.15</v>
      </c>
      <c r="R9">
        <f t="shared" si="11"/>
        <v>0.70737383308726209</v>
      </c>
      <c r="S9">
        <f t="shared" si="2"/>
        <v>213.69662733735348</v>
      </c>
      <c r="U9">
        <f t="shared" si="3"/>
        <v>2.2375177650565612</v>
      </c>
      <c r="V9">
        <f t="shared" si="4"/>
        <v>12.423202989466642</v>
      </c>
    </row>
    <row r="10" spans="1:22">
      <c r="A10">
        <v>80</v>
      </c>
      <c r="B10">
        <f t="shared" si="5"/>
        <v>2245.5541105530601</v>
      </c>
      <c r="C10">
        <f t="shared" si="6"/>
        <v>4.0062914233719672E-3</v>
      </c>
      <c r="D10">
        <f t="shared" si="7"/>
        <v>568.18300348883531</v>
      </c>
      <c r="F10">
        <f t="shared" si="8"/>
        <v>0.9968122868225181</v>
      </c>
      <c r="G10">
        <f t="shared" si="0"/>
        <v>209247.47651803427</v>
      </c>
      <c r="H10">
        <f t="shared" si="9"/>
        <v>16956229.783590544</v>
      </c>
      <c r="P10">
        <f t="shared" si="10"/>
        <v>1.3538440071718032</v>
      </c>
      <c r="Q10">
        <f t="shared" si="1"/>
        <v>478.15</v>
      </c>
      <c r="R10">
        <f t="shared" si="11"/>
        <v>0.7067399113571653</v>
      </c>
      <c r="S10">
        <f t="shared" si="2"/>
        <v>213.61601805025461</v>
      </c>
      <c r="U10">
        <f t="shared" si="3"/>
        <v>2.2383621058206971</v>
      </c>
      <c r="V10">
        <f t="shared" si="4"/>
        <v>12.412069783848821</v>
      </c>
    </row>
    <row r="11" spans="1:22">
      <c r="A11">
        <v>90</v>
      </c>
      <c r="B11">
        <f t="shared" si="5"/>
        <v>2245.3582073377438</v>
      </c>
      <c r="C11">
        <f t="shared" si="6"/>
        <v>4.0066409646472819E-3</v>
      </c>
      <c r="D11">
        <f t="shared" si="7"/>
        <v>567.56555007396526</v>
      </c>
      <c r="F11">
        <f t="shared" si="8"/>
        <v>0.99572903521748291</v>
      </c>
      <c r="G11">
        <f t="shared" si="0"/>
        <v>207842.81757531079</v>
      </c>
      <c r="H11">
        <f t="shared" si="9"/>
        <v>19034657.959343653</v>
      </c>
      <c r="P11">
        <f t="shared" si="10"/>
        <v>1.3524907555162744</v>
      </c>
      <c r="Q11">
        <f t="shared" si="1"/>
        <v>478.15</v>
      </c>
      <c r="R11">
        <f t="shared" si="11"/>
        <v>0.70597188596919536</v>
      </c>
      <c r="S11">
        <f t="shared" si="2"/>
        <v>213.51831343813109</v>
      </c>
      <c r="U11">
        <f t="shared" si="3"/>
        <v>2.2393863659781501</v>
      </c>
      <c r="V11">
        <f t="shared" si="4"/>
        <v>12.398581392209888</v>
      </c>
    </row>
    <row r="12" spans="1:22">
      <c r="A12">
        <v>100</v>
      </c>
      <c r="B12">
        <f t="shared" si="5"/>
        <v>2245.1636192025803</v>
      </c>
      <c r="C12">
        <f t="shared" si="6"/>
        <v>4.0069882198704261E-3</v>
      </c>
      <c r="D12">
        <f t="shared" si="7"/>
        <v>566.83047605822003</v>
      </c>
      <c r="F12">
        <f t="shared" si="8"/>
        <v>0.99443943168108773</v>
      </c>
      <c r="G12">
        <f t="shared" si="0"/>
        <v>206174.44397996919</v>
      </c>
      <c r="H12">
        <f t="shared" si="9"/>
        <v>21096402.399143346</v>
      </c>
      <c r="P12">
        <f t="shared" si="10"/>
        <v>1.3508561658246538</v>
      </c>
      <c r="Q12">
        <f t="shared" si="1"/>
        <v>478.15</v>
      </c>
      <c r="R12">
        <f t="shared" si="11"/>
        <v>0.70505755706189122</v>
      </c>
      <c r="S12">
        <f t="shared" si="2"/>
        <v>213.40193570627241</v>
      </c>
      <c r="U12">
        <f t="shared" si="3"/>
        <v>2.2406076046944965</v>
      </c>
      <c r="V12">
        <f t="shared" si="4"/>
        <v>12.382523555344475</v>
      </c>
    </row>
    <row r="13" spans="1:22">
      <c r="A13">
        <v>110</v>
      </c>
      <c r="B13">
        <f t="shared" si="5"/>
        <v>2244.9705930444461</v>
      </c>
      <c r="C13">
        <f t="shared" si="6"/>
        <v>4.0073327471190981E-3</v>
      </c>
      <c r="D13">
        <f t="shared" si="7"/>
        <v>565.96822311949347</v>
      </c>
      <c r="F13">
        <f t="shared" si="8"/>
        <v>0.99292670722718157</v>
      </c>
      <c r="G13">
        <f t="shared" si="0"/>
        <v>204220.98580476874</v>
      </c>
      <c r="H13">
        <f t="shared" si="9"/>
        <v>23138612.257191032</v>
      </c>
      <c r="P13">
        <f t="shared" si="10"/>
        <v>1.3489172383471859</v>
      </c>
      <c r="Q13">
        <f t="shared" si="1"/>
        <v>478.15</v>
      </c>
      <c r="R13">
        <f t="shared" si="11"/>
        <v>0.70398503542407165</v>
      </c>
      <c r="S13">
        <f t="shared" si="2"/>
        <v>213.2653382682214</v>
      </c>
      <c r="U13">
        <f t="shared" si="3"/>
        <v>2.2420427242547785</v>
      </c>
      <c r="V13">
        <f t="shared" si="4"/>
        <v>12.363687469820821</v>
      </c>
    </row>
    <row r="14" spans="1:22">
      <c r="A14">
        <v>120</v>
      </c>
      <c r="B14">
        <f t="shared" si="5"/>
        <v>2244.7793957673275</v>
      </c>
      <c r="C14">
        <f t="shared" si="6"/>
        <v>4.0076740684583806E-3</v>
      </c>
      <c r="D14">
        <f t="shared" si="7"/>
        <v>564.96991402650394</v>
      </c>
      <c r="F14">
        <f t="shared" si="8"/>
        <v>0.99117528776579644</v>
      </c>
      <c r="G14">
        <f t="shared" si="0"/>
        <v>201962.60924565393</v>
      </c>
      <c r="H14">
        <f t="shared" si="9"/>
        <v>25158238.34964757</v>
      </c>
      <c r="P14">
        <f t="shared" si="10"/>
        <v>1.3466525788870021</v>
      </c>
      <c r="Q14">
        <f t="shared" si="1"/>
        <v>478.15</v>
      </c>
      <c r="R14">
        <f t="shared" si="11"/>
        <v>0.70274327902594969</v>
      </c>
      <c r="S14">
        <f t="shared" si="2"/>
        <v>213.10707283167568</v>
      </c>
      <c r="U14">
        <f t="shared" si="3"/>
        <v>2.2437077927379283</v>
      </c>
      <c r="V14">
        <f t="shared" si="4"/>
        <v>12.341879210770564</v>
      </c>
    </row>
    <row r="15" spans="1:22">
      <c r="A15">
        <v>130</v>
      </c>
      <c r="B15">
        <f t="shared" si="5"/>
        <v>2244.5903128441632</v>
      </c>
      <c r="C15">
        <f t="shared" si="6"/>
        <v>4.0080116724851012E-3</v>
      </c>
      <c r="D15">
        <f t="shared" si="7"/>
        <v>563.82788339850379</v>
      </c>
      <c r="F15">
        <f t="shared" si="8"/>
        <v>0.98917172526053299</v>
      </c>
      <c r="G15">
        <f t="shared" si="0"/>
        <v>199382.20658673247</v>
      </c>
      <c r="H15">
        <f t="shared" si="9"/>
        <v>27152060.415514894</v>
      </c>
      <c r="P15">
        <f t="shared" si="10"/>
        <v>1.344043666190551</v>
      </c>
      <c r="Q15">
        <f t="shared" si="1"/>
        <v>478.15</v>
      </c>
      <c r="R15">
        <f t="shared" si="11"/>
        <v>0.70132275320971782</v>
      </c>
      <c r="S15">
        <f t="shared" si="2"/>
        <v>212.92587257780585</v>
      </c>
      <c r="U15">
        <f t="shared" si="3"/>
        <v>2.2456171916133765</v>
      </c>
      <c r="V15">
        <f t="shared" si="4"/>
        <v>12.316931326439299</v>
      </c>
    </row>
    <row r="16" spans="1:22">
      <c r="A16">
        <v>140</v>
      </c>
      <c r="B16">
        <f t="shared" si="5"/>
        <v>2244.4036457646025</v>
      </c>
      <c r="C16">
        <f t="shared" si="6"/>
        <v>4.0083450188665151E-3</v>
      </c>
      <c r="D16">
        <f t="shared" si="7"/>
        <v>562.53629943702367</v>
      </c>
      <c r="F16">
        <f t="shared" si="8"/>
        <v>0.98690578848600641</v>
      </c>
      <c r="G16">
        <f t="shared" si="0"/>
        <v>196466.78959319784</v>
      </c>
      <c r="H16">
        <f t="shared" si="9"/>
        <v>29116728.311446872</v>
      </c>
      <c r="P16">
        <f t="shared" si="10"/>
        <v>1.3410763375749328</v>
      </c>
      <c r="Q16">
        <f t="shared" si="1"/>
        <v>478.15</v>
      </c>
      <c r="R16">
        <f t="shared" si="11"/>
        <v>0.69971620403657853</v>
      </c>
      <c r="S16">
        <f t="shared" si="2"/>
        <v>212.72075038210792</v>
      </c>
      <c r="U16">
        <f t="shared" si="3"/>
        <v>2.2477825935697595</v>
      </c>
      <c r="V16">
        <f t="shared" si="4"/>
        <v>12.288716420039153</v>
      </c>
    </row>
    <row r="17" spans="1:22">
      <c r="A17">
        <v>150</v>
      </c>
      <c r="B17">
        <f t="shared" si="5"/>
        <v>2244.219708178236</v>
      </c>
      <c r="C17">
        <f t="shared" si="6"/>
        <v>4.008673545215966E-3</v>
      </c>
      <c r="D17">
        <f t="shared" si="7"/>
        <v>561.09185348446238</v>
      </c>
      <c r="F17">
        <f t="shared" si="8"/>
        <v>0.98437167277975857</v>
      </c>
      <c r="G17">
        <f t="shared" si="0"/>
        <v>193209.0343034236</v>
      </c>
      <c r="H17">
        <f t="shared" si="9"/>
        <v>31048818.654481109</v>
      </c>
      <c r="P17">
        <f t="shared" si="10"/>
        <v>1.3377424377984899</v>
      </c>
      <c r="Q17">
        <f t="shared" si="1"/>
        <v>478.15</v>
      </c>
      <c r="R17">
        <f t="shared" si="11"/>
        <v>0.69791951600084878</v>
      </c>
      <c r="S17">
        <f t="shared" si="2"/>
        <v>212.49110874560571</v>
      </c>
      <c r="U17">
        <f t="shared" si="3"/>
        <v>2.2502117986143175</v>
      </c>
      <c r="V17">
        <f t="shared" si="4"/>
        <v>12.257162213292204</v>
      </c>
    </row>
    <row r="18" spans="1:22">
      <c r="A18">
        <v>160</v>
      </c>
      <c r="B18">
        <f t="shared" si="5"/>
        <v>2244.038820591546</v>
      </c>
      <c r="C18">
        <f t="shared" si="6"/>
        <v>4.0089966765614526E-3</v>
      </c>
      <c r="D18">
        <f t="shared" si="7"/>
        <v>559.49447606041463</v>
      </c>
      <c r="F18">
        <f t="shared" si="8"/>
        <v>0.9815692562463415</v>
      </c>
      <c r="G18">
        <f t="shared" si="0"/>
        <v>189608.88440511347</v>
      </c>
      <c r="H18">
        <f t="shared" si="9"/>
        <v>32944907.498532243</v>
      </c>
      <c r="P18">
        <f t="shared" si="10"/>
        <v>1.3340415326836839</v>
      </c>
      <c r="Q18">
        <f t="shared" si="1"/>
        <v>478.15</v>
      </c>
      <c r="R18">
        <f t="shared" si="11"/>
        <v>0.69593260267865609</v>
      </c>
      <c r="S18">
        <f t="shared" si="2"/>
        <v>212.23685522839546</v>
      </c>
      <c r="U18">
        <f t="shared" si="3"/>
        <v>2.252907486239589</v>
      </c>
      <c r="V18">
        <f t="shared" si="4"/>
        <v>12.222267188385295</v>
      </c>
    </row>
    <row r="19" spans="1:22">
      <c r="A19">
        <v>170</v>
      </c>
      <c r="B19">
        <f t="shared" si="5"/>
        <v>2243.8613035637404</v>
      </c>
      <c r="C19">
        <f t="shared" si="6"/>
        <v>4.0093138375077979E-3</v>
      </c>
      <c r="D19">
        <f t="shared" si="7"/>
        <v>557.74801820005666</v>
      </c>
      <c r="F19">
        <f t="shared" si="8"/>
        <v>0.97850529508781869</v>
      </c>
      <c r="G19">
        <f t="shared" si="0"/>
        <v>185675.07598569526</v>
      </c>
      <c r="H19">
        <f t="shared" si="9"/>
        <v>34801658.258389197</v>
      </c>
      <c r="P19">
        <f t="shared" si="10"/>
        <v>1.3299825415805646</v>
      </c>
      <c r="Q19">
        <f t="shared" si="1"/>
        <v>478.15</v>
      </c>
      <c r="R19">
        <f t="shared" si="11"/>
        <v>0.69376025421726339</v>
      </c>
      <c r="S19">
        <f t="shared" si="2"/>
        <v>211.95851397185979</v>
      </c>
      <c r="U19">
        <f t="shared" si="3"/>
        <v>2.2558659760347277</v>
      </c>
      <c r="V19">
        <f t="shared" si="4"/>
        <v>12.184115471941459</v>
      </c>
    </row>
    <row r="20" spans="1:22">
      <c r="A20">
        <v>180</v>
      </c>
      <c r="B20">
        <f t="shared" si="5"/>
        <v>2243.6874694750586</v>
      </c>
      <c r="C20">
        <f t="shared" si="6"/>
        <v>4.0096244669633992E-3</v>
      </c>
      <c r="D20">
        <f t="shared" si="7"/>
        <v>555.86081889157776</v>
      </c>
      <c r="F20">
        <f t="shared" si="8"/>
        <v>0.97519441910803117</v>
      </c>
      <c r="G20">
        <f t="shared" si="0"/>
        <v>181426.40611852513</v>
      </c>
      <c r="H20">
        <f t="shared" si="9"/>
        <v>36615922.319574445</v>
      </c>
      <c r="P20">
        <f t="shared" si="10"/>
        <v>1.3255850995769913</v>
      </c>
      <c r="Q20">
        <f t="shared" si="1"/>
        <v>478.15</v>
      </c>
      <c r="R20">
        <f t="shared" si="11"/>
        <v>0.6914128431475941</v>
      </c>
      <c r="S20">
        <f t="shared" si="2"/>
        <v>211.65732087807726</v>
      </c>
      <c r="U20">
        <f t="shared" si="3"/>
        <v>2.259076123690674</v>
      </c>
      <c r="V20">
        <f t="shared" si="4"/>
        <v>12.142889230802529</v>
      </c>
    </row>
    <row r="21" spans="1:22">
      <c r="A21">
        <v>190</v>
      </c>
      <c r="B21">
        <f t="shared" si="5"/>
        <v>2243.5176131074059</v>
      </c>
      <c r="C21">
        <f t="shared" si="6"/>
        <v>4.009928035004778E-3</v>
      </c>
      <c r="D21">
        <f t="shared" si="7"/>
        <v>553.84606802731969</v>
      </c>
      <c r="F21">
        <f t="shared" si="8"/>
        <v>0.97165976846898194</v>
      </c>
      <c r="G21">
        <f t="shared" si="0"/>
        <v>176892.54234355642</v>
      </c>
      <c r="H21">
        <f t="shared" si="9"/>
        <v>38384847.743010007</v>
      </c>
      <c r="P21">
        <f t="shared" si="10"/>
        <v>1.3208804329895307</v>
      </c>
      <c r="Q21">
        <f t="shared" si="1"/>
        <v>478.15</v>
      </c>
      <c r="R21">
        <f t="shared" si="11"/>
        <v>0.68890677584450821</v>
      </c>
      <c r="S21">
        <f t="shared" si="2"/>
        <v>211.33528794386069</v>
      </c>
      <c r="U21">
        <f t="shared" si="3"/>
        <v>2.2625185062658169</v>
      </c>
      <c r="V21">
        <f t="shared" si="4"/>
        <v>12.098876600768389</v>
      </c>
    </row>
    <row r="22" spans="1:22">
      <c r="A22">
        <v>200</v>
      </c>
      <c r="B22">
        <f t="shared" si="5"/>
        <v>2243.3520014671262</v>
      </c>
      <c r="C22">
        <f t="shared" si="6"/>
        <v>4.010224061111625E-3</v>
      </c>
      <c r="D22">
        <f t="shared" si="7"/>
        <v>551.72187506199464</v>
      </c>
      <c r="F22">
        <f t="shared" si="8"/>
        <v>0.96793311414385019</v>
      </c>
      <c r="G22">
        <f t="shared" si="0"/>
        <v>172114.17197663648</v>
      </c>
      <c r="H22">
        <f t="shared" si="9"/>
        <v>40105989.46277637</v>
      </c>
      <c r="P22">
        <f t="shared" si="10"/>
        <v>1.3159115332930367</v>
      </c>
      <c r="Q22">
        <f t="shared" si="1"/>
        <v>478.15</v>
      </c>
      <c r="R22">
        <f t="shared" si="11"/>
        <v>0.68626457792798978</v>
      </c>
      <c r="S22">
        <f t="shared" si="2"/>
        <v>210.99522201872887</v>
      </c>
      <c r="U22">
        <f t="shared" si="3"/>
        <v>2.2661650601621552</v>
      </c>
      <c r="V22">
        <f t="shared" si="4"/>
        <v>12.052473186449268</v>
      </c>
    </row>
    <row r="23" spans="1:22">
      <c r="A23">
        <v>210</v>
      </c>
      <c r="B23">
        <f t="shared" si="5"/>
        <v>2243.1908634679844</v>
      </c>
      <c r="C23">
        <f t="shared" si="6"/>
        <v>4.0105121326671229E-3</v>
      </c>
      <c r="D23">
        <f t="shared" si="7"/>
        <v>549.51097120403733</v>
      </c>
      <c r="F23">
        <f t="shared" si="8"/>
        <v>0.96405433544567953</v>
      </c>
      <c r="G23">
        <f t="shared" si="0"/>
        <v>167142.32983302264</v>
      </c>
      <c r="H23">
        <f t="shared" si="9"/>
        <v>41777412.761106595</v>
      </c>
      <c r="P23">
        <f t="shared" si="10"/>
        <v>1.3107324565056926</v>
      </c>
      <c r="Q23">
        <f t="shared" si="1"/>
        <v>478.15</v>
      </c>
      <c r="R23">
        <f t="shared" si="11"/>
        <v>0.68351452383098676</v>
      </c>
      <c r="S23">
        <f t="shared" si="2"/>
        <v>210.64068567799023</v>
      </c>
      <c r="U23">
        <f t="shared" si="3"/>
        <v>2.2699793179127581</v>
      </c>
      <c r="V23">
        <f t="shared" si="4"/>
        <v>12.004175555577094</v>
      </c>
    </row>
    <row r="24" spans="1:22">
      <c r="A24">
        <v>220</v>
      </c>
      <c r="B24">
        <f t="shared" si="5"/>
        <v>2243.0343802435523</v>
      </c>
      <c r="C24">
        <f t="shared" si="6"/>
        <v>4.0107919223465278E-3</v>
      </c>
      <c r="D24">
        <f t="shared" si="7"/>
        <v>547.24000930953378</v>
      </c>
      <c r="F24">
        <f t="shared" si="8"/>
        <v>0.96007019177111186</v>
      </c>
      <c r="G24">
        <f t="shared" si="0"/>
        <v>162036.82451039852</v>
      </c>
      <c r="H24">
        <f t="shared" si="9"/>
        <v>43397781.00621058</v>
      </c>
      <c r="P24">
        <f t="shared" si="10"/>
        <v>1.3054066616212345</v>
      </c>
      <c r="Q24">
        <f t="shared" si="1"/>
        <v>478.15</v>
      </c>
      <c r="R24">
        <f t="shared" si="11"/>
        <v>0.68068976596571829</v>
      </c>
      <c r="S24">
        <f t="shared" si="2"/>
        <v>210.27589336914474</v>
      </c>
      <c r="U24">
        <f t="shared" si="3"/>
        <v>2.2739173394479191</v>
      </c>
      <c r="V24">
        <f t="shared" si="4"/>
        <v>11.954565945050275</v>
      </c>
    </row>
    <row r="25" spans="1:22">
      <c r="A25">
        <v>230</v>
      </c>
      <c r="B25">
        <f t="shared" si="5"/>
        <v>2242.8826769329594</v>
      </c>
      <c r="C25">
        <f t="shared" si="6"/>
        <v>4.0110632028816078E-3</v>
      </c>
      <c r="D25">
        <f t="shared" si="7"/>
        <v>544.93847784253489</v>
      </c>
      <c r="F25">
        <f t="shared" si="8"/>
        <v>0.95603241726760513</v>
      </c>
      <c r="G25">
        <f t="shared" si="0"/>
        <v>156863.80040408112</v>
      </c>
      <c r="H25">
        <f t="shared" si="9"/>
        <v>44966419.010251388</v>
      </c>
      <c r="P25">
        <f t="shared" si="10"/>
        <v>1.300004426197175</v>
      </c>
      <c r="Q25">
        <f t="shared" si="1"/>
        <v>478.15</v>
      </c>
      <c r="R25">
        <f t="shared" si="11"/>
        <v>0.67782698384273199</v>
      </c>
      <c r="S25">
        <f t="shared" si="2"/>
        <v>209.90554416336698</v>
      </c>
      <c r="U25">
        <f t="shared" si="3"/>
        <v>2.2779293510602154</v>
      </c>
      <c r="V25">
        <f t="shared" si="4"/>
        <v>11.904288536182525</v>
      </c>
    </row>
    <row r="26" spans="1:22">
      <c r="A26">
        <v>240</v>
      </c>
      <c r="B26">
        <f t="shared" si="5"/>
        <v>2242.735816749137</v>
      </c>
      <c r="C26">
        <f t="shared" si="6"/>
        <v>4.0113258577493364E-3</v>
      </c>
      <c r="D26">
        <f t="shared" si="7"/>
        <v>542.63730495651259</v>
      </c>
      <c r="F26">
        <f t="shared" si="8"/>
        <v>0.95199527185353083</v>
      </c>
      <c r="G26">
        <f t="shared" si="0"/>
        <v>151692.60637435471</v>
      </c>
      <c r="H26">
        <f t="shared" si="9"/>
        <v>46483345.073994935</v>
      </c>
      <c r="P26">
        <f t="shared" si="10"/>
        <v>1.2945995197644313</v>
      </c>
      <c r="Q26">
        <f t="shared" si="1"/>
        <v>478.15</v>
      </c>
      <c r="R26">
        <f t="shared" si="11"/>
        <v>0.67496464774415332</v>
      </c>
      <c r="S26">
        <f t="shared" si="2"/>
        <v>209.53460208603909</v>
      </c>
      <c r="U26">
        <f t="shared" si="3"/>
        <v>2.2819620016920261</v>
      </c>
      <c r="V26">
        <f t="shared" si="4"/>
        <v>11.854018960586938</v>
      </c>
    </row>
    <row r="27" spans="1:22">
      <c r="A27">
        <v>250</v>
      </c>
      <c r="B27">
        <f t="shared" si="5"/>
        <v>2242.5937979787177</v>
      </c>
      <c r="C27">
        <f t="shared" si="6"/>
        <v>4.0115798866183104E-3</v>
      </c>
      <c r="D27">
        <f t="shared" si="7"/>
        <v>540.36728327680544</v>
      </c>
      <c r="F27">
        <f t="shared" si="8"/>
        <v>0.94801277767860603</v>
      </c>
      <c r="G27">
        <f t="shared" si="0"/>
        <v>146592.26406728182</v>
      </c>
      <c r="H27">
        <f t="shared" si="9"/>
        <v>47949267.714667752</v>
      </c>
      <c r="P27">
        <f t="shared" si="10"/>
        <v>1.2892654461046837</v>
      </c>
      <c r="Q27">
        <f t="shared" si="1"/>
        <v>478.15</v>
      </c>
      <c r="R27">
        <f t="shared" si="11"/>
        <v>0.6721410593741316</v>
      </c>
      <c r="S27">
        <f t="shared" si="2"/>
        <v>209.16804411652413</v>
      </c>
      <c r="U27">
        <f t="shared" si="3"/>
        <v>2.2859610416093501</v>
      </c>
      <c r="V27">
        <f t="shared" si="4"/>
        <v>11.804429889237801</v>
      </c>
    </row>
    <row r="28" spans="1:22">
      <c r="A28">
        <v>260</v>
      </c>
      <c r="B28">
        <f t="shared" si="5"/>
        <v>2242.4565542883797</v>
      </c>
      <c r="C28">
        <f t="shared" si="6"/>
        <v>4.0118254048767009E-3</v>
      </c>
      <c r="D28">
        <f t="shared" si="7"/>
        <v>538.15748166521405</v>
      </c>
      <c r="F28">
        <f t="shared" si="8"/>
        <v>0.94413593274598961</v>
      </c>
      <c r="G28">
        <f t="shared" si="0"/>
        <v>141627.90871250743</v>
      </c>
      <c r="H28">
        <f t="shared" si="9"/>
        <v>49365546.80179283</v>
      </c>
      <c r="P28">
        <f t="shared" si="10"/>
        <v>1.2840716510171619</v>
      </c>
      <c r="Q28">
        <f t="shared" si="1"/>
        <v>478.15</v>
      </c>
      <c r="R28">
        <f t="shared" si="11"/>
        <v>0.66939237631690662</v>
      </c>
      <c r="S28">
        <f t="shared" si="2"/>
        <v>208.81060228608257</v>
      </c>
      <c r="U28">
        <f t="shared" si="3"/>
        <v>2.2898741479846261</v>
      </c>
      <c r="V28">
        <f t="shared" si="4"/>
        <v>11.756156337154906</v>
      </c>
    </row>
    <row r="29" spans="1:22">
      <c r="A29">
        <v>270</v>
      </c>
      <c r="B29">
        <f t="shared" si="5"/>
        <v>2242.3239583634163</v>
      </c>
      <c r="C29">
        <f t="shared" si="6"/>
        <v>4.0120626371902418E-3</v>
      </c>
      <c r="D29">
        <f t="shared" si="7"/>
        <v>536.0338169709338</v>
      </c>
      <c r="F29">
        <f t="shared" si="8"/>
        <v>0.94041020521216456</v>
      </c>
      <c r="G29">
        <f t="shared" si="0"/>
        <v>136857.59006429254</v>
      </c>
      <c r="H29">
        <f t="shared" si="9"/>
        <v>50734122.702435754</v>
      </c>
      <c r="P29">
        <f t="shared" si="10"/>
        <v>1.2790801086630961</v>
      </c>
      <c r="Q29">
        <f t="shared" si="1"/>
        <v>478.15</v>
      </c>
      <c r="R29">
        <f t="shared" si="11"/>
        <v>0.66675083549542469</v>
      </c>
      <c r="S29">
        <f t="shared" si="2"/>
        <v>208.46652808394765</v>
      </c>
      <c r="U29">
        <f t="shared" si="3"/>
        <v>2.2936535874356441</v>
      </c>
      <c r="V29">
        <f t="shared" si="4"/>
        <v>11.709764463020958</v>
      </c>
    </row>
    <row r="30" spans="1:22">
      <c r="A30">
        <v>280</v>
      </c>
      <c r="B30">
        <f t="shared" si="5"/>
        <v>2242.1958285413507</v>
      </c>
      <c r="C30">
        <f t="shared" si="6"/>
        <v>4.0122919056891282E-3</v>
      </c>
      <c r="D30">
        <f t="shared" si="7"/>
        <v>534.01793371604424</v>
      </c>
      <c r="F30">
        <f t="shared" si="8"/>
        <v>0.93687356792288468</v>
      </c>
      <c r="G30">
        <f t="shared" si="0"/>
        <v>132329.76478724432</v>
      </c>
      <c r="H30">
        <f t="shared" si="9"/>
        <v>52057420.350308195</v>
      </c>
      <c r="P30">
        <f t="shared" si="10"/>
        <v>1.2743426401645435</v>
      </c>
      <c r="Q30">
        <f t="shared" si="1"/>
        <v>478.15</v>
      </c>
      <c r="R30">
        <f t="shared" si="11"/>
        <v>0.66424335965732517</v>
      </c>
      <c r="S30">
        <f t="shared" si="2"/>
        <v>208.13940396348835</v>
      </c>
      <c r="U30">
        <f t="shared" si="3"/>
        <v>2.2972584282209083</v>
      </c>
      <c r="V30">
        <f t="shared" si="4"/>
        <v>11.665727095690112</v>
      </c>
    </row>
    <row r="31" spans="1:22">
      <c r="A31">
        <v>290</v>
      </c>
      <c r="B31">
        <f t="shared" si="5"/>
        <v>2242.0719377932505</v>
      </c>
      <c r="C31">
        <f t="shared" si="6"/>
        <v>4.0125136139391683E-3</v>
      </c>
      <c r="D31">
        <f t="shared" si="7"/>
        <v>532.12648873271235</v>
      </c>
      <c r="F31">
        <f t="shared" si="8"/>
        <v>0.93355524339072338</v>
      </c>
      <c r="G31">
        <f t="shared" si="0"/>
        <v>128081.69729227666</v>
      </c>
      <c r="H31">
        <f t="shared" si="9"/>
        <v>53338237.323230959</v>
      </c>
      <c r="P31">
        <f t="shared" si="10"/>
        <v>1.2698991968584434</v>
      </c>
      <c r="Q31">
        <f t="shared" si="1"/>
        <v>478.15</v>
      </c>
      <c r="R31">
        <f t="shared" si="11"/>
        <v>0.66189066756402282</v>
      </c>
      <c r="S31">
        <f t="shared" si="2"/>
        <v>207.83201890889399</v>
      </c>
      <c r="U31">
        <f t="shared" si="3"/>
        <v>2.3006560900012407</v>
      </c>
      <c r="V31">
        <f t="shared" si="4"/>
        <v>11.624408106946571</v>
      </c>
    </row>
    <row r="32" spans="1:22">
      <c r="A32">
        <v>300</v>
      </c>
      <c r="B32">
        <f t="shared" si="5"/>
        <v>2241.9520242022231</v>
      </c>
      <c r="C32">
        <f t="shared" si="6"/>
        <v>4.0127282282178415E-3</v>
      </c>
      <c r="D32">
        <f t="shared" si="7"/>
        <v>530.37087364139609</v>
      </c>
      <c r="F32">
        <f t="shared" si="8"/>
        <v>0.93047521691473001</v>
      </c>
      <c r="G32">
        <f t="shared" si="0"/>
        <v>124138.84224217349</v>
      </c>
      <c r="H32">
        <f t="shared" si="9"/>
        <v>54579625.745652691</v>
      </c>
      <c r="P32">
        <f t="shared" si="10"/>
        <v>1.2657771876789281</v>
      </c>
      <c r="Q32">
        <f t="shared" si="1"/>
        <v>478.15</v>
      </c>
      <c r="R32">
        <f t="shared" si="11"/>
        <v>0.65970692879254356</v>
      </c>
      <c r="S32">
        <f t="shared" si="2"/>
        <v>207.5463147413667</v>
      </c>
      <c r="U32">
        <f t="shared" si="3"/>
        <v>2.3038231278442374</v>
      </c>
      <c r="V32">
        <f t="shared" si="4"/>
        <v>11.586056348986208</v>
      </c>
    </row>
    <row r="33" spans="1:22">
      <c r="A33">
        <v>310</v>
      </c>
      <c r="B33">
        <f t="shared" si="5"/>
        <v>2241.8358020200235</v>
      </c>
      <c r="C33">
        <f t="shared" si="6"/>
        <v>4.01293625774027E-3</v>
      </c>
      <c r="D33">
        <f t="shared" si="7"/>
        <v>528.75734580178312</v>
      </c>
      <c r="F33">
        <f t="shared" si="8"/>
        <v>0.92764446631891773</v>
      </c>
      <c r="G33">
        <f t="shared" si="0"/>
        <v>120515.1424400082</v>
      </c>
      <c r="H33">
        <f t="shared" si="9"/>
        <v>55784777.170052774</v>
      </c>
      <c r="P33">
        <f t="shared" si="10"/>
        <v>1.2619917815161572</v>
      </c>
      <c r="Q33">
        <f t="shared" si="1"/>
        <v>478.15</v>
      </c>
      <c r="R33">
        <f t="shared" si="11"/>
        <v>0.65769992662011267</v>
      </c>
      <c r="S33">
        <f t="shared" si="2"/>
        <v>207.28339956846543</v>
      </c>
      <c r="U33">
        <f t="shared" si="3"/>
        <v>2.3067452627438585</v>
      </c>
      <c r="V33">
        <f t="shared" si="4"/>
        <v>11.550808515065649</v>
      </c>
    </row>
    <row r="34" spans="1:22">
      <c r="A34">
        <v>320</v>
      </c>
      <c r="B34">
        <f t="shared" si="5"/>
        <v>2241.7229724447702</v>
      </c>
      <c r="C34">
        <f t="shared" si="6"/>
        <v>4.013138235370443E-3</v>
      </c>
      <c r="D34">
        <f t="shared" si="7"/>
        <v>527.28749058707626</v>
      </c>
      <c r="F34">
        <f t="shared" si="8"/>
        <v>0.92506577295978287</v>
      </c>
      <c r="G34">
        <f t="shared" si="0"/>
        <v>117214.06882053854</v>
      </c>
      <c r="H34">
        <f t="shared" si="9"/>
        <v>56956917.858258158</v>
      </c>
      <c r="P34">
        <f t="shared" si="10"/>
        <v>1.2585470011970055</v>
      </c>
      <c r="Q34">
        <f t="shared" si="1"/>
        <v>478.15</v>
      </c>
      <c r="R34">
        <f t="shared" si="11"/>
        <v>0.65587163302848606</v>
      </c>
      <c r="S34">
        <f t="shared" si="2"/>
        <v>207.04361665336683</v>
      </c>
      <c r="U34">
        <f t="shared" si="3"/>
        <v>2.3094167679678841</v>
      </c>
      <c r="V34">
        <f t="shared" si="4"/>
        <v>11.51869923797522</v>
      </c>
    </row>
    <row r="35" spans="1:22">
      <c r="A35">
        <v>330</v>
      </c>
      <c r="B35">
        <f t="shared" si="5"/>
        <v>2241.613233425001</v>
      </c>
      <c r="C35">
        <f t="shared" si="6"/>
        <v>4.0133347000636298E-3</v>
      </c>
      <c r="D35">
        <f t="shared" si="7"/>
        <v>525.95891137832189</v>
      </c>
      <c r="F35">
        <f t="shared" si="8"/>
        <v>0.92273493224267</v>
      </c>
      <c r="G35">
        <f t="shared" si="0"/>
        <v>114230.1701065782</v>
      </c>
      <c r="H35">
        <f t="shared" si="9"/>
        <v>58099219.559323937</v>
      </c>
      <c r="P35">
        <f t="shared" si="10"/>
        <v>1.2554373623566211</v>
      </c>
      <c r="Q35">
        <f t="shared" si="1"/>
        <v>478.15</v>
      </c>
      <c r="R35">
        <f t="shared" si="11"/>
        <v>0.65421906696005305</v>
      </c>
      <c r="S35">
        <f t="shared" si="2"/>
        <v>206.82665224708666</v>
      </c>
      <c r="U35">
        <f t="shared" si="3"/>
        <v>2.3118393824253141</v>
      </c>
      <c r="V35">
        <f t="shared" si="4"/>
        <v>11.489676163101151</v>
      </c>
    </row>
    <row r="36" spans="1:22">
      <c r="A36">
        <v>340</v>
      </c>
      <c r="B36">
        <f t="shared" si="5"/>
        <v>2241.506288012888</v>
      </c>
      <c r="C36">
        <f t="shared" si="6"/>
        <v>4.0135261818969583E-3</v>
      </c>
      <c r="D36">
        <f t="shared" si="7"/>
        <v>524.76603891143941</v>
      </c>
      <c r="F36">
        <f t="shared" si="8"/>
        <v>0.92064217352884103</v>
      </c>
      <c r="G36">
        <f t="shared" si="0"/>
        <v>111550.88914948549</v>
      </c>
      <c r="H36">
        <f t="shared" si="9"/>
        <v>59214728.450818792</v>
      </c>
      <c r="P36">
        <f t="shared" si="10"/>
        <v>1.2526497988433765</v>
      </c>
      <c r="Q36">
        <f t="shared" si="1"/>
        <v>478.15</v>
      </c>
      <c r="R36">
        <f t="shared" si="11"/>
        <v>0.65273530103194821</v>
      </c>
      <c r="S36">
        <f t="shared" si="2"/>
        <v>206.63166476258939</v>
      </c>
      <c r="U36">
        <f t="shared" si="3"/>
        <v>2.3140209442215602</v>
      </c>
      <c r="V36">
        <f t="shared" si="4"/>
        <v>11.463617628771079</v>
      </c>
    </row>
    <row r="37" spans="1:22">
      <c r="A37">
        <v>350</v>
      </c>
      <c r="B37">
        <f t="shared" si="5"/>
        <v>2241.4018510169476</v>
      </c>
      <c r="C37">
        <f t="shared" si="6"/>
        <v>4.0137131901379726E-3</v>
      </c>
      <c r="D37">
        <f t="shared" si="7"/>
        <v>523.70096392847427</v>
      </c>
      <c r="F37">
        <f t="shared" si="8"/>
        <v>0.91877362092714787</v>
      </c>
      <c r="G37">
        <f t="shared" si="0"/>
        <v>109158.43069559181</v>
      </c>
      <c r="H37">
        <f t="shared" si="9"/>
        <v>60306312.757774711</v>
      </c>
      <c r="P37">
        <f t="shared" si="10"/>
        <v>1.2501656454735504</v>
      </c>
      <c r="Q37">
        <f t="shared" si="1"/>
        <v>478.15</v>
      </c>
      <c r="R37">
        <f t="shared" si="11"/>
        <v>0.65141049723734779</v>
      </c>
      <c r="S37">
        <f t="shared" si="2"/>
        <v>206.45741939793879</v>
      </c>
      <c r="U37">
        <f t="shared" si="3"/>
        <v>2.3159739252498555</v>
      </c>
      <c r="V37">
        <f t="shared" si="4"/>
        <v>11.440350855684907</v>
      </c>
    </row>
    <row r="38" spans="1:22">
      <c r="A38">
        <v>360</v>
      </c>
      <c r="B38">
        <f t="shared" si="5"/>
        <v>2241.299653906101</v>
      </c>
      <c r="C38">
        <f t="shared" si="6"/>
        <v>4.0138962044400026E-3</v>
      </c>
      <c r="D38">
        <f t="shared" si="7"/>
        <v>522.75421952022589</v>
      </c>
      <c r="F38">
        <f t="shared" si="8"/>
        <v>0.91711266582495765</v>
      </c>
      <c r="G38">
        <f t="shared" si="0"/>
        <v>107031.51568323825</v>
      </c>
      <c r="H38">
        <f t="shared" si="9"/>
        <v>61376627.914607093</v>
      </c>
      <c r="P38">
        <f t="shared" si="10"/>
        <v>1.2479625023272973</v>
      </c>
      <c r="Q38">
        <f t="shared" si="1"/>
        <v>478.15</v>
      </c>
      <c r="R38">
        <f t="shared" si="11"/>
        <v>0.65023288006989499</v>
      </c>
      <c r="S38">
        <f t="shared" si="2"/>
        <v>206.30241582334935</v>
      </c>
      <c r="U38">
        <f t="shared" si="3"/>
        <v>2.3177140126629716</v>
      </c>
      <c r="V38">
        <f t="shared" si="4"/>
        <v>11.419669037343821</v>
      </c>
    </row>
    <row r="39" spans="1:22">
      <c r="A39">
        <v>370</v>
      </c>
      <c r="B39">
        <f t="shared" si="5"/>
        <v>2241.1994480713101</v>
      </c>
      <c r="C39">
        <f t="shared" si="6"/>
        <v>4.0140756689764035E-3</v>
      </c>
      <c r="D39">
        <f t="shared" si="7"/>
        <v>521.91546524388218</v>
      </c>
      <c r="F39">
        <f t="shared" si="8"/>
        <v>0.91564116709453014</v>
      </c>
      <c r="G39">
        <f t="shared" si="0"/>
        <v>105146.91481059747</v>
      </c>
      <c r="H39">
        <f t="shared" si="9"/>
        <v>62428097.062713064</v>
      </c>
      <c r="P39">
        <f t="shared" si="10"/>
        <v>1.2460158659992047</v>
      </c>
      <c r="Q39">
        <f t="shared" si="1"/>
        <v>478.15</v>
      </c>
      <c r="R39">
        <f t="shared" si="11"/>
        <v>0.64918958747002187</v>
      </c>
      <c r="S39">
        <f t="shared" si="2"/>
        <v>206.165000700219</v>
      </c>
      <c r="U39">
        <f t="shared" si="3"/>
        <v>2.3192588381927624</v>
      </c>
      <c r="V39">
        <f t="shared" si="4"/>
        <v>11.401346284734972</v>
      </c>
    </row>
    <row r="40" spans="1:22">
      <c r="A40">
        <v>380</v>
      </c>
      <c r="B40">
        <f t="shared" si="5"/>
        <v>2241.1010066514432</v>
      </c>
      <c r="C40">
        <f t="shared" si="6"/>
        <v>4.0142519891454339E-3</v>
      </c>
      <c r="D40">
        <f t="shared" si="7"/>
        <v>521.17404888485248</v>
      </c>
      <c r="F40">
        <f t="shared" si="8"/>
        <v>0.91434043664009212</v>
      </c>
      <c r="G40">
        <f t="shared" si="0"/>
        <v>103480.70743701585</v>
      </c>
      <c r="H40">
        <f t="shared" si="9"/>
        <v>63462904.137083225</v>
      </c>
      <c r="P40">
        <f t="shared" si="10"/>
        <v>1.24430046993583</v>
      </c>
      <c r="Q40">
        <f t="shared" si="1"/>
        <v>478.15</v>
      </c>
      <c r="R40">
        <f t="shared" si="11"/>
        <v>0.64826736957782527</v>
      </c>
      <c r="S40">
        <f t="shared" si="2"/>
        <v>206.04346071997907</v>
      </c>
      <c r="U40">
        <f t="shared" si="3"/>
        <v>2.3206269120563068</v>
      </c>
      <c r="V40">
        <f t="shared" si="4"/>
        <v>11.385149898129498</v>
      </c>
    </row>
    <row r="41" spans="1:22">
      <c r="A41">
        <v>390</v>
      </c>
      <c r="B41">
        <f t="shared" si="5"/>
        <v>2241.0041251805292</v>
      </c>
      <c r="C41">
        <f t="shared" si="6"/>
        <v>4.0144255303865934E-3</v>
      </c>
      <c r="D41">
        <f t="shared" si="7"/>
        <v>520.51944065217481</v>
      </c>
      <c r="F41">
        <f t="shared" si="8"/>
        <v>0.91319200114416632</v>
      </c>
      <c r="G41">
        <f t="shared" si="0"/>
        <v>102009.25427743403</v>
      </c>
      <c r="H41">
        <f t="shared" si="9"/>
        <v>64482996.679857567</v>
      </c>
      <c r="P41">
        <f t="shared" si="10"/>
        <v>1.2427913211442372</v>
      </c>
      <c r="Q41">
        <f t="shared" si="1"/>
        <v>478.15</v>
      </c>
      <c r="R41">
        <f t="shared" si="11"/>
        <v>0.64745312881121386</v>
      </c>
      <c r="S41">
        <f t="shared" si="2"/>
        <v>205.93609501700053</v>
      </c>
      <c r="U41">
        <f t="shared" si="3"/>
        <v>2.3218367812623013</v>
      </c>
      <c r="V41">
        <f t="shared" si="4"/>
        <v>11.370849852166865</v>
      </c>
    </row>
    <row r="42" spans="1:22">
      <c r="A42">
        <v>400</v>
      </c>
      <c r="B42">
        <f t="shared" si="5"/>
        <v>2240.9086213243422</v>
      </c>
      <c r="C42">
        <f t="shared" si="6"/>
        <v>4.0145966186294962E-3</v>
      </c>
      <c r="D42">
        <f t="shared" si="7"/>
        <v>519.941547674817</v>
      </c>
      <c r="F42">
        <f t="shared" si="8"/>
        <v>0.91217815381546841</v>
      </c>
      <c r="G42">
        <f t="shared" si="0"/>
        <v>100709.90164015637</v>
      </c>
      <c r="H42">
        <f t="shared" si="9"/>
        <v>65490095.696259134</v>
      </c>
      <c r="P42">
        <f t="shared" si="10"/>
        <v>1.2414644517929045</v>
      </c>
      <c r="Q42">
        <f t="shared" si="1"/>
        <v>478.15</v>
      </c>
      <c r="R42">
        <f t="shared" si="11"/>
        <v>0.6467343110551671</v>
      </c>
      <c r="S42">
        <f t="shared" si="2"/>
        <v>205.84126803330088</v>
      </c>
      <c r="U42">
        <f t="shared" si="3"/>
        <v>2.3229064053503845</v>
      </c>
      <c r="V42">
        <f t="shared" si="4"/>
        <v>11.358225666088583</v>
      </c>
    </row>
    <row r="43" spans="1:22">
      <c r="A43">
        <v>410</v>
      </c>
      <c r="B43">
        <f t="shared" si="5"/>
        <v>2240.8143339576613</v>
      </c>
      <c r="C43">
        <f t="shared" si="6"/>
        <v>4.0147655419256927E-3</v>
      </c>
      <c r="D43">
        <f t="shared" si="7"/>
        <v>519.43092429083742</v>
      </c>
      <c r="F43">
        <f t="shared" si="8"/>
        <v>0.91128232331725867</v>
      </c>
      <c r="G43">
        <f t="shared" si="0"/>
        <v>99561.452021896141</v>
      </c>
      <c r="H43">
        <f t="shared" si="9"/>
        <v>66485710.216478094</v>
      </c>
      <c r="P43">
        <f t="shared" si="10"/>
        <v>1.2402974224639425</v>
      </c>
      <c r="Q43">
        <f t="shared" si="1"/>
        <v>478.15</v>
      </c>
      <c r="R43">
        <f t="shared" si="11"/>
        <v>0.64609916723193639</v>
      </c>
      <c r="S43">
        <f t="shared" si="2"/>
        <v>205.75744523787125</v>
      </c>
      <c r="U43">
        <f t="shared" si="3"/>
        <v>2.3238527259474</v>
      </c>
      <c r="V43">
        <f t="shared" si="4"/>
        <v>11.3470709975464</v>
      </c>
    </row>
    <row r="44" spans="1:22">
      <c r="A44">
        <v>420</v>
      </c>
      <c r="B44">
        <f t="shared" si="5"/>
        <v>2240.7211218009506</v>
      </c>
      <c r="C44">
        <f t="shared" si="6"/>
        <v>4.0149325528719502E-3</v>
      </c>
      <c r="D44">
        <f t="shared" si="7"/>
        <v>518.97889689397289</v>
      </c>
      <c r="F44">
        <f t="shared" si="8"/>
        <v>0.91048929279644364</v>
      </c>
      <c r="G44">
        <f t="shared" si="0"/>
        <v>98544.443183831274</v>
      </c>
      <c r="H44">
        <f t="shared" si="9"/>
        <v>67471154.648316413</v>
      </c>
      <c r="P44">
        <f t="shared" si="10"/>
        <v>1.2392696216712724</v>
      </c>
      <c r="Q44">
        <f t="shared" si="1"/>
        <v>478.15</v>
      </c>
      <c r="R44">
        <f t="shared" si="11"/>
        <v>0.64553690859267854</v>
      </c>
      <c r="S44">
        <f t="shared" si="2"/>
        <v>205.68321470092891</v>
      </c>
      <c r="U44">
        <f t="shared" si="3"/>
        <v>2.3246913983489024</v>
      </c>
      <c r="V44">
        <f t="shared" si="4"/>
        <v>11.337196369900653</v>
      </c>
    </row>
    <row r="45" spans="1:22">
      <c r="A45">
        <v>430</v>
      </c>
      <c r="B45">
        <f t="shared" si="5"/>
        <v>2240.6288617957521</v>
      </c>
      <c r="C45">
        <f t="shared" si="6"/>
        <v>4.0150978715039268E-3</v>
      </c>
      <c r="D45">
        <f t="shared" si="7"/>
        <v>518.57762232531354</v>
      </c>
      <c r="F45">
        <f t="shared" si="8"/>
        <v>0.90978530232511146</v>
      </c>
      <c r="G45">
        <f t="shared" si="0"/>
        <v>97641.278310532434</v>
      </c>
      <c r="H45">
        <f t="shared" si="9"/>
        <v>68447567.431421742</v>
      </c>
      <c r="P45">
        <f t="shared" si="10"/>
        <v>1.2383624068352017</v>
      </c>
      <c r="Q45">
        <f t="shared" si="1"/>
        <v>478.15</v>
      </c>
      <c r="R45">
        <f t="shared" si="11"/>
        <v>0.64503777934850404</v>
      </c>
      <c r="S45">
        <f t="shared" si="2"/>
        <v>205.61729760414289</v>
      </c>
      <c r="U45">
        <f t="shared" si="3"/>
        <v>2.3254366513489573</v>
      </c>
      <c r="V45">
        <f t="shared" si="4"/>
        <v>11.328430447797913</v>
      </c>
    </row>
    <row r="46" spans="1:22">
      <c r="A46">
        <v>440</v>
      </c>
      <c r="B46">
        <f t="shared" si="5"/>
        <v>2240.5374473582315</v>
      </c>
      <c r="C46">
        <f t="shared" si="6"/>
        <v>4.0152616884104224E-3</v>
      </c>
      <c r="D46">
        <f t="shared" si="7"/>
        <v>518.22009716048649</v>
      </c>
      <c r="F46">
        <f t="shared" si="8"/>
        <v>0.90915806519383591</v>
      </c>
      <c r="G46">
        <f t="shared" si="0"/>
        <v>96836.246166531142</v>
      </c>
      <c r="H46">
        <f t="shared" si="9"/>
        <v>69415929.893087059</v>
      </c>
      <c r="P46">
        <f t="shared" si="10"/>
        <v>1.2375591280341054</v>
      </c>
      <c r="Q46">
        <f t="shared" si="1"/>
        <v>478.15</v>
      </c>
      <c r="R46">
        <f t="shared" si="11"/>
        <v>0.64459306822242968</v>
      </c>
      <c r="S46">
        <f t="shared" si="2"/>
        <v>205.55855052823526</v>
      </c>
      <c r="U46">
        <f t="shared" si="3"/>
        <v>2.326101243520502</v>
      </c>
      <c r="V46">
        <f t="shared" si="4"/>
        <v>11.320620240051348</v>
      </c>
    </row>
    <row r="47" spans="1:22">
      <c r="A47">
        <v>450</v>
      </c>
      <c r="B47">
        <f t="shared" si="5"/>
        <v>2240.4467866138407</v>
      </c>
      <c r="C47">
        <f t="shared" si="6"/>
        <v>4.0154241678836107E-3</v>
      </c>
      <c r="D47">
        <f t="shared" si="7"/>
        <v>517.90013267732388</v>
      </c>
      <c r="F47">
        <f t="shared" si="8"/>
        <v>0.908596723995305</v>
      </c>
      <c r="G47">
        <f t="shared" si="0"/>
        <v>96115.464402217709</v>
      </c>
      <c r="H47">
        <f t="shared" si="9"/>
        <v>70377084.537109241</v>
      </c>
      <c r="P47">
        <f t="shared" si="10"/>
        <v>1.2368450697618885</v>
      </c>
      <c r="Q47">
        <f t="shared" si="1"/>
        <v>478.15</v>
      </c>
      <c r="R47">
        <f t="shared" si="11"/>
        <v>0.64419507731267123</v>
      </c>
      <c r="S47">
        <f t="shared" si="2"/>
        <v>205.50596195534769</v>
      </c>
      <c r="U47">
        <f t="shared" si="3"/>
        <v>2.3266964882697287</v>
      </c>
      <c r="V47">
        <f t="shared" si="4"/>
        <v>11.31363055280449</v>
      </c>
    </row>
    <row r="48" spans="1:22">
      <c r="A48">
        <v>460</v>
      </c>
      <c r="B48">
        <f t="shared" si="5"/>
        <v>2240.3568006850664</v>
      </c>
      <c r="C48">
        <f t="shared" si="6"/>
        <v>4.0155854509761335E-3</v>
      </c>
      <c r="D48">
        <f t="shared" si="7"/>
        <v>517.61230744328998</v>
      </c>
      <c r="F48">
        <f t="shared" si="8"/>
        <v>0.90809176744436837</v>
      </c>
      <c r="G48">
        <f t="shared" si="0"/>
        <v>95466.772773457575</v>
      </c>
      <c r="H48">
        <f t="shared" si="9"/>
        <v>71331752.264843822</v>
      </c>
      <c r="P48">
        <f t="shared" si="10"/>
        <v>1.2362073391519388</v>
      </c>
      <c r="Q48">
        <f t="shared" si="1"/>
        <v>478.15</v>
      </c>
      <c r="R48">
        <f t="shared" si="11"/>
        <v>0.64383706311805711</v>
      </c>
      <c r="S48">
        <f t="shared" si="2"/>
        <v>205.45864496491382</v>
      </c>
      <c r="U48">
        <f t="shared" si="3"/>
        <v>2.3272323249365034</v>
      </c>
      <c r="V48">
        <f t="shared" si="4"/>
        <v>11.307342953794233</v>
      </c>
    </row>
    <row r="49" spans="1:22">
      <c r="A49">
        <v>470</v>
      </c>
      <c r="B49">
        <f t="shared" si="5"/>
        <v>2240.2674220791532</v>
      </c>
      <c r="C49">
        <f t="shared" si="6"/>
        <v>4.0157456583808371E-3</v>
      </c>
      <c r="D49">
        <f t="shared" si="7"/>
        <v>517.3519067354664</v>
      </c>
      <c r="F49">
        <f t="shared" si="8"/>
        <v>0.9076349240973095</v>
      </c>
      <c r="G49">
        <f t="shared" si="0"/>
        <v>94879.596922400044</v>
      </c>
      <c r="H49">
        <f t="shared" si="9"/>
        <v>72280548.234067827</v>
      </c>
      <c r="P49">
        <f t="shared" si="10"/>
        <v>1.2356347226385442</v>
      </c>
      <c r="Q49">
        <f t="shared" si="1"/>
        <v>478.15</v>
      </c>
      <c r="R49">
        <f t="shared" si="11"/>
        <v>0.64351316118499235</v>
      </c>
      <c r="S49">
        <f t="shared" si="2"/>
        <v>205.41582765706252</v>
      </c>
      <c r="U49">
        <f t="shared" si="3"/>
        <v>2.3277174181449225</v>
      </c>
      <c r="V49">
        <f t="shared" si="4"/>
        <v>11.301654448968456</v>
      </c>
    </row>
    <row r="50" spans="1:22">
      <c r="A50">
        <v>480</v>
      </c>
      <c r="B50">
        <f t="shared" si="5"/>
        <v>2240.1785932033436</v>
      </c>
      <c r="C50">
        <f t="shared" si="6"/>
        <v>4.0159048930835765E-3</v>
      </c>
      <c r="D50">
        <f t="shared" si="7"/>
        <v>517.11485560921028</v>
      </c>
      <c r="F50">
        <f t="shared" si="8"/>
        <v>0.90721904492843908</v>
      </c>
      <c r="G50">
        <f t="shared" si="0"/>
        <v>94344.797991602623</v>
      </c>
      <c r="H50">
        <f t="shared" si="9"/>
        <v>73223996.213983849</v>
      </c>
      <c r="P50">
        <f t="shared" si="10"/>
        <v>1.2351175273188808</v>
      </c>
      <c r="Q50">
        <f t="shared" si="1"/>
        <v>478.15</v>
      </c>
      <c r="R50">
        <f t="shared" si="11"/>
        <v>0.64321830285426329</v>
      </c>
      <c r="S50">
        <f t="shared" si="2"/>
        <v>205.37684244365573</v>
      </c>
      <c r="U50">
        <f t="shared" si="3"/>
        <v>2.3281592720521953</v>
      </c>
      <c r="V50">
        <f t="shared" si="4"/>
        <v>11.296476020357668</v>
      </c>
    </row>
    <row r="51" spans="1:22">
      <c r="A51">
        <v>490</v>
      </c>
      <c r="B51">
        <f t="shared" si="5"/>
        <v>2240.0902650209327</v>
      </c>
      <c r="C51">
        <f t="shared" si="6"/>
        <v>4.0160632427650514E-3</v>
      </c>
      <c r="D51">
        <f t="shared" si="7"/>
        <v>516.89765044639068</v>
      </c>
      <c r="F51">
        <f t="shared" si="8"/>
        <v>0.90683798323928189</v>
      </c>
      <c r="G51">
        <f t="shared" si="0"/>
        <v>93854.518892209715</v>
      </c>
      <c r="H51">
        <f t="shared" si="9"/>
        <v>74162541.402905941</v>
      </c>
      <c r="P51">
        <f t="shared" si="10"/>
        <v>1.2346474185487182</v>
      </c>
      <c r="Q51">
        <f t="shared" si="1"/>
        <v>478.15</v>
      </c>
      <c r="R51">
        <f t="shared" si="11"/>
        <v>0.64294813011665086</v>
      </c>
      <c r="S51">
        <f t="shared" si="2"/>
        <v>205.34111501896837</v>
      </c>
      <c r="U51">
        <f t="shared" si="3"/>
        <v>2.3285643498908191</v>
      </c>
      <c r="V51">
        <f t="shared" si="4"/>
        <v>11.291731130732714</v>
      </c>
    </row>
    <row r="52" spans="1:22">
      <c r="A52">
        <v>500</v>
      </c>
      <c r="B52">
        <f t="shared" si="5"/>
        <v>2240.0023958512356</v>
      </c>
      <c r="C52">
        <f t="shared" si="6"/>
        <v>4.016220781945923E-3</v>
      </c>
      <c r="D52">
        <f t="shared" si="7"/>
        <v>516.69729224298476</v>
      </c>
      <c r="F52">
        <f t="shared" si="8"/>
        <v>0.90648647761927148</v>
      </c>
      <c r="G52">
        <f t="shared" si="0"/>
        <v>93402.034524795003</v>
      </c>
      <c r="H52">
        <f t="shared" si="9"/>
        <v>75096561.748153895</v>
      </c>
      <c r="P52">
        <f t="shared" si="10"/>
        <v>1.23421726156023</v>
      </c>
      <c r="Q52">
        <f t="shared" si="1"/>
        <v>478.15</v>
      </c>
      <c r="R52">
        <f t="shared" si="11"/>
        <v>0.64269891263206347</v>
      </c>
      <c r="S52">
        <f t="shared" si="2"/>
        <v>205.30815356120934</v>
      </c>
      <c r="U52">
        <f t="shared" si="3"/>
        <v>2.3289381922060257</v>
      </c>
      <c r="V52">
        <f t="shared" si="4"/>
        <v>11.287354266259172</v>
      </c>
    </row>
    <row r="53" spans="1:22">
      <c r="A53">
        <v>510</v>
      </c>
      <c r="B53">
        <f t="shared" si="5"/>
        <v>2239.9149503097892</v>
      </c>
      <c r="C53">
        <f t="shared" si="6"/>
        <v>4.0163775738816156E-3</v>
      </c>
      <c r="D53">
        <f t="shared" si="7"/>
        <v>516.5112236988283</v>
      </c>
      <c r="F53">
        <f t="shared" si="8"/>
        <v>0.90616004157689178</v>
      </c>
      <c r="G53">
        <f t="shared" si="0"/>
        <v>92981.61056865954</v>
      </c>
      <c r="H53">
        <f t="shared" si="9"/>
        <v>76026377.853840485</v>
      </c>
      <c r="P53">
        <f t="shared" si="10"/>
        <v>1.233820972036237</v>
      </c>
      <c r="Q53">
        <f t="shared" si="1"/>
        <v>478.15</v>
      </c>
      <c r="R53">
        <f t="shared" si="11"/>
        <v>0.64246746947801625</v>
      </c>
      <c r="S53">
        <f t="shared" si="2"/>
        <v>205.2775385166222</v>
      </c>
      <c r="U53">
        <f t="shared" si="3"/>
        <v>2.3292855295090269</v>
      </c>
      <c r="V53">
        <f t="shared" si="4"/>
        <v>11.283289562210532</v>
      </c>
    </row>
    <row r="54" spans="1:22">
      <c r="A54">
        <v>520</v>
      </c>
      <c r="B54">
        <f t="shared" si="5"/>
        <v>2239.8278983807586</v>
      </c>
      <c r="C54">
        <f t="shared" si="6"/>
        <v>4.0165336722210341E-3</v>
      </c>
      <c r="D54">
        <f t="shared" si="7"/>
        <v>516.33727129131682</v>
      </c>
      <c r="F54">
        <f t="shared" si="8"/>
        <v>0.90585486191459097</v>
      </c>
      <c r="G54">
        <f t="shared" si="0"/>
        <v>92588.373481225426</v>
      </c>
      <c r="H54">
        <f t="shared" si="9"/>
        <v>76952261.588652745</v>
      </c>
      <c r="P54">
        <f t="shared" si="10"/>
        <v>1.2334533784737429</v>
      </c>
      <c r="Q54">
        <f t="shared" si="1"/>
        <v>478.15</v>
      </c>
      <c r="R54">
        <f t="shared" si="11"/>
        <v>0.64225109709744499</v>
      </c>
      <c r="S54">
        <f t="shared" si="2"/>
        <v>205.24891317056367</v>
      </c>
      <c r="U54">
        <f t="shared" si="3"/>
        <v>2.3296103867924165</v>
      </c>
      <c r="V54">
        <f t="shared" si="4"/>
        <v>11.279489537556779</v>
      </c>
    </row>
    <row r="55" spans="1:22">
      <c r="A55">
        <v>530</v>
      </c>
      <c r="B55">
        <f t="shared" si="5"/>
        <v>2239.7412146110537</v>
      </c>
      <c r="C55">
        <f t="shared" si="6"/>
        <v>4.0166891224478656E-3</v>
      </c>
      <c r="D55">
        <f t="shared" si="7"/>
        <v>516.17359288822479</v>
      </c>
      <c r="F55">
        <f t="shared" si="8"/>
        <v>0.90556770682144705</v>
      </c>
      <c r="G55">
        <f t="shared" si="0"/>
        <v>92218.192945373637</v>
      </c>
      <c r="H55">
        <f t="shared" si="9"/>
        <v>77874443.518106475</v>
      </c>
      <c r="P55">
        <f t="shared" si="10"/>
        <v>1.2331100976742453</v>
      </c>
      <c r="Q55">
        <f t="shared" si="1"/>
        <v>478.15</v>
      </c>
      <c r="R55">
        <f t="shared" si="11"/>
        <v>0.64204750413640588</v>
      </c>
      <c r="S55">
        <f t="shared" si="2"/>
        <v>205.22197510476201</v>
      </c>
      <c r="U55">
        <f t="shared" si="3"/>
        <v>2.3299161785959486</v>
      </c>
      <c r="V55">
        <f t="shared" si="4"/>
        <v>11.27591395055609</v>
      </c>
    </row>
    <row r="56" spans="1:22">
      <c r="A56">
        <v>540</v>
      </c>
      <c r="B56">
        <f t="shared" si="5"/>
        <v>2239.6548774144994</v>
      </c>
      <c r="C56">
        <f t="shared" si="6"/>
        <v>4.0168439631252219E-3</v>
      </c>
      <c r="D56">
        <f t="shared" si="7"/>
        <v>516.01863102547361</v>
      </c>
      <c r="F56">
        <f t="shared" si="8"/>
        <v>0.9052958439043397</v>
      </c>
      <c r="G56">
        <f t="shared" si="0"/>
        <v>91867.577041067678</v>
      </c>
      <c r="H56">
        <f t="shared" si="9"/>
        <v>78793119.288517147</v>
      </c>
      <c r="P56">
        <f t="shared" si="10"/>
        <v>1.2327874236731207</v>
      </c>
      <c r="Q56">
        <f t="shared" si="1"/>
        <v>478.15</v>
      </c>
      <c r="R56">
        <f t="shared" si="11"/>
        <v>0.64185475332817676</v>
      </c>
      <c r="S56">
        <f t="shared" si="2"/>
        <v>205.19646856756682</v>
      </c>
      <c r="U56">
        <f t="shared" si="3"/>
        <v>2.3302057941730872</v>
      </c>
      <c r="V56">
        <f t="shared" si="4"/>
        <v>11.272528778098462</v>
      </c>
    </row>
    <row r="57" spans="1:22">
      <c r="A57">
        <v>550</v>
      </c>
      <c r="B57">
        <f t="shared" si="5"/>
        <v>2239.5688684741526</v>
      </c>
      <c r="C57">
        <f t="shared" si="6"/>
        <v>4.0169982269648696E-3</v>
      </c>
      <c r="D57">
        <f t="shared" si="7"/>
        <v>515.87107169466617</v>
      </c>
      <c r="F57">
        <f t="shared" si="8"/>
        <v>0.90503696788537924</v>
      </c>
      <c r="G57">
        <f t="shared" si="0"/>
        <v>91533.579788549483</v>
      </c>
      <c r="H57">
        <f t="shared" si="9"/>
        <v>79708455.08640264</v>
      </c>
      <c r="P57">
        <f t="shared" si="10"/>
        <v>1.2324822297488405</v>
      </c>
      <c r="Q57">
        <f t="shared" si="1"/>
        <v>478.15</v>
      </c>
      <c r="R57">
        <f t="shared" si="11"/>
        <v>0.64167121023073381</v>
      </c>
      <c r="S57">
        <f t="shared" si="2"/>
        <v>205.17217773634621</v>
      </c>
      <c r="U57">
        <f t="shared" si="3"/>
        <v>2.3304816728827644</v>
      </c>
      <c r="V57">
        <f t="shared" si="4"/>
        <v>11.269305315411275</v>
      </c>
    </row>
    <row r="58" spans="1:22">
      <c r="A58">
        <v>560</v>
      </c>
      <c r="B58">
        <f t="shared" si="5"/>
        <v>2239.4831722311756</v>
      </c>
      <c r="C58">
        <f t="shared" si="6"/>
        <v>4.0171519417417272E-3</v>
      </c>
      <c r="D58">
        <f t="shared" si="7"/>
        <v>515.72980831259383</v>
      </c>
      <c r="F58">
        <f t="shared" si="8"/>
        <v>0.90478913739051547</v>
      </c>
      <c r="G58">
        <f t="shared" si="0"/>
        <v>91213.720324255337</v>
      </c>
      <c r="H58">
        <f t="shared" si="9"/>
        <v>80620592.289645195</v>
      </c>
      <c r="P58">
        <f t="shared" si="10"/>
        <v>1.2321918827397584</v>
      </c>
      <c r="Q58">
        <f t="shared" si="1"/>
        <v>478.15</v>
      </c>
      <c r="R58">
        <f t="shared" si="11"/>
        <v>0.64149549840987541</v>
      </c>
      <c r="S58">
        <f t="shared" si="2"/>
        <v>205.14892082166881</v>
      </c>
      <c r="U58">
        <f t="shared" si="3"/>
        <v>2.3307458702921702</v>
      </c>
      <c r="V58">
        <f t="shared" si="4"/>
        <v>11.266219388966066</v>
      </c>
    </row>
    <row r="59" spans="1:22">
      <c r="A59">
        <v>570</v>
      </c>
      <c r="B59">
        <f t="shared" si="5"/>
        <v>2239.3977754493853</v>
      </c>
      <c r="C59">
        <f t="shared" si="6"/>
        <v>4.0173051310730505E-3</v>
      </c>
      <c r="D59">
        <f t="shared" si="7"/>
        <v>515.59391044940241</v>
      </c>
      <c r="F59">
        <f t="shared" si="8"/>
        <v>0.90455072008667092</v>
      </c>
      <c r="G59">
        <f t="shared" si="0"/>
        <v>90905.912757183323</v>
      </c>
      <c r="H59">
        <f t="shared" si="9"/>
        <v>81529651.417217031</v>
      </c>
      <c r="P59">
        <f t="shared" si="10"/>
        <v>1.2319141686671056</v>
      </c>
      <c r="Q59">
        <f t="shared" si="1"/>
        <v>478.15</v>
      </c>
      <c r="R59">
        <f t="shared" si="11"/>
        <v>0.64132646054144971</v>
      </c>
      <c r="S59">
        <f t="shared" si="2"/>
        <v>205.12654494631997</v>
      </c>
      <c r="U59">
        <f t="shared" si="3"/>
        <v>2.3310001156853111</v>
      </c>
      <c r="V59">
        <f t="shared" si="4"/>
        <v>11.263250673339146</v>
      </c>
    </row>
    <row r="60" spans="1:22">
      <c r="A60">
        <v>580</v>
      </c>
      <c r="B60">
        <f t="shared" si="5"/>
        <v>2239.3126668454652</v>
      </c>
      <c r="C60">
        <f t="shared" si="6"/>
        <v>4.0174578150801964E-3</v>
      </c>
      <c r="D60">
        <f t="shared" si="7"/>
        <v>515.46259684979441</v>
      </c>
      <c r="F60">
        <f t="shared" si="8"/>
        <v>0.90432034535051653</v>
      </c>
      <c r="G60">
        <f t="shared" si="0"/>
        <v>90608.405659206037</v>
      </c>
      <c r="H60">
        <f t="shared" si="9"/>
        <v>82435735.473809093</v>
      </c>
      <c r="P60">
        <f t="shared" si="10"/>
        <v>1.2316472285607674</v>
      </c>
      <c r="Q60">
        <f t="shared" si="1"/>
        <v>478.15</v>
      </c>
      <c r="R60">
        <f t="shared" si="11"/>
        <v>0.64116312485351623</v>
      </c>
      <c r="S60">
        <f t="shared" si="2"/>
        <v>205.1049217245741</v>
      </c>
      <c r="U60">
        <f t="shared" si="3"/>
        <v>2.3312458617745189</v>
      </c>
      <c r="V60">
        <f t="shared" si="4"/>
        <v>11.260382101854439</v>
      </c>
    </row>
    <row r="61" spans="1:22">
      <c r="A61">
        <v>590</v>
      </c>
      <c r="B61">
        <f t="shared" si="5"/>
        <v>2239.2278367758331</v>
      </c>
      <c r="C61">
        <f t="shared" si="6"/>
        <v>4.0176100109490581E-3</v>
      </c>
      <c r="D61">
        <f t="shared" si="7"/>
        <v>515.33521227484152</v>
      </c>
      <c r="F61">
        <f t="shared" si="8"/>
        <v>0.9040968636400728</v>
      </c>
      <c r="G61">
        <f t="shared" si="0"/>
        <v>90319.730128087424</v>
      </c>
      <c r="H61">
        <f t="shared" si="9"/>
        <v>83338932.775089964</v>
      </c>
      <c r="P61">
        <f t="shared" si="10"/>
        <v>1.2313895033671227</v>
      </c>
      <c r="Q61">
        <f t="shared" si="1"/>
        <v>478.15</v>
      </c>
      <c r="R61">
        <f t="shared" si="11"/>
        <v>0.64100467632081159</v>
      </c>
      <c r="S61">
        <f t="shared" si="2"/>
        <v>205.08394346551839</v>
      </c>
      <c r="U61">
        <f t="shared" si="3"/>
        <v>2.3314843274426957</v>
      </c>
      <c r="V61">
        <f t="shared" si="4"/>
        <v>11.257599360688314</v>
      </c>
    </row>
    <row r="62" spans="1:22">
      <c r="A62">
        <v>600</v>
      </c>
      <c r="B62">
        <f t="shared" si="5"/>
        <v>2239.1432769721359</v>
      </c>
      <c r="C62">
        <f t="shared" si="6"/>
        <v>4.0177617334035123E-3</v>
      </c>
      <c r="D62">
        <f t="shared" si="7"/>
        <v>515.21120770780215</v>
      </c>
      <c r="F62">
        <f t="shared" si="8"/>
        <v>0.9038793117680739</v>
      </c>
      <c r="G62">
        <f t="shared" si="0"/>
        <v>90038.655397855313</v>
      </c>
      <c r="H62">
        <f t="shared" si="9"/>
        <v>84239319.329068512</v>
      </c>
      <c r="P62">
        <f t="shared" si="10"/>
        <v>1.2311396868550353</v>
      </c>
      <c r="Q62">
        <f t="shared" si="1"/>
        <v>478.15</v>
      </c>
      <c r="R62">
        <f t="shared" si="11"/>
        <v>0.6408504320435644</v>
      </c>
      <c r="S62">
        <f t="shared" si="2"/>
        <v>205.06351992644358</v>
      </c>
      <c r="U62">
        <f t="shared" si="3"/>
        <v>2.3317165343280593</v>
      </c>
      <c r="V62">
        <f t="shared" si="4"/>
        <v>11.254890456461757</v>
      </c>
    </row>
    <row r="63" spans="1:22">
      <c r="A63">
        <v>610</v>
      </c>
      <c r="B63">
        <f t="shared" si="5"/>
        <v>2239.0589803182952</v>
      </c>
      <c r="C63">
        <f t="shared" si="6"/>
        <v>4.0179129951045363E-3</v>
      </c>
      <c r="D63">
        <f t="shared" si="7"/>
        <v>515.09012349665409</v>
      </c>
      <c r="F63">
        <f t="shared" si="8"/>
        <v>0.90366688332746326</v>
      </c>
      <c r="G63">
        <f t="shared" si="0"/>
        <v>89764.151037252828</v>
      </c>
      <c r="H63">
        <f t="shared" si="9"/>
        <v>85136960.839441046</v>
      </c>
      <c r="P63">
        <f t="shared" si="10"/>
        <v>1.2308966855052037</v>
      </c>
      <c r="Q63">
        <f t="shared" si="1"/>
        <v>478.15</v>
      </c>
      <c r="R63">
        <f t="shared" si="11"/>
        <v>0.64069982027917138</v>
      </c>
      <c r="S63">
        <f t="shared" si="2"/>
        <v>205.04357554685336</v>
      </c>
      <c r="U63">
        <f t="shared" si="3"/>
        <v>2.3319433380186085</v>
      </c>
      <c r="V63">
        <f t="shared" si="4"/>
        <v>11.25224534798568</v>
      </c>
    </row>
    <row r="64" spans="1:22">
      <c r="A64">
        <v>620</v>
      </c>
      <c r="B64">
        <f t="shared" si="5"/>
        <v>2238.9749406629508</v>
      </c>
      <c r="C64">
        <f t="shared" si="6"/>
        <v>4.0180638069859829E-3</v>
      </c>
      <c r="D64">
        <f t="shared" si="7"/>
        <v>514.97157504253516</v>
      </c>
      <c r="F64">
        <f t="shared" si="8"/>
        <v>0.90345890358339498</v>
      </c>
      <c r="G64">
        <f t="shared" si="0"/>
        <v>89495.354859064857</v>
      </c>
      <c r="H64">
        <f t="shared" si="9"/>
        <v>86031914.388031691</v>
      </c>
      <c r="P64">
        <f t="shared" si="10"/>
        <v>1.2306595844543828</v>
      </c>
      <c r="Q64">
        <f t="shared" si="1"/>
        <v>478.15</v>
      </c>
      <c r="R64">
        <f t="shared" si="11"/>
        <v>0.64055236264062698</v>
      </c>
      <c r="S64">
        <f t="shared" si="2"/>
        <v>205.02404709943272</v>
      </c>
      <c r="U64">
        <f t="shared" si="3"/>
        <v>2.332165454563027</v>
      </c>
      <c r="V64">
        <f t="shared" si="4"/>
        <v>11.249655633622073</v>
      </c>
    </row>
    <row r="65" spans="1:22">
      <c r="A65">
        <v>630</v>
      </c>
      <c r="B65">
        <f t="shared" si="5"/>
        <v>2238.8911526619459</v>
      </c>
      <c r="C65">
        <f t="shared" si="6"/>
        <v>4.0182141785366039E-3</v>
      </c>
      <c r="D65">
        <f t="shared" si="7"/>
        <v>514.85524068264374</v>
      </c>
      <c r="F65">
        <f t="shared" si="8"/>
        <v>0.90325480821516446</v>
      </c>
      <c r="G65">
        <f t="shared" si="0"/>
        <v>89231.545751583515</v>
      </c>
      <c r="H65">
        <f t="shared" si="9"/>
        <v>86924229.845547527</v>
      </c>
      <c r="P65">
        <f t="shared" si="10"/>
        <v>1.2304276186592786</v>
      </c>
      <c r="Q65">
        <f t="shared" si="1"/>
        <v>478.15</v>
      </c>
      <c r="R65">
        <f t="shared" si="11"/>
        <v>0.64040765902455155</v>
      </c>
      <c r="S65">
        <f t="shared" si="2"/>
        <v>205.00488170062923</v>
      </c>
      <c r="U65">
        <f t="shared" si="3"/>
        <v>2.3323834829369936</v>
      </c>
      <c r="V65">
        <f t="shared" si="4"/>
        <v>11.247114286583592</v>
      </c>
    </row>
    <row r="66" spans="1:22">
      <c r="A66">
        <v>640</v>
      </c>
      <c r="B66">
        <f t="shared" si="5"/>
        <v>2238.8076116462489</v>
      </c>
      <c r="C66">
        <f t="shared" si="6"/>
        <v>4.0183641180365484E-3</v>
      </c>
      <c r="D66">
        <f t="shared" si="7"/>
        <v>514.74085145561992</v>
      </c>
      <c r="F66">
        <f t="shared" si="8"/>
        <v>0.9030541253607367</v>
      </c>
      <c r="G66">
        <f t="shared" si="0"/>
        <v>88972.120732144787</v>
      </c>
      <c r="H66">
        <f t="shared" si="9"/>
        <v>87813951.052868977</v>
      </c>
      <c r="P66">
        <f t="shared" si="10"/>
        <v>1.2302001485385414</v>
      </c>
      <c r="Q66">
        <f t="shared" si="1"/>
        <v>478.15</v>
      </c>
      <c r="R66">
        <f t="shared" si="11"/>
        <v>0.64026537488076229</v>
      </c>
      <c r="S66">
        <f t="shared" si="2"/>
        <v>204.98603512987697</v>
      </c>
      <c r="U66">
        <f t="shared" si="3"/>
        <v>2.332597924034431</v>
      </c>
      <c r="V66">
        <f t="shared" si="4"/>
        <v>11.244615431356277</v>
      </c>
    </row>
    <row r="67" spans="1:22">
      <c r="A67">
        <v>650</v>
      </c>
      <c r="B67">
        <f t="shared" si="5"/>
        <v>2238.7243135113563</v>
      </c>
      <c r="C67">
        <f t="shared" si="6"/>
        <v>4.0185136327554136E-3</v>
      </c>
      <c r="D67">
        <f t="shared" si="7"/>
        <v>514.62818247524331</v>
      </c>
      <c r="F67">
        <f t="shared" si="8"/>
        <v>0.90285646048288304</v>
      </c>
      <c r="G67">
        <f t="shared" si="0"/>
        <v>88716.575607591833</v>
      </c>
      <c r="H67">
        <f t="shared" si="9"/>
        <v>88701116.808944896</v>
      </c>
      <c r="P67">
        <f t="shared" si="10"/>
        <v>1.2299766394410534</v>
      </c>
      <c r="Q67">
        <f t="shared" si="1"/>
        <v>478.15</v>
      </c>
      <c r="R67">
        <f t="shared" si="11"/>
        <v>0.64012523048236403</v>
      </c>
      <c r="S67">
        <f t="shared" si="2"/>
        <v>204.96747041262338</v>
      </c>
      <c r="U67">
        <f t="shared" si="3"/>
        <v>2.3328091966858366</v>
      </c>
      <c r="V67">
        <f t="shared" si="4"/>
        <v>11.242154155256282</v>
      </c>
    </row>
    <row r="68" spans="1:22">
      <c r="A68">
        <v>660</v>
      </c>
      <c r="B68">
        <f t="shared" si="5"/>
        <v>2238.6412546248052</v>
      </c>
      <c r="C68">
        <f t="shared" si="6"/>
        <v>4.0186627291178782E-3</v>
      </c>
      <c r="D68">
        <f t="shared" si="7"/>
        <v>514.51704567347269</v>
      </c>
      <c r="F68">
        <f t="shared" si="8"/>
        <v>0.9026614836376714</v>
      </c>
      <c r="G68">
        <f t="shared" ref="G68:G102" si="12">$B68*((D68)-(E$3))</f>
        <v>88464.488705528638</v>
      </c>
      <c r="H68">
        <f t="shared" si="9"/>
        <v>89585761.696000189</v>
      </c>
      <c r="P68">
        <f t="shared" si="10"/>
        <v>1.2297566443722703</v>
      </c>
      <c r="Q68">
        <f t="shared" ref="Q68:Q102" si="13">205+273.15</f>
        <v>478.15</v>
      </c>
      <c r="R68">
        <f t="shared" si="11"/>
        <v>0.63998699189910901</v>
      </c>
      <c r="S68">
        <f t="shared" ref="S68:S102" si="14">103.9+183.3*R68-39.7*R68^2</f>
        <v>204.94915662804391</v>
      </c>
      <c r="U68">
        <f t="shared" ref="U68:U102" si="15">Q68/S68</f>
        <v>2.3330176511425225</v>
      </c>
      <c r="V68">
        <f t="shared" ref="V68:V102" si="16">D68/T$3</f>
        <v>11.239726349900156</v>
      </c>
    </row>
    <row r="69" spans="1:22">
      <c r="A69">
        <v>670</v>
      </c>
      <c r="B69">
        <f t="shared" ref="B69:B102" si="17">B$3*C$3/C69</f>
        <v>2238.5584317489111</v>
      </c>
      <c r="C69">
        <f t="shared" ref="C69:C102" si="18">1.01325/D69*Q68/288.15*P69</f>
        <v>4.0188114128420788E-3</v>
      </c>
      <c r="D69">
        <f t="shared" ref="D69:D102" si="19">P69*(D$3/P$3)*(1-H68/I$3)</f>
        <v>514.40728370587897</v>
      </c>
      <c r="F69">
        <f t="shared" ref="F69:F102" si="20">D69/D$3</f>
        <v>0.90246891878224378</v>
      </c>
      <c r="G69">
        <f t="shared" si="12"/>
        <v>88215.507212116834</v>
      </c>
      <c r="H69">
        <f t="shared" ref="H69:H102" si="21">H68+G69*(A69-A68)</f>
        <v>90467916.768121362</v>
      </c>
      <c r="P69">
        <f t="shared" ref="P69:P102" si="22">1-((3.52*V68)/(10^(0.9813*U68)))+((0.274*V68^2)/(10^(0.8157*U68)))</f>
        <v>1.2295397894864695</v>
      </c>
      <c r="Q69">
        <f t="shared" si="13"/>
        <v>478.15</v>
      </c>
      <c r="R69">
        <f t="shared" ref="R69:R102" si="23">0.709*F69</f>
        <v>0.63985046341661078</v>
      </c>
      <c r="S69">
        <f t="shared" si="14"/>
        <v>204.93106790754703</v>
      </c>
      <c r="U69">
        <f t="shared" si="15"/>
        <v>2.3332235804076005</v>
      </c>
      <c r="V69">
        <f t="shared" si="16"/>
        <v>11.237328578067805</v>
      </c>
    </row>
    <row r="70" spans="1:22">
      <c r="A70">
        <v>680</v>
      </c>
      <c r="B70">
        <f t="shared" si="17"/>
        <v>2238.475841976307</v>
      </c>
      <c r="C70">
        <f t="shared" si="18"/>
        <v>4.0189596890550724E-3</v>
      </c>
      <c r="D70">
        <f t="shared" si="19"/>
        <v>514.29876484123213</v>
      </c>
      <c r="F70">
        <f t="shared" si="20"/>
        <v>0.90227853480917919</v>
      </c>
      <c r="G70">
        <f t="shared" si="12"/>
        <v>87969.335716605972</v>
      </c>
      <c r="H70">
        <f t="shared" si="21"/>
        <v>91347610.125287428</v>
      </c>
      <c r="P70">
        <f t="shared" si="22"/>
        <v>1.2293257619209683</v>
      </c>
      <c r="Q70">
        <f t="shared" si="13"/>
        <v>478.15</v>
      </c>
      <c r="R70">
        <f t="shared" si="23"/>
        <v>0.639715481179708</v>
      </c>
      <c r="S70">
        <f t="shared" si="14"/>
        <v>204.91318259485939</v>
      </c>
      <c r="U70">
        <f t="shared" si="15"/>
        <v>2.3334272297422958</v>
      </c>
      <c r="V70">
        <f t="shared" si="16"/>
        <v>11.234957962064527</v>
      </c>
    </row>
    <row r="71" spans="1:22">
      <c r="A71">
        <v>690</v>
      </c>
      <c r="B71">
        <f t="shared" si="17"/>
        <v>2238.3934826761961</v>
      </c>
      <c r="C71">
        <f t="shared" si="18"/>
        <v>4.0191075623891067E-3</v>
      </c>
      <c r="D71">
        <f t="shared" si="19"/>
        <v>514.19137868242262</v>
      </c>
      <c r="F71">
        <f t="shared" si="20"/>
        <v>0.90209013803933791</v>
      </c>
      <c r="G71">
        <f t="shared" si="12"/>
        <v>87725.726619829598</v>
      </c>
      <c r="H71">
        <f t="shared" si="21"/>
        <v>92224867.391485721</v>
      </c>
      <c r="P71">
        <f t="shared" si="22"/>
        <v>1.2291142996088087</v>
      </c>
      <c r="Q71">
        <f t="shared" si="13"/>
        <v>478.15</v>
      </c>
      <c r="R71">
        <f t="shared" si="23"/>
        <v>0.63958190786989055</v>
      </c>
      <c r="S71">
        <f t="shared" si="14"/>
        <v>204.89548254263372</v>
      </c>
      <c r="U71">
        <f t="shared" si="15"/>
        <v>2.3336288046297393</v>
      </c>
      <c r="V71">
        <f t="shared" si="16"/>
        <v>11.232612090243691</v>
      </c>
    </row>
    <row r="72" spans="1:22">
      <c r="A72">
        <v>700</v>
      </c>
      <c r="B72">
        <f t="shared" si="17"/>
        <v>2238.3113514495894</v>
      </c>
      <c r="C72">
        <f t="shared" si="18"/>
        <v>4.0192550370618104E-3</v>
      </c>
      <c r="D72">
        <f t="shared" si="19"/>
        <v>514.08503258819599</v>
      </c>
      <c r="F72">
        <f t="shared" si="20"/>
        <v>0.90190356594420351</v>
      </c>
      <c r="G72">
        <f t="shared" si="12"/>
        <v>87484.472113936208</v>
      </c>
      <c r="H72">
        <f t="shared" si="21"/>
        <v>93099712.112625077</v>
      </c>
      <c r="P72">
        <f t="shared" si="22"/>
        <v>1.228905182759402</v>
      </c>
      <c r="Q72">
        <f t="shared" si="13"/>
        <v>478.15</v>
      </c>
      <c r="R72">
        <f t="shared" si="23"/>
        <v>0.63944962825444029</v>
      </c>
      <c r="S72">
        <f t="shared" si="14"/>
        <v>204.87795252417169</v>
      </c>
      <c r="U72">
        <f t="shared" si="15"/>
        <v>2.3338284774374998</v>
      </c>
      <c r="V72">
        <f t="shared" si="16"/>
        <v>11.230288938838816</v>
      </c>
    </row>
    <row r="73" spans="1:22">
      <c r="A73">
        <v>710</v>
      </c>
      <c r="B73">
        <f t="shared" si="17"/>
        <v>2238.2294460920552</v>
      </c>
      <c r="C73">
        <f t="shared" si="18"/>
        <v>4.0194021169429215E-3</v>
      </c>
      <c r="D73">
        <f t="shared" si="19"/>
        <v>513.97964868458212</v>
      </c>
      <c r="F73">
        <f t="shared" si="20"/>
        <v>0.9017186819027756</v>
      </c>
      <c r="G73">
        <f t="shared" si="12"/>
        <v>87245.397484155139</v>
      </c>
      <c r="H73">
        <f t="shared" si="21"/>
        <v>93972166.087466627</v>
      </c>
      <c r="P73">
        <f t="shared" si="22"/>
        <v>1.2286982267427653</v>
      </c>
      <c r="Q73">
        <f t="shared" si="13"/>
        <v>478.15</v>
      </c>
      <c r="R73">
        <f t="shared" si="23"/>
        <v>0.63931854546906786</v>
      </c>
      <c r="S73">
        <f t="shared" si="14"/>
        <v>204.86057974202697</v>
      </c>
      <c r="U73">
        <f t="shared" si="15"/>
        <v>2.3340263929845158</v>
      </c>
      <c r="V73">
        <f t="shared" si="16"/>
        <v>11.227986806677668</v>
      </c>
    </row>
    <row r="74" spans="1:22">
      <c r="A74">
        <v>720</v>
      </c>
      <c r="B74">
        <f t="shared" si="17"/>
        <v>2238.1477645627333</v>
      </c>
      <c r="C74">
        <f t="shared" si="18"/>
        <v>4.019548805609805E-3</v>
      </c>
      <c r="D74">
        <f t="shared" si="19"/>
        <v>513.8751613716978</v>
      </c>
      <c r="F74">
        <f t="shared" si="20"/>
        <v>0.90153537082753998</v>
      </c>
      <c r="G74">
        <f t="shared" si="12"/>
        <v>87008.355521080957</v>
      </c>
      <c r="H74">
        <f t="shared" si="21"/>
        <v>94842249.642677441</v>
      </c>
      <c r="P74">
        <f t="shared" si="22"/>
        <v>1.2284932761529308</v>
      </c>
      <c r="Q74">
        <f t="shared" si="13"/>
        <v>478.15</v>
      </c>
      <c r="R74">
        <f t="shared" si="23"/>
        <v>0.63918857791672579</v>
      </c>
      <c r="S74">
        <f t="shared" si="14"/>
        <v>204.84335341800937</v>
      </c>
      <c r="U74">
        <f t="shared" si="15"/>
        <v>2.3342226731871207</v>
      </c>
      <c r="V74">
        <f t="shared" si="16"/>
        <v>11.225704260717857</v>
      </c>
    </row>
    <row r="75" spans="1:22">
      <c r="A75">
        <v>730</v>
      </c>
      <c r="B75">
        <f t="shared" si="17"/>
        <v>2238.0663049585864</v>
      </c>
      <c r="C75">
        <f t="shared" si="18"/>
        <v>4.0196951063935791E-3</v>
      </c>
      <c r="D75">
        <f t="shared" si="19"/>
        <v>513.77151524604642</v>
      </c>
      <c r="F75">
        <f t="shared" si="20"/>
        <v>0.90135353551937969</v>
      </c>
      <c r="G75">
        <f t="shared" si="12"/>
        <v>86773.221864364605</v>
      </c>
      <c r="H75">
        <f t="shared" si="21"/>
        <v>95709981.861321092</v>
      </c>
      <c r="P75">
        <f t="shared" si="22"/>
        <v>1.2282901998604501</v>
      </c>
      <c r="Q75">
        <f t="shared" si="13"/>
        <v>478.15</v>
      </c>
      <c r="R75">
        <f t="shared" si="23"/>
        <v>0.63905965668324016</v>
      </c>
      <c r="S75">
        <f t="shared" si="14"/>
        <v>204.82626445147395</v>
      </c>
      <c r="U75">
        <f t="shared" si="15"/>
        <v>2.3344174209322657</v>
      </c>
      <c r="V75">
        <f t="shared" si="16"/>
        <v>11.22344009065907</v>
      </c>
    </row>
    <row r="76" spans="1:22">
      <c r="A76">
        <v>740</v>
      </c>
      <c r="B76">
        <f t="shared" si="17"/>
        <v>2237.9850654930051</v>
      </c>
      <c r="C76">
        <f t="shared" si="18"/>
        <v>4.0198410224174521E-3</v>
      </c>
      <c r="D76">
        <f t="shared" si="19"/>
        <v>513.66866337083184</v>
      </c>
      <c r="F76">
        <f t="shared" si="20"/>
        <v>0.90117309363303832</v>
      </c>
      <c r="G76">
        <f t="shared" si="12"/>
        <v>86539.891126498056</v>
      </c>
      <c r="H76">
        <f t="shared" si="21"/>
        <v>96575380.772586077</v>
      </c>
      <c r="P76">
        <f t="shared" si="22"/>
        <v>1.2280888868934068</v>
      </c>
      <c r="Q76">
        <f t="shared" si="13"/>
        <v>478.15</v>
      </c>
      <c r="R76">
        <f t="shared" si="23"/>
        <v>0.63893172338582416</v>
      </c>
      <c r="S76">
        <f t="shared" si="14"/>
        <v>204.80930513481505</v>
      </c>
      <c r="U76">
        <f t="shared" si="15"/>
        <v>2.3346107233031201</v>
      </c>
      <c r="V76">
        <f t="shared" si="16"/>
        <v>11.221193271157739</v>
      </c>
    </row>
    <row r="77" spans="1:22">
      <c r="A77">
        <v>750</v>
      </c>
      <c r="B77">
        <f t="shared" si="17"/>
        <v>2237.904044478048</v>
      </c>
      <c r="C77">
        <f t="shared" si="18"/>
        <v>4.0199865566285398E-3</v>
      </c>
      <c r="D77">
        <f t="shared" si="19"/>
        <v>513.56656583737811</v>
      </c>
      <c r="F77">
        <f t="shared" si="20"/>
        <v>0.90099397515329493</v>
      </c>
      <c r="G77">
        <f t="shared" si="12"/>
        <v>86308.273669097383</v>
      </c>
      <c r="H77">
        <f t="shared" si="21"/>
        <v>97438463.509277046</v>
      </c>
      <c r="P77">
        <f t="shared" si="22"/>
        <v>1.2278892430114989</v>
      </c>
      <c r="Q77">
        <f t="shared" si="13"/>
        <v>478.15</v>
      </c>
      <c r="R77">
        <f t="shared" si="23"/>
        <v>0.63880472838368607</v>
      </c>
      <c r="S77">
        <f t="shared" si="14"/>
        <v>204.79246891681709</v>
      </c>
      <c r="U77">
        <f t="shared" si="15"/>
        <v>2.3348026542627194</v>
      </c>
      <c r="V77">
        <f t="shared" si="16"/>
        <v>11.218962930400968</v>
      </c>
    </row>
    <row r="78" spans="1:22">
      <c r="A78">
        <v>760</v>
      </c>
      <c r="B78">
        <f t="shared" si="17"/>
        <v>2237.8232403096945</v>
      </c>
      <c r="C78">
        <f t="shared" si="18"/>
        <v>4.0201317118242893E-3</v>
      </c>
      <c r="D78">
        <f t="shared" si="19"/>
        <v>513.46518856975149</v>
      </c>
      <c r="F78">
        <f t="shared" si="20"/>
        <v>0.90081612029780966</v>
      </c>
      <c r="G78">
        <f t="shared" si="12"/>
        <v>86078.292924284702</v>
      </c>
      <c r="H78">
        <f t="shared" si="21"/>
        <v>98299246.438519895</v>
      </c>
      <c r="P78">
        <f t="shared" si="22"/>
        <v>1.2276911878591759</v>
      </c>
      <c r="Q78">
        <f t="shared" si="13"/>
        <v>478.15</v>
      </c>
      <c r="R78">
        <f t="shared" si="23"/>
        <v>0.63867862929114705</v>
      </c>
      <c r="S78">
        <f t="shared" si="14"/>
        <v>204.77575020599249</v>
      </c>
      <c r="U78">
        <f t="shared" si="15"/>
        <v>2.3349932768846355</v>
      </c>
      <c r="V78">
        <f t="shared" si="16"/>
        <v>11.21674832399326</v>
      </c>
    </row>
    <row r="79" spans="1:22">
      <c r="A79">
        <v>770</v>
      </c>
      <c r="B79">
        <f t="shared" si="17"/>
        <v>2237.74265145561</v>
      </c>
      <c r="C79">
        <f t="shared" si="18"/>
        <v>4.0202764906744019E-3</v>
      </c>
      <c r="D79">
        <f t="shared" si="19"/>
        <v>513.36450233232995</v>
      </c>
      <c r="F79">
        <f t="shared" si="20"/>
        <v>0.90063947777601749</v>
      </c>
      <c r="G79">
        <f t="shared" si="12"/>
        <v>85849.883170922956</v>
      </c>
      <c r="H79">
        <f t="shared" si="21"/>
        <v>99157745.270229131</v>
      </c>
      <c r="P79">
        <f t="shared" si="22"/>
        <v>1.2274946526020121</v>
      </c>
      <c r="Q79">
        <f t="shared" si="13"/>
        <v>478.15</v>
      </c>
      <c r="R79">
        <f t="shared" si="23"/>
        <v>0.63855338974319642</v>
      </c>
      <c r="S79">
        <f t="shared" si="14"/>
        <v>204.75914420729262</v>
      </c>
      <c r="U79">
        <f t="shared" si="15"/>
        <v>2.3351826452054998</v>
      </c>
      <c r="V79">
        <f t="shared" si="16"/>
        <v>11.214548813276684</v>
      </c>
    </row>
    <row r="80" spans="1:22">
      <c r="A80">
        <v>780</v>
      </c>
      <c r="B80">
        <f t="shared" si="17"/>
        <v>2237.662276444988</v>
      </c>
      <c r="C80">
        <f t="shared" si="18"/>
        <v>4.0204208957390275E-3</v>
      </c>
      <c r="D80">
        <f t="shared" si="19"/>
        <v>513.26448190653957</v>
      </c>
      <c r="F80">
        <f t="shared" si="20"/>
        <v>0.90046400334480625</v>
      </c>
      <c r="G80">
        <f t="shared" si="12"/>
        <v>85622.987689975402</v>
      </c>
      <c r="H80">
        <f t="shared" si="21"/>
        <v>100013975.14712888</v>
      </c>
      <c r="P80">
        <f t="shared" si="22"/>
        <v>1.2272995779659084</v>
      </c>
      <c r="Q80">
        <f t="shared" si="13"/>
        <v>478.15</v>
      </c>
      <c r="R80">
        <f t="shared" si="23"/>
        <v>0.63842897837146761</v>
      </c>
      <c r="S80">
        <f t="shared" si="14"/>
        <v>204.74264678663991</v>
      </c>
      <c r="U80">
        <f t="shared" si="15"/>
        <v>2.3353708057621962</v>
      </c>
      <c r="V80">
        <f t="shared" si="16"/>
        <v>11.212363847346522</v>
      </c>
    </row>
    <row r="81" spans="1:22">
      <c r="A81">
        <v>790</v>
      </c>
      <c r="B81">
        <f t="shared" si="17"/>
        <v>2237.5821138601264</v>
      </c>
      <c r="C81">
        <f t="shared" si="18"/>
        <v>4.0205649294838622E-3</v>
      </c>
      <c r="D81">
        <f t="shared" si="19"/>
        <v>513.16510540845036</v>
      </c>
      <c r="F81">
        <f t="shared" si="20"/>
        <v>0.90028965861131638</v>
      </c>
      <c r="G81">
        <f t="shared" si="12"/>
        <v>85397.5572355349</v>
      </c>
      <c r="H81">
        <f t="shared" si="21"/>
        <v>100867950.71948422</v>
      </c>
      <c r="P81">
        <f t="shared" si="22"/>
        <v>1.2271059126117296</v>
      </c>
      <c r="Q81">
        <f t="shared" si="13"/>
        <v>478.15</v>
      </c>
      <c r="R81">
        <f t="shared" si="23"/>
        <v>0.63830536795542325</v>
      </c>
      <c r="S81">
        <f t="shared" si="14"/>
        <v>204.72625435862901</v>
      </c>
      <c r="U81">
        <f t="shared" si="15"/>
        <v>2.3355577988663887</v>
      </c>
      <c r="V81">
        <f t="shared" si="16"/>
        <v>11.210192948144005</v>
      </c>
    </row>
    <row r="82" spans="1:22">
      <c r="A82">
        <v>800</v>
      </c>
      <c r="B82">
        <f t="shared" si="17"/>
        <v>2237.5021623294274</v>
      </c>
      <c r="C82">
        <f t="shared" si="18"/>
        <v>4.0207085942926832E-3</v>
      </c>
      <c r="D82">
        <f t="shared" si="19"/>
        <v>513.06635372354424</v>
      </c>
      <c r="F82">
        <f t="shared" si="20"/>
        <v>0.90011641004130571</v>
      </c>
      <c r="G82">
        <f t="shared" si="12"/>
        <v>85173.548768427092</v>
      </c>
      <c r="H82">
        <f t="shared" si="21"/>
        <v>101719686.20716849</v>
      </c>
      <c r="P82">
        <f t="shared" si="22"/>
        <v>1.2269136117889889</v>
      </c>
      <c r="Q82">
        <f t="shared" si="13"/>
        <v>478.15</v>
      </c>
      <c r="R82">
        <f t="shared" si="23"/>
        <v>0.63818253471928577</v>
      </c>
      <c r="S82">
        <f t="shared" si="14"/>
        <v>204.70996379350203</v>
      </c>
      <c r="U82">
        <f t="shared" si="15"/>
        <v>2.3357436596604857</v>
      </c>
      <c r="V82">
        <f t="shared" si="16"/>
        <v>11.208035698108715</v>
      </c>
    </row>
    <row r="83" spans="1:22">
      <c r="A83">
        <v>810</v>
      </c>
      <c r="B83">
        <f t="shared" si="17"/>
        <v>2237.4224205215869</v>
      </c>
      <c r="C83">
        <f t="shared" si="18"/>
        <v>4.020851892477759E-3</v>
      </c>
      <c r="D83">
        <f t="shared" si="19"/>
        <v>512.96821003885327</v>
      </c>
      <c r="F83">
        <f t="shared" si="20"/>
        <v>0.89994422813833908</v>
      </c>
      <c r="G83">
        <f t="shared" si="12"/>
        <v>84950.924408003106</v>
      </c>
      <c r="H83">
        <f t="shared" si="21"/>
        <v>102569195.45124853</v>
      </c>
      <c r="P83">
        <f t="shared" si="22"/>
        <v>1.2267226362214307</v>
      </c>
      <c r="Q83">
        <f t="shared" si="13"/>
        <v>478.15</v>
      </c>
      <c r="R83">
        <f t="shared" si="23"/>
        <v>0.63806045775008235</v>
      </c>
      <c r="S83">
        <f t="shared" si="14"/>
        <v>204.6937723401436</v>
      </c>
      <c r="U83">
        <f t="shared" si="15"/>
        <v>2.3359284189919021</v>
      </c>
      <c r="V83">
        <f t="shared" si="16"/>
        <v>11.205891729958051</v>
      </c>
    </row>
    <row r="84" spans="1:22">
      <c r="A84">
        <v>820</v>
      </c>
      <c r="B84">
        <f t="shared" si="17"/>
        <v>2237.3428871407668</v>
      </c>
      <c r="C84">
        <f t="shared" si="18"/>
        <v>4.0209948262884959E-3</v>
      </c>
      <c r="D84">
        <f t="shared" si="19"/>
        <v>512.87065945594065</v>
      </c>
      <c r="F84">
        <f t="shared" si="20"/>
        <v>0.89977308676480816</v>
      </c>
      <c r="G84">
        <f t="shared" si="12"/>
        <v>84729.65056507905</v>
      </c>
      <c r="H84">
        <f t="shared" si="21"/>
        <v>103416491.95689932</v>
      </c>
      <c r="P84">
        <f t="shared" si="22"/>
        <v>1.2265329511851601</v>
      </c>
      <c r="Q84">
        <f t="shared" si="13"/>
        <v>478.15</v>
      </c>
      <c r="R84">
        <f t="shared" si="23"/>
        <v>0.63793911851624896</v>
      </c>
      <c r="S84">
        <f t="shared" si="14"/>
        <v>204.67767756237689</v>
      </c>
      <c r="U84">
        <f t="shared" si="15"/>
        <v>2.3361121041364199</v>
      </c>
      <c r="V84">
        <f t="shared" si="16"/>
        <v>11.203760718232724</v>
      </c>
    </row>
    <row r="85" spans="1:22">
      <c r="A85">
        <v>830</v>
      </c>
      <c r="B85">
        <f t="shared" si="17"/>
        <v>2237.2635609225754</v>
      </c>
      <c r="C85">
        <f t="shared" si="18"/>
        <v>4.0211373979186374E-3</v>
      </c>
      <c r="D85">
        <f t="shared" si="19"/>
        <v>512.77368867093764</v>
      </c>
      <c r="F85">
        <f t="shared" si="20"/>
        <v>0.89960296258059236</v>
      </c>
      <c r="G85">
        <f t="shared" si="12"/>
        <v>84509.697225122698</v>
      </c>
      <c r="H85">
        <f t="shared" si="21"/>
        <v>104261588.92915054</v>
      </c>
      <c r="P85">
        <f t="shared" si="22"/>
        <v>1.226344525746492</v>
      </c>
      <c r="Q85">
        <f t="shared" si="13"/>
        <v>478.15</v>
      </c>
      <c r="R85">
        <f t="shared" si="23"/>
        <v>0.63781850046963995</v>
      </c>
      <c r="S85">
        <f t="shared" si="14"/>
        <v>204.66167728629381</v>
      </c>
      <c r="U85">
        <f t="shared" si="15"/>
        <v>2.3362947393963416</v>
      </c>
      <c r="V85">
        <f t="shared" si="16"/>
        <v>11.201642372307095</v>
      </c>
    </row>
    <row r="86" spans="1:22">
      <c r="A86">
        <v>840</v>
      </c>
      <c r="B86">
        <f t="shared" si="17"/>
        <v>2237.1844406307214</v>
      </c>
      <c r="C86">
        <f t="shared" si="18"/>
        <v>4.0212796095122506E-3</v>
      </c>
      <c r="D86">
        <f t="shared" si="19"/>
        <v>512.67728571015323</v>
      </c>
      <c r="F86">
        <f t="shared" si="20"/>
        <v>0.89943383457921622</v>
      </c>
      <c r="G86">
        <f t="shared" si="12"/>
        <v>84291.037355953027</v>
      </c>
      <c r="H86">
        <f t="shared" si="21"/>
        <v>105104499.30271007</v>
      </c>
      <c r="P86">
        <f t="shared" si="22"/>
        <v>1.2261573321321719</v>
      </c>
      <c r="Q86">
        <f t="shared" si="13"/>
        <v>478.15</v>
      </c>
      <c r="R86">
        <f t="shared" si="23"/>
        <v>0.63769858871666429</v>
      </c>
      <c r="S86">
        <f t="shared" si="14"/>
        <v>204.64576955673095</v>
      </c>
      <c r="U86">
        <f t="shared" si="15"/>
        <v>2.3364763465948384</v>
      </c>
      <c r="V86">
        <f t="shared" si="16"/>
        <v>11.199536430613524</v>
      </c>
    </row>
    <row r="87" spans="1:22">
      <c r="A87">
        <v>850</v>
      </c>
      <c r="B87">
        <f t="shared" si="17"/>
        <v>2237.1055250542227</v>
      </c>
      <c r="C87">
        <f t="shared" si="18"/>
        <v>4.0214214631687246E-3</v>
      </c>
      <c r="D87">
        <f t="shared" si="19"/>
        <v>512.58143971170398</v>
      </c>
      <c r="F87">
        <f t="shared" si="20"/>
        <v>0.8992656837047438</v>
      </c>
      <c r="G87">
        <f t="shared" si="12"/>
        <v>84073.646418545148</v>
      </c>
      <c r="H87">
        <f t="shared" si="21"/>
        <v>105945235.76689552</v>
      </c>
      <c r="P87">
        <f t="shared" si="22"/>
        <v>1.2259713452092216</v>
      </c>
      <c r="Q87">
        <f t="shared" si="13"/>
        <v>478.15</v>
      </c>
      <c r="R87">
        <f t="shared" si="23"/>
        <v>0.63757936974666329</v>
      </c>
      <c r="S87">
        <f t="shared" si="14"/>
        <v>204.62995260131925</v>
      </c>
      <c r="U87">
        <f t="shared" si="15"/>
        <v>2.3366569454843207</v>
      </c>
      <c r="V87">
        <f t="shared" si="16"/>
        <v>11.197442655872024</v>
      </c>
    </row>
    <row r="88" spans="1:22">
      <c r="A88">
        <v>860</v>
      </c>
      <c r="B88">
        <f t="shared" si="17"/>
        <v>2237.0268130050699</v>
      </c>
      <c r="C88">
        <f t="shared" si="18"/>
        <v>4.0215629609469507E-3</v>
      </c>
      <c r="D88">
        <f t="shared" si="19"/>
        <v>512.48614074521367</v>
      </c>
      <c r="F88">
        <f t="shared" si="20"/>
        <v>0.89909849253546259</v>
      </c>
      <c r="G88">
        <f t="shared" si="12"/>
        <v>83857.501963124843</v>
      </c>
      <c r="H88">
        <f t="shared" si="21"/>
        <v>106783810.78652677</v>
      </c>
      <c r="P88">
        <f t="shared" si="22"/>
        <v>1.2257865420554768</v>
      </c>
      <c r="Q88">
        <f t="shared" si="13"/>
        <v>478.15</v>
      </c>
      <c r="R88">
        <f t="shared" si="23"/>
        <v>0.63746083120764296</v>
      </c>
      <c r="S88">
        <f t="shared" si="14"/>
        <v>204.6142248008006</v>
      </c>
      <c r="U88">
        <f t="shared" si="15"/>
        <v>2.3368365540836491</v>
      </c>
      <c r="V88">
        <f t="shared" si="16"/>
        <v>11.195360831151566</v>
      </c>
    </row>
    <row r="89" spans="1:22">
      <c r="A89">
        <v>870</v>
      </c>
      <c r="B89">
        <f t="shared" si="17"/>
        <v>2236.9483033162728</v>
      </c>
      <c r="C89">
        <f t="shared" si="18"/>
        <v>4.0217041048688168E-3</v>
      </c>
      <c r="D89">
        <f t="shared" si="19"/>
        <v>512.39137966299234</v>
      </c>
      <c r="F89">
        <f t="shared" si="20"/>
        <v>0.89893224502279356</v>
      </c>
      <c r="G89">
        <f t="shared" si="12"/>
        <v>83642.583295785298</v>
      </c>
      <c r="H89">
        <f t="shared" si="21"/>
        <v>107620236.61948462</v>
      </c>
      <c r="P89">
        <f t="shared" si="22"/>
        <v>1.2256029016051149</v>
      </c>
      <c r="Q89">
        <f t="shared" si="13"/>
        <v>478.15</v>
      </c>
      <c r="R89">
        <f t="shared" si="23"/>
        <v>0.63734296172116056</v>
      </c>
      <c r="S89">
        <f t="shared" si="14"/>
        <v>204.59858466452533</v>
      </c>
      <c r="U89">
        <f t="shared" si="15"/>
        <v>2.3370151889565092</v>
      </c>
      <c r="V89">
        <f t="shared" si="16"/>
        <v>11.193290756619062</v>
      </c>
    </row>
    <row r="90" spans="1:22">
      <c r="A90">
        <v>880</v>
      </c>
      <c r="B90">
        <f t="shared" si="17"/>
        <v>2236.8699948402159</v>
      </c>
      <c r="C90">
        <f t="shared" si="18"/>
        <v>4.021844896922146E-3</v>
      </c>
      <c r="D90">
        <f t="shared" si="19"/>
        <v>512.29714797721442</v>
      </c>
      <c r="F90">
        <f t="shared" si="20"/>
        <v>0.89876692627581478</v>
      </c>
      <c r="G90">
        <f t="shared" si="12"/>
        <v>83428.871203346396</v>
      </c>
      <c r="H90">
        <f t="shared" si="21"/>
        <v>108454525.33151808</v>
      </c>
      <c r="P90">
        <f t="shared" si="22"/>
        <v>1.2254204043561254</v>
      </c>
      <c r="Q90">
        <f t="shared" si="13"/>
        <v>478.15</v>
      </c>
      <c r="R90">
        <f t="shared" si="23"/>
        <v>0.63722575072955268</v>
      </c>
      <c r="S90">
        <f t="shared" si="14"/>
        <v>204.58303081023121</v>
      </c>
      <c r="U90">
        <f t="shared" si="15"/>
        <v>2.3371928654411529</v>
      </c>
      <c r="V90">
        <f t="shared" si="16"/>
        <v>11.191232246856286</v>
      </c>
    </row>
    <row r="91" spans="1:22">
      <c r="A91">
        <v>890</v>
      </c>
      <c r="B91">
        <f t="shared" si="17"/>
        <v>2236.7918864472699</v>
      </c>
      <c r="C91">
        <f t="shared" si="18"/>
        <v>4.0219853390631791E-3</v>
      </c>
      <c r="D91">
        <f t="shared" si="19"/>
        <v>512.20343775856099</v>
      </c>
      <c r="F91">
        <f t="shared" si="20"/>
        <v>0.89860252238344029</v>
      </c>
      <c r="G91">
        <f t="shared" si="12"/>
        <v>83216.347726295236</v>
      </c>
      <c r="H91">
        <f t="shared" si="21"/>
        <v>109286688.80878104</v>
      </c>
      <c r="P91">
        <f t="shared" si="22"/>
        <v>1.2252390321289193</v>
      </c>
      <c r="Q91">
        <f t="shared" si="13"/>
        <v>478.15</v>
      </c>
      <c r="R91">
        <f t="shared" si="23"/>
        <v>0.63710918836985908</v>
      </c>
      <c r="S91">
        <f t="shared" si="14"/>
        <v>204.56756194735476</v>
      </c>
      <c r="U91">
        <f t="shared" si="15"/>
        <v>2.3373695978400102</v>
      </c>
      <c r="V91">
        <f t="shared" si="16"/>
        <v>11.189185128645702</v>
      </c>
    </row>
    <row r="92" spans="1:22">
      <c r="A92">
        <v>900</v>
      </c>
      <c r="B92">
        <f t="shared" si="17"/>
        <v>2236.7139770246199</v>
      </c>
      <c r="C92">
        <f t="shared" si="18"/>
        <v>4.0221254332186637E-3</v>
      </c>
      <c r="D92">
        <f t="shared" si="19"/>
        <v>512.11024155256609</v>
      </c>
      <c r="F92">
        <f t="shared" si="20"/>
        <v>0.89843902026765976</v>
      </c>
      <c r="G92">
        <f t="shared" si="12"/>
        <v>83004.995971384415</v>
      </c>
      <c r="H92">
        <f t="shared" si="21"/>
        <v>110116738.76849489</v>
      </c>
      <c r="P92">
        <f t="shared" si="22"/>
        <v>1.2250587678671159</v>
      </c>
      <c r="Q92">
        <f t="shared" si="13"/>
        <v>478.15</v>
      </c>
      <c r="R92">
        <f t="shared" si="23"/>
        <v>0.63699326536977074</v>
      </c>
      <c r="S92">
        <f t="shared" si="14"/>
        <v>204.55217686325921</v>
      </c>
      <c r="U92">
        <f t="shared" si="15"/>
        <v>2.337545399576157</v>
      </c>
      <c r="V92">
        <f t="shared" si="16"/>
        <v>11.187149239143032</v>
      </c>
    </row>
    <row r="93" spans="1:22">
      <c r="A93">
        <v>910</v>
      </c>
      <c r="B93">
        <f t="shared" si="17"/>
        <v>2236.6362654752688</v>
      </c>
      <c r="C93">
        <f t="shared" si="18"/>
        <v>4.0222651812876391E-3</v>
      </c>
      <c r="D93">
        <f t="shared" si="19"/>
        <v>512.01755231055972</v>
      </c>
      <c r="F93">
        <f t="shared" si="20"/>
        <v>0.89827640756238547</v>
      </c>
      <c r="G93">
        <f t="shared" si="12"/>
        <v>82794.799956925708</v>
      </c>
      <c r="H93">
        <f t="shared" si="21"/>
        <v>110944686.76806414</v>
      </c>
      <c r="P93">
        <f t="shared" si="22"/>
        <v>1.2248795954731118</v>
      </c>
      <c r="Q93">
        <f t="shared" si="13"/>
        <v>478.15</v>
      </c>
      <c r="R93">
        <f t="shared" si="23"/>
        <v>0.63687797296173132</v>
      </c>
      <c r="S93">
        <f t="shared" si="14"/>
        <v>204.53687441186474</v>
      </c>
      <c r="U93">
        <f t="shared" si="15"/>
        <v>2.337720283322485</v>
      </c>
      <c r="V93">
        <f t="shared" si="16"/>
        <v>11.185124424368688</v>
      </c>
    </row>
    <row r="94" spans="1:22">
      <c r="A94">
        <v>920</v>
      </c>
      <c r="B94">
        <f t="shared" si="17"/>
        <v>2236.5587507171804</v>
      </c>
      <c r="C94">
        <f t="shared" si="18"/>
        <v>4.0224045851429569E-3</v>
      </c>
      <c r="D94">
        <f t="shared" si="19"/>
        <v>511.92536333263092</v>
      </c>
      <c r="F94">
        <f t="shared" si="20"/>
        <v>0.89811467251338761</v>
      </c>
      <c r="G94">
        <f t="shared" si="12"/>
        <v>82585.744485007002</v>
      </c>
      <c r="H94">
        <f t="shared" si="21"/>
        <v>111770544.21291421</v>
      </c>
      <c r="P94">
        <f t="shared" si="22"/>
        <v>1.2247014996722907</v>
      </c>
      <c r="Q94">
        <f t="shared" si="13"/>
        <v>478.15</v>
      </c>
      <c r="R94">
        <f t="shared" si="23"/>
        <v>0.63676330281199178</v>
      </c>
      <c r="S94">
        <f t="shared" si="14"/>
        <v>204.52165350425904</v>
      </c>
      <c r="U94">
        <f t="shared" si="15"/>
        <v>2.3378942611083615</v>
      </c>
      <c r="V94">
        <f t="shared" si="16"/>
        <v>11.183110537961795</v>
      </c>
    </row>
    <row r="95" spans="1:22">
      <c r="A95">
        <v>930</v>
      </c>
      <c r="B95">
        <f t="shared" si="17"/>
        <v>2236.4814316825468</v>
      </c>
      <c r="C95">
        <f t="shared" si="18"/>
        <v>4.0225436466325912E-3</v>
      </c>
      <c r="D95">
        <f t="shared" si="19"/>
        <v>511.83366822049146</v>
      </c>
      <c r="F95">
        <f t="shared" si="20"/>
        <v>0.89795380389559909</v>
      </c>
      <c r="G95">
        <f t="shared" si="12"/>
        <v>82377.815035884676</v>
      </c>
      <c r="H95">
        <f t="shared" si="21"/>
        <v>112594322.36327305</v>
      </c>
      <c r="P95">
        <f t="shared" si="22"/>
        <v>1.2245244659008212</v>
      </c>
      <c r="Q95">
        <f t="shared" si="13"/>
        <v>478.15</v>
      </c>
      <c r="R95">
        <f t="shared" si="23"/>
        <v>0.63664924696197978</v>
      </c>
      <c r="S95">
        <f t="shared" si="14"/>
        <v>204.50651310093784</v>
      </c>
      <c r="U95">
        <f t="shared" si="15"/>
        <v>2.3380673444077575</v>
      </c>
      <c r="V95">
        <f t="shared" si="16"/>
        <v>11.181107440150484</v>
      </c>
    </row>
    <row r="96" spans="1:22">
      <c r="A96">
        <v>940</v>
      </c>
      <c r="B96">
        <f t="shared" si="17"/>
        <v>2236.4043073171561</v>
      </c>
      <c r="C96">
        <f t="shared" si="18"/>
        <v>4.0226823675807615E-3</v>
      </c>
      <c r="D96">
        <f t="shared" si="19"/>
        <v>511.74246083848567</v>
      </c>
      <c r="F96">
        <f t="shared" si="20"/>
        <v>0.89779379094471168</v>
      </c>
      <c r="G96">
        <f t="shared" si="12"/>
        <v>82170.99768062128</v>
      </c>
      <c r="H96">
        <f t="shared" si="21"/>
        <v>113416032.34007926</v>
      </c>
      <c r="P96">
        <f t="shared" si="22"/>
        <v>1.2243484802128666</v>
      </c>
      <c r="Q96">
        <f t="shared" si="13"/>
        <v>478.15</v>
      </c>
      <c r="R96">
        <f t="shared" si="23"/>
        <v>0.63653579777980052</v>
      </c>
      <c r="S96">
        <f t="shared" si="14"/>
        <v>204.49145220538733</v>
      </c>
      <c r="U96">
        <f t="shared" si="15"/>
        <v>2.3382395442121227</v>
      </c>
      <c r="V96">
        <f t="shared" si="16"/>
        <v>11.179114996900145</v>
      </c>
    </row>
    <row r="97" spans="1:22">
      <c r="A97">
        <v>950</v>
      </c>
      <c r="B97">
        <f t="shared" si="17"/>
        <v>2236.3273765798331</v>
      </c>
      <c r="C97">
        <f t="shared" si="18"/>
        <v>4.0228207497889279E-3</v>
      </c>
      <c r="D97">
        <f t="shared" si="19"/>
        <v>511.65173528129822</v>
      </c>
      <c r="F97">
        <f t="shared" si="20"/>
        <v>0.89763462330052324</v>
      </c>
      <c r="G97">
        <f t="shared" si="12"/>
        <v>81965.279008724145</v>
      </c>
      <c r="H97">
        <f t="shared" si="21"/>
        <v>114235685.1301665</v>
      </c>
      <c r="P97">
        <f t="shared" si="22"/>
        <v>1.2241735292037561</v>
      </c>
      <c r="Q97">
        <f t="shared" si="13"/>
        <v>478.15</v>
      </c>
      <c r="R97">
        <f t="shared" si="23"/>
        <v>0.63642294792007092</v>
      </c>
      <c r="S97">
        <f t="shared" si="14"/>
        <v>204.47646985876986</v>
      </c>
      <c r="U97">
        <f t="shared" si="15"/>
        <v>2.338410871090713</v>
      </c>
      <c r="V97">
        <f t="shared" si="16"/>
        <v>11.177133079208003</v>
      </c>
    </row>
    <row r="98" spans="1:22">
      <c r="A98">
        <v>960</v>
      </c>
      <c r="B98">
        <f t="shared" si="17"/>
        <v>2236.2506384419621</v>
      </c>
      <c r="C98">
        <f t="shared" si="18"/>
        <v>4.022958795036639E-3</v>
      </c>
      <c r="D98">
        <f t="shared" si="19"/>
        <v>511.56148584717056</v>
      </c>
      <c r="F98">
        <f t="shared" si="20"/>
        <v>0.8974762909599483</v>
      </c>
      <c r="G98">
        <f t="shared" si="12"/>
        <v>81760.646068121918</v>
      </c>
      <c r="H98">
        <f t="shared" si="21"/>
        <v>115053291.59084772</v>
      </c>
      <c r="P98">
        <f t="shared" si="22"/>
        <v>1.2239995999462805</v>
      </c>
      <c r="Q98">
        <f t="shared" si="13"/>
        <v>478.15</v>
      </c>
      <c r="R98">
        <f t="shared" si="23"/>
        <v>0.63631069029060328</v>
      </c>
      <c r="S98">
        <f t="shared" si="14"/>
        <v>204.46156513551688</v>
      </c>
      <c r="U98">
        <f t="shared" si="15"/>
        <v>2.3385813352406002</v>
      </c>
      <c r="V98">
        <f t="shared" si="16"/>
        <v>11.175161562518015</v>
      </c>
    </row>
    <row r="99" spans="1:22">
      <c r="A99">
        <v>970</v>
      </c>
      <c r="B99">
        <f t="shared" si="17"/>
        <v>2236.1740918870532</v>
      </c>
      <c r="C99">
        <f t="shared" si="18"/>
        <v>4.0230965050823001E-3</v>
      </c>
      <c r="D99">
        <f t="shared" si="19"/>
        <v>511.4717070156446</v>
      </c>
      <c r="F99">
        <f t="shared" si="20"/>
        <v>0.89731878423797296</v>
      </c>
      <c r="G99">
        <f t="shared" si="12"/>
        <v>81557.086315279725</v>
      </c>
      <c r="H99">
        <f t="shared" si="21"/>
        <v>115868862.45400052</v>
      </c>
      <c r="P99">
        <f t="shared" si="22"/>
        <v>1.2238266799377753</v>
      </c>
      <c r="Q99">
        <f t="shared" si="13"/>
        <v>478.15</v>
      </c>
      <c r="R99">
        <f t="shared" si="23"/>
        <v>0.63619901802472278</v>
      </c>
      <c r="S99">
        <f t="shared" si="14"/>
        <v>204.44673713966753</v>
      </c>
      <c r="U99">
        <f t="shared" si="15"/>
        <v>2.3387509465282021</v>
      </c>
      <c r="V99">
        <f t="shared" si="16"/>
        <v>11.173200326234687</v>
      </c>
    </row>
    <row r="100" spans="1:22">
      <c r="A100">
        <v>980</v>
      </c>
      <c r="B100">
        <f t="shared" si="17"/>
        <v>2236.0977359103558</v>
      </c>
      <c r="C100">
        <f t="shared" si="18"/>
        <v>4.0232338816638602E-3</v>
      </c>
      <c r="D100">
        <f t="shared" si="19"/>
        <v>511.38239342902335</v>
      </c>
      <c r="F100">
        <f t="shared" si="20"/>
        <v>0.89716209373512867</v>
      </c>
      <c r="G100">
        <f t="shared" si="12"/>
        <v>81354.587573638928</v>
      </c>
      <c r="H100">
        <f t="shared" si="21"/>
        <v>116682408.3297369</v>
      </c>
      <c r="P100">
        <f t="shared" si="22"/>
        <v>1.2236547570560634</v>
      </c>
      <c r="Q100">
        <f t="shared" si="13"/>
        <v>478.15</v>
      </c>
      <c r="R100">
        <f t="shared" si="23"/>
        <v>0.63608792445820617</v>
      </c>
      <c r="S100">
        <f t="shared" si="14"/>
        <v>204.43198500181973</v>
      </c>
      <c r="U100">
        <f t="shared" si="15"/>
        <v>2.3389197145238492</v>
      </c>
      <c r="V100">
        <f t="shared" si="16"/>
        <v>11.171249253318072</v>
      </c>
    </row>
    <row r="101" spans="1:22">
      <c r="A101">
        <v>990</v>
      </c>
      <c r="B101">
        <f t="shared" si="17"/>
        <v>2236.0215695185229</v>
      </c>
      <c r="C101">
        <f t="shared" si="18"/>
        <v>4.0233709264994033E-3</v>
      </c>
      <c r="D101">
        <f t="shared" si="19"/>
        <v>511.29353987688813</v>
      </c>
      <c r="F101">
        <f t="shared" si="20"/>
        <v>0.89700621031033001</v>
      </c>
      <c r="G101">
        <f t="shared" si="12"/>
        <v>81153.137998902501</v>
      </c>
      <c r="H101">
        <f t="shared" si="21"/>
        <v>117493939.70972593</v>
      </c>
      <c r="P101">
        <f t="shared" si="22"/>
        <v>1.2234838195226765</v>
      </c>
      <c r="Q101">
        <f t="shared" si="13"/>
        <v>478.15</v>
      </c>
      <c r="R101">
        <f t="shared" si="23"/>
        <v>0.63597740311002393</v>
      </c>
      <c r="S101">
        <f t="shared" si="14"/>
        <v>204.41730787658457</v>
      </c>
      <c r="U101">
        <f t="shared" si="15"/>
        <v>2.33908764853062</v>
      </c>
      <c r="V101">
        <f t="shared" si="16"/>
        <v>11.169308229945543</v>
      </c>
    </row>
    <row r="102" spans="1:22">
      <c r="A102">
        <v>1000</v>
      </c>
      <c r="B102">
        <f t="shared" si="17"/>
        <v>2235.945591729298</v>
      </c>
      <c r="C102">
        <f t="shared" si="18"/>
        <v>4.0235076412877052E-3</v>
      </c>
      <c r="D102">
        <f t="shared" si="19"/>
        <v>511.20514128312567</v>
      </c>
      <c r="F102">
        <f t="shared" si="20"/>
        <v>0.89685112505811526</v>
      </c>
      <c r="G102">
        <f t="shared" si="12"/>
        <v>80952.726049941266</v>
      </c>
      <c r="H102">
        <f t="shared" si="21"/>
        <v>118303466.97022535</v>
      </c>
      <c r="P102">
        <f t="shared" si="22"/>
        <v>1.2233138558720591</v>
      </c>
      <c r="Q102">
        <f t="shared" si="13"/>
        <v>478.15</v>
      </c>
      <c r="R102">
        <f t="shared" si="23"/>
        <v>0.63586744766620373</v>
      </c>
      <c r="S102">
        <f t="shared" si="14"/>
        <v>204.40270494045433</v>
      </c>
      <c r="U102">
        <f t="shared" si="15"/>
        <v>2.339254757608479</v>
      </c>
      <c r="V102">
        <f t="shared" si="16"/>
        <v>11.167377145228407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3" sqref="E103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munkalap'!F31</f>
        <v>2350.3791604196722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223286.02023986887</v>
      </c>
      <c r="H3">
        <f>G3*A3</f>
        <v>2232860.2023986885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2350.1604909160119</v>
      </c>
      <c r="C4">
        <f>1.01325/D4*Q3/288.15*P4</f>
        <v>4.0041827669592229E-3</v>
      </c>
      <c r="D4">
        <f>P4*(D$3/P$3)*(1-H3/I$3)</f>
        <v>569.946969570193</v>
      </c>
      <c r="F4">
        <f>D4/D$3</f>
        <v>0.99990696415823332</v>
      </c>
      <c r="G4">
        <f t="shared" ref="G4:G67" si="0">$B4*((D4)-(E$3))</f>
        <v>223140.61661607242</v>
      </c>
      <c r="H4">
        <f>H3+G4*(A4-A3)</f>
        <v>4464266.3685594127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0.7089340375881874</v>
      </c>
      <c r="S4">
        <f t="shared" ref="S4:S67" si="2">103.9+183.3*R4-39.7*R4^2</f>
        <v>213.89488654476651</v>
      </c>
      <c r="U4">
        <f t="shared" ref="U4:U67" si="3">Q4/S4</f>
        <v>2.2354438094522981</v>
      </c>
      <c r="V4">
        <f t="shared" ref="V4:V67" si="4">D4/T$3</f>
        <v>12.45060397083385</v>
      </c>
    </row>
    <row r="5" spans="1:22">
      <c r="A5">
        <v>30</v>
      </c>
      <c r="B5">
        <f t="shared" ref="B5:B68" si="5">B$3*C$3/C5</f>
        <v>2349.9419638097042</v>
      </c>
      <c r="C5">
        <f t="shared" ref="C5:C68" si="6">1.01325/D5*Q4/288.15*P5</f>
        <v>4.0045551261436909E-3</v>
      </c>
      <c r="D5">
        <f t="shared" ref="D5:D68" si="7">P5*(D$3/P$3)*(1-H4/I$3)</f>
        <v>569.83436528521418</v>
      </c>
      <c r="F5">
        <f t="shared" ref="F5:F68" si="8">D5/D$3</f>
        <v>0.9997094127810775</v>
      </c>
      <c r="G5">
        <f t="shared" si="0"/>
        <v>222855.25459498304</v>
      </c>
      <c r="H5">
        <f t="shared" ref="H5:H68" si="9">H4+G5*(A5-A4)</f>
        <v>6692818.9145092424</v>
      </c>
      <c r="P5">
        <f t="shared" ref="P5:P68" si="10">1-((3.52*V4)/(10^(0.9813*U4)))+((0.274*V4^2)/(10^(0.8157*U4)))</f>
        <v>1.3571903554558724</v>
      </c>
      <c r="Q5">
        <f t="shared" si="1"/>
        <v>478.15</v>
      </c>
      <c r="R5">
        <f t="shared" ref="R5:R68" si="11">0.709*F5</f>
        <v>0.70879397366178387</v>
      </c>
      <c r="S5">
        <f t="shared" si="2"/>
        <v>213.87709615736429</v>
      </c>
      <c r="U5">
        <f t="shared" si="3"/>
        <v>2.2356297546147328</v>
      </c>
      <c r="V5">
        <f t="shared" si="4"/>
        <v>12.448144108017582</v>
      </c>
    </row>
    <row r="6" spans="1:22">
      <c r="A6">
        <v>40</v>
      </c>
      <c r="B6">
        <f t="shared" si="5"/>
        <v>2349.7237161654589</v>
      </c>
      <c r="C6">
        <f t="shared" si="6"/>
        <v>4.0049270782657716E-3</v>
      </c>
      <c r="D6">
        <f t="shared" si="7"/>
        <v>569.65493843615866</v>
      </c>
      <c r="F6">
        <f t="shared" si="8"/>
        <v>0.99939462883536612</v>
      </c>
      <c r="G6">
        <f t="shared" si="0"/>
        <v>222412.95369562347</v>
      </c>
      <c r="H6">
        <f t="shared" si="9"/>
        <v>8916948.4514654763</v>
      </c>
      <c r="P6">
        <f t="shared" si="10"/>
        <v>1.3568890287512274</v>
      </c>
      <c r="Q6">
        <f t="shared" si="1"/>
        <v>478.15</v>
      </c>
      <c r="R6">
        <f t="shared" si="11"/>
        <v>0.70857079184427452</v>
      </c>
      <c r="S6">
        <f t="shared" si="2"/>
        <v>213.8487452329791</v>
      </c>
      <c r="U6">
        <f t="shared" si="3"/>
        <v>2.235926142466143</v>
      </c>
      <c r="V6">
        <f t="shared" si="4"/>
        <v>12.44422449310848</v>
      </c>
    </row>
    <row r="7" spans="1:22">
      <c r="A7">
        <v>50</v>
      </c>
      <c r="B7">
        <f t="shared" si="5"/>
        <v>2349.5059016773866</v>
      </c>
      <c r="C7">
        <f t="shared" si="6"/>
        <v>4.0052983610706777E-3</v>
      </c>
      <c r="D7">
        <f t="shared" si="7"/>
        <v>569.40073263874865</v>
      </c>
      <c r="F7">
        <f t="shared" si="8"/>
        <v>0.99894865375219066</v>
      </c>
      <c r="G7">
        <f t="shared" si="0"/>
        <v>221795.07845740905</v>
      </c>
      <c r="H7">
        <f t="shared" si="9"/>
        <v>11134899.236039568</v>
      </c>
      <c r="P7">
        <f t="shared" si="10"/>
        <v>1.3564092598079038</v>
      </c>
      <c r="Q7">
        <f t="shared" si="1"/>
        <v>478.15</v>
      </c>
      <c r="R7">
        <f t="shared" si="11"/>
        <v>0.70825459551030312</v>
      </c>
      <c r="S7">
        <f t="shared" si="2"/>
        <v>213.8085718461985</v>
      </c>
      <c r="U7">
        <f t="shared" si="3"/>
        <v>2.2363462599804156</v>
      </c>
      <c r="V7">
        <f t="shared" si="4"/>
        <v>12.438671317322619</v>
      </c>
    </row>
    <row r="8" spans="1:22">
      <c r="A8">
        <v>60</v>
      </c>
      <c r="B8">
        <f t="shared" si="5"/>
        <v>2349.2886922897655</v>
      </c>
      <c r="C8">
        <f t="shared" si="6"/>
        <v>4.005668680992237E-3</v>
      </c>
      <c r="D8">
        <f t="shared" si="7"/>
        <v>569.06311161989595</v>
      </c>
      <c r="F8">
        <f t="shared" si="8"/>
        <v>0.9983563361752561</v>
      </c>
      <c r="G8">
        <f t="shared" si="0"/>
        <v>220981.4044902116</v>
      </c>
      <c r="H8">
        <f t="shared" si="9"/>
        <v>13344713.280941684</v>
      </c>
      <c r="P8">
        <f t="shared" si="10"/>
        <v>1.3557303250595609</v>
      </c>
      <c r="Q8">
        <f t="shared" si="1"/>
        <v>478.15</v>
      </c>
      <c r="R8">
        <f t="shared" si="11"/>
        <v>0.70783464234825655</v>
      </c>
      <c r="S8">
        <f t="shared" si="2"/>
        <v>213.75520367037657</v>
      </c>
      <c r="U8">
        <f t="shared" si="3"/>
        <v>2.2369046076526686</v>
      </c>
      <c r="V8">
        <f t="shared" si="4"/>
        <v>12.431295919570905</v>
      </c>
    </row>
    <row r="9" spans="1:22">
      <c r="A9">
        <v>70</v>
      </c>
      <c r="B9">
        <f t="shared" si="5"/>
        <v>2349.0722797531189</v>
      </c>
      <c r="C9">
        <f t="shared" si="6"/>
        <v>4.0060377104715302E-3</v>
      </c>
      <c r="D9">
        <f t="shared" si="7"/>
        <v>568.6328282675438</v>
      </c>
      <c r="F9">
        <f t="shared" si="8"/>
        <v>0.99760145310095405</v>
      </c>
      <c r="G9">
        <f t="shared" si="0"/>
        <v>219950.2813581714</v>
      </c>
      <c r="H9">
        <f t="shared" si="9"/>
        <v>15544216.094523398</v>
      </c>
      <c r="P9">
        <f t="shared" si="10"/>
        <v>1.3548300269306912</v>
      </c>
      <c r="Q9">
        <f t="shared" si="1"/>
        <v>478.15</v>
      </c>
      <c r="R9">
        <f t="shared" si="11"/>
        <v>0.70729943024857633</v>
      </c>
      <c r="S9">
        <f t="shared" si="2"/>
        <v>213.6871679485746</v>
      </c>
      <c r="U9">
        <f t="shared" si="3"/>
        <v>2.2376168142912087</v>
      </c>
      <c r="V9">
        <f t="shared" si="4"/>
        <v>12.421896294866489</v>
      </c>
    </row>
    <row r="10" spans="1:22">
      <c r="A10">
        <v>80</v>
      </c>
      <c r="B10">
        <f t="shared" si="5"/>
        <v>2348.8568770207712</v>
      </c>
      <c r="C10">
        <f t="shared" si="6"/>
        <v>4.0064050855454078E-3</v>
      </c>
      <c r="D10">
        <f t="shared" si="7"/>
        <v>568.10014780770166</v>
      </c>
      <c r="F10">
        <f t="shared" si="8"/>
        <v>0.99666692597842399</v>
      </c>
      <c r="G10">
        <f t="shared" si="0"/>
        <v>218678.92242977032</v>
      </c>
      <c r="H10">
        <f t="shared" si="9"/>
        <v>17731005.318821102</v>
      </c>
      <c r="P10">
        <f t="shared" si="10"/>
        <v>1.3536849861279756</v>
      </c>
      <c r="Q10">
        <f t="shared" si="1"/>
        <v>478.15</v>
      </c>
      <c r="R10">
        <f t="shared" si="11"/>
        <v>0.70663685051870262</v>
      </c>
      <c r="S10">
        <f t="shared" si="2"/>
        <v>213.60290985119184</v>
      </c>
      <c r="U10">
        <f t="shared" si="3"/>
        <v>2.2384994676950187</v>
      </c>
      <c r="V10">
        <f t="shared" si="4"/>
        <v>12.410259785151387</v>
      </c>
    </row>
    <row r="11" spans="1:22">
      <c r="A11">
        <v>90</v>
      </c>
      <c r="B11">
        <f t="shared" si="5"/>
        <v>2348.6427193615627</v>
      </c>
      <c r="C11">
        <f t="shared" si="6"/>
        <v>4.0067704039175416E-3</v>
      </c>
      <c r="D11">
        <f t="shared" si="7"/>
        <v>567.45503920458782</v>
      </c>
      <c r="F11">
        <f t="shared" si="8"/>
        <v>0.99553515649927693</v>
      </c>
      <c r="G11">
        <f t="shared" si="0"/>
        <v>217143.85469614304</v>
      </c>
      <c r="H11">
        <f t="shared" si="9"/>
        <v>19902443.865782533</v>
      </c>
      <c r="P11">
        <f t="shared" si="10"/>
        <v>1.3522710969138645</v>
      </c>
      <c r="Q11">
        <f t="shared" si="1"/>
        <v>478.15</v>
      </c>
      <c r="R11">
        <f t="shared" si="11"/>
        <v>0.70583442595798729</v>
      </c>
      <c r="S11">
        <f t="shared" si="2"/>
        <v>213.50082147446167</v>
      </c>
      <c r="U11">
        <f t="shared" si="3"/>
        <v>2.2395698372392205</v>
      </c>
      <c r="V11">
        <f t="shared" si="4"/>
        <v>12.396167260470353</v>
      </c>
    </row>
    <row r="12" spans="1:22">
      <c r="A12">
        <v>100</v>
      </c>
      <c r="B12">
        <f t="shared" si="5"/>
        <v>2348.4300650320251</v>
      </c>
      <c r="C12">
        <f t="shared" si="6"/>
        <v>4.0071332237802846E-3</v>
      </c>
      <c r="D12">
        <f t="shared" si="7"/>
        <v>566.68744901364403</v>
      </c>
      <c r="F12">
        <f t="shared" si="8"/>
        <v>0.99418850704148076</v>
      </c>
      <c r="G12">
        <f t="shared" si="0"/>
        <v>215321.56184973253</v>
      </c>
      <c r="H12">
        <f t="shared" si="9"/>
        <v>22055659.484279856</v>
      </c>
      <c r="P12">
        <f t="shared" si="10"/>
        <v>1.350564179479008</v>
      </c>
      <c r="Q12">
        <f t="shared" si="1"/>
        <v>478.15</v>
      </c>
      <c r="R12">
        <f t="shared" si="11"/>
        <v>0.70487965149240983</v>
      </c>
      <c r="S12">
        <f t="shared" si="2"/>
        <v>213.37928379196271</v>
      </c>
      <c r="U12">
        <f t="shared" si="3"/>
        <v>2.2408454630777532</v>
      </c>
      <c r="V12">
        <f t="shared" si="4"/>
        <v>12.379399101343996</v>
      </c>
    </row>
    <row r="13" spans="1:22">
      <c r="A13">
        <v>110</v>
      </c>
      <c r="B13">
        <f t="shared" si="5"/>
        <v>2348.2191953187912</v>
      </c>
      <c r="C13">
        <f t="shared" si="6"/>
        <v>4.0074930637115282E-3</v>
      </c>
      <c r="D13">
        <f t="shared" si="7"/>
        <v>565.78767022318789</v>
      </c>
      <c r="F13">
        <f t="shared" si="8"/>
        <v>0.99260994775997879</v>
      </c>
      <c r="G13">
        <f t="shared" si="0"/>
        <v>213189.34991636206</v>
      </c>
      <c r="H13">
        <f t="shared" si="9"/>
        <v>24187552.983443476</v>
      </c>
      <c r="P13">
        <f t="shared" si="10"/>
        <v>1.3485408595299506</v>
      </c>
      <c r="Q13">
        <f t="shared" si="1"/>
        <v>478.15</v>
      </c>
      <c r="R13">
        <f t="shared" si="11"/>
        <v>0.70376045296182488</v>
      </c>
      <c r="S13">
        <f t="shared" si="2"/>
        <v>213.23672365432711</v>
      </c>
      <c r="U13">
        <f t="shared" si="3"/>
        <v>2.2423435879418094</v>
      </c>
      <c r="V13">
        <f t="shared" si="4"/>
        <v>12.35974325618743</v>
      </c>
    </row>
    <row r="14" spans="1:22">
      <c r="A14">
        <v>120</v>
      </c>
      <c r="B14">
        <f t="shared" si="5"/>
        <v>2348.0104137332623</v>
      </c>
      <c r="C14">
        <f t="shared" si="6"/>
        <v>4.0078494040203033E-3</v>
      </c>
      <c r="D14">
        <f t="shared" si="7"/>
        <v>564.74681423123855</v>
      </c>
      <c r="F14">
        <f t="shared" si="8"/>
        <v>0.99078388461620792</v>
      </c>
      <c r="G14">
        <f t="shared" si="0"/>
        <v>210726.45441433266</v>
      </c>
      <c r="H14">
        <f t="shared" si="9"/>
        <v>26294817.527586803</v>
      </c>
      <c r="P14">
        <f t="shared" si="10"/>
        <v>1.3461796947737628</v>
      </c>
      <c r="Q14">
        <f t="shared" si="1"/>
        <v>478.15</v>
      </c>
      <c r="R14">
        <f t="shared" si="11"/>
        <v>0.70246577419289136</v>
      </c>
      <c r="S14">
        <f t="shared" si="2"/>
        <v>213.07168730223401</v>
      </c>
      <c r="U14">
        <f t="shared" si="3"/>
        <v>2.2440804128131888</v>
      </c>
      <c r="V14">
        <f t="shared" si="4"/>
        <v>12.337005551737132</v>
      </c>
    </row>
    <row r="15" spans="1:22">
      <c r="A15">
        <v>130</v>
      </c>
      <c r="B15">
        <f t="shared" si="5"/>
        <v>2347.804044122011</v>
      </c>
      <c r="C15">
        <f t="shared" si="6"/>
        <v>4.008201689947033E-3</v>
      </c>
      <c r="D15">
        <f t="shared" si="7"/>
        <v>563.55738613551125</v>
      </c>
      <c r="F15">
        <f t="shared" si="8"/>
        <v>0.98869716865879165</v>
      </c>
      <c r="G15">
        <f t="shared" si="0"/>
        <v>207915.38930582782</v>
      </c>
      <c r="H15">
        <f t="shared" si="9"/>
        <v>28373971.420645081</v>
      </c>
      <c r="P15">
        <f t="shared" si="10"/>
        <v>1.3434625489940695</v>
      </c>
      <c r="Q15">
        <f t="shared" si="1"/>
        <v>478.15</v>
      </c>
      <c r="R15">
        <f t="shared" si="11"/>
        <v>0.70098629257908329</v>
      </c>
      <c r="S15">
        <f t="shared" si="2"/>
        <v>212.88293066911038</v>
      </c>
      <c r="U15">
        <f t="shared" si="3"/>
        <v>2.2460701686938034</v>
      </c>
      <c r="V15">
        <f t="shared" si="4"/>
        <v>12.311022260374338</v>
      </c>
    </row>
    <row r="16" spans="1:22">
      <c r="A16">
        <v>140</v>
      </c>
      <c r="B16">
        <f t="shared" si="5"/>
        <v>2347.6004274561128</v>
      </c>
      <c r="C16">
        <f t="shared" si="6"/>
        <v>4.0085493371253217E-3</v>
      </c>
      <c r="D16">
        <f t="shared" si="7"/>
        <v>562.21395129813948</v>
      </c>
      <c r="F16">
        <f t="shared" si="8"/>
        <v>0.98634026543533238</v>
      </c>
      <c r="G16">
        <f t="shared" si="0"/>
        <v>204743.50934764885</v>
      </c>
      <c r="H16">
        <f t="shared" si="9"/>
        <v>30421406.51412157</v>
      </c>
      <c r="P16">
        <f t="shared" si="10"/>
        <v>1.3403761852666725</v>
      </c>
      <c r="Q16">
        <f t="shared" si="1"/>
        <v>478.15</v>
      </c>
      <c r="R16">
        <f t="shared" si="11"/>
        <v>0.69931524819365065</v>
      </c>
      <c r="S16">
        <f t="shared" si="2"/>
        <v>212.66952488455715</v>
      </c>
      <c r="U16">
        <f t="shared" si="3"/>
        <v>2.2483240147339068</v>
      </c>
      <c r="V16">
        <f t="shared" si="4"/>
        <v>12.281674661362887</v>
      </c>
    </row>
    <row r="17" spans="1:22">
      <c r="A17">
        <v>150</v>
      </c>
      <c r="B17">
        <f t="shared" si="5"/>
        <v>2347.3999170904458</v>
      </c>
      <c r="C17">
        <f t="shared" si="6"/>
        <v>4.0088917396650546E-3</v>
      </c>
      <c r="D17">
        <f t="shared" si="7"/>
        <v>560.71386458733537</v>
      </c>
      <c r="F17">
        <f t="shared" si="8"/>
        <v>0.98370853436374628</v>
      </c>
      <c r="G17">
        <f t="shared" si="0"/>
        <v>201204.71862581273</v>
      </c>
      <c r="H17">
        <f t="shared" si="9"/>
        <v>32433453.700379696</v>
      </c>
      <c r="P17">
        <f t="shared" si="10"/>
        <v>1.3369140103174764</v>
      </c>
      <c r="Q17">
        <f t="shared" si="1"/>
        <v>478.15</v>
      </c>
      <c r="R17">
        <f t="shared" si="11"/>
        <v>0.69744935086389603</v>
      </c>
      <c r="S17">
        <f t="shared" si="2"/>
        <v>212.43097281163949</v>
      </c>
      <c r="U17">
        <f t="shared" si="3"/>
        <v>2.2508487988894679</v>
      </c>
      <c r="V17">
        <f t="shared" si="4"/>
        <v>12.248904971277128</v>
      </c>
    </row>
    <row r="18" spans="1:22">
      <c r="A18">
        <v>160</v>
      </c>
      <c r="B18">
        <f t="shared" si="5"/>
        <v>2347.2028723497638</v>
      </c>
      <c r="C18">
        <f t="shared" si="6"/>
        <v>4.0092282811044714E-3</v>
      </c>
      <c r="D18">
        <f t="shared" si="7"/>
        <v>559.05801372741018</v>
      </c>
      <c r="F18">
        <f t="shared" si="8"/>
        <v>0.98080353285510558</v>
      </c>
      <c r="G18">
        <f t="shared" si="0"/>
        <v>197301.21126499306</v>
      </c>
      <c r="H18">
        <f t="shared" si="9"/>
        <v>34406465.813029625</v>
      </c>
      <c r="P18">
        <f t="shared" si="10"/>
        <v>1.3330778542900137</v>
      </c>
      <c r="Q18">
        <f t="shared" si="1"/>
        <v>478.15</v>
      </c>
      <c r="R18">
        <f t="shared" si="11"/>
        <v>0.69538970479426987</v>
      </c>
      <c r="S18">
        <f t="shared" si="2"/>
        <v>212.16732927989534</v>
      </c>
      <c r="U18">
        <f t="shared" si="3"/>
        <v>2.2536457503747669</v>
      </c>
      <c r="V18">
        <f t="shared" si="4"/>
        <v>12.212732582629743</v>
      </c>
    </row>
    <row r="19" spans="1:22">
      <c r="A19">
        <v>170</v>
      </c>
      <c r="B19">
        <f t="shared" si="5"/>
        <v>2347.0096504100629</v>
      </c>
      <c r="C19">
        <f t="shared" si="6"/>
        <v>4.0095583482880658E-3</v>
      </c>
      <c r="D19">
        <f t="shared" si="7"/>
        <v>557.25150720379031</v>
      </c>
      <c r="F19">
        <f t="shared" si="8"/>
        <v>0.9776342231645444</v>
      </c>
      <c r="G19">
        <f t="shared" si="0"/>
        <v>193045.08116806866</v>
      </c>
      <c r="H19">
        <f t="shared" si="9"/>
        <v>36336916.624710314</v>
      </c>
      <c r="P19">
        <f t="shared" si="10"/>
        <v>1.3288796199757777</v>
      </c>
      <c r="Q19">
        <f t="shared" si="1"/>
        <v>478.15</v>
      </c>
      <c r="R19">
        <f t="shared" si="11"/>
        <v>0.693142664223662</v>
      </c>
      <c r="S19">
        <f t="shared" si="2"/>
        <v>211.87931425940431</v>
      </c>
      <c r="U19">
        <f t="shared" si="3"/>
        <v>2.2567092104829065</v>
      </c>
      <c r="V19">
        <f t="shared" si="4"/>
        <v>12.173269091292504</v>
      </c>
    </row>
    <row r="20" spans="1:22">
      <c r="A20">
        <v>180</v>
      </c>
      <c r="B20">
        <f t="shared" si="5"/>
        <v>2346.8205966034798</v>
      </c>
      <c r="C20">
        <f t="shared" si="6"/>
        <v>4.0098813479538939E-3</v>
      </c>
      <c r="D20">
        <f t="shared" si="7"/>
        <v>555.30421925570954</v>
      </c>
      <c r="F20">
        <f t="shared" si="8"/>
        <v>0.97421792851878863</v>
      </c>
      <c r="G20">
        <f t="shared" si="0"/>
        <v>188459.5957434609</v>
      </c>
      <c r="H20">
        <f t="shared" si="9"/>
        <v>38221512.582144924</v>
      </c>
      <c r="P20">
        <f t="shared" si="10"/>
        <v>1.3243425926147125</v>
      </c>
      <c r="Q20">
        <f t="shared" si="1"/>
        <v>478.15</v>
      </c>
      <c r="R20">
        <f t="shared" si="11"/>
        <v>0.69072051131982115</v>
      </c>
      <c r="S20">
        <f t="shared" si="2"/>
        <v>211.56840518203398</v>
      </c>
      <c r="U20">
        <f t="shared" si="3"/>
        <v>2.2600255439303356</v>
      </c>
      <c r="V20">
        <f t="shared" si="4"/>
        <v>12.130730201969142</v>
      </c>
    </row>
    <row r="21" spans="1:22">
      <c r="A21">
        <v>190</v>
      </c>
      <c r="B21">
        <f t="shared" si="5"/>
        <v>2346.636033475806</v>
      </c>
      <c r="C21">
        <f t="shared" si="6"/>
        <v>4.010196725469887E-3</v>
      </c>
      <c r="D21">
        <f t="shared" si="7"/>
        <v>553.23109514369457</v>
      </c>
      <c r="F21">
        <f t="shared" si="8"/>
        <v>0.97058086867314841</v>
      </c>
      <c r="G21">
        <f t="shared" si="0"/>
        <v>183579.90680246783</v>
      </c>
      <c r="H21">
        <f t="shared" si="9"/>
        <v>40057311.650169604</v>
      </c>
      <c r="P21">
        <f t="shared" si="10"/>
        <v>1.3195021788281216</v>
      </c>
      <c r="Q21">
        <f t="shared" si="1"/>
        <v>478.15</v>
      </c>
      <c r="R21">
        <f t="shared" si="11"/>
        <v>0.68814183588926214</v>
      </c>
      <c r="S21">
        <f t="shared" si="2"/>
        <v>211.23689282235028</v>
      </c>
      <c r="U21">
        <f t="shared" si="3"/>
        <v>2.2635723978487174</v>
      </c>
      <c r="V21">
        <f t="shared" si="4"/>
        <v>12.08544239682378</v>
      </c>
    </row>
    <row r="22" spans="1:22">
      <c r="A22">
        <v>200</v>
      </c>
      <c r="B22">
        <f t="shared" si="5"/>
        <v>2346.4562491477977</v>
      </c>
      <c r="C22">
        <f t="shared" si="6"/>
        <v>4.0105039847779314E-3</v>
      </c>
      <c r="D22">
        <f t="shared" si="7"/>
        <v>551.05212499083359</v>
      </c>
      <c r="F22">
        <f t="shared" si="8"/>
        <v>0.96675811401900635</v>
      </c>
      <c r="G22">
        <f t="shared" si="0"/>
        <v>178452.98394571088</v>
      </c>
      <c r="H22">
        <f t="shared" si="9"/>
        <v>41841841.489626713</v>
      </c>
      <c r="P22">
        <f t="shared" si="10"/>
        <v>1.3144058551870181</v>
      </c>
      <c r="Q22">
        <f t="shared" si="1"/>
        <v>478.15</v>
      </c>
      <c r="R22">
        <f t="shared" si="11"/>
        <v>0.68543150283947551</v>
      </c>
      <c r="S22">
        <f t="shared" si="2"/>
        <v>210.88788557061005</v>
      </c>
      <c r="U22">
        <f t="shared" si="3"/>
        <v>2.2673184792300671</v>
      </c>
      <c r="V22">
        <f t="shared" si="4"/>
        <v>12.037842364038276</v>
      </c>
    </row>
    <row r="23" spans="1:22">
      <c r="A23">
        <v>210</v>
      </c>
      <c r="B23">
        <f t="shared" si="5"/>
        <v>2346.281485741722</v>
      </c>
      <c r="C23">
        <f t="shared" si="6"/>
        <v>4.0108027082434317E-3</v>
      </c>
      <c r="D23">
        <f t="shared" si="7"/>
        <v>548.79191853485213</v>
      </c>
      <c r="F23">
        <f t="shared" si="8"/>
        <v>0.9627928395348283</v>
      </c>
      <c r="G23">
        <f t="shared" si="0"/>
        <v>173136.61225568497</v>
      </c>
      <c r="H23">
        <f t="shared" si="9"/>
        <v>43573207.612183563</v>
      </c>
      <c r="P23">
        <f t="shared" si="10"/>
        <v>1.3091121640584045</v>
      </c>
      <c r="Q23">
        <f t="shared" si="1"/>
        <v>478.15</v>
      </c>
      <c r="R23">
        <f t="shared" si="11"/>
        <v>0.68262012323019328</v>
      </c>
      <c r="S23">
        <f t="shared" si="2"/>
        <v>210.52525035233393</v>
      </c>
      <c r="U23">
        <f t="shared" si="3"/>
        <v>2.271223994270382</v>
      </c>
      <c r="V23">
        <f t="shared" si="4"/>
        <v>11.988467708187455</v>
      </c>
    </row>
    <row r="24" spans="1:22">
      <c r="A24">
        <v>220</v>
      </c>
      <c r="B24">
        <f t="shared" si="5"/>
        <v>2346.1119287894926</v>
      </c>
      <c r="C24">
        <f t="shared" si="6"/>
        <v>4.0110925748413802E-3</v>
      </c>
      <c r="D24">
        <f t="shared" si="7"/>
        <v>546.47885689837926</v>
      </c>
      <c r="F24">
        <f t="shared" si="8"/>
        <v>0.95873483666382331</v>
      </c>
      <c r="G24">
        <f t="shared" si="0"/>
        <v>167697.39882552469</v>
      </c>
      <c r="H24">
        <f t="shared" si="9"/>
        <v>45250181.600438811</v>
      </c>
      <c r="P24">
        <f t="shared" si="10"/>
        <v>1.3036886986921261</v>
      </c>
      <c r="Q24">
        <f t="shared" si="1"/>
        <v>478.15</v>
      </c>
      <c r="R24">
        <f t="shared" si="11"/>
        <v>0.67974299919465064</v>
      </c>
      <c r="S24">
        <f t="shared" si="2"/>
        <v>210.1534851177002</v>
      </c>
      <c r="U24">
        <f t="shared" si="3"/>
        <v>2.2752418297141421</v>
      </c>
      <c r="V24">
        <f t="shared" si="4"/>
        <v>11.93793842049325</v>
      </c>
    </row>
    <row r="25" spans="1:22">
      <c r="A25">
        <v>230</v>
      </c>
      <c r="B25">
        <f t="shared" si="5"/>
        <v>2345.9476985930523</v>
      </c>
      <c r="C25">
        <f t="shared" si="6"/>
        <v>4.0113733750151868E-3</v>
      </c>
      <c r="D25">
        <f t="shared" si="7"/>
        <v>544.14385629567721</v>
      </c>
      <c r="F25">
        <f t="shared" si="8"/>
        <v>0.95463834437838102</v>
      </c>
      <c r="G25">
        <f t="shared" si="0"/>
        <v>162207.87054869268</v>
      </c>
      <c r="H25">
        <f t="shared" si="9"/>
        <v>46872260.305925734</v>
      </c>
      <c r="P25">
        <f t="shared" si="10"/>
        <v>1.2982091598677625</v>
      </c>
      <c r="Q25">
        <f t="shared" si="1"/>
        <v>478.15</v>
      </c>
      <c r="R25">
        <f t="shared" si="11"/>
        <v>0.67683858616427206</v>
      </c>
      <c r="S25">
        <f t="shared" si="2"/>
        <v>209.77752711659332</v>
      </c>
      <c r="U25">
        <f t="shared" si="3"/>
        <v>2.2793194608221623</v>
      </c>
      <c r="V25">
        <f t="shared" si="4"/>
        <v>11.886929871754363</v>
      </c>
    </row>
    <row r="26" spans="1:22">
      <c r="A26">
        <v>240</v>
      </c>
      <c r="B26">
        <f t="shared" si="5"/>
        <v>2345.7888444269715</v>
      </c>
      <c r="C26">
        <f t="shared" si="6"/>
        <v>4.0116450206809252E-3</v>
      </c>
      <c r="D26">
        <f t="shared" si="7"/>
        <v>541.81884192251175</v>
      </c>
      <c r="F26">
        <f t="shared" si="8"/>
        <v>0.95055937179388028</v>
      </c>
      <c r="G26">
        <f t="shared" si="0"/>
        <v>156742.89397935732</v>
      </c>
      <c r="H26">
        <f t="shared" si="9"/>
        <v>48439689.245719306</v>
      </c>
      <c r="P26">
        <f t="shared" si="10"/>
        <v>1.2927497177302896</v>
      </c>
      <c r="Q26">
        <f t="shared" si="1"/>
        <v>478.15</v>
      </c>
      <c r="R26">
        <f t="shared" si="11"/>
        <v>0.67394659460186113</v>
      </c>
      <c r="S26">
        <f t="shared" si="2"/>
        <v>209.40251149921596</v>
      </c>
      <c r="U26">
        <f t="shared" si="3"/>
        <v>2.2834014576839983</v>
      </c>
      <c r="V26">
        <f t="shared" si="4"/>
        <v>11.836139474169462</v>
      </c>
    </row>
    <row r="27" spans="1:22">
      <c r="A27">
        <v>250</v>
      </c>
      <c r="B27">
        <f t="shared" si="5"/>
        <v>2345.6353422471584</v>
      </c>
      <c r="C27">
        <f t="shared" si="6"/>
        <v>4.0119075492352236E-3</v>
      </c>
      <c r="D27">
        <f t="shared" si="7"/>
        <v>539.53508374085106</v>
      </c>
      <c r="F27">
        <f t="shared" si="8"/>
        <v>0.94655277849272113</v>
      </c>
      <c r="G27">
        <f t="shared" si="0"/>
        <v>151375.77323742022</v>
      </c>
      <c r="H27">
        <f t="shared" si="9"/>
        <v>49953446.978093505</v>
      </c>
      <c r="P27">
        <f t="shared" si="10"/>
        <v>1.287385040374482</v>
      </c>
      <c r="Q27">
        <f t="shared" si="1"/>
        <v>478.15</v>
      </c>
      <c r="R27">
        <f t="shared" si="11"/>
        <v>0.67110591995133928</v>
      </c>
      <c r="S27">
        <f t="shared" si="2"/>
        <v>209.03350384206928</v>
      </c>
      <c r="U27">
        <f t="shared" si="3"/>
        <v>2.2874323551561182</v>
      </c>
      <c r="V27">
        <f t="shared" si="4"/>
        <v>11.786250326225661</v>
      </c>
    </row>
    <row r="28" spans="1:22">
      <c r="A28">
        <v>260</v>
      </c>
      <c r="B28">
        <f t="shared" si="5"/>
        <v>2345.4870962209875</v>
      </c>
      <c r="C28">
        <f t="shared" si="6"/>
        <v>4.0121611210210146E-3</v>
      </c>
      <c r="D28">
        <f t="shared" si="7"/>
        <v>537.3215753714984</v>
      </c>
      <c r="F28">
        <f t="shared" si="8"/>
        <v>0.94266943047631302</v>
      </c>
      <c r="G28">
        <f t="shared" si="0"/>
        <v>146174.45085001318</v>
      </c>
      <c r="H28">
        <f t="shared" si="9"/>
        <v>51415191.486593634</v>
      </c>
      <c r="P28">
        <f t="shared" si="10"/>
        <v>1.2821844215864564</v>
      </c>
      <c r="Q28">
        <f t="shared" si="1"/>
        <v>478.15</v>
      </c>
      <c r="R28">
        <f t="shared" si="11"/>
        <v>0.66835262620770586</v>
      </c>
      <c r="S28">
        <f t="shared" si="2"/>
        <v>208.67523563541062</v>
      </c>
      <c r="U28">
        <f t="shared" si="3"/>
        <v>2.291359578648831</v>
      </c>
      <c r="V28">
        <f t="shared" si="4"/>
        <v>11.737895799288323</v>
      </c>
    </row>
    <row r="29" spans="1:22">
      <c r="A29">
        <v>270</v>
      </c>
      <c r="B29">
        <f t="shared" si="5"/>
        <v>2345.3439439780445</v>
      </c>
      <c r="C29">
        <f t="shared" si="6"/>
        <v>4.0124060104177271E-3</v>
      </c>
      <c r="D29">
        <f t="shared" si="7"/>
        <v>535.20363395114168</v>
      </c>
      <c r="F29">
        <f t="shared" si="8"/>
        <v>0.93895374377393281</v>
      </c>
      <c r="G29">
        <f t="shared" si="0"/>
        <v>141198.22829278113</v>
      </c>
      <c r="H29">
        <f t="shared" si="9"/>
        <v>52827173.769521445</v>
      </c>
      <c r="P29">
        <f t="shared" si="10"/>
        <v>1.2772084326026065</v>
      </c>
      <c r="Q29">
        <f t="shared" si="1"/>
        <v>478.15</v>
      </c>
      <c r="R29">
        <f t="shared" si="11"/>
        <v>0.66571820433571838</v>
      </c>
      <c r="S29">
        <f t="shared" si="2"/>
        <v>208.33187196965346</v>
      </c>
      <c r="U29">
        <f t="shared" si="3"/>
        <v>2.2951360993369723</v>
      </c>
      <c r="V29">
        <f t="shared" si="4"/>
        <v>11.691628951202135</v>
      </c>
    </row>
    <row r="30" spans="1:22">
      <c r="A30">
        <v>280</v>
      </c>
      <c r="B30">
        <f t="shared" si="5"/>
        <v>2345.2056650725162</v>
      </c>
      <c r="C30">
        <f t="shared" si="6"/>
        <v>4.0126425914220791E-3</v>
      </c>
      <c r="D30">
        <f t="shared" si="7"/>
        <v>533.20186246432718</v>
      </c>
      <c r="F30">
        <f t="shared" si="8"/>
        <v>0.93544186397250384</v>
      </c>
      <c r="G30">
        <f t="shared" si="0"/>
        <v>136495.33756911155</v>
      </c>
      <c r="H30">
        <f t="shared" si="9"/>
        <v>54192127.145212561</v>
      </c>
      <c r="P30">
        <f t="shared" si="10"/>
        <v>1.2725064363928018</v>
      </c>
      <c r="Q30">
        <f t="shared" si="1"/>
        <v>478.15</v>
      </c>
      <c r="R30">
        <f t="shared" si="11"/>
        <v>0.66322828155650515</v>
      </c>
      <c r="S30">
        <f t="shared" si="2"/>
        <v>208.00683539708854</v>
      </c>
      <c r="U30">
        <f t="shared" si="3"/>
        <v>2.2987225351859406</v>
      </c>
      <c r="V30">
        <f t="shared" si="4"/>
        <v>11.647899858228397</v>
      </c>
    </row>
    <row r="31" spans="1:22">
      <c r="A31">
        <v>290</v>
      </c>
      <c r="B31">
        <f t="shared" si="5"/>
        <v>2345.071991823801</v>
      </c>
      <c r="C31">
        <f t="shared" si="6"/>
        <v>4.012871319142592E-3</v>
      </c>
      <c r="D31">
        <f t="shared" si="7"/>
        <v>531.33155574577597</v>
      </c>
      <c r="F31">
        <f t="shared" si="8"/>
        <v>0.93216062411539646</v>
      </c>
      <c r="G31">
        <f t="shared" si="0"/>
        <v>132101.55363528035</v>
      </c>
      <c r="H31">
        <f t="shared" si="9"/>
        <v>55513142.681565367</v>
      </c>
      <c r="P31">
        <f t="shared" si="10"/>
        <v>1.2681151592685236</v>
      </c>
      <c r="Q31">
        <f t="shared" si="1"/>
        <v>478.15</v>
      </c>
      <c r="R31">
        <f t="shared" si="11"/>
        <v>0.66090188249781601</v>
      </c>
      <c r="S31">
        <f t="shared" si="2"/>
        <v>207.70270051977016</v>
      </c>
      <c r="U31">
        <f t="shared" si="3"/>
        <v>2.3020885082545535</v>
      </c>
      <c r="V31">
        <f t="shared" si="4"/>
        <v>11.60704263904846</v>
      </c>
    </row>
    <row r="32" spans="1:22">
      <c r="A32">
        <v>300</v>
      </c>
      <c r="B32">
        <f t="shared" si="5"/>
        <v>2344.9426215159992</v>
      </c>
      <c r="C32">
        <f t="shared" si="6"/>
        <v>4.0130927089510092E-3</v>
      </c>
      <c r="D32">
        <f t="shared" si="7"/>
        <v>529.60256211957528</v>
      </c>
      <c r="F32">
        <f t="shared" si="8"/>
        <v>0.92912730196416715</v>
      </c>
      <c r="G32">
        <f t="shared" si="0"/>
        <v>128039.87515816705</v>
      </c>
      <c r="H32">
        <f t="shared" si="9"/>
        <v>56793541.433147036</v>
      </c>
      <c r="P32">
        <f t="shared" si="10"/>
        <v>1.2640583494547892</v>
      </c>
      <c r="Q32">
        <f t="shared" si="1"/>
        <v>478.15</v>
      </c>
      <c r="R32">
        <f t="shared" si="11"/>
        <v>0.65875125709259452</v>
      </c>
      <c r="S32">
        <f t="shared" si="2"/>
        <v>207.421162641846</v>
      </c>
      <c r="U32">
        <f t="shared" si="3"/>
        <v>2.3052131899656803</v>
      </c>
      <c r="V32">
        <f t="shared" si="4"/>
        <v>11.569272432244563</v>
      </c>
    </row>
    <row r="33" spans="1:22">
      <c r="A33">
        <v>310</v>
      </c>
      <c r="B33">
        <f t="shared" si="5"/>
        <v>2344.8172289100517</v>
      </c>
      <c r="C33">
        <f t="shared" si="6"/>
        <v>4.0133073150817045E-3</v>
      </c>
      <c r="D33">
        <f t="shared" si="7"/>
        <v>528.01955038316373</v>
      </c>
      <c r="F33">
        <f t="shared" si="8"/>
        <v>0.92635008839151534</v>
      </c>
      <c r="G33">
        <f t="shared" si="0"/>
        <v>124321.15520750685</v>
      </c>
      <c r="H33">
        <f t="shared" si="9"/>
        <v>58036752.985222101</v>
      </c>
      <c r="P33">
        <f t="shared" si="10"/>
        <v>1.2603474035691793</v>
      </c>
      <c r="Q33">
        <f t="shared" si="1"/>
        <v>478.15</v>
      </c>
      <c r="R33">
        <f t="shared" si="11"/>
        <v>0.65678221266958436</v>
      </c>
      <c r="S33">
        <f t="shared" si="2"/>
        <v>207.16307344963238</v>
      </c>
      <c r="U33">
        <f t="shared" si="3"/>
        <v>2.3080850850393118</v>
      </c>
      <c r="V33">
        <f t="shared" si="4"/>
        <v>11.534691228617662</v>
      </c>
    </row>
    <row r="34" spans="1:22">
      <c r="A34">
        <v>320</v>
      </c>
      <c r="B34">
        <f t="shared" si="5"/>
        <v>2344.6954781382192</v>
      </c>
      <c r="C34">
        <f t="shared" si="6"/>
        <v>4.0135157102732201E-3</v>
      </c>
      <c r="D34">
        <f t="shared" si="7"/>
        <v>526.58258832865965</v>
      </c>
      <c r="F34">
        <f t="shared" si="8"/>
        <v>0.92382910233098181</v>
      </c>
      <c r="G34">
        <f t="shared" si="0"/>
        <v>120945.46160487358</v>
      </c>
      <c r="H34">
        <f t="shared" si="9"/>
        <v>59246207.60127084</v>
      </c>
      <c r="P34">
        <f t="shared" si="10"/>
        <v>1.2569827378689324</v>
      </c>
      <c r="Q34">
        <f t="shared" si="1"/>
        <v>478.15</v>
      </c>
      <c r="R34">
        <f t="shared" si="11"/>
        <v>0.65499483355266608</v>
      </c>
      <c r="S34">
        <f t="shared" si="2"/>
        <v>206.92852918057054</v>
      </c>
      <c r="U34">
        <f t="shared" si="3"/>
        <v>2.3107011966569164</v>
      </c>
      <c r="V34">
        <f t="shared" si="4"/>
        <v>11.503300509099953</v>
      </c>
    </row>
    <row r="35" spans="1:22">
      <c r="A35">
        <v>330</v>
      </c>
      <c r="B35">
        <f t="shared" si="5"/>
        <v>2344.5770332663419</v>
      </c>
      <c r="C35">
        <f t="shared" si="6"/>
        <v>4.0137184676777909E-3</v>
      </c>
      <c r="D35">
        <f t="shared" si="7"/>
        <v>525.28791917177944</v>
      </c>
      <c r="F35">
        <f t="shared" si="8"/>
        <v>0.92155775293294639</v>
      </c>
      <c r="G35">
        <f t="shared" si="0"/>
        <v>117903.90034090822</v>
      </c>
      <c r="H35">
        <f t="shared" si="9"/>
        <v>60425246.60467992</v>
      </c>
      <c r="P35">
        <f t="shared" si="10"/>
        <v>1.2539556335365223</v>
      </c>
      <c r="Q35">
        <f t="shared" si="1"/>
        <v>478.15</v>
      </c>
      <c r="R35">
        <f t="shared" si="11"/>
        <v>0.65338444682945895</v>
      </c>
      <c r="S35">
        <f t="shared" si="2"/>
        <v>206.71699306010191</v>
      </c>
      <c r="U35">
        <f t="shared" si="3"/>
        <v>2.313065766494486</v>
      </c>
      <c r="V35">
        <f t="shared" si="4"/>
        <v>11.475018205997745</v>
      </c>
    </row>
    <row r="36" spans="1:22">
      <c r="A36">
        <v>340</v>
      </c>
      <c r="B36">
        <f t="shared" si="5"/>
        <v>2344.461567070387</v>
      </c>
      <c r="C36">
        <f t="shared" si="6"/>
        <v>4.0139161458183099E-3</v>
      </c>
      <c r="D36">
        <f t="shared" si="7"/>
        <v>524.12882438939403</v>
      </c>
      <c r="F36">
        <f t="shared" si="8"/>
        <v>0.91952425331472631</v>
      </c>
      <c r="G36">
        <f t="shared" si="0"/>
        <v>115180.64061628457</v>
      </c>
      <c r="H36">
        <f t="shared" si="9"/>
        <v>61577053.010842763</v>
      </c>
      <c r="P36">
        <f t="shared" si="10"/>
        <v>1.2512502900837643</v>
      </c>
      <c r="Q36">
        <f t="shared" si="1"/>
        <v>478.15</v>
      </c>
      <c r="R36">
        <f t="shared" si="11"/>
        <v>0.65194269560014095</v>
      </c>
      <c r="S36">
        <f t="shared" si="2"/>
        <v>206.52743375315464</v>
      </c>
      <c r="U36">
        <f t="shared" si="3"/>
        <v>2.3151887926496659</v>
      </c>
      <c r="V36">
        <f t="shared" si="4"/>
        <v>11.449697551848073</v>
      </c>
    </row>
    <row r="37" spans="1:22">
      <c r="A37">
        <v>350</v>
      </c>
      <c r="B37">
        <f t="shared" si="5"/>
        <v>2344.3487678298084</v>
      </c>
      <c r="C37">
        <f t="shared" si="6"/>
        <v>4.0141092769339559E-3</v>
      </c>
      <c r="D37">
        <f t="shared" si="7"/>
        <v>523.0964793525892</v>
      </c>
      <c r="F37">
        <f t="shared" si="8"/>
        <v>0.91771312167120911</v>
      </c>
      <c r="G37">
        <f t="shared" si="0"/>
        <v>112754.9221071943</v>
      </c>
      <c r="H37">
        <f t="shared" si="9"/>
        <v>62704602.231914707</v>
      </c>
      <c r="P37">
        <f t="shared" si="10"/>
        <v>1.2488458634146031</v>
      </c>
      <c r="Q37">
        <f t="shared" si="1"/>
        <v>478.15</v>
      </c>
      <c r="R37">
        <f t="shared" si="11"/>
        <v>0.65065860326488723</v>
      </c>
      <c r="S37">
        <f t="shared" si="2"/>
        <v>206.35846424375009</v>
      </c>
      <c r="U37">
        <f t="shared" si="3"/>
        <v>2.3170845051221667</v>
      </c>
      <c r="V37">
        <f t="shared" si="4"/>
        <v>11.42714577089167</v>
      </c>
    </row>
    <row r="38" spans="1:22">
      <c r="A38">
        <v>360</v>
      </c>
      <c r="B38">
        <f t="shared" si="5"/>
        <v>2344.2383441551597</v>
      </c>
      <c r="C38">
        <f t="shared" si="6"/>
        <v>4.0142983586874837E-3</v>
      </c>
      <c r="D38">
        <f t="shared" si="7"/>
        <v>522.18073405509449</v>
      </c>
      <c r="F38">
        <f t="shared" si="8"/>
        <v>0.91610655097384996</v>
      </c>
      <c r="G38">
        <f t="shared" si="0"/>
        <v>110602.88587733966</v>
      </c>
      <c r="H38">
        <f t="shared" si="9"/>
        <v>63810631.090688102</v>
      </c>
      <c r="P38">
        <f t="shared" si="10"/>
        <v>1.2467183267741504</v>
      </c>
      <c r="Q38">
        <f t="shared" si="1"/>
        <v>478.15</v>
      </c>
      <c r="R38">
        <f t="shared" si="11"/>
        <v>0.64951954464045958</v>
      </c>
      <c r="S38">
        <f t="shared" si="2"/>
        <v>206.20846966945925</v>
      </c>
      <c r="U38">
        <f t="shared" si="3"/>
        <v>2.3187699359121763</v>
      </c>
      <c r="V38">
        <f t="shared" si="4"/>
        <v>11.407141134239493</v>
      </c>
    </row>
    <row r="39" spans="1:22">
      <c r="A39">
        <v>370</v>
      </c>
      <c r="B39">
        <f t="shared" si="5"/>
        <v>2344.1300280226396</v>
      </c>
      <c r="C39">
        <f t="shared" si="6"/>
        <v>4.0144838489409237E-3</v>
      </c>
      <c r="D39">
        <f t="shared" si="7"/>
        <v>521.37077832147838</v>
      </c>
      <c r="F39">
        <f t="shared" si="8"/>
        <v>0.9146855760025937</v>
      </c>
      <c r="G39">
        <f t="shared" si="0"/>
        <v>108699.13388615873</v>
      </c>
      <c r="H39">
        <f t="shared" si="9"/>
        <v>64897622.429549687</v>
      </c>
      <c r="P39">
        <f t="shared" si="10"/>
        <v>1.2448420573653536</v>
      </c>
      <c r="Q39">
        <f t="shared" si="1"/>
        <v>478.15</v>
      </c>
      <c r="R39">
        <f t="shared" si="11"/>
        <v>0.64851207338583894</v>
      </c>
      <c r="S39">
        <f t="shared" si="2"/>
        <v>206.07571705133446</v>
      </c>
      <c r="U39">
        <f t="shared" si="3"/>
        <v>2.3202636722156376</v>
      </c>
      <c r="V39">
        <f t="shared" si="4"/>
        <v>11.389447491476966</v>
      </c>
    </row>
    <row r="40" spans="1:22">
      <c r="A40">
        <v>380</v>
      </c>
      <c r="B40">
        <f t="shared" si="5"/>
        <v>2344.0235762813727</v>
      </c>
      <c r="C40">
        <f t="shared" si="6"/>
        <v>4.0146661631464348E-3</v>
      </c>
      <c r="D40">
        <f t="shared" si="7"/>
        <v>520.65567444271414</v>
      </c>
      <c r="F40">
        <f t="shared" si="8"/>
        <v>0.91343100779423536</v>
      </c>
      <c r="G40">
        <f t="shared" si="0"/>
        <v>107017.97728474888</v>
      </c>
      <c r="H40">
        <f t="shared" si="9"/>
        <v>65967802.202397175</v>
      </c>
      <c r="P40">
        <f t="shared" si="10"/>
        <v>1.2431911076230251</v>
      </c>
      <c r="Q40">
        <f t="shared" si="1"/>
        <v>478.15</v>
      </c>
      <c r="R40">
        <f t="shared" si="11"/>
        <v>0.64762258452611288</v>
      </c>
      <c r="S40">
        <f t="shared" si="2"/>
        <v>205.95844376770171</v>
      </c>
      <c r="U40">
        <f t="shared" si="3"/>
        <v>2.3215848364988627</v>
      </c>
      <c r="V40">
        <f t="shared" si="4"/>
        <v>11.373825906192963</v>
      </c>
    </row>
    <row r="41" spans="1:22">
      <c r="A41">
        <v>390</v>
      </c>
      <c r="B41">
        <f t="shared" si="5"/>
        <v>2343.9187709382054</v>
      </c>
      <c r="C41">
        <f t="shared" si="6"/>
        <v>4.0148456738317651E-3</v>
      </c>
      <c r="D41">
        <f t="shared" si="7"/>
        <v>520.02475791795916</v>
      </c>
      <c r="F41">
        <f t="shared" si="8"/>
        <v>0.91232413669817403</v>
      </c>
      <c r="G41">
        <f t="shared" si="0"/>
        <v>105534.37524085307</v>
      </c>
      <c r="H41">
        <f t="shared" si="9"/>
        <v>67023145.954805709</v>
      </c>
      <c r="P41">
        <f t="shared" si="10"/>
        <v>1.2417401624662547</v>
      </c>
      <c r="Q41">
        <f t="shared" si="1"/>
        <v>478.15</v>
      </c>
      <c r="R41">
        <f t="shared" si="11"/>
        <v>0.64683781291900533</v>
      </c>
      <c r="S41">
        <f t="shared" si="2"/>
        <v>205.85492460604655</v>
      </c>
      <c r="U41">
        <f t="shared" si="3"/>
        <v>2.3227523019673018</v>
      </c>
      <c r="V41">
        <f t="shared" si="4"/>
        <v>11.360043410263028</v>
      </c>
    </row>
    <row r="42" spans="1:22">
      <c r="A42">
        <v>400</v>
      </c>
      <c r="B42">
        <f t="shared" si="5"/>
        <v>2343.8154185230915</v>
      </c>
      <c r="C42">
        <f t="shared" si="6"/>
        <v>4.0150227116622274E-3</v>
      </c>
      <c r="D42">
        <f t="shared" si="7"/>
        <v>519.46791848591249</v>
      </c>
      <c r="F42">
        <f t="shared" si="8"/>
        <v>0.91134722541388158</v>
      </c>
      <c r="G42">
        <f t="shared" si="0"/>
        <v>104224.5929769097</v>
      </c>
      <c r="H42">
        <f t="shared" si="9"/>
        <v>68065391.884574801</v>
      </c>
      <c r="P42">
        <f t="shared" si="10"/>
        <v>1.2404652113453605</v>
      </c>
      <c r="Q42">
        <f t="shared" si="1"/>
        <v>478.15</v>
      </c>
      <c r="R42">
        <f t="shared" si="11"/>
        <v>0.64614518281844202</v>
      </c>
      <c r="S42">
        <f t="shared" si="2"/>
        <v>205.76351919862515</v>
      </c>
      <c r="U42">
        <f t="shared" si="3"/>
        <v>2.3237841278289859</v>
      </c>
      <c r="V42">
        <f t="shared" si="4"/>
        <v>11.347879143034824</v>
      </c>
    </row>
    <row r="43" spans="1:22">
      <c r="A43">
        <v>410</v>
      </c>
      <c r="B43">
        <f t="shared" si="5"/>
        <v>2343.7133488100358</v>
      </c>
      <c r="C43">
        <f t="shared" si="6"/>
        <v>4.0151975676087966E-3</v>
      </c>
      <c r="D43">
        <f t="shared" si="7"/>
        <v>518.9757797078679</v>
      </c>
      <c r="F43">
        <f t="shared" si="8"/>
        <v>0.91048382404889106</v>
      </c>
      <c r="G43">
        <f t="shared" si="0"/>
        <v>103066.62192565949</v>
      </c>
      <c r="H43">
        <f t="shared" si="9"/>
        <v>69096058.103831396</v>
      </c>
      <c r="P43">
        <f t="shared" si="10"/>
        <v>1.239343978456221</v>
      </c>
      <c r="Q43">
        <f t="shared" si="1"/>
        <v>478.15</v>
      </c>
      <c r="R43">
        <f t="shared" si="11"/>
        <v>0.64553303125066375</v>
      </c>
      <c r="S43">
        <f t="shared" si="2"/>
        <v>205.68270271915057</v>
      </c>
      <c r="U43">
        <f t="shared" si="3"/>
        <v>2.3246971849299833</v>
      </c>
      <c r="V43">
        <f t="shared" si="4"/>
        <v>11.337128274355333</v>
      </c>
    </row>
    <row r="44" spans="1:22">
      <c r="A44">
        <v>420</v>
      </c>
      <c r="B44">
        <f t="shared" si="5"/>
        <v>2343.6124131265728</v>
      </c>
      <c r="C44">
        <f t="shared" si="6"/>
        <v>4.0153704958235704E-3</v>
      </c>
      <c r="D44">
        <f t="shared" si="7"/>
        <v>518.53979734664688</v>
      </c>
      <c r="F44">
        <f t="shared" si="8"/>
        <v>0.90971894271341558</v>
      </c>
      <c r="G44">
        <f t="shared" si="0"/>
        <v>102040.40952661705</v>
      </c>
      <c r="H44">
        <f t="shared" si="9"/>
        <v>70116462.199097559</v>
      </c>
      <c r="P44">
        <f t="shared" si="10"/>
        <v>1.2383561592754242</v>
      </c>
      <c r="Q44">
        <f t="shared" si="1"/>
        <v>478.15</v>
      </c>
      <c r="R44">
        <f t="shared" si="11"/>
        <v>0.64499073038381161</v>
      </c>
      <c r="S44">
        <f t="shared" si="2"/>
        <v>205.6110831007953</v>
      </c>
      <c r="U44">
        <f t="shared" si="3"/>
        <v>2.3255069366353167</v>
      </c>
      <c r="V44">
        <f t="shared" si="4"/>
        <v>11.32760415367806</v>
      </c>
    </row>
    <row r="45" spans="1:22">
      <c r="A45">
        <v>430</v>
      </c>
      <c r="B45">
        <f t="shared" si="5"/>
        <v>2343.5124824382092</v>
      </c>
      <c r="C45">
        <f t="shared" si="6"/>
        <v>4.0155417169033345E-3</v>
      </c>
      <c r="D45">
        <f t="shared" si="7"/>
        <v>518.15229605496927</v>
      </c>
      <c r="F45">
        <f t="shared" si="8"/>
        <v>0.90903911588591102</v>
      </c>
      <c r="G45">
        <f t="shared" si="0"/>
        <v>101127.94445068958</v>
      </c>
      <c r="H45">
        <f t="shared" si="9"/>
        <v>71127741.643604457</v>
      </c>
      <c r="P45">
        <f t="shared" si="10"/>
        <v>1.2374835098713968</v>
      </c>
      <c r="Q45">
        <f t="shared" si="1"/>
        <v>478.15</v>
      </c>
      <c r="R45">
        <f t="shared" si="11"/>
        <v>0.64450873316311086</v>
      </c>
      <c r="S45">
        <f t="shared" si="2"/>
        <v>205.54740795599457</v>
      </c>
      <c r="U45">
        <f t="shared" si="3"/>
        <v>2.326227339740361</v>
      </c>
      <c r="V45">
        <f t="shared" si="4"/>
        <v>11.319139111527731</v>
      </c>
    </row>
    <row r="46" spans="1:22">
      <c r="A46">
        <v>440</v>
      </c>
      <c r="B46">
        <f t="shared" si="5"/>
        <v>2343.4134453493875</v>
      </c>
      <c r="C46">
        <f t="shared" si="6"/>
        <v>4.0157114212986357E-3</v>
      </c>
      <c r="D46">
        <f t="shared" si="7"/>
        <v>517.80646162075743</v>
      </c>
      <c r="F46">
        <f t="shared" si="8"/>
        <v>0.90843238880834642</v>
      </c>
      <c r="G46">
        <f t="shared" si="0"/>
        <v>100313.2377099155</v>
      </c>
      <c r="H46">
        <f t="shared" si="9"/>
        <v>72130874.020703614</v>
      </c>
      <c r="P46">
        <f t="shared" si="10"/>
        <v>1.2367098300765369</v>
      </c>
      <c r="Q46">
        <f t="shared" si="1"/>
        <v>478.15</v>
      </c>
      <c r="R46">
        <f t="shared" si="11"/>
        <v>0.64407856366511762</v>
      </c>
      <c r="S46">
        <f t="shared" si="2"/>
        <v>205.49056403175112</v>
      </c>
      <c r="U46">
        <f t="shared" si="3"/>
        <v>2.3268708334759314</v>
      </c>
      <c r="V46">
        <f t="shared" si="4"/>
        <v>11.311584290097422</v>
      </c>
    </row>
    <row r="47" spans="1:22">
      <c r="A47">
        <v>450</v>
      </c>
      <c r="B47">
        <f t="shared" si="5"/>
        <v>2343.3152061229594</v>
      </c>
      <c r="C47">
        <f t="shared" si="6"/>
        <v>4.0158797726935124E-3</v>
      </c>
      <c r="D47">
        <f t="shared" si="7"/>
        <v>517.49630308951134</v>
      </c>
      <c r="F47">
        <f t="shared" si="8"/>
        <v>0.90788825103423043</v>
      </c>
      <c r="G47">
        <f t="shared" si="0"/>
        <v>99582.233233662031</v>
      </c>
      <c r="H47">
        <f t="shared" si="9"/>
        <v>73126696.353040233</v>
      </c>
      <c r="P47">
        <f t="shared" si="10"/>
        <v>1.2360208746488099</v>
      </c>
      <c r="Q47">
        <f t="shared" si="1"/>
        <v>478.15</v>
      </c>
      <c r="R47">
        <f t="shared" si="11"/>
        <v>0.6436927699832693</v>
      </c>
      <c r="S47">
        <f t="shared" si="2"/>
        <v>205.43957156742252</v>
      </c>
      <c r="U47">
        <f t="shared" si="3"/>
        <v>2.3274483895770661</v>
      </c>
      <c r="V47">
        <f t="shared" si="4"/>
        <v>11.304808815804378</v>
      </c>
    </row>
    <row r="48" spans="1:22">
      <c r="A48">
        <v>460</v>
      </c>
      <c r="B48">
        <f t="shared" si="5"/>
        <v>2343.2176827872345</v>
      </c>
      <c r="C48">
        <f t="shared" si="6"/>
        <v>4.016046911237311E-3</v>
      </c>
      <c r="D48">
        <f t="shared" si="7"/>
        <v>517.21659607176218</v>
      </c>
      <c r="F48">
        <f t="shared" si="8"/>
        <v>0.90739753696800385</v>
      </c>
      <c r="G48">
        <f t="shared" si="0"/>
        <v>98922.674422439246</v>
      </c>
      <c r="H48">
        <f t="shared" si="9"/>
        <v>74115923.097264633</v>
      </c>
      <c r="P48">
        <f t="shared" si="10"/>
        <v>1.2354042193848604</v>
      </c>
      <c r="Q48">
        <f t="shared" si="1"/>
        <v>478.15</v>
      </c>
      <c r="R48">
        <f t="shared" si="11"/>
        <v>0.64334485371031469</v>
      </c>
      <c r="S48">
        <f t="shared" si="2"/>
        <v>205.3935754335175</v>
      </c>
      <c r="U48">
        <f t="shared" si="3"/>
        <v>2.3279696017306502</v>
      </c>
      <c r="V48">
        <f t="shared" si="4"/>
        <v>11.298698560830157</v>
      </c>
    </row>
    <row r="49" spans="1:22">
      <c r="A49">
        <v>470</v>
      </c>
      <c r="B49">
        <f t="shared" si="5"/>
        <v>2343.1208053737109</v>
      </c>
      <c r="C49">
        <f t="shared" si="6"/>
        <v>4.0162129565545039E-3</v>
      </c>
      <c r="D49">
        <f t="shared" si="7"/>
        <v>516.96281578011747</v>
      </c>
      <c r="F49">
        <f t="shared" si="8"/>
        <v>0.90695230838617102</v>
      </c>
      <c r="G49">
        <f t="shared" si="0"/>
        <v>98323.9467064575</v>
      </c>
      <c r="H49">
        <f t="shared" si="9"/>
        <v>75099162.564329207</v>
      </c>
      <c r="P49">
        <f t="shared" si="10"/>
        <v>1.2348491025671948</v>
      </c>
      <c r="Q49">
        <f t="shared" si="1"/>
        <v>478.15</v>
      </c>
      <c r="R49">
        <f t="shared" si="11"/>
        <v>0.64302918664579523</v>
      </c>
      <c r="S49">
        <f t="shared" si="2"/>
        <v>205.35183447750367</v>
      </c>
      <c r="U49">
        <f t="shared" si="3"/>
        <v>2.3284427977797364</v>
      </c>
      <c r="V49">
        <f t="shared" si="4"/>
        <v>11.29315468030167</v>
      </c>
    </row>
    <row r="50" spans="1:22">
      <c r="A50">
        <v>480</v>
      </c>
      <c r="B50">
        <f t="shared" si="5"/>
        <v>2343.0245143089983</v>
      </c>
      <c r="C50">
        <f t="shared" si="6"/>
        <v>4.0163780104919842E-3</v>
      </c>
      <c r="D50">
        <f t="shared" si="7"/>
        <v>516.73106598336074</v>
      </c>
      <c r="F50">
        <f t="shared" si="8"/>
        <v>0.90654572979536974</v>
      </c>
      <c r="G50">
        <f t="shared" si="0"/>
        <v>97776.91060726055</v>
      </c>
      <c r="H50">
        <f t="shared" si="9"/>
        <v>76076931.670401812</v>
      </c>
      <c r="P50">
        <f t="shared" si="10"/>
        <v>1.2343462565133385</v>
      </c>
      <c r="Q50">
        <f t="shared" si="1"/>
        <v>478.15</v>
      </c>
      <c r="R50">
        <f t="shared" si="11"/>
        <v>0.64274092242491709</v>
      </c>
      <c r="S50">
        <f t="shared" si="2"/>
        <v>205.31371011410988</v>
      </c>
      <c r="U50">
        <f t="shared" si="3"/>
        <v>2.3288751624733308</v>
      </c>
      <c r="V50">
        <f t="shared" si="4"/>
        <v>11.288092060279467</v>
      </c>
    </row>
    <row r="51" spans="1:22">
      <c r="A51">
        <v>490</v>
      </c>
      <c r="B51">
        <f t="shared" si="5"/>
        <v>2342.928758970223</v>
      </c>
      <c r="C51">
        <f t="shared" si="6"/>
        <v>4.0165421595876709E-3</v>
      </c>
      <c r="D51">
        <f t="shared" si="7"/>
        <v>516.51800815818979</v>
      </c>
      <c r="F51">
        <f t="shared" si="8"/>
        <v>0.90617194413717506</v>
      </c>
      <c r="G51">
        <f t="shared" si="0"/>
        <v>97273.735328983195</v>
      </c>
      <c r="H51">
        <f t="shared" si="9"/>
        <v>77049669.023691639</v>
      </c>
      <c r="P51">
        <f t="shared" si="10"/>
        <v>1.2338877394506786</v>
      </c>
      <c r="Q51">
        <f t="shared" si="1"/>
        <v>478.15</v>
      </c>
      <c r="R51">
        <f t="shared" si="11"/>
        <v>0.64247590839325708</v>
      </c>
      <c r="S51">
        <f t="shared" si="2"/>
        <v>205.27865488171412</v>
      </c>
      <c r="U51">
        <f t="shared" si="3"/>
        <v>2.3292728621761483</v>
      </c>
      <c r="V51">
        <f t="shared" si="4"/>
        <v>11.2834377700635</v>
      </c>
    </row>
    <row r="52" spans="1:22">
      <c r="A52">
        <v>500</v>
      </c>
      <c r="B52">
        <f t="shared" si="5"/>
        <v>2342.8334964034011</v>
      </c>
      <c r="C52">
        <f t="shared" si="6"/>
        <v>4.0167054772611028E-3</v>
      </c>
      <c r="D52">
        <f t="shared" si="7"/>
        <v>516.32079364012736</v>
      </c>
      <c r="F52">
        <f t="shared" si="8"/>
        <v>0.90582595375460939</v>
      </c>
      <c r="G52">
        <f t="shared" si="0"/>
        <v>96807.739438063014</v>
      </c>
      <c r="H52">
        <f t="shared" si="9"/>
        <v>78017746.418072268</v>
      </c>
      <c r="P52">
        <f t="shared" si="10"/>
        <v>1.233466774414679</v>
      </c>
      <c r="Q52">
        <f t="shared" si="1"/>
        <v>478.15</v>
      </c>
      <c r="R52">
        <f t="shared" si="11"/>
        <v>0.64223060121201803</v>
      </c>
      <c r="S52">
        <f t="shared" si="2"/>
        <v>205.24620144037684</v>
      </c>
      <c r="U52">
        <f t="shared" si="3"/>
        <v>2.3296411658020406</v>
      </c>
      <c r="V52">
        <f t="shared" si="4"/>
        <v>11.279129580016372</v>
      </c>
    </row>
    <row r="53" spans="1:22">
      <c r="A53">
        <v>510</v>
      </c>
      <c r="B53">
        <f t="shared" si="5"/>
        <v>2342.7386901978407</v>
      </c>
      <c r="C53">
        <f t="shared" si="6"/>
        <v>4.0168680257376983E-3</v>
      </c>
      <c r="D53">
        <f t="shared" si="7"/>
        <v>516.13700046905808</v>
      </c>
      <c r="F53">
        <f t="shared" si="8"/>
        <v>0.90550350959483872</v>
      </c>
      <c r="G53">
        <f t="shared" si="0"/>
        <v>96373.242597549091</v>
      </c>
      <c r="H53">
        <f t="shared" si="9"/>
        <v>78981478.844047755</v>
      </c>
      <c r="P53">
        <f t="shared" si="10"/>
        <v>1.2330775992302505</v>
      </c>
      <c r="Q53">
        <f t="shared" si="1"/>
        <v>478.15</v>
      </c>
      <c r="R53">
        <f t="shared" si="11"/>
        <v>0.64200198830274058</v>
      </c>
      <c r="S53">
        <f t="shared" si="2"/>
        <v>205.21595230240086</v>
      </c>
      <c r="U53">
        <f t="shared" si="3"/>
        <v>2.3299845583905223</v>
      </c>
      <c r="V53">
        <f t="shared" si="4"/>
        <v>11.275114581941633</v>
      </c>
    </row>
    <row r="54" spans="1:22">
      <c r="A54">
        <v>520</v>
      </c>
      <c r="B54">
        <f t="shared" si="5"/>
        <v>2342.6443095057489</v>
      </c>
      <c r="C54">
        <f t="shared" si="6"/>
        <v>4.0170298577250699E-3</v>
      </c>
      <c r="D54">
        <f t="shared" si="7"/>
        <v>515.96457582571884</v>
      </c>
      <c r="F54">
        <f t="shared" si="8"/>
        <v>0.90520101022055932</v>
      </c>
      <c r="G54">
        <f t="shared" si="0"/>
        <v>95965.430449437001</v>
      </c>
      <c r="H54">
        <f t="shared" si="9"/>
        <v>79941133.148542121</v>
      </c>
      <c r="P54">
        <f t="shared" si="10"/>
        <v>1.2327153297293714</v>
      </c>
      <c r="Q54">
        <f t="shared" si="1"/>
        <v>478.15</v>
      </c>
      <c r="R54">
        <f t="shared" si="11"/>
        <v>0.64178751624637653</v>
      </c>
      <c r="S54">
        <f t="shared" si="2"/>
        <v>205.18757045237601</v>
      </c>
      <c r="U54">
        <f t="shared" si="3"/>
        <v>2.3303068453212106</v>
      </c>
      <c r="V54">
        <f t="shared" si="4"/>
        <v>11.271347931597569</v>
      </c>
    </row>
    <row r="55" spans="1:22">
      <c r="A55">
        <v>530</v>
      </c>
      <c r="B55">
        <f t="shared" si="5"/>
        <v>2342.5503281941446</v>
      </c>
      <c r="C55">
        <f t="shared" si="6"/>
        <v>4.0171910178633339E-3</v>
      </c>
      <c r="D55">
        <f t="shared" si="7"/>
        <v>515.8017843984012</v>
      </c>
      <c r="F55">
        <f t="shared" si="8"/>
        <v>0.90491541122526531</v>
      </c>
      <c r="G55">
        <f t="shared" si="0"/>
        <v>95580.233433381451</v>
      </c>
      <c r="H55">
        <f t="shared" si="9"/>
        <v>80896935.482875928</v>
      </c>
      <c r="P55">
        <f t="shared" si="10"/>
        <v>1.2323758370282163</v>
      </c>
      <c r="Q55">
        <f t="shared" si="1"/>
        <v>478.15</v>
      </c>
      <c r="R55">
        <f t="shared" si="11"/>
        <v>0.64158502655871308</v>
      </c>
      <c r="S55">
        <f t="shared" si="2"/>
        <v>205.16077091992966</v>
      </c>
      <c r="U55">
        <f t="shared" si="3"/>
        <v>2.3306112462728694</v>
      </c>
      <c r="V55">
        <f t="shared" si="4"/>
        <v>11.267791720757625</v>
      </c>
    </row>
    <row r="56" spans="1:22">
      <c r="A56">
        <v>540</v>
      </c>
      <c r="B56">
        <f t="shared" si="5"/>
        <v>2342.4567241154732</v>
      </c>
      <c r="C56">
        <f t="shared" si="6"/>
        <v>4.0173515439726115E-3</v>
      </c>
      <c r="D56">
        <f t="shared" si="7"/>
        <v>515.64716264651224</v>
      </c>
      <c r="F56">
        <f t="shared" si="8"/>
        <v>0.90464414499388113</v>
      </c>
      <c r="G56">
        <f t="shared" si="0"/>
        <v>95214.219457537896</v>
      </c>
      <c r="H56">
        <f t="shared" si="9"/>
        <v>81849077.677451313</v>
      </c>
      <c r="P56">
        <f t="shared" si="10"/>
        <v>1.2320556387968842</v>
      </c>
      <c r="Q56">
        <f t="shared" si="1"/>
        <v>478.15</v>
      </c>
      <c r="R56">
        <f t="shared" si="11"/>
        <v>0.64139269880066163</v>
      </c>
      <c r="S56">
        <f t="shared" si="2"/>
        <v>205.13531330539186</v>
      </c>
      <c r="U56">
        <f t="shared" si="3"/>
        <v>2.3309004787886614</v>
      </c>
      <c r="V56">
        <f t="shared" si="4"/>
        <v>11.26441397808887</v>
      </c>
    </row>
    <row r="57" spans="1:22">
      <c r="A57">
        <v>550</v>
      </c>
      <c r="B57">
        <f t="shared" si="5"/>
        <v>2342.3634784833125</v>
      </c>
      <c r="C57">
        <f t="shared" si="6"/>
        <v>4.0175114681209219E-3</v>
      </c>
      <c r="D57">
        <f t="shared" si="7"/>
        <v>515.49947869143114</v>
      </c>
      <c r="F57">
        <f t="shared" si="8"/>
        <v>0.90438505033584415</v>
      </c>
      <c r="G57">
        <f t="shared" si="0"/>
        <v>94864.499784421423</v>
      </c>
      <c r="H57">
        <f t="shared" si="9"/>
        <v>82797722.675295532</v>
      </c>
      <c r="P57">
        <f t="shared" si="10"/>
        <v>1.2317518038899653</v>
      </c>
      <c r="Q57">
        <f t="shared" si="1"/>
        <v>478.15</v>
      </c>
      <c r="R57">
        <f t="shared" si="11"/>
        <v>0.64120900068811348</v>
      </c>
      <c r="S57">
        <f t="shared" si="2"/>
        <v>205.11099521836226</v>
      </c>
      <c r="U57">
        <f t="shared" si="3"/>
        <v>2.3311768317976269</v>
      </c>
      <c r="V57">
        <f t="shared" si="4"/>
        <v>11.261187792959841</v>
      </c>
    </row>
    <row r="58" spans="1:22">
      <c r="A58">
        <v>560</v>
      </c>
      <c r="B58">
        <f t="shared" si="5"/>
        <v>2342.2705753402465</v>
      </c>
      <c r="C58">
        <f t="shared" si="6"/>
        <v>4.0176708175345298E-3</v>
      </c>
      <c r="D58">
        <f t="shared" si="7"/>
        <v>515.35769742701427</v>
      </c>
      <c r="F58">
        <f t="shared" si="8"/>
        <v>0.90413631127546368</v>
      </c>
      <c r="G58">
        <f t="shared" si="0"/>
        <v>94528.647171780307</v>
      </c>
      <c r="H58">
        <f t="shared" si="9"/>
        <v>83743009.147013336</v>
      </c>
      <c r="P58">
        <f t="shared" si="10"/>
        <v>1.2314618693753785</v>
      </c>
      <c r="Q58">
        <f t="shared" si="1"/>
        <v>478.15</v>
      </c>
      <c r="R58">
        <f t="shared" si="11"/>
        <v>0.64103264469430377</v>
      </c>
      <c r="S58">
        <f t="shared" si="2"/>
        <v>205.08764656538409</v>
      </c>
      <c r="U58">
        <f t="shared" si="3"/>
        <v>2.3314422297374247</v>
      </c>
      <c r="V58">
        <f t="shared" si="4"/>
        <v>11.258090553272666</v>
      </c>
    </row>
    <row r="59" spans="1:22">
      <c r="A59">
        <v>570</v>
      </c>
      <c r="B59">
        <f t="shared" si="5"/>
        <v>2342.1780011059232</v>
      </c>
      <c r="C59">
        <f t="shared" si="6"/>
        <v>4.0178296153712103E-3</v>
      </c>
      <c r="D59">
        <f t="shared" si="7"/>
        <v>515.22095037257577</v>
      </c>
      <c r="F59">
        <f t="shared" si="8"/>
        <v>0.90389640416241368</v>
      </c>
      <c r="G59">
        <f t="shared" si="0"/>
        <v>94204.62514622006</v>
      </c>
      <c r="H59">
        <f t="shared" si="9"/>
        <v>84685055.398475543</v>
      </c>
      <c r="P59">
        <f t="shared" si="10"/>
        <v>1.2311837688317155</v>
      </c>
      <c r="Q59">
        <f t="shared" si="1"/>
        <v>478.15</v>
      </c>
      <c r="R59">
        <f t="shared" si="11"/>
        <v>0.64086255055115127</v>
      </c>
      <c r="S59">
        <f t="shared" si="2"/>
        <v>205.06512461067865</v>
      </c>
      <c r="U59">
        <f t="shared" si="3"/>
        <v>2.3316982880817978</v>
      </c>
      <c r="V59">
        <f t="shared" si="4"/>
        <v>11.255103286895453</v>
      </c>
    </row>
    <row r="60" spans="1:22">
      <c r="A60">
        <v>580</v>
      </c>
      <c r="B60">
        <f t="shared" si="5"/>
        <v>2342.0857441943572</v>
      </c>
      <c r="C60">
        <f t="shared" si="6"/>
        <v>4.0179878813751055E-3</v>
      </c>
      <c r="D60">
        <f t="shared" si="7"/>
        <v>515.0885097680698</v>
      </c>
      <c r="F60">
        <f t="shared" si="8"/>
        <v>0.90366405222468382</v>
      </c>
      <c r="G60">
        <f t="shared" si="0"/>
        <v>93890.72723379251</v>
      </c>
      <c r="H60">
        <f t="shared" si="9"/>
        <v>85623962.670813471</v>
      </c>
      <c r="P60">
        <f t="shared" si="10"/>
        <v>1.2309157707280316</v>
      </c>
      <c r="Q60">
        <f t="shared" si="1"/>
        <v>478.15</v>
      </c>
      <c r="R60">
        <f t="shared" si="11"/>
        <v>0.64069781302730078</v>
      </c>
      <c r="S60">
        <f t="shared" si="2"/>
        <v>205.04330972947102</v>
      </c>
      <c r="U60">
        <f t="shared" si="3"/>
        <v>2.3319463611412585</v>
      </c>
      <c r="V60">
        <f t="shared" si="4"/>
        <v>11.252210095766451</v>
      </c>
    </row>
    <row r="61" spans="1:22">
      <c r="A61">
        <v>590</v>
      </c>
      <c r="B61">
        <f t="shared" si="5"/>
        <v>2341.9937946907548</v>
      </c>
      <c r="C61">
        <f t="shared" si="6"/>
        <v>4.0181456324297881E-3</v>
      </c>
      <c r="D61">
        <f t="shared" si="7"/>
        <v>514.95976641828815</v>
      </c>
      <c r="F61">
        <f t="shared" si="8"/>
        <v>0.9034381866987512</v>
      </c>
      <c r="G61">
        <f t="shared" si="0"/>
        <v>93585.524988922873</v>
      </c>
      <c r="H61">
        <f t="shared" si="9"/>
        <v>86559817.920702696</v>
      </c>
      <c r="P61">
        <f t="shared" si="10"/>
        <v>1.2306564257158077</v>
      </c>
      <c r="Q61">
        <f t="shared" si="1"/>
        <v>478.15</v>
      </c>
      <c r="R61">
        <f t="shared" si="11"/>
        <v>0.64053767436941456</v>
      </c>
      <c r="S61">
        <f t="shared" si="2"/>
        <v>205.02210177413656</v>
      </c>
      <c r="U61">
        <f t="shared" si="3"/>
        <v>2.3321875830087619</v>
      </c>
      <c r="V61">
        <f t="shared" si="4"/>
        <v>11.249397671896176</v>
      </c>
    </row>
    <row r="62" spans="1:22">
      <c r="A62">
        <v>600</v>
      </c>
      <c r="B62">
        <f t="shared" si="5"/>
        <v>2341.9021440792335</v>
      </c>
      <c r="C62">
        <f t="shared" si="6"/>
        <v>4.0183028830242783E-3</v>
      </c>
      <c r="D62">
        <f t="shared" si="7"/>
        <v>514.83421081855545</v>
      </c>
      <c r="F62">
        <f t="shared" si="8"/>
        <v>0.90321791371676396</v>
      </c>
      <c r="G62">
        <f t="shared" si="0"/>
        <v>93287.823723679205</v>
      </c>
      <c r="H62">
        <f t="shared" si="9"/>
        <v>87492696.157939494</v>
      </c>
      <c r="P62">
        <f t="shared" si="10"/>
        <v>1.2304045217230992</v>
      </c>
      <c r="Q62">
        <f t="shared" si="1"/>
        <v>478.15</v>
      </c>
      <c r="R62">
        <f t="shared" si="11"/>
        <v>0.64038150082518563</v>
      </c>
      <c r="S62">
        <f t="shared" si="2"/>
        <v>205.00141697727159</v>
      </c>
      <c r="U62">
        <f t="shared" si="3"/>
        <v>2.3324229024866314</v>
      </c>
      <c r="V62">
        <f t="shared" si="4"/>
        <v>11.246654885054497</v>
      </c>
    </row>
    <row r="63" spans="1:22">
      <c r="A63">
        <v>610</v>
      </c>
      <c r="B63">
        <f t="shared" si="5"/>
        <v>2341.810785013899</v>
      </c>
      <c r="C63">
        <f t="shared" si="6"/>
        <v>4.018459645644885E-3</v>
      </c>
      <c r="D63">
        <f t="shared" si="7"/>
        <v>514.71141713053055</v>
      </c>
      <c r="F63">
        <f t="shared" si="8"/>
        <v>0.90300248619391321</v>
      </c>
      <c r="G63">
        <f t="shared" si="0"/>
        <v>92996.624924462143</v>
      </c>
      <c r="H63">
        <f t="shared" si="9"/>
        <v>88422662.407184109</v>
      </c>
      <c r="P63">
        <f t="shared" si="10"/>
        <v>1.2301590458262208</v>
      </c>
      <c r="Q63">
        <f t="shared" si="1"/>
        <v>478.15</v>
      </c>
      <c r="R63">
        <f t="shared" si="11"/>
        <v>0.64022876271148443</v>
      </c>
      <c r="S63">
        <f t="shared" si="2"/>
        <v>204.98118532147291</v>
      </c>
      <c r="U63">
        <f t="shared" si="3"/>
        <v>2.3326531127728392</v>
      </c>
      <c r="V63">
        <f t="shared" si="4"/>
        <v>11.243972432718854</v>
      </c>
    </row>
    <row r="64" spans="1:22">
      <c r="A64">
        <v>620</v>
      </c>
      <c r="B64">
        <f t="shared" si="5"/>
        <v>2341.7197111267283</v>
      </c>
      <c r="C64">
        <f t="shared" si="6"/>
        <v>4.0186159311040833E-3</v>
      </c>
      <c r="D64">
        <f t="shared" si="7"/>
        <v>514.59102961777353</v>
      </c>
      <c r="F64">
        <f t="shared" si="8"/>
        <v>0.90279128003118159</v>
      </c>
      <c r="G64">
        <f t="shared" si="0"/>
        <v>92711.094439742374</v>
      </c>
      <c r="H64">
        <f t="shared" si="9"/>
        <v>89349773.351581529</v>
      </c>
      <c r="P64">
        <f t="shared" si="10"/>
        <v>1.229919151971528</v>
      </c>
      <c r="Q64">
        <f t="shared" si="1"/>
        <v>478.15</v>
      </c>
      <c r="R64">
        <f t="shared" si="11"/>
        <v>0.64007901754210772</v>
      </c>
      <c r="S64">
        <f t="shared" si="2"/>
        <v>204.96134831217086</v>
      </c>
      <c r="U64">
        <f t="shared" si="3"/>
        <v>2.3328788766150348</v>
      </c>
      <c r="V64">
        <f t="shared" si="4"/>
        <v>11.24134254375655</v>
      </c>
    </row>
    <row r="65" spans="1:22">
      <c r="A65">
        <v>630</v>
      </c>
      <c r="B65">
        <f t="shared" si="5"/>
        <v>2341.628916866598</v>
      </c>
      <c r="C65">
        <f t="shared" si="6"/>
        <v>4.0187717488160976E-3</v>
      </c>
      <c r="D65">
        <f t="shared" si="7"/>
        <v>514.47275119303686</v>
      </c>
      <c r="F65">
        <f t="shared" si="8"/>
        <v>0.90258377402287171</v>
      </c>
      <c r="G65">
        <f t="shared" si="0"/>
        <v>92430.535621895615</v>
      </c>
      <c r="H65">
        <f t="shared" si="9"/>
        <v>90274078.707800478</v>
      </c>
      <c r="P65">
        <f t="shared" si="10"/>
        <v>1.2296841337201503</v>
      </c>
      <c r="Q65">
        <f t="shared" si="1"/>
        <v>478.15</v>
      </c>
      <c r="R65">
        <f t="shared" si="11"/>
        <v>0.63993189578221599</v>
      </c>
      <c r="S65">
        <f t="shared" si="2"/>
        <v>204.94185709667522</v>
      </c>
      <c r="U65">
        <f t="shared" si="3"/>
        <v>2.3331007475668915</v>
      </c>
      <c r="V65">
        <f t="shared" si="4"/>
        <v>11.238758728238063</v>
      </c>
    </row>
    <row r="66" spans="1:22">
      <c r="A66">
        <v>640</v>
      </c>
      <c r="B66">
        <f t="shared" si="5"/>
        <v>2341.5383973646349</v>
      </c>
      <c r="C66">
        <f t="shared" si="6"/>
        <v>4.018927107027441E-3</v>
      </c>
      <c r="D66">
        <f t="shared" si="7"/>
        <v>514.35633377048714</v>
      </c>
      <c r="F66">
        <f t="shared" si="8"/>
        <v>0.90237953293067918</v>
      </c>
      <c r="G66">
        <f t="shared" si="0"/>
        <v>92154.366703094114</v>
      </c>
      <c r="H66">
        <f t="shared" si="9"/>
        <v>91195622.374831423</v>
      </c>
      <c r="P66">
        <f t="shared" si="10"/>
        <v>1.2294534012863925</v>
      </c>
      <c r="Q66">
        <f t="shared" si="1"/>
        <v>478.15</v>
      </c>
      <c r="R66">
        <f t="shared" si="11"/>
        <v>0.63978708884785152</v>
      </c>
      <c r="S66">
        <f t="shared" si="2"/>
        <v>204.92267087927178</v>
      </c>
      <c r="U66">
        <f t="shared" si="3"/>
        <v>2.3333191879081912</v>
      </c>
      <c r="V66">
        <f t="shared" si="4"/>
        <v>11.236215566679427</v>
      </c>
    </row>
    <row r="67" spans="1:22">
      <c r="A67">
        <v>650</v>
      </c>
      <c r="B67">
        <f t="shared" si="5"/>
        <v>2341.4481483217019</v>
      </c>
      <c r="C67">
        <f t="shared" si="6"/>
        <v>4.0190820130095728E-3</v>
      </c>
      <c r="D67">
        <f t="shared" si="7"/>
        <v>514.24157015483684</v>
      </c>
      <c r="F67">
        <f t="shared" si="8"/>
        <v>0.90217819325409976</v>
      </c>
      <c r="G67">
        <f t="shared" si="0"/>
        <v>91882.101776278869</v>
      </c>
      <c r="H67">
        <f t="shared" si="9"/>
        <v>92114443.392594218</v>
      </c>
      <c r="P67">
        <f t="shared" si="10"/>
        <v>1.2292264622325988</v>
      </c>
      <c r="Q67">
        <f t="shared" si="1"/>
        <v>478.15</v>
      </c>
      <c r="R67">
        <f t="shared" si="11"/>
        <v>0.63964433901715667</v>
      </c>
      <c r="S67">
        <f t="shared" si="2"/>
        <v>204.90375558850803</v>
      </c>
      <c r="U67">
        <f t="shared" si="3"/>
        <v>2.3335345837205184</v>
      </c>
      <c r="V67">
        <f t="shared" si="4"/>
        <v>11.233708532858717</v>
      </c>
    </row>
    <row r="68" spans="1:22">
      <c r="A68">
        <v>660</v>
      </c>
      <c r="B68">
        <f t="shared" si="5"/>
        <v>2341.358165914522</v>
      </c>
      <c r="C68">
        <f t="shared" si="6"/>
        <v>4.0192364732196543E-3</v>
      </c>
      <c r="D68">
        <f t="shared" si="7"/>
        <v>514.12828723495227</v>
      </c>
      <c r="F68">
        <f t="shared" si="8"/>
        <v>0.90197945128938994</v>
      </c>
      <c r="G68">
        <f t="shared" ref="G68:G102" si="12">$B68*((D68)-(E$3))</f>
        <v>91613.334835804446</v>
      </c>
      <c r="H68">
        <f t="shared" si="9"/>
        <v>93030576.740952268</v>
      </c>
      <c r="P68">
        <f t="shared" si="10"/>
        <v>1.2290029052677716</v>
      </c>
      <c r="Q68">
        <f t="shared" ref="Q68:Q102" si="13">205+273.15</f>
        <v>478.15</v>
      </c>
      <c r="R68">
        <f t="shared" si="11"/>
        <v>0.63950343096417739</v>
      </c>
      <c r="S68">
        <f t="shared" ref="S68:S102" si="14">103.9+183.3*R68-39.7*R68^2</f>
        <v>204.88508275860005</v>
      </c>
      <c r="U68">
        <f t="shared" ref="U68:U102" si="15">Q68/S68</f>
        <v>2.3337472575461553</v>
      </c>
      <c r="V68">
        <f t="shared" ref="V68:V102" si="16">D68/T$3</f>
        <v>11.231233845129076</v>
      </c>
    </row>
    <row r="69" spans="1:22">
      <c r="A69">
        <v>670</v>
      </c>
      <c r="B69">
        <f t="shared" ref="B69:B102" si="17">B$3*C$3/C69</f>
        <v>2341.2684467174322</v>
      </c>
      <c r="C69">
        <f t="shared" ref="C69:C102" si="18">1.01325/D69*Q68/288.15*P69</f>
        <v>4.0193904934345496E-3</v>
      </c>
      <c r="D69">
        <f t="shared" ref="D69:D102" si="19">P69*(D$3/P$3)*(1-H68/I$3)</f>
        <v>514.01634028154899</v>
      </c>
      <c r="F69">
        <f t="shared" ref="F69:F102" si="20">D69/D$3</f>
        <v>0.90178305312552454</v>
      </c>
      <c r="G69">
        <f t="shared" si="12"/>
        <v>91347.726407580994</v>
      </c>
      <c r="H69">
        <f t="shared" ref="H69:H102" si="21">H68+G69*(A69-A68)</f>
        <v>93944054.005028084</v>
      </c>
      <c r="P69">
        <f t="shared" ref="P69:P102" si="22">1-((3.52*V68)/(10^(0.9813*U68)))+((0.274*V68^2)/(10^(0.8157*U68)))</f>
        <v>1.2287823866733891</v>
      </c>
      <c r="Q69">
        <f t="shared" si="13"/>
        <v>478.15</v>
      </c>
      <c r="R69">
        <f t="shared" ref="R69:R102" si="23">0.709*F69</f>
        <v>0.63936418466599687</v>
      </c>
      <c r="S69">
        <f t="shared" si="14"/>
        <v>204.86662859212271</v>
      </c>
      <c r="U69">
        <f t="shared" si="15"/>
        <v>2.3339574789995114</v>
      </c>
      <c r="V69">
        <f t="shared" si="16"/>
        <v>11.228788341850732</v>
      </c>
    </row>
    <row r="70" spans="1:22">
      <c r="A70">
        <v>680</v>
      </c>
      <c r="B70">
        <f t="shared" si="17"/>
        <v>2341.178987637225</v>
      </c>
      <c r="C70">
        <f t="shared" si="18"/>
        <v>4.01954407886242E-3</v>
      </c>
      <c r="D70">
        <f t="shared" si="19"/>
        <v>513.90560817707262</v>
      </c>
      <c r="F70">
        <f t="shared" si="20"/>
        <v>0.90158878627556605</v>
      </c>
      <c r="G70">
        <f t="shared" si="12"/>
        <v>91084.992365409416</v>
      </c>
      <c r="H70">
        <f t="shared" si="21"/>
        <v>94854903.928682178</v>
      </c>
      <c r="P70">
        <f t="shared" si="22"/>
        <v>1.2285646189475619</v>
      </c>
      <c r="Q70">
        <f t="shared" si="13"/>
        <v>478.15</v>
      </c>
      <c r="R70">
        <f t="shared" si="23"/>
        <v>0.63922644946937635</v>
      </c>
      <c r="S70">
        <f t="shared" si="14"/>
        <v>204.84837317579803</v>
      </c>
      <c r="U70">
        <f t="shared" si="15"/>
        <v>2.334165473648445</v>
      </c>
      <c r="V70">
        <f t="shared" si="16"/>
        <v>11.226369377186824</v>
      </c>
    </row>
    <row r="71" spans="1:22">
      <c r="A71">
        <v>690</v>
      </c>
      <c r="B71">
        <f t="shared" si="17"/>
        <v>2341.0897858589401</v>
      </c>
      <c r="C71">
        <f t="shared" si="18"/>
        <v>4.0196972342355693E-3</v>
      </c>
      <c r="D71">
        <f t="shared" si="19"/>
        <v>513.79598943091469</v>
      </c>
      <c r="F71">
        <f t="shared" si="20"/>
        <v>0.90139647268581524</v>
      </c>
      <c r="G71">
        <f t="shared" si="12"/>
        <v>90824.894589005766</v>
      </c>
      <c r="H71">
        <f t="shared" si="21"/>
        <v>95763152.874572232</v>
      </c>
      <c r="P71">
        <f t="shared" si="22"/>
        <v>1.2283493613182024</v>
      </c>
      <c r="Q71">
        <f t="shared" si="13"/>
        <v>478.15</v>
      </c>
      <c r="R71">
        <f t="shared" si="23"/>
        <v>0.63909009913424297</v>
      </c>
      <c r="S71">
        <f t="shared" si="14"/>
        <v>204.83029982529351</v>
      </c>
      <c r="U71">
        <f t="shared" si="15"/>
        <v>2.3343714304369509</v>
      </c>
      <c r="V71">
        <f t="shared" si="16"/>
        <v>11.223974734054988</v>
      </c>
    </row>
    <row r="72" spans="1:22">
      <c r="A72">
        <v>700</v>
      </c>
      <c r="B72">
        <f t="shared" si="17"/>
        <v>2341.0008388008196</v>
      </c>
      <c r="C72">
        <f t="shared" si="18"/>
        <v>4.0198499638876024E-3</v>
      </c>
      <c r="D72">
        <f t="shared" si="19"/>
        <v>513.68739885495108</v>
      </c>
      <c r="F72">
        <f t="shared" si="20"/>
        <v>0.90120596290342292</v>
      </c>
      <c r="G72">
        <f t="shared" si="12"/>
        <v>90567.23317046235</v>
      </c>
      <c r="H72">
        <f t="shared" si="21"/>
        <v>96668825.206276849</v>
      </c>
      <c r="P72">
        <f t="shared" si="22"/>
        <v>1.2281364118278133</v>
      </c>
      <c r="Q72">
        <f t="shared" si="13"/>
        <v>478.15</v>
      </c>
      <c r="R72">
        <f t="shared" si="23"/>
        <v>0.63895502769852686</v>
      </c>
      <c r="S72">
        <f t="shared" si="14"/>
        <v>204.81239453851734</v>
      </c>
      <c r="U72">
        <f t="shared" si="15"/>
        <v>2.3345755078805954</v>
      </c>
      <c r="V72">
        <f t="shared" si="16"/>
        <v>11.221602551503851</v>
      </c>
    </row>
    <row r="73" spans="1:22">
      <c r="A73">
        <v>710</v>
      </c>
      <c r="B73">
        <f t="shared" si="17"/>
        <v>2340.9121440768772</v>
      </c>
      <c r="C73">
        <f t="shared" si="18"/>
        <v>4.0200022718175433E-3</v>
      </c>
      <c r="D73">
        <f t="shared" si="19"/>
        <v>513.5797647933108</v>
      </c>
      <c r="F73">
        <f t="shared" si="20"/>
        <v>0.90101713121633475</v>
      </c>
      <c r="G73">
        <f t="shared" si="12"/>
        <v>90311.839920290804</v>
      </c>
      <c r="H73">
        <f t="shared" si="21"/>
        <v>97571943.605479762</v>
      </c>
      <c r="P73">
        <f t="shared" si="22"/>
        <v>1.2279256007374821</v>
      </c>
      <c r="Q73">
        <f t="shared" si="13"/>
        <v>478.15</v>
      </c>
      <c r="R73">
        <f t="shared" si="23"/>
        <v>0.63882114603238127</v>
      </c>
      <c r="S73">
        <f t="shared" si="14"/>
        <v>204.79464553999594</v>
      </c>
      <c r="U73">
        <f t="shared" si="15"/>
        <v>2.3347778392312426</v>
      </c>
      <c r="V73">
        <f t="shared" si="16"/>
        <v>11.219251264196778</v>
      </c>
    </row>
    <row r="74" spans="1:22">
      <c r="A74">
        <v>720</v>
      </c>
      <c r="B74">
        <f t="shared" si="17"/>
        <v>2340.8236994658409</v>
      </c>
      <c r="C74">
        <f t="shared" si="18"/>
        <v>4.0201541617430328E-3</v>
      </c>
      <c r="D74">
        <f t="shared" si="19"/>
        <v>513.47302681658073</v>
      </c>
      <c r="F74">
        <f t="shared" si="20"/>
        <v>0.9008298716080364</v>
      </c>
      <c r="G74">
        <f t="shared" si="12"/>
        <v>90058.572962437</v>
      </c>
      <c r="H74">
        <f t="shared" si="21"/>
        <v>98472529.335104138</v>
      </c>
      <c r="P74">
        <f t="shared" si="22"/>
        <v>1.2277167850364186</v>
      </c>
      <c r="Q74">
        <f t="shared" si="13"/>
        <v>478.15</v>
      </c>
      <c r="R74">
        <f t="shared" si="23"/>
        <v>0.63868837897009778</v>
      </c>
      <c r="S74">
        <f t="shared" si="14"/>
        <v>204.77704290159031</v>
      </c>
      <c r="U74">
        <f t="shared" si="15"/>
        <v>2.3349785367776041</v>
      </c>
      <c r="V74">
        <f t="shared" si="16"/>
        <v>11.216919552041318</v>
      </c>
    </row>
    <row r="75" spans="1:22">
      <c r="A75">
        <v>730</v>
      </c>
      <c r="B75">
        <f t="shared" si="17"/>
        <v>2340.735502885379</v>
      </c>
      <c r="C75">
        <f t="shared" si="18"/>
        <v>4.0203056371444857E-3</v>
      </c>
      <c r="D75">
        <f t="shared" si="19"/>
        <v>513.36713380461765</v>
      </c>
      <c r="F75">
        <f t="shared" si="20"/>
        <v>0.90064409439406601</v>
      </c>
      <c r="G75">
        <f t="shared" si="12"/>
        <v>89807.312240422325</v>
      </c>
      <c r="H75">
        <f t="shared" si="21"/>
        <v>99370602.457508355</v>
      </c>
      <c r="P75">
        <f t="shared" si="22"/>
        <v>1.2275098438766021</v>
      </c>
      <c r="Q75">
        <f t="shared" si="13"/>
        <v>478.15</v>
      </c>
      <c r="R75">
        <f t="shared" si="23"/>
        <v>0.63855666292539282</v>
      </c>
      <c r="S75">
        <f t="shared" si="14"/>
        <v>204.7595782270979</v>
      </c>
      <c r="U75">
        <f t="shared" si="15"/>
        <v>2.3351776954223165</v>
      </c>
      <c r="V75">
        <f t="shared" si="16"/>
        <v>11.21460629830786</v>
      </c>
    </row>
    <row r="76" spans="1:22">
      <c r="A76">
        <v>740</v>
      </c>
      <c r="B76">
        <f t="shared" si="17"/>
        <v>2340.647552370735</v>
      </c>
      <c r="C76">
        <f t="shared" si="18"/>
        <v>4.0204567013016907E-3</v>
      </c>
      <c r="D76">
        <f t="shared" si="19"/>
        <v>513.26204235407067</v>
      </c>
      <c r="F76">
        <f t="shared" si="20"/>
        <v>0.90045972342819414</v>
      </c>
      <c r="G76">
        <f t="shared" si="12"/>
        <v>89557.95578476091</v>
      </c>
      <c r="H76">
        <f t="shared" si="21"/>
        <v>100266182.01535596</v>
      </c>
      <c r="P76">
        <f t="shared" si="22"/>
        <v>1.2273046747804719</v>
      </c>
      <c r="Q76">
        <f t="shared" si="13"/>
        <v>478.15</v>
      </c>
      <c r="R76">
        <f t="shared" si="23"/>
        <v>0.6384259439105896</v>
      </c>
      <c r="S76">
        <f t="shared" si="14"/>
        <v>204.74224439024343</v>
      </c>
      <c r="U76">
        <f t="shared" si="15"/>
        <v>2.3353753956542307</v>
      </c>
      <c r="V76">
        <f t="shared" si="16"/>
        <v>11.212310554841643</v>
      </c>
    </row>
    <row r="77" spans="1:22">
      <c r="A77">
        <v>750</v>
      </c>
      <c r="B77">
        <f t="shared" si="17"/>
        <v>2340.5598460570163</v>
      </c>
      <c r="C77">
        <f t="shared" si="18"/>
        <v>4.020607357324151E-3</v>
      </c>
      <c r="D77">
        <f t="shared" si="19"/>
        <v>513.15771545687846</v>
      </c>
      <c r="F77">
        <f t="shared" si="20"/>
        <v>0.90027669378399733</v>
      </c>
      <c r="G77">
        <f t="shared" si="12"/>
        <v>89310.416615638882</v>
      </c>
      <c r="H77">
        <f t="shared" si="21"/>
        <v>101159286.18151236</v>
      </c>
      <c r="P77">
        <f t="shared" si="22"/>
        <v>1.2271011904937723</v>
      </c>
      <c r="Q77">
        <f t="shared" si="13"/>
        <v>478.15</v>
      </c>
      <c r="R77">
        <f t="shared" si="23"/>
        <v>0.63829617589285403</v>
      </c>
      <c r="S77">
        <f t="shared" si="14"/>
        <v>204.72503531723035</v>
      </c>
      <c r="U77">
        <f t="shared" si="15"/>
        <v>2.3355717060157577</v>
      </c>
      <c r="V77">
        <f t="shared" si="16"/>
        <v>11.210031513194268</v>
      </c>
    </row>
    <row r="78" spans="1:22">
      <c r="A78">
        <v>760</v>
      </c>
      <c r="B78">
        <f t="shared" si="17"/>
        <v>2340.4723821645071</v>
      </c>
      <c r="C78">
        <f t="shared" si="18"/>
        <v>4.0207576081762453E-3</v>
      </c>
      <c r="D78">
        <f t="shared" si="19"/>
        <v>513.05412140461351</v>
      </c>
      <c r="F78">
        <f t="shared" si="20"/>
        <v>0.90009494983265526</v>
      </c>
      <c r="G78">
        <f t="shared" si="12"/>
        <v>89064.620175033138</v>
      </c>
      <c r="H78">
        <f t="shared" si="21"/>
        <v>102049932.38326269</v>
      </c>
      <c r="P78">
        <f t="shared" si="22"/>
        <v>1.2268993163761479</v>
      </c>
      <c r="Q78">
        <f t="shared" si="13"/>
        <v>478.15</v>
      </c>
      <c r="R78">
        <f t="shared" si="23"/>
        <v>0.63816731943135252</v>
      </c>
      <c r="S78">
        <f t="shared" si="14"/>
        <v>204.70794580643607</v>
      </c>
      <c r="U78">
        <f t="shared" si="15"/>
        <v>2.3357666851491938</v>
      </c>
      <c r="V78">
        <f t="shared" si="16"/>
        <v>11.207768480688879</v>
      </c>
    </row>
    <row r="79" spans="1:22">
      <c r="A79">
        <v>770</v>
      </c>
      <c r="B79">
        <f t="shared" si="17"/>
        <v>2340.3851589865117</v>
      </c>
      <c r="C79">
        <f t="shared" si="18"/>
        <v>4.0209074566980524E-3</v>
      </c>
      <c r="D79">
        <f t="shared" si="19"/>
        <v>512.95123288085301</v>
      </c>
      <c r="F79">
        <f t="shared" si="20"/>
        <v>0.89991444365061934</v>
      </c>
      <c r="G79">
        <f t="shared" si="12"/>
        <v>88820.502199589304</v>
      </c>
      <c r="H79">
        <f t="shared" si="21"/>
        <v>102938137.40525858</v>
      </c>
      <c r="P79">
        <f t="shared" si="22"/>
        <v>1.2266989882394554</v>
      </c>
      <c r="Q79">
        <f t="shared" si="13"/>
        <v>478.15</v>
      </c>
      <c r="R79">
        <f t="shared" si="23"/>
        <v>0.63803934054828904</v>
      </c>
      <c r="S79">
        <f t="shared" si="14"/>
        <v>204.69097137903577</v>
      </c>
      <c r="U79">
        <f t="shared" si="15"/>
        <v>2.3359603834923788</v>
      </c>
      <c r="V79">
        <f t="shared" si="16"/>
        <v>11.205520860592834</v>
      </c>
    </row>
    <row r="80" spans="1:22">
      <c r="A80">
        <v>780</v>
      </c>
      <c r="B80">
        <f t="shared" si="17"/>
        <v>2340.2981748792663</v>
      </c>
      <c r="C80">
        <f t="shared" si="18"/>
        <v>4.0210569056226345E-3</v>
      </c>
      <c r="D80">
        <f t="shared" si="19"/>
        <v>512.84902620991056</v>
      </c>
      <c r="F80">
        <f t="shared" si="20"/>
        <v>0.89973513370159752</v>
      </c>
      <c r="G80">
        <f t="shared" si="12"/>
        <v>88578.006960011204</v>
      </c>
      <c r="H80">
        <f t="shared" si="21"/>
        <v>103823917.47485869</v>
      </c>
      <c r="P80">
        <f t="shared" si="22"/>
        <v>1.2265001505584214</v>
      </c>
      <c r="Q80">
        <f t="shared" si="13"/>
        <v>478.15</v>
      </c>
      <c r="R80">
        <f t="shared" si="23"/>
        <v>0.63791220979443264</v>
      </c>
      <c r="S80">
        <f t="shared" si="14"/>
        <v>204.67410815534834</v>
      </c>
      <c r="U80">
        <f t="shared" si="15"/>
        <v>2.3361528446826432</v>
      </c>
      <c r="V80">
        <f t="shared" si="16"/>
        <v>11.203288135706094</v>
      </c>
    </row>
    <row r="81" spans="1:22">
      <c r="A81">
        <v>790</v>
      </c>
      <c r="B81">
        <f t="shared" si="17"/>
        <v>2340.2114282535872</v>
      </c>
      <c r="C81">
        <f t="shared" si="18"/>
        <v>4.0212059575903394E-3</v>
      </c>
      <c r="D81">
        <f t="shared" si="19"/>
        <v>512.74748073546141</v>
      </c>
      <c r="F81">
        <f t="shared" si="20"/>
        <v>0.89955698374642357</v>
      </c>
      <c r="G81">
        <f t="shared" si="12"/>
        <v>88337.085804908915</v>
      </c>
      <c r="H81">
        <f t="shared" si="21"/>
        <v>104707288.33290778</v>
      </c>
      <c r="P81">
        <f t="shared" si="22"/>
        <v>1.2263027549906309</v>
      </c>
      <c r="Q81">
        <f t="shared" si="13"/>
        <v>478.15</v>
      </c>
      <c r="R81">
        <f t="shared" si="23"/>
        <v>0.63778590147621428</v>
      </c>
      <c r="S81">
        <f t="shared" si="14"/>
        <v>204.65735275255355</v>
      </c>
      <c r="U81">
        <f t="shared" si="15"/>
        <v>2.3363441067183159</v>
      </c>
      <c r="V81">
        <f t="shared" si="16"/>
        <v>11.201069854787169</v>
      </c>
    </row>
    <row r="82" spans="1:22">
      <c r="A82">
        <v>800</v>
      </c>
      <c r="B82">
        <f t="shared" si="17"/>
        <v>2340.1249175679336</v>
      </c>
      <c r="C82">
        <f t="shared" si="18"/>
        <v>4.0213546151606824E-3</v>
      </c>
      <c r="D82">
        <f t="shared" si="19"/>
        <v>512.64657830696569</v>
      </c>
      <c r="F82">
        <f t="shared" si="20"/>
        <v>0.89937996194204506</v>
      </c>
      <c r="G82">
        <f t="shared" si="12"/>
        <v>88097.695957302858</v>
      </c>
      <c r="H82">
        <f t="shared" si="21"/>
        <v>105588265.29248081</v>
      </c>
      <c r="P82">
        <f t="shared" si="22"/>
        <v>1.2261067591532453</v>
      </c>
      <c r="Q82">
        <f t="shared" si="13"/>
        <v>478.15</v>
      </c>
      <c r="R82">
        <f t="shared" si="23"/>
        <v>0.63766039301690991</v>
      </c>
      <c r="S82">
        <f t="shared" si="14"/>
        <v>204.64070220014716</v>
      </c>
      <c r="U82">
        <f t="shared" si="15"/>
        <v>2.336534202918974</v>
      </c>
      <c r="V82">
        <f t="shared" si="16"/>
        <v>11.198865621333935</v>
      </c>
    </row>
    <row r="83" spans="1:22">
      <c r="A83">
        <v>810</v>
      </c>
      <c r="B83">
        <f t="shared" si="17"/>
        <v>2340.0386413226597</v>
      </c>
      <c r="C83">
        <f t="shared" si="18"/>
        <v>4.0215028808221909E-3</v>
      </c>
      <c r="D83">
        <f t="shared" si="19"/>
        <v>512.54630285546318</v>
      </c>
      <c r="F83">
        <f t="shared" si="20"/>
        <v>0.89920404009730381</v>
      </c>
      <c r="G83">
        <f t="shared" si="12"/>
        <v>87859.799520587156</v>
      </c>
      <c r="H83">
        <f t="shared" si="21"/>
        <v>106466863.28768668</v>
      </c>
      <c r="P83">
        <f t="shared" si="22"/>
        <v>1.2259121256125751</v>
      </c>
      <c r="Q83">
        <f t="shared" si="13"/>
        <v>478.15</v>
      </c>
      <c r="R83">
        <f t="shared" si="23"/>
        <v>0.63753566442898835</v>
      </c>
      <c r="S83">
        <f t="shared" si="14"/>
        <v>204.62415387010279</v>
      </c>
      <c r="U83">
        <f t="shared" si="15"/>
        <v>2.3367231627187754</v>
      </c>
      <c r="V83">
        <f t="shared" si="16"/>
        <v>11.196675084316789</v>
      </c>
    </row>
    <row r="84" spans="1:22">
      <c r="A84">
        <v>820</v>
      </c>
      <c r="B84">
        <f t="shared" si="17"/>
        <v>2339.9525980552298</v>
      </c>
      <c r="C84">
        <f t="shared" si="18"/>
        <v>4.021650757000594E-3</v>
      </c>
      <c r="D84">
        <f t="shared" si="19"/>
        <v>512.44664004339495</v>
      </c>
      <c r="F84">
        <f t="shared" si="20"/>
        <v>0.89902919305858764</v>
      </c>
      <c r="G84">
        <f t="shared" si="12"/>
        <v>87623.362657981022</v>
      </c>
      <c r="H84">
        <f t="shared" si="21"/>
        <v>107343096.91426648</v>
      </c>
      <c r="P84">
        <f t="shared" si="22"/>
        <v>1.2257188210499739</v>
      </c>
      <c r="Q84">
        <f t="shared" si="13"/>
        <v>478.15</v>
      </c>
      <c r="R84">
        <f t="shared" si="23"/>
        <v>0.63741169787853857</v>
      </c>
      <c r="S84">
        <f t="shared" si="14"/>
        <v>204.60770541921781</v>
      </c>
      <c r="U84">
        <f t="shared" si="15"/>
        <v>2.3369110123214827</v>
      </c>
      <c r="V84">
        <f t="shared" si="16"/>
        <v>11.194497930528925</v>
      </c>
    </row>
    <row r="85" spans="1:22">
      <c r="A85">
        <v>830</v>
      </c>
      <c r="B85">
        <f t="shared" si="17"/>
        <v>2339.8667863362475</v>
      </c>
      <c r="C85">
        <f t="shared" si="18"/>
        <v>4.021798246065621E-3</v>
      </c>
      <c r="D85">
        <f t="shared" si="19"/>
        <v>512.34757697568409</v>
      </c>
      <c r="F85">
        <f t="shared" si="20"/>
        <v>0.89885539820295457</v>
      </c>
      <c r="G85">
        <f t="shared" si="12"/>
        <v>87388.354915539559</v>
      </c>
      <c r="H85">
        <f t="shared" si="21"/>
        <v>108216980.46342188</v>
      </c>
      <c r="P85">
        <f t="shared" si="22"/>
        <v>1.2255268155736456</v>
      </c>
      <c r="Q85">
        <f t="shared" si="13"/>
        <v>478.15</v>
      </c>
      <c r="R85">
        <f t="shared" si="23"/>
        <v>0.63728847732589478</v>
      </c>
      <c r="S85">
        <f t="shared" si="14"/>
        <v>204.59135474154195</v>
      </c>
      <c r="U85">
        <f t="shared" si="15"/>
        <v>2.3370977752410003</v>
      </c>
      <c r="V85">
        <f t="shared" si="16"/>
        <v>11.192333878274846</v>
      </c>
    </row>
    <row r="86" spans="1:22">
      <c r="A86">
        <v>840</v>
      </c>
      <c r="B86">
        <f t="shared" si="17"/>
        <v>2339.78120476614</v>
      </c>
      <c r="C86">
        <f t="shared" si="18"/>
        <v>4.0219453503366753E-3</v>
      </c>
      <c r="D86">
        <f t="shared" si="19"/>
        <v>512.24910196146902</v>
      </c>
      <c r="F86">
        <f t="shared" si="20"/>
        <v>0.89868263502012113</v>
      </c>
      <c r="G86">
        <f t="shared" si="12"/>
        <v>87154.748663862774</v>
      </c>
      <c r="H86">
        <f t="shared" si="21"/>
        <v>109088527.9500605</v>
      </c>
      <c r="P86">
        <f t="shared" si="22"/>
        <v>1.2253360821511103</v>
      </c>
      <c r="Q86">
        <f t="shared" si="13"/>
        <v>478.15</v>
      </c>
      <c r="R86">
        <f t="shared" si="23"/>
        <v>0.63716598822926584</v>
      </c>
      <c r="S86">
        <f t="shared" si="14"/>
        <v>204.57509992914422</v>
      </c>
      <c r="U86">
        <f t="shared" si="15"/>
        <v>2.3372834727472211</v>
      </c>
      <c r="V86">
        <f t="shared" si="16"/>
        <v>11.190182672165374</v>
      </c>
    </row>
    <row r="87" spans="1:22">
      <c r="A87">
        <v>850</v>
      </c>
      <c r="B87">
        <f t="shared" si="17"/>
        <v>2339.6958519723935</v>
      </c>
      <c r="C87">
        <f t="shared" si="18"/>
        <v>4.0220920720875639E-3</v>
      </c>
      <c r="D87">
        <f t="shared" si="19"/>
        <v>512.15120431767912</v>
      </c>
      <c r="F87">
        <f t="shared" si="20"/>
        <v>0.89851088476785812</v>
      </c>
      <c r="G87">
        <f t="shared" si="12"/>
        <v>86922.5186378527</v>
      </c>
      <c r="H87">
        <f t="shared" si="21"/>
        <v>109957753.13643903</v>
      </c>
      <c r="P87">
        <f t="shared" si="22"/>
        <v>1.225146596141345</v>
      </c>
      <c r="Q87">
        <f t="shared" si="13"/>
        <v>478.15</v>
      </c>
      <c r="R87">
        <f t="shared" si="23"/>
        <v>0.63704421730041139</v>
      </c>
      <c r="S87">
        <f t="shared" si="14"/>
        <v>204.55893923976845</v>
      </c>
      <c r="U87">
        <f t="shared" si="15"/>
        <v>2.3374681242336171</v>
      </c>
      <c r="V87">
        <f t="shared" si="16"/>
        <v>11.188044078826726</v>
      </c>
    </row>
    <row r="88" spans="1:22">
      <c r="A88">
        <v>860</v>
      </c>
      <c r="B88">
        <f t="shared" si="17"/>
        <v>2339.6107266072368</v>
      </c>
      <c r="C88">
        <f t="shared" si="18"/>
        <v>4.0222384135504561E-3</v>
      </c>
      <c r="D88">
        <f t="shared" si="19"/>
        <v>512.05387420714908</v>
      </c>
      <c r="F88">
        <f t="shared" si="20"/>
        <v>0.89834013018798087</v>
      </c>
      <c r="G88">
        <f t="shared" si="12"/>
        <v>86691.641557401206</v>
      </c>
      <c r="H88">
        <f t="shared" si="21"/>
        <v>110824669.55201304</v>
      </c>
      <c r="P88">
        <f t="shared" si="22"/>
        <v>1.2249583349092061</v>
      </c>
      <c r="Q88">
        <f t="shared" si="13"/>
        <v>478.15</v>
      </c>
      <c r="R88">
        <f t="shared" si="23"/>
        <v>0.63692315230327845</v>
      </c>
      <c r="S88">
        <f t="shared" si="14"/>
        <v>204.54287107017512</v>
      </c>
      <c r="U88">
        <f t="shared" si="15"/>
        <v>2.3376517475202299</v>
      </c>
      <c r="V88">
        <f t="shared" si="16"/>
        <v>11.185917883364084</v>
      </c>
    </row>
    <row r="89" spans="1:22">
      <c r="A89">
        <v>870</v>
      </c>
      <c r="B89">
        <f t="shared" si="17"/>
        <v>2339.5258273456957</v>
      </c>
      <c r="C89">
        <f t="shared" si="18"/>
        <v>4.0223843769192132E-3</v>
      </c>
      <c r="D89">
        <f t="shared" si="19"/>
        <v>511.95710250522046</v>
      </c>
      <c r="F89">
        <f t="shared" si="20"/>
        <v>0.89817035527231659</v>
      </c>
      <c r="G89">
        <f t="shared" si="12"/>
        <v>86462.095814825589</v>
      </c>
      <c r="H89">
        <f t="shared" si="21"/>
        <v>111689290.5101613</v>
      </c>
      <c r="P89">
        <f t="shared" si="22"/>
        <v>1.2247712775077202</v>
      </c>
      <c r="Q89">
        <f t="shared" si="13"/>
        <v>478.15</v>
      </c>
      <c r="R89">
        <f t="shared" si="23"/>
        <v>0.63680278188807238</v>
      </c>
      <c r="S89">
        <f t="shared" si="14"/>
        <v>204.5268939341743</v>
      </c>
      <c r="U89">
        <f t="shared" si="15"/>
        <v>2.3378343591033537</v>
      </c>
      <c r="V89">
        <f t="shared" si="16"/>
        <v>11.183803886447484</v>
      </c>
    </row>
    <row r="90" spans="1:22">
      <c r="A90">
        <v>880</v>
      </c>
      <c r="B90">
        <f t="shared" si="17"/>
        <v>2339.4411528839587</v>
      </c>
      <c r="C90">
        <f t="shared" si="18"/>
        <v>4.0225299643521749E-3</v>
      </c>
      <c r="D90">
        <f t="shared" si="19"/>
        <v>511.86088068982087</v>
      </c>
      <c r="F90">
        <f t="shared" si="20"/>
        <v>0.89800154506986118</v>
      </c>
      <c r="G90">
        <f t="shared" si="12"/>
        <v>86233.861217312602</v>
      </c>
      <c r="H90">
        <f t="shared" si="21"/>
        <v>112551629.12233442</v>
      </c>
      <c r="P90">
        <f t="shared" si="22"/>
        <v>1.224585404416306</v>
      </c>
      <c r="Q90">
        <f t="shared" si="13"/>
        <v>478.15</v>
      </c>
      <c r="R90">
        <f t="shared" si="23"/>
        <v>0.6366830954545315</v>
      </c>
      <c r="S90">
        <f t="shared" si="14"/>
        <v>204.51100644452433</v>
      </c>
      <c r="U90">
        <f t="shared" si="15"/>
        <v>2.3380159743612769</v>
      </c>
      <c r="V90">
        <f t="shared" si="16"/>
        <v>11.181701901910575</v>
      </c>
    </row>
    <row r="91" spans="1:22">
      <c r="A91">
        <v>890</v>
      </c>
      <c r="B91">
        <f t="shared" si="17"/>
        <v>2339.356701937988</v>
      </c>
      <c r="C91">
        <f t="shared" si="18"/>
        <v>4.0226751779745369E-3</v>
      </c>
      <c r="D91">
        <f t="shared" si="19"/>
        <v>511.76520075087888</v>
      </c>
      <c r="F91">
        <f t="shared" si="20"/>
        <v>0.89783368552785769</v>
      </c>
      <c r="G91">
        <f t="shared" si="12"/>
        <v>86006.918774664038</v>
      </c>
      <c r="H91">
        <f t="shared" si="21"/>
        <v>113411698.31008106</v>
      </c>
      <c r="P91">
        <f t="shared" si="22"/>
        <v>1.224400697325069</v>
      </c>
      <c r="Q91">
        <f t="shared" si="13"/>
        <v>478.15</v>
      </c>
      <c r="R91">
        <f t="shared" si="23"/>
        <v>0.63656408303925105</v>
      </c>
      <c r="S91">
        <f t="shared" si="14"/>
        <v>204.49520729801532</v>
      </c>
      <c r="U91">
        <f t="shared" si="15"/>
        <v>2.3381966077238259</v>
      </c>
      <c r="V91">
        <f t="shared" si="16"/>
        <v>11.179611754771765</v>
      </c>
    </row>
    <row r="92" spans="1:22">
      <c r="A92">
        <v>900</v>
      </c>
      <c r="B92">
        <f t="shared" si="17"/>
        <v>2339.2724732423467</v>
      </c>
      <c r="C92">
        <f t="shared" si="18"/>
        <v>4.0228200198803455E-3</v>
      </c>
      <c r="D92">
        <f t="shared" si="19"/>
        <v>511.67005511565156</v>
      </c>
      <c r="F92">
        <f t="shared" si="20"/>
        <v>0.89766676336079221</v>
      </c>
      <c r="G92">
        <f t="shared" si="12"/>
        <v>85781.250524323405</v>
      </c>
      <c r="H92">
        <f t="shared" si="21"/>
        <v>114269510.81532429</v>
      </c>
      <c r="P92">
        <f t="shared" si="22"/>
        <v>1.2242171389570062</v>
      </c>
      <c r="Q92">
        <f t="shared" si="13"/>
        <v>478.15</v>
      </c>
      <c r="R92">
        <f t="shared" si="23"/>
        <v>0.63644573522280168</v>
      </c>
      <c r="S92">
        <f t="shared" si="14"/>
        <v>204.47949526317285</v>
      </c>
      <c r="U92">
        <f t="shared" si="15"/>
        <v>2.3383762728121118</v>
      </c>
      <c r="V92">
        <f t="shared" si="16"/>
        <v>11.177533279602992</v>
      </c>
    </row>
    <row r="93" spans="1:22">
      <c r="A93">
        <v>910</v>
      </c>
      <c r="B93">
        <f t="shared" si="17"/>
        <v>2339.1884655491854</v>
      </c>
      <c r="C93">
        <f t="shared" si="18"/>
        <v>4.0229644921342279E-3</v>
      </c>
      <c r="D93">
        <f t="shared" si="19"/>
        <v>511.57543658713871</v>
      </c>
      <c r="F93">
        <f t="shared" si="20"/>
        <v>0.89750076594234862</v>
      </c>
      <c r="G93">
        <f t="shared" si="12"/>
        <v>85556.839387060536</v>
      </c>
      <c r="H93">
        <f t="shared" si="21"/>
        <v>115125079.2091949</v>
      </c>
      <c r="P93">
        <f t="shared" si="22"/>
        <v>1.2240347129213969</v>
      </c>
      <c r="Q93">
        <f t="shared" si="13"/>
        <v>478.15</v>
      </c>
      <c r="R93">
        <f t="shared" si="23"/>
        <v>0.63632804305312518</v>
      </c>
      <c r="S93">
        <f t="shared" si="14"/>
        <v>204.46386917011779</v>
      </c>
      <c r="U93">
        <f t="shared" si="15"/>
        <v>2.3385549825537644</v>
      </c>
      <c r="V93">
        <f t="shared" si="16"/>
        <v>11.175466319184368</v>
      </c>
    </row>
    <row r="94" spans="1:22">
      <c r="A94">
        <v>920</v>
      </c>
      <c r="B94">
        <f t="shared" si="17"/>
        <v>2339.1046776273824</v>
      </c>
      <c r="C94">
        <f t="shared" si="18"/>
        <v>4.023108596772856E-3</v>
      </c>
      <c r="D94">
        <f t="shared" si="19"/>
        <v>511.48133829325673</v>
      </c>
      <c r="F94">
        <f t="shared" si="20"/>
        <v>0.89733568121623986</v>
      </c>
      <c r="G94">
        <f t="shared" si="12"/>
        <v>85333.669047863761</v>
      </c>
      <c r="H94">
        <f t="shared" si="21"/>
        <v>115978415.89967354</v>
      </c>
      <c r="P94">
        <f t="shared" si="22"/>
        <v>1.2238534035928259</v>
      </c>
      <c r="Q94">
        <f t="shared" si="13"/>
        <v>478.15</v>
      </c>
      <c r="R94">
        <f t="shared" si="23"/>
        <v>0.63621099798231406</v>
      </c>
      <c r="S94">
        <f t="shared" si="14"/>
        <v>204.4483279021982</v>
      </c>
      <c r="U94">
        <f t="shared" si="15"/>
        <v>2.3387327492780097</v>
      </c>
      <c r="V94">
        <f t="shared" si="16"/>
        <v>11.17341072339387</v>
      </c>
    </row>
    <row r="95" spans="1:22">
      <c r="A95">
        <v>930</v>
      </c>
      <c r="B95">
        <f t="shared" si="17"/>
        <v>2339.0211082617943</v>
      </c>
      <c r="C95">
        <f t="shared" si="18"/>
        <v>4.023252335806222E-3</v>
      </c>
      <c r="D95">
        <f t="shared" si="19"/>
        <v>511.38775364484718</v>
      </c>
      <c r="F95">
        <f t="shared" si="20"/>
        <v>0.89717149762253889</v>
      </c>
      <c r="G95">
        <f t="shared" si="12"/>
        <v>85111.723857527599</v>
      </c>
      <c r="H95">
        <f t="shared" si="21"/>
        <v>116829533.13824882</v>
      </c>
      <c r="P95">
        <f t="shared" si="22"/>
        <v>1.2236731960112628</v>
      </c>
      <c r="Q95">
        <f t="shared" si="13"/>
        <v>478.15</v>
      </c>
      <c r="R95">
        <f t="shared" si="23"/>
        <v>0.63609459181437999</v>
      </c>
      <c r="S95">
        <f t="shared" si="14"/>
        <v>204.43287038907641</v>
      </c>
      <c r="U95">
        <f t="shared" si="15"/>
        <v>2.3389095847941941</v>
      </c>
      <c r="V95">
        <f t="shared" si="16"/>
        <v>11.171366348290032</v>
      </c>
    </row>
    <row r="96" spans="1:22">
      <c r="A96">
        <v>940</v>
      </c>
      <c r="B96">
        <f t="shared" si="17"/>
        <v>2338.9377562526015</v>
      </c>
      <c r="C96">
        <f t="shared" si="18"/>
        <v>4.0233957112187496E-3</v>
      </c>
      <c r="D96">
        <f t="shared" si="19"/>
        <v>511.29467630094427</v>
      </c>
      <c r="F96">
        <f t="shared" si="20"/>
        <v>0.89700820403674431</v>
      </c>
      <c r="G96">
        <f t="shared" si="12"/>
        <v>84890.988751245066</v>
      </c>
      <c r="H96">
        <f t="shared" si="21"/>
        <v>117678443.02576126</v>
      </c>
      <c r="P96">
        <f t="shared" si="22"/>
        <v>1.2234940757994341</v>
      </c>
      <c r="Q96">
        <f t="shared" si="13"/>
        <v>478.15</v>
      </c>
      <c r="R96">
        <f t="shared" si="23"/>
        <v>0.63597881666205169</v>
      </c>
      <c r="S96">
        <f t="shared" si="14"/>
        <v>204.4174956010124</v>
      </c>
      <c r="U96">
        <f t="shared" si="15"/>
        <v>2.339085500456703</v>
      </c>
      <c r="V96">
        <f t="shared" si="16"/>
        <v>11.169333055353206</v>
      </c>
    </row>
    <row r="97" spans="1:22">
      <c r="A97">
        <v>950</v>
      </c>
      <c r="B97">
        <f t="shared" si="17"/>
        <v>2338.8546204147397</v>
      </c>
      <c r="C97">
        <f t="shared" si="18"/>
        <v>4.0235387249702593E-3</v>
      </c>
      <c r="D97">
        <f t="shared" si="19"/>
        <v>511.20210013999679</v>
      </c>
      <c r="F97">
        <f t="shared" si="20"/>
        <v>0.89684578971929263</v>
      </c>
      <c r="G97">
        <f t="shared" si="12"/>
        <v>84671.449181148579</v>
      </c>
      <c r="H97">
        <f t="shared" si="21"/>
        <v>118525157.51757275</v>
      </c>
      <c r="P97">
        <f t="shared" si="22"/>
        <v>1.2233160290943854</v>
      </c>
      <c r="Q97">
        <f t="shared" si="13"/>
        <v>478.15</v>
      </c>
      <c r="R97">
        <f t="shared" si="23"/>
        <v>0.63586366491097845</v>
      </c>
      <c r="S97">
        <f t="shared" si="14"/>
        <v>204.4022025441277</v>
      </c>
      <c r="U97">
        <f t="shared" si="15"/>
        <v>2.3392605072187211</v>
      </c>
      <c r="V97">
        <f t="shared" si="16"/>
        <v>11.167310710856899</v>
      </c>
    </row>
    <row r="98" spans="1:22">
      <c r="A98">
        <v>960</v>
      </c>
      <c r="B98">
        <f t="shared" si="17"/>
        <v>2338.7716995773908</v>
      </c>
      <c r="C98">
        <f t="shared" si="18"/>
        <v>4.0236813789968325E-3</v>
      </c>
      <c r="D98">
        <f t="shared" si="19"/>
        <v>511.11001923597752</v>
      </c>
      <c r="F98">
        <f t="shared" si="20"/>
        <v>0.89668424427364479</v>
      </c>
      <c r="G98">
        <f t="shared" si="12"/>
        <v>84453.091060299412</v>
      </c>
      <c r="H98">
        <f t="shared" si="21"/>
        <v>119369688.42817573</v>
      </c>
      <c r="P98">
        <f t="shared" si="22"/>
        <v>1.2231390424906903</v>
      </c>
      <c r="Q98">
        <f t="shared" si="13"/>
        <v>478.15</v>
      </c>
      <c r="R98">
        <f t="shared" si="23"/>
        <v>0.63574912919001414</v>
      </c>
      <c r="S98">
        <f t="shared" si="14"/>
        <v>204.38699025647492</v>
      </c>
      <c r="U98">
        <f t="shared" si="15"/>
        <v>2.339434615676828</v>
      </c>
      <c r="V98">
        <f t="shared" si="16"/>
        <v>11.165299185345877</v>
      </c>
    </row>
    <row r="99" spans="1:22">
      <c r="A99">
        <v>970</v>
      </c>
      <c r="B99">
        <f t="shared" si="17"/>
        <v>2338.6889925835321</v>
      </c>
      <c r="C99">
        <f t="shared" si="18"/>
        <v>4.0238236752115743E-3</v>
      </c>
      <c r="D99">
        <f t="shared" si="19"/>
        <v>511.01842783850009</v>
      </c>
      <c r="F99">
        <f t="shared" si="20"/>
        <v>0.89652355761140368</v>
      </c>
      <c r="G99">
        <f t="shared" si="12"/>
        <v>84235.900716064425</v>
      </c>
      <c r="H99">
        <f t="shared" si="21"/>
        <v>120212047.43533638</v>
      </c>
      <c r="P99">
        <f t="shared" si="22"/>
        <v>1.2229631029932051</v>
      </c>
      <c r="Q99">
        <f t="shared" si="13"/>
        <v>478.15</v>
      </c>
      <c r="R99">
        <f t="shared" si="23"/>
        <v>0.63563520234648518</v>
      </c>
      <c r="S99">
        <f t="shared" si="14"/>
        <v>204.37185780476707</v>
      </c>
      <c r="U99">
        <f t="shared" si="15"/>
        <v>2.3396078361080832</v>
      </c>
      <c r="V99">
        <f t="shared" si="16"/>
        <v>11.163298353201816</v>
      </c>
    </row>
    <row r="100" spans="1:22">
      <c r="A100">
        <v>980</v>
      </c>
      <c r="B100">
        <f t="shared" si="17"/>
        <v>2338.6064982895305</v>
      </c>
      <c r="C100">
        <f t="shared" si="18"/>
        <v>4.0239656155052986E-3</v>
      </c>
      <c r="D100">
        <f t="shared" si="19"/>
        <v>510.92732035622407</v>
      </c>
      <c r="F100">
        <f t="shared" si="20"/>
        <v>0.89636371992320008</v>
      </c>
      <c r="G100">
        <f t="shared" si="12"/>
        <v>84019.864851195351</v>
      </c>
      <c r="H100">
        <f t="shared" si="21"/>
        <v>121052246.08384833</v>
      </c>
      <c r="P100">
        <f t="shared" si="22"/>
        <v>1.2227881979776611</v>
      </c>
      <c r="Q100">
        <f t="shared" si="13"/>
        <v>478.15</v>
      </c>
      <c r="R100">
        <f t="shared" si="23"/>
        <v>0.63552187742554878</v>
      </c>
      <c r="S100">
        <f t="shared" si="14"/>
        <v>204.35680428164926</v>
      </c>
      <c r="U100">
        <f t="shared" si="15"/>
        <v>2.3397801785009449</v>
      </c>
      <c r="V100">
        <f t="shared" si="16"/>
        <v>11.161308092280779</v>
      </c>
    </row>
    <row r="101" spans="1:22">
      <c r="A101">
        <v>990</v>
      </c>
      <c r="B101">
        <f t="shared" si="17"/>
        <v>2338.5242155647775</v>
      </c>
      <c r="C101">
        <f t="shared" si="18"/>
        <v>4.0241072017471484E-3</v>
      </c>
      <c r="D101">
        <f t="shared" si="19"/>
        <v>510.83669134295633</v>
      </c>
      <c r="F101">
        <f t="shared" si="20"/>
        <v>0.89620472165430931</v>
      </c>
      <c r="G101">
        <f t="shared" si="12"/>
        <v>83804.970511224004</v>
      </c>
      <c r="H101">
        <f t="shared" si="21"/>
        <v>121890295.78896056</v>
      </c>
      <c r="P101">
        <f t="shared" si="22"/>
        <v>1.2226143151576787</v>
      </c>
      <c r="Q101">
        <f t="shared" si="13"/>
        <v>478.15</v>
      </c>
      <c r="R101">
        <f t="shared" si="23"/>
        <v>0.63540914765290524</v>
      </c>
      <c r="S101">
        <f t="shared" si="14"/>
        <v>204.34182880341419</v>
      </c>
      <c r="U101">
        <f t="shared" si="15"/>
        <v>2.3399516525811328</v>
      </c>
      <c r="V101">
        <f t="shared" si="16"/>
        <v>11.159328283609605</v>
      </c>
    </row>
    <row r="102" spans="1:22">
      <c r="A102">
        <v>1000</v>
      </c>
      <c r="B102">
        <f t="shared" si="17"/>
        <v>2338.4421432913491</v>
      </c>
      <c r="C102">
        <f t="shared" si="18"/>
        <v>4.024248435785166E-3</v>
      </c>
      <c r="D102">
        <f t="shared" si="19"/>
        <v>510.74653548596291</v>
      </c>
      <c r="F102">
        <f t="shared" si="20"/>
        <v>0.89604655348414541</v>
      </c>
      <c r="G102">
        <f t="shared" si="12"/>
        <v>83591.205057035375</v>
      </c>
      <c r="H102">
        <f t="shared" si="21"/>
        <v>122726207.83953092</v>
      </c>
      <c r="P102">
        <f t="shared" si="22"/>
        <v>1.22244144255705</v>
      </c>
      <c r="Q102">
        <f t="shared" si="13"/>
        <v>478.15</v>
      </c>
      <c r="R102">
        <f t="shared" si="23"/>
        <v>0.6352970064202591</v>
      </c>
      <c r="S102">
        <f t="shared" si="14"/>
        <v>204.32693050808177</v>
      </c>
      <c r="U102">
        <f t="shared" si="15"/>
        <v>2.3401222678333515</v>
      </c>
      <c r="V102">
        <f t="shared" si="16"/>
        <v>11.157358811130573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1" sqref="E101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munkalap'!G31</f>
        <v>2437.4090548724034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231553.86021287832</v>
      </c>
      <c r="H3">
        <f>G3*A3</f>
        <v>2315538.6021287832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2437.1738917575813</v>
      </c>
      <c r="C4">
        <f>1.01325/D4*Q3/288.15*P4</f>
        <v>4.0041965624328622E-3</v>
      </c>
      <c r="D4">
        <f>P4*(D$3/P$3)*(1-H3/I$3)</f>
        <v>569.94500595819943</v>
      </c>
      <c r="F4">
        <f>D4/D$3</f>
        <v>0.99990351922491127</v>
      </c>
      <c r="G4">
        <f t="shared" ref="G4:G67" si="0">$B4*((D4)-(E$3))</f>
        <v>231397.48967409166</v>
      </c>
      <c r="H4">
        <f>H3+G4*(A4-A3)</f>
        <v>4629513.4988697004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0.70893159513046211</v>
      </c>
      <c r="S4">
        <f t="shared" ref="S4:S67" si="2">103.9+183.3*R4-39.7*R4^2</f>
        <v>213.89457632641711</v>
      </c>
      <c r="U4">
        <f t="shared" ref="U4:U67" si="3">Q4/S4</f>
        <v>2.2354470515900871</v>
      </c>
      <c r="V4">
        <f t="shared" ref="V4:V67" si="4">D4/T$3</f>
        <v>12.450561075342533</v>
      </c>
    </row>
    <row r="5" spans="1:22">
      <c r="A5">
        <v>30</v>
      </c>
      <c r="B5">
        <f t="shared" ref="B5:B68" si="5">B$3*C$3/C5</f>
        <v>2436.9388874506622</v>
      </c>
      <c r="C5">
        <f t="shared" ref="C5:C68" si="6">1.01325/D5*Q4/288.15*P5</f>
        <v>4.0045827040151435E-3</v>
      </c>
      <c r="D5">
        <f t="shared" ref="D5:D68" si="7">P5*(D$3/P$3)*(1-H4/I$3)</f>
        <v>569.82823423412765</v>
      </c>
      <c r="F5">
        <f t="shared" ref="F5:F68" si="8">D5/D$3</f>
        <v>0.99969865655110113</v>
      </c>
      <c r="G5">
        <f t="shared" si="0"/>
        <v>231090.61163342584</v>
      </c>
      <c r="H5">
        <f t="shared" ref="H5:H68" si="9">H4+G5*(A5-A4)</f>
        <v>6940419.6152039589</v>
      </c>
      <c r="P5">
        <f t="shared" ref="P5:P68" si="10">1-((3.52*V4)/(10^(0.9813*U4)))+((0.274*V4^2)/(10^(0.8157*U4)))</f>
        <v>1.3571850993221393</v>
      </c>
      <c r="Q5">
        <f t="shared" si="1"/>
        <v>478.15</v>
      </c>
      <c r="R5">
        <f t="shared" ref="R5:R68" si="11">0.709*F5</f>
        <v>0.70878634749473068</v>
      </c>
      <c r="S5">
        <f t="shared" si="2"/>
        <v>213.87612746590577</v>
      </c>
      <c r="U5">
        <f t="shared" si="3"/>
        <v>2.2356398802677142</v>
      </c>
      <c r="V5">
        <f t="shared" si="4"/>
        <v>12.448010173997263</v>
      </c>
    </row>
    <row r="6" spans="1:22">
      <c r="A6">
        <v>40</v>
      </c>
      <c r="B6">
        <f t="shared" si="5"/>
        <v>2436.7041948051242</v>
      </c>
      <c r="C6">
        <f t="shared" si="6"/>
        <v>4.0049684078322439E-3</v>
      </c>
      <c r="D6">
        <f t="shared" si="7"/>
        <v>569.64217421651551</v>
      </c>
      <c r="F6">
        <f t="shared" si="8"/>
        <v>0.99937223546757104</v>
      </c>
      <c r="G6">
        <f t="shared" si="0"/>
        <v>230614.98291886071</v>
      </c>
      <c r="H6">
        <f t="shared" si="9"/>
        <v>9246569.4443925656</v>
      </c>
      <c r="P6">
        <f t="shared" si="10"/>
        <v>1.3568726273776333</v>
      </c>
      <c r="Q6">
        <f t="shared" si="1"/>
        <v>478.15</v>
      </c>
      <c r="R6">
        <f t="shared" si="11"/>
        <v>0.7085549149465078</v>
      </c>
      <c r="S6">
        <f t="shared" si="2"/>
        <v>213.84672823014924</v>
      </c>
      <c r="U6">
        <f t="shared" si="3"/>
        <v>2.2359472317266338</v>
      </c>
      <c r="V6">
        <f t="shared" si="4"/>
        <v>12.443945656212666</v>
      </c>
    </row>
    <row r="7" spans="1:22">
      <c r="A7">
        <v>50</v>
      </c>
      <c r="B7">
        <f t="shared" si="5"/>
        <v>2436.4699852019753</v>
      </c>
      <c r="C7">
        <f t="shared" si="6"/>
        <v>4.0053533918735489E-3</v>
      </c>
      <c r="D7">
        <f t="shared" si="7"/>
        <v>569.37858963756025</v>
      </c>
      <c r="F7">
        <f t="shared" si="8"/>
        <v>0.9989098063816847</v>
      </c>
      <c r="G7">
        <f t="shared" si="0"/>
        <v>229950.60089760972</v>
      </c>
      <c r="H7">
        <f t="shared" si="9"/>
        <v>11546075.453368664</v>
      </c>
      <c r="P7">
        <f t="shared" si="10"/>
        <v>1.3563751470803422</v>
      </c>
      <c r="Q7">
        <f t="shared" si="1"/>
        <v>478.15</v>
      </c>
      <c r="R7">
        <f t="shared" si="11"/>
        <v>0.70822705272461439</v>
      </c>
      <c r="S7">
        <f t="shared" si="2"/>
        <v>213.80507210344538</v>
      </c>
      <c r="U7">
        <f t="shared" si="3"/>
        <v>2.2363828663926948</v>
      </c>
      <c r="V7">
        <f t="shared" si="4"/>
        <v>12.438187599094009</v>
      </c>
    </row>
    <row r="8" spans="1:22">
      <c r="A8">
        <v>60</v>
      </c>
      <c r="B8">
        <f t="shared" si="5"/>
        <v>2436.2364503366421</v>
      </c>
      <c r="C8">
        <f t="shared" si="6"/>
        <v>4.0057373405107408E-3</v>
      </c>
      <c r="D8">
        <f t="shared" si="7"/>
        <v>569.02855274673107</v>
      </c>
      <c r="F8">
        <f t="shared" si="8"/>
        <v>0.99829570657321243</v>
      </c>
      <c r="G8">
        <f t="shared" si="0"/>
        <v>229075.78757398779</v>
      </c>
      <c r="H8">
        <f t="shared" si="9"/>
        <v>13836833.329108542</v>
      </c>
      <c r="P8">
        <f t="shared" si="10"/>
        <v>1.3556712289465442</v>
      </c>
      <c r="Q8">
        <f t="shared" si="1"/>
        <v>478.15</v>
      </c>
      <c r="R8">
        <f t="shared" si="11"/>
        <v>0.70779165596040761</v>
      </c>
      <c r="S8">
        <f t="shared" si="2"/>
        <v>213.74974011612983</v>
      </c>
      <c r="U8">
        <f t="shared" si="3"/>
        <v>2.2369617840949045</v>
      </c>
      <c r="V8">
        <f t="shared" si="4"/>
        <v>12.430540974169968</v>
      </c>
    </row>
    <row r="9" spans="1:22">
      <c r="A9">
        <v>70</v>
      </c>
      <c r="B9">
        <f t="shared" si="5"/>
        <v>2436.0038039204392</v>
      </c>
      <c r="C9">
        <f t="shared" si="6"/>
        <v>4.0061199016689043E-3</v>
      </c>
      <c r="D9">
        <f t="shared" si="7"/>
        <v>568.5825232074078</v>
      </c>
      <c r="F9">
        <f t="shared" si="8"/>
        <v>0.99751319860948739</v>
      </c>
      <c r="G9">
        <f t="shared" si="0"/>
        <v>227967.38251371818</v>
      </c>
      <c r="H9">
        <f t="shared" si="9"/>
        <v>16116507.154245723</v>
      </c>
      <c r="P9">
        <f t="shared" si="10"/>
        <v>1.3547379639714014</v>
      </c>
      <c r="Q9">
        <f t="shared" si="1"/>
        <v>478.15</v>
      </c>
      <c r="R9">
        <f t="shared" si="11"/>
        <v>0.70723685781412648</v>
      </c>
      <c r="S9">
        <f t="shared" si="2"/>
        <v>213.67921230721268</v>
      </c>
      <c r="U9">
        <f t="shared" si="3"/>
        <v>2.2377001245799715</v>
      </c>
      <c r="V9">
        <f t="shared" si="4"/>
        <v>12.420797370905273</v>
      </c>
    </row>
    <row r="10" spans="1:22">
      <c r="A10">
        <v>80</v>
      </c>
      <c r="B10">
        <f t="shared" si="5"/>
        <v>2435.7722831861256</v>
      </c>
      <c r="C10">
        <f t="shared" si="6"/>
        <v>4.0065006843175068E-3</v>
      </c>
      <c r="D10">
        <f t="shared" si="7"/>
        <v>568.03048539217968</v>
      </c>
      <c r="F10">
        <f t="shared" si="8"/>
        <v>0.99654471121435029</v>
      </c>
      <c r="G10">
        <f t="shared" si="0"/>
        <v>226601.07780962301</v>
      </c>
      <c r="H10">
        <f t="shared" si="9"/>
        <v>18382517.932341952</v>
      </c>
      <c r="P10">
        <f t="shared" si="10"/>
        <v>1.3535512895401514</v>
      </c>
      <c r="Q10">
        <f t="shared" si="1"/>
        <v>478.15</v>
      </c>
      <c r="R10">
        <f t="shared" si="11"/>
        <v>0.70655020025097437</v>
      </c>
      <c r="S10">
        <f t="shared" si="2"/>
        <v>213.59188824265834</v>
      </c>
      <c r="U10">
        <f t="shared" si="3"/>
        <v>2.238614977066832</v>
      </c>
      <c r="V10">
        <f t="shared" si="4"/>
        <v>12.408737995943577</v>
      </c>
    </row>
    <row r="11" spans="1:22">
      <c r="A11">
        <v>90</v>
      </c>
      <c r="B11">
        <f t="shared" si="5"/>
        <v>2435.5421500532516</v>
      </c>
      <c r="C11">
        <f t="shared" si="6"/>
        <v>4.006879256519315E-3</v>
      </c>
      <c r="D11">
        <f t="shared" si="7"/>
        <v>567.36215891285667</v>
      </c>
      <c r="F11">
        <f t="shared" si="8"/>
        <v>0.99537220861904674</v>
      </c>
      <c r="G11">
        <f t="shared" si="0"/>
        <v>224951.93110217902</v>
      </c>
      <c r="H11">
        <f t="shared" si="9"/>
        <v>20632037.243363742</v>
      </c>
      <c r="P11">
        <f t="shared" si="10"/>
        <v>1.3520864903277856</v>
      </c>
      <c r="Q11">
        <f t="shared" si="1"/>
        <v>478.15</v>
      </c>
      <c r="R11">
        <f t="shared" si="11"/>
        <v>0.70571889591090409</v>
      </c>
      <c r="S11">
        <f t="shared" si="2"/>
        <v>213.48611896665423</v>
      </c>
      <c r="U11">
        <f t="shared" si="3"/>
        <v>2.2397240734639299</v>
      </c>
      <c r="V11">
        <f t="shared" si="4"/>
        <v>12.394138272177088</v>
      </c>
    </row>
    <row r="12" spans="1:22">
      <c r="A12">
        <v>100</v>
      </c>
      <c r="B12">
        <f t="shared" si="5"/>
        <v>2435.3136917725101</v>
      </c>
      <c r="C12">
        <f t="shared" si="6"/>
        <v>4.007255144335811E-3</v>
      </c>
      <c r="D12">
        <f t="shared" si="7"/>
        <v>566.56729711502351</v>
      </c>
      <c r="F12">
        <f t="shared" si="8"/>
        <v>0.9939777142368833</v>
      </c>
      <c r="G12">
        <f t="shared" si="0"/>
        <v>222995.0923828182</v>
      </c>
      <c r="H12">
        <f t="shared" si="9"/>
        <v>22861988.167191923</v>
      </c>
      <c r="P12">
        <f t="shared" si="10"/>
        <v>1.3503189095187527</v>
      </c>
      <c r="Q12">
        <f t="shared" si="1"/>
        <v>478.15</v>
      </c>
      <c r="R12">
        <f t="shared" si="11"/>
        <v>0.70473019939395021</v>
      </c>
      <c r="S12">
        <f t="shared" si="2"/>
        <v>213.36025278757896</v>
      </c>
      <c r="U12">
        <f t="shared" si="3"/>
        <v>2.241045338824402</v>
      </c>
      <c r="V12">
        <f t="shared" si="4"/>
        <v>12.376774359418977</v>
      </c>
    </row>
    <row r="13" spans="1:22">
      <c r="A13">
        <v>110</v>
      </c>
      <c r="B13">
        <f t="shared" si="5"/>
        <v>2435.0872208319411</v>
      </c>
      <c r="C13">
        <f t="shared" si="6"/>
        <v>4.0076278319479321E-3</v>
      </c>
      <c r="D13">
        <f t="shared" si="7"/>
        <v>565.63608609228493</v>
      </c>
      <c r="F13">
        <f t="shared" si="8"/>
        <v>0.9923440106882192</v>
      </c>
      <c r="G13">
        <f t="shared" si="0"/>
        <v>220706.77498954665</v>
      </c>
      <c r="H13">
        <f t="shared" si="9"/>
        <v>25069055.917087391</v>
      </c>
      <c r="P13">
        <f t="shared" si="10"/>
        <v>1.3482249005341722</v>
      </c>
      <c r="Q13">
        <f t="shared" si="1"/>
        <v>478.15</v>
      </c>
      <c r="R13">
        <f t="shared" si="11"/>
        <v>0.70357190357794741</v>
      </c>
      <c r="S13">
        <f t="shared" si="2"/>
        <v>213.2126970127172</v>
      </c>
      <c r="U13">
        <f t="shared" si="3"/>
        <v>2.2425962745149293</v>
      </c>
      <c r="V13">
        <f t="shared" si="4"/>
        <v>12.356431870948276</v>
      </c>
    </row>
    <row r="14" spans="1:22">
      <c r="A14">
        <v>120</v>
      </c>
      <c r="B14">
        <f t="shared" si="5"/>
        <v>2434.8630738770116</v>
      </c>
      <c r="C14">
        <f t="shared" si="6"/>
        <v>4.007996763402296E-3</v>
      </c>
      <c r="D14">
        <f t="shared" si="7"/>
        <v>564.55965159738298</v>
      </c>
      <c r="F14">
        <f t="shared" si="8"/>
        <v>0.99045552911821577</v>
      </c>
      <c r="G14">
        <f t="shared" si="0"/>
        <v>218065.48858375815</v>
      </c>
      <c r="H14">
        <f t="shared" si="9"/>
        <v>27249710.802924972</v>
      </c>
      <c r="P14">
        <f t="shared" si="10"/>
        <v>1.3457830371383541</v>
      </c>
      <c r="Q14">
        <f t="shared" si="1"/>
        <v>478.15</v>
      </c>
      <c r="R14">
        <f t="shared" si="11"/>
        <v>0.70223297014481489</v>
      </c>
      <c r="S14">
        <f t="shared" si="2"/>
        <v>213.04199699651576</v>
      </c>
      <c r="U14">
        <f t="shared" si="3"/>
        <v>2.2443931560021002</v>
      </c>
      <c r="V14">
        <f t="shared" si="4"/>
        <v>12.332916947083209</v>
      </c>
    </row>
    <row r="15" spans="1:22">
      <c r="A15">
        <v>130</v>
      </c>
      <c r="B15">
        <f t="shared" si="5"/>
        <v>2434.6416093784992</v>
      </c>
      <c r="C15">
        <f t="shared" si="6"/>
        <v>4.0083613464233971E-3</v>
      </c>
      <c r="D15">
        <f t="shared" si="7"/>
        <v>563.33067212548417</v>
      </c>
      <c r="F15">
        <f t="shared" si="8"/>
        <v>0.98829942478155119</v>
      </c>
      <c r="G15">
        <f t="shared" si="0"/>
        <v>215053.52974107332</v>
      </c>
      <c r="H15">
        <f t="shared" si="9"/>
        <v>29400246.100335706</v>
      </c>
      <c r="P15">
        <f t="shared" si="10"/>
        <v>1.3429755781025974</v>
      </c>
      <c r="Q15">
        <f t="shared" si="1"/>
        <v>478.15</v>
      </c>
      <c r="R15">
        <f t="shared" si="11"/>
        <v>0.70070429217011976</v>
      </c>
      <c r="S15">
        <f t="shared" si="2"/>
        <v>212.84693250367749</v>
      </c>
      <c r="U15">
        <f t="shared" si="3"/>
        <v>2.2464500398272769</v>
      </c>
      <c r="V15">
        <f t="shared" si="4"/>
        <v>12.306069648106542</v>
      </c>
    </row>
    <row r="16" spans="1:22">
      <c r="A16">
        <v>140</v>
      </c>
      <c r="B16">
        <f t="shared" si="5"/>
        <v>2434.4232037865522</v>
      </c>
      <c r="C16">
        <f t="shared" si="6"/>
        <v>4.0087209587254986E-3</v>
      </c>
      <c r="D16">
        <f t="shared" si="7"/>
        <v>561.94408278433309</v>
      </c>
      <c r="F16">
        <f t="shared" si="8"/>
        <v>0.98586681190233871</v>
      </c>
      <c r="G16">
        <f t="shared" si="0"/>
        <v>211658.6925621194</v>
      </c>
      <c r="H16">
        <f t="shared" si="9"/>
        <v>31516833.025956899</v>
      </c>
      <c r="P16">
        <f t="shared" si="10"/>
        <v>1.3397901500045886</v>
      </c>
      <c r="Q16">
        <f t="shared" si="1"/>
        <v>478.15</v>
      </c>
      <c r="R16">
        <f t="shared" si="11"/>
        <v>0.69897956963875807</v>
      </c>
      <c r="S16">
        <f t="shared" si="2"/>
        <v>212.62662929552073</v>
      </c>
      <c r="U16">
        <f t="shared" si="3"/>
        <v>2.2487775947171675</v>
      </c>
      <c r="V16">
        <f t="shared" si="4"/>
        <v>12.275779330447918</v>
      </c>
    </row>
    <row r="17" spans="1:22">
      <c r="A17">
        <v>150</v>
      </c>
      <c r="B17">
        <f t="shared" si="5"/>
        <v>2434.2082459474714</v>
      </c>
      <c r="C17">
        <f t="shared" si="6"/>
        <v>4.0090749571955143E-3</v>
      </c>
      <c r="D17">
        <f t="shared" si="7"/>
        <v>560.39783640357643</v>
      </c>
      <c r="F17">
        <f t="shared" si="8"/>
        <v>0.98315409895364292</v>
      </c>
      <c r="G17">
        <f t="shared" si="0"/>
        <v>207876.11755965892</v>
      </c>
      <c r="H17">
        <f t="shared" si="9"/>
        <v>33595594.201553486</v>
      </c>
      <c r="P17">
        <f t="shared" si="10"/>
        <v>1.3362215683571561</v>
      </c>
      <c r="Q17">
        <f t="shared" si="1"/>
        <v>478.15</v>
      </c>
      <c r="R17">
        <f t="shared" si="11"/>
        <v>0.69705625615813283</v>
      </c>
      <c r="S17">
        <f t="shared" si="2"/>
        <v>212.3806810110928</v>
      </c>
      <c r="U17">
        <f t="shared" si="3"/>
        <v>2.2513818004709472</v>
      </c>
      <c r="V17">
        <f t="shared" si="4"/>
        <v>12.242001273267169</v>
      </c>
    </row>
    <row r="18" spans="1:22">
      <c r="A18">
        <v>160</v>
      </c>
      <c r="B18">
        <f t="shared" si="5"/>
        <v>2433.9971296427921</v>
      </c>
      <c r="C18">
        <f t="shared" si="6"/>
        <v>4.0094226901816543E-3</v>
      </c>
      <c r="D18">
        <f t="shared" si="7"/>
        <v>558.69366691445225</v>
      </c>
      <c r="F18">
        <f t="shared" si="8"/>
        <v>0.98016432792009167</v>
      </c>
      <c r="G18">
        <f t="shared" si="0"/>
        <v>203710.14503905669</v>
      </c>
      <c r="H18">
        <f t="shared" si="9"/>
        <v>35632695.651944056</v>
      </c>
      <c r="P18">
        <f t="shared" si="10"/>
        <v>1.3322736660428367</v>
      </c>
      <c r="Q18">
        <f t="shared" si="1"/>
        <v>478.15</v>
      </c>
      <c r="R18">
        <f t="shared" si="11"/>
        <v>0.69493650849534494</v>
      </c>
      <c r="S18">
        <f t="shared" si="2"/>
        <v>212.10927299886063</v>
      </c>
      <c r="U18">
        <f t="shared" si="3"/>
        <v>2.254262594179786</v>
      </c>
      <c r="V18">
        <f t="shared" si="4"/>
        <v>12.204773354634204</v>
      </c>
    </row>
    <row r="19" spans="1:22">
      <c r="A19">
        <v>170</v>
      </c>
      <c r="B19">
        <f t="shared" si="5"/>
        <v>2433.7902442460882</v>
      </c>
      <c r="C19">
        <f t="shared" si="6"/>
        <v>4.0097635128987195E-3</v>
      </c>
      <c r="D19">
        <f t="shared" si="7"/>
        <v>556.83777822828506</v>
      </c>
      <c r="F19">
        <f t="shared" si="8"/>
        <v>0.9769083828566405</v>
      </c>
      <c r="G19">
        <f t="shared" si="0"/>
        <v>199175.98626277508</v>
      </c>
      <c r="H19">
        <f t="shared" si="9"/>
        <v>37624455.514571808</v>
      </c>
      <c r="P19">
        <f t="shared" si="10"/>
        <v>1.3279609458373116</v>
      </c>
      <c r="Q19">
        <f t="shared" si="1"/>
        <v>478.15</v>
      </c>
      <c r="R19">
        <f t="shared" si="11"/>
        <v>0.69262804344535811</v>
      </c>
      <c r="S19">
        <f t="shared" si="2"/>
        <v>211.81329618282643</v>
      </c>
      <c r="U19">
        <f t="shared" si="3"/>
        <v>2.2574125827648008</v>
      </c>
      <c r="V19">
        <f t="shared" si="4"/>
        <v>12.164231100215614</v>
      </c>
    </row>
    <row r="20" spans="1:22">
      <c r="A20">
        <v>180</v>
      </c>
      <c r="B20">
        <f t="shared" si="5"/>
        <v>2433.5879636825757</v>
      </c>
      <c r="C20">
        <f t="shared" si="6"/>
        <v>4.0100968056479627E-3</v>
      </c>
      <c r="D20">
        <f t="shared" si="7"/>
        <v>554.84136432935657</v>
      </c>
      <c r="F20">
        <f t="shared" si="8"/>
        <v>0.97340590233220448</v>
      </c>
      <c r="G20">
        <f t="shared" si="0"/>
        <v>194300.98323591749</v>
      </c>
      <c r="H20">
        <f t="shared" si="9"/>
        <v>39567465.346930981</v>
      </c>
      <c r="P20">
        <f t="shared" si="10"/>
        <v>1.3233098317854188</v>
      </c>
      <c r="Q20">
        <f t="shared" si="1"/>
        <v>478.15</v>
      </c>
      <c r="R20">
        <f t="shared" si="11"/>
        <v>0.69014478475353291</v>
      </c>
      <c r="S20">
        <f t="shared" si="2"/>
        <v>211.49443603559934</v>
      </c>
      <c r="U20">
        <f t="shared" si="3"/>
        <v>2.2608159768303144</v>
      </c>
      <c r="V20">
        <f t="shared" si="4"/>
        <v>12.120619044806018</v>
      </c>
    </row>
    <row r="21" spans="1:22">
      <c r="A21">
        <v>190</v>
      </c>
      <c r="B21">
        <f t="shared" si="5"/>
        <v>2433.3906341092802</v>
      </c>
      <c r="C21">
        <f t="shared" si="6"/>
        <v>4.0104219941649397E-3</v>
      </c>
      <c r="D21">
        <f t="shared" si="7"/>
        <v>552.72085910761405</v>
      </c>
      <c r="F21">
        <f t="shared" si="8"/>
        <v>0.96968571773265622</v>
      </c>
      <c r="G21">
        <f t="shared" si="0"/>
        <v>189125.21062739496</v>
      </c>
      <c r="H21">
        <f t="shared" si="9"/>
        <v>41458717.45320493</v>
      </c>
      <c r="P21">
        <f t="shared" si="10"/>
        <v>1.3183592767640695</v>
      </c>
      <c r="Q21">
        <f t="shared" si="1"/>
        <v>478.15</v>
      </c>
      <c r="R21">
        <f t="shared" si="11"/>
        <v>0.68750717387245319</v>
      </c>
      <c r="S21">
        <f t="shared" si="2"/>
        <v>211.15522024001501</v>
      </c>
      <c r="U21">
        <f t="shared" si="3"/>
        <v>2.2644479234588588</v>
      </c>
      <c r="V21">
        <f t="shared" si="4"/>
        <v>12.074296189972856</v>
      </c>
    </row>
    <row r="22" spans="1:22">
      <c r="A22">
        <v>200</v>
      </c>
      <c r="B22">
        <f t="shared" si="5"/>
        <v>2433.1985609839103</v>
      </c>
      <c r="C22">
        <f t="shared" si="6"/>
        <v>4.010738570994642E-3</v>
      </c>
      <c r="D22">
        <f t="shared" si="7"/>
        <v>550.49782371147683</v>
      </c>
      <c r="F22">
        <f t="shared" si="8"/>
        <v>0.96578565563416985</v>
      </c>
      <c r="G22">
        <f t="shared" si="0"/>
        <v>183701.19601218236</v>
      </c>
      <c r="H22">
        <f t="shared" si="9"/>
        <v>43295729.413326755</v>
      </c>
      <c r="P22">
        <f t="shared" si="10"/>
        <v>1.3131605053763167</v>
      </c>
      <c r="Q22">
        <f t="shared" si="1"/>
        <v>478.15</v>
      </c>
      <c r="R22">
        <f t="shared" si="11"/>
        <v>0.6847420298446264</v>
      </c>
      <c r="S22">
        <f t="shared" si="2"/>
        <v>210.7990096673212</v>
      </c>
      <c r="U22">
        <f t="shared" si="3"/>
        <v>2.2682744134073816</v>
      </c>
      <c r="V22">
        <f t="shared" si="4"/>
        <v>12.025733543256226</v>
      </c>
    </row>
    <row r="23" spans="1:22">
      <c r="A23">
        <v>210</v>
      </c>
      <c r="B23">
        <f t="shared" si="5"/>
        <v>2433.0119964178475</v>
      </c>
      <c r="C23">
        <f t="shared" si="6"/>
        <v>4.0110461164166089E-3</v>
      </c>
      <c r="D23">
        <f t="shared" si="7"/>
        <v>548.19840902583223</v>
      </c>
      <c r="F23">
        <f t="shared" si="8"/>
        <v>0.96175159478216177</v>
      </c>
      <c r="G23">
        <f t="shared" si="0"/>
        <v>178092.60727855028</v>
      </c>
      <c r="H23">
        <f t="shared" si="9"/>
        <v>45076655.486112259</v>
      </c>
      <c r="P23">
        <f t="shared" si="10"/>
        <v>1.3077757422713199</v>
      </c>
      <c r="Q23">
        <f t="shared" si="1"/>
        <v>478.15</v>
      </c>
      <c r="R23">
        <f t="shared" si="11"/>
        <v>0.68188188070055267</v>
      </c>
      <c r="S23">
        <f t="shared" si="2"/>
        <v>210.42992163307073</v>
      </c>
      <c r="U23">
        <f t="shared" si="3"/>
        <v>2.2722529015324926</v>
      </c>
      <c r="V23">
        <f t="shared" si="4"/>
        <v>11.975502375894692</v>
      </c>
    </row>
    <row r="24" spans="1:22">
      <c r="A24">
        <v>220</v>
      </c>
      <c r="B24">
        <f t="shared" si="5"/>
        <v>2432.8311278621863</v>
      </c>
      <c r="C24">
        <f t="shared" si="6"/>
        <v>4.0113443171874959E-3</v>
      </c>
      <c r="D24">
        <f t="shared" si="7"/>
        <v>545.8523810006925</v>
      </c>
      <c r="F24">
        <f t="shared" si="8"/>
        <v>0.95763575614156582</v>
      </c>
      <c r="G24">
        <f t="shared" si="0"/>
        <v>172371.87798163609</v>
      </c>
      <c r="H24">
        <f t="shared" si="9"/>
        <v>46800374.265928619</v>
      </c>
      <c r="P24">
        <f t="shared" si="10"/>
        <v>1.3022758954848888</v>
      </c>
      <c r="Q24">
        <f t="shared" si="1"/>
        <v>478.15</v>
      </c>
      <c r="R24">
        <f t="shared" si="11"/>
        <v>0.67896375110437013</v>
      </c>
      <c r="S24">
        <f t="shared" si="2"/>
        <v>210.05268209747646</v>
      </c>
      <c r="U24">
        <f t="shared" si="3"/>
        <v>2.2763337045994541</v>
      </c>
      <c r="V24">
        <f t="shared" si="4"/>
        <v>11.924252930937524</v>
      </c>
    </row>
    <row r="25" spans="1:22">
      <c r="A25">
        <v>230</v>
      </c>
      <c r="B25">
        <f t="shared" si="5"/>
        <v>2432.6560692054377</v>
      </c>
      <c r="C25">
        <f t="shared" si="6"/>
        <v>4.0116329813175439E-3</v>
      </c>
      <c r="D25">
        <f t="shared" si="7"/>
        <v>543.49176057735588</v>
      </c>
      <c r="F25">
        <f t="shared" si="8"/>
        <v>0.95349431680237873</v>
      </c>
      <c r="G25">
        <f t="shared" si="0"/>
        <v>166616.8970590705</v>
      </c>
      <c r="H25">
        <f t="shared" si="9"/>
        <v>48466543.236519322</v>
      </c>
      <c r="P25">
        <f t="shared" si="10"/>
        <v>1.2967373172370436</v>
      </c>
      <c r="Q25">
        <f t="shared" si="1"/>
        <v>478.15</v>
      </c>
      <c r="R25">
        <f t="shared" si="11"/>
        <v>0.67602747061288648</v>
      </c>
      <c r="S25">
        <f t="shared" si="2"/>
        <v>209.67241366471879</v>
      </c>
      <c r="U25">
        <f t="shared" si="3"/>
        <v>2.2804621344446203</v>
      </c>
      <c r="V25">
        <f t="shared" si="4"/>
        <v>11.872684712163432</v>
      </c>
    </row>
    <row r="26" spans="1:22">
      <c r="A26">
        <v>240</v>
      </c>
      <c r="B26">
        <f t="shared" si="5"/>
        <v>2432.4868552331095</v>
      </c>
      <c r="C26">
        <f t="shared" si="6"/>
        <v>4.0119120473074924E-3</v>
      </c>
      <c r="D26">
        <f t="shared" si="7"/>
        <v>541.14919550689308</v>
      </c>
      <c r="F26">
        <f t="shared" si="8"/>
        <v>0.94938455352086504</v>
      </c>
      <c r="G26">
        <f t="shared" si="0"/>
        <v>160907.04855476247</v>
      </c>
      <c r="H26">
        <f t="shared" si="9"/>
        <v>50075613.722066946</v>
      </c>
      <c r="P26">
        <f t="shared" si="10"/>
        <v>1.2912379212965526</v>
      </c>
      <c r="Q26">
        <f t="shared" si="1"/>
        <v>478.15</v>
      </c>
      <c r="R26">
        <f t="shared" si="11"/>
        <v>0.67311364844629329</v>
      </c>
      <c r="S26">
        <f t="shared" si="2"/>
        <v>209.29437700633576</v>
      </c>
      <c r="U26">
        <f t="shared" si="3"/>
        <v>2.2845812049003373</v>
      </c>
      <c r="V26">
        <f t="shared" si="4"/>
        <v>11.82151091613424</v>
      </c>
    </row>
    <row r="27" spans="1:22">
      <c r="A27">
        <v>250</v>
      </c>
      <c r="B27">
        <f t="shared" si="5"/>
        <v>2432.3234401093009</v>
      </c>
      <c r="C27">
        <f t="shared" si="6"/>
        <v>4.0121815867499482E-3</v>
      </c>
      <c r="D27">
        <f t="shared" si="7"/>
        <v>538.85623277809236</v>
      </c>
      <c r="F27">
        <f t="shared" si="8"/>
        <v>0.94536181189139012</v>
      </c>
      <c r="G27">
        <f t="shared" si="0"/>
        <v>155319.01178322991</v>
      </c>
      <c r="H27">
        <f t="shared" si="9"/>
        <v>51628803.839899242</v>
      </c>
      <c r="P27">
        <f t="shared" si="10"/>
        <v>1.2858530591483981</v>
      </c>
      <c r="Q27">
        <f t="shared" si="1"/>
        <v>478.15</v>
      </c>
      <c r="R27">
        <f t="shared" si="11"/>
        <v>0.67026152463099553</v>
      </c>
      <c r="S27">
        <f t="shared" si="2"/>
        <v>208.92369216225504</v>
      </c>
      <c r="U27">
        <f t="shared" si="3"/>
        <v>2.2886346447901058</v>
      </c>
      <c r="V27">
        <f t="shared" si="4"/>
        <v>11.771420693042591</v>
      </c>
    </row>
    <row r="28" spans="1:22">
      <c r="A28">
        <v>260</v>
      </c>
      <c r="B28">
        <f t="shared" si="5"/>
        <v>2432.1657001235872</v>
      </c>
      <c r="C28">
        <f t="shared" si="6"/>
        <v>4.0124417998868012E-3</v>
      </c>
      <c r="D28">
        <f t="shared" si="7"/>
        <v>536.64168354871344</v>
      </c>
      <c r="F28">
        <f t="shared" si="8"/>
        <v>0.94147663780476043</v>
      </c>
      <c r="G28">
        <f t="shared" si="0"/>
        <v>149922.78842505324</v>
      </c>
      <c r="H28">
        <f t="shared" si="9"/>
        <v>53128031.724149771</v>
      </c>
      <c r="P28">
        <f t="shared" si="10"/>
        <v>1.280651613009461</v>
      </c>
      <c r="Q28">
        <f t="shared" si="1"/>
        <v>478.15</v>
      </c>
      <c r="R28">
        <f t="shared" si="11"/>
        <v>0.66750693620357515</v>
      </c>
      <c r="S28">
        <f t="shared" si="2"/>
        <v>208.56507066388394</v>
      </c>
      <c r="U28">
        <f t="shared" si="3"/>
        <v>2.2925698846791538</v>
      </c>
      <c r="V28">
        <f t="shared" si="4"/>
        <v>11.723043428312673</v>
      </c>
    </row>
    <row r="29" spans="1:22">
      <c r="A29">
        <v>270</v>
      </c>
      <c r="B29">
        <f t="shared" si="5"/>
        <v>2432.0134404727373</v>
      </c>
      <c r="C29">
        <f t="shared" si="6"/>
        <v>4.0126930044966681E-3</v>
      </c>
      <c r="D29">
        <f t="shared" si="7"/>
        <v>534.53025997067425</v>
      </c>
      <c r="F29">
        <f t="shared" si="8"/>
        <v>0.93777238591346357</v>
      </c>
      <c r="G29">
        <f t="shared" si="0"/>
        <v>144778.39236351597</v>
      </c>
      <c r="H29">
        <f t="shared" si="9"/>
        <v>54575815.647784933</v>
      </c>
      <c r="P29">
        <f t="shared" si="10"/>
        <v>1.2756927343867055</v>
      </c>
      <c r="Q29">
        <f t="shared" si="1"/>
        <v>478.15</v>
      </c>
      <c r="R29">
        <f t="shared" si="11"/>
        <v>0.66488062161264561</v>
      </c>
      <c r="S29">
        <f t="shared" si="2"/>
        <v>208.22258817405603</v>
      </c>
      <c r="U29">
        <f t="shared" si="3"/>
        <v>2.296340681349653</v>
      </c>
      <c r="V29">
        <f t="shared" si="4"/>
        <v>11.67691896377754</v>
      </c>
    </row>
    <row r="30" spans="1:22">
      <c r="A30">
        <v>280</v>
      </c>
      <c r="B30">
        <f t="shared" si="5"/>
        <v>2431.8664054041974</v>
      </c>
      <c r="C30">
        <f t="shared" si="6"/>
        <v>4.0129356192182804E-3</v>
      </c>
      <c r="D30">
        <f t="shared" si="7"/>
        <v>532.54161749552338</v>
      </c>
      <c r="F30">
        <f t="shared" si="8"/>
        <v>0.93428353946583054</v>
      </c>
      <c r="G30">
        <f t="shared" si="0"/>
        <v>139933.52649998173</v>
      </c>
      <c r="H30">
        <f t="shared" si="9"/>
        <v>55975150.912784748</v>
      </c>
      <c r="P30">
        <f t="shared" si="10"/>
        <v>1.2710235479370033</v>
      </c>
      <c r="Q30">
        <f t="shared" si="1"/>
        <v>478.15</v>
      </c>
      <c r="R30">
        <f t="shared" si="11"/>
        <v>0.66240702948127383</v>
      </c>
      <c r="S30">
        <f t="shared" si="2"/>
        <v>207.89952051748116</v>
      </c>
      <c r="U30">
        <f t="shared" si="3"/>
        <v>2.2999091042145761</v>
      </c>
      <c r="V30">
        <f t="shared" si="4"/>
        <v>11.633476676653258</v>
      </c>
    </row>
    <row r="31" spans="1:22">
      <c r="A31">
        <v>290</v>
      </c>
      <c r="B31">
        <f t="shared" si="5"/>
        <v>2431.7242907189584</v>
      </c>
      <c r="C31">
        <f t="shared" si="6"/>
        <v>4.013170142961201E-3</v>
      </c>
      <c r="D31">
        <f t="shared" si="7"/>
        <v>530.68986877831207</v>
      </c>
      <c r="F31">
        <f t="shared" si="8"/>
        <v>0.93103485750581061</v>
      </c>
      <c r="G31">
        <f t="shared" si="0"/>
        <v>135422.40665517279</v>
      </c>
      <c r="H31">
        <f t="shared" si="9"/>
        <v>57329374.979336478</v>
      </c>
      <c r="P31">
        <f t="shared" si="10"/>
        <v>1.2666779795706087</v>
      </c>
      <c r="Q31">
        <f t="shared" si="1"/>
        <v>478.15</v>
      </c>
      <c r="R31">
        <f t="shared" si="11"/>
        <v>0.66010371397161971</v>
      </c>
      <c r="S31">
        <f t="shared" si="2"/>
        <v>207.59825531699261</v>
      </c>
      <c r="U31">
        <f t="shared" si="3"/>
        <v>2.3032467169335686</v>
      </c>
      <c r="V31">
        <f t="shared" si="4"/>
        <v>11.593024860673108</v>
      </c>
    </row>
    <row r="32" spans="1:22">
      <c r="A32">
        <v>300</v>
      </c>
      <c r="B32">
        <f t="shared" si="5"/>
        <v>2431.5867574688696</v>
      </c>
      <c r="C32">
        <f t="shared" si="6"/>
        <v>4.0133971323257486E-3</v>
      </c>
      <c r="D32">
        <f t="shared" si="7"/>
        <v>528.9835629464875</v>
      </c>
      <c r="F32">
        <f t="shared" si="8"/>
        <v>0.92804133850260961</v>
      </c>
      <c r="G32">
        <f t="shared" si="0"/>
        <v>131265.71678166615</v>
      </c>
      <c r="H32">
        <f t="shared" si="9"/>
        <v>58642032.147153139</v>
      </c>
      <c r="P32">
        <f t="shared" si="10"/>
        <v>1.262676695068871</v>
      </c>
      <c r="Q32">
        <f t="shared" si="1"/>
        <v>478.15</v>
      </c>
      <c r="R32">
        <f t="shared" si="11"/>
        <v>0.65798130899835017</v>
      </c>
      <c r="S32">
        <f t="shared" si="2"/>
        <v>207.32027964064767</v>
      </c>
      <c r="U32">
        <f t="shared" si="3"/>
        <v>2.306334917301804</v>
      </c>
      <c r="V32">
        <f t="shared" si="4"/>
        <v>11.555750273212466</v>
      </c>
    </row>
    <row r="33" spans="1:22">
      <c r="A33">
        <v>310</v>
      </c>
      <c r="B33">
        <f t="shared" si="5"/>
        <v>2431.4534456994206</v>
      </c>
      <c r="C33">
        <f t="shared" si="6"/>
        <v>4.013617178929626E-3</v>
      </c>
      <c r="D33">
        <f t="shared" si="7"/>
        <v>527.42606292717926</v>
      </c>
      <c r="F33">
        <f t="shared" si="8"/>
        <v>0.92530888232838471</v>
      </c>
      <c r="G33">
        <f t="shared" si="0"/>
        <v>127471.53134874467</v>
      </c>
      <c r="H33">
        <f t="shared" si="9"/>
        <v>59916747.460640587</v>
      </c>
      <c r="P33">
        <f t="shared" si="10"/>
        <v>1.2590279895609533</v>
      </c>
      <c r="Q33">
        <f t="shared" si="1"/>
        <v>478.15</v>
      </c>
      <c r="R33">
        <f t="shared" si="11"/>
        <v>0.65604399757082477</v>
      </c>
      <c r="S33">
        <f t="shared" si="2"/>
        <v>207.06623380280848</v>
      </c>
      <c r="U33">
        <f t="shared" si="3"/>
        <v>2.3091645181287626</v>
      </c>
      <c r="V33">
        <f t="shared" si="4"/>
        <v>11.521726378077807</v>
      </c>
    </row>
    <row r="34" spans="1:22">
      <c r="A34">
        <v>320</v>
      </c>
      <c r="B34">
        <f t="shared" si="5"/>
        <v>2431.323987255776</v>
      </c>
      <c r="C34">
        <f t="shared" si="6"/>
        <v>4.0138308882649897E-3</v>
      </c>
      <c r="D34">
        <f t="shared" si="7"/>
        <v>526.0162144446407</v>
      </c>
      <c r="F34">
        <f t="shared" si="8"/>
        <v>0.92283546393796612</v>
      </c>
      <c r="G34">
        <f t="shared" si="0"/>
        <v>124036.94591823954</v>
      </c>
      <c r="H34">
        <f t="shared" si="9"/>
        <v>61157116.919822983</v>
      </c>
      <c r="P34">
        <f t="shared" si="10"/>
        <v>1.2557293746554841</v>
      </c>
      <c r="Q34">
        <f t="shared" si="1"/>
        <v>478.15</v>
      </c>
      <c r="R34">
        <f t="shared" si="11"/>
        <v>0.6542903439320179</v>
      </c>
      <c r="S34">
        <f t="shared" si="2"/>
        <v>206.83601463248056</v>
      </c>
      <c r="U34">
        <f t="shared" si="3"/>
        <v>2.3117347375388539</v>
      </c>
      <c r="V34">
        <f t="shared" si="4"/>
        <v>11.490927959887767</v>
      </c>
    </row>
    <row r="35" spans="1:22">
      <c r="A35">
        <v>330</v>
      </c>
      <c r="B35">
        <f t="shared" si="5"/>
        <v>2431.198016932809</v>
      </c>
      <c r="C35">
        <f t="shared" si="6"/>
        <v>4.0140388612765702E-3</v>
      </c>
      <c r="D35">
        <f t="shared" si="7"/>
        <v>524.74918638624968</v>
      </c>
      <c r="F35">
        <f t="shared" si="8"/>
        <v>0.92061260769517483</v>
      </c>
      <c r="G35">
        <f t="shared" si="0"/>
        <v>120950.12328627091</v>
      </c>
      <c r="H35">
        <f t="shared" si="9"/>
        <v>62366618.152685694</v>
      </c>
      <c r="P35">
        <f t="shared" si="10"/>
        <v>1.2527695765053335</v>
      </c>
      <c r="Q35">
        <f t="shared" si="1"/>
        <v>478.15</v>
      </c>
      <c r="R35">
        <f t="shared" si="11"/>
        <v>0.65271433885587893</v>
      </c>
      <c r="S35">
        <f t="shared" si="2"/>
        <v>206.62890878880432</v>
      </c>
      <c r="U35">
        <f t="shared" si="3"/>
        <v>2.3140518081558361</v>
      </c>
      <c r="V35">
        <f t="shared" si="4"/>
        <v>11.463249482034191</v>
      </c>
    </row>
    <row r="36" spans="1:22">
      <c r="A36">
        <v>340</v>
      </c>
      <c r="B36">
        <f t="shared" si="5"/>
        <v>2431.0751815471067</v>
      </c>
      <c r="C36">
        <f t="shared" si="6"/>
        <v>4.0142416793611324E-3</v>
      </c>
      <c r="D36">
        <f t="shared" si="7"/>
        <v>523.61737001626102</v>
      </c>
      <c r="F36">
        <f t="shared" si="8"/>
        <v>0.91862696494080875</v>
      </c>
      <c r="G36">
        <f t="shared" si="0"/>
        <v>118192.48163862462</v>
      </c>
      <c r="H36">
        <f t="shared" si="9"/>
        <v>63548542.96907194</v>
      </c>
      <c r="P36">
        <f t="shared" si="10"/>
        <v>1.2501306763673767</v>
      </c>
      <c r="Q36">
        <f t="shared" si="1"/>
        <v>478.15</v>
      </c>
      <c r="R36">
        <f t="shared" si="11"/>
        <v>0.65130651814303342</v>
      </c>
      <c r="S36">
        <f t="shared" si="2"/>
        <v>206.44373760676666</v>
      </c>
      <c r="U36">
        <f t="shared" si="3"/>
        <v>2.3161274134203986</v>
      </c>
      <c r="V36">
        <f t="shared" si="4"/>
        <v>11.438524730183923</v>
      </c>
    </row>
    <row r="37" spans="1:22">
      <c r="A37">
        <v>350</v>
      </c>
      <c r="B37">
        <f t="shared" si="5"/>
        <v>2430.9551467867054</v>
      </c>
      <c r="C37">
        <f t="shared" si="6"/>
        <v>4.0144398930298678E-3</v>
      </c>
      <c r="D37">
        <f t="shared" si="7"/>
        <v>522.61124662845612</v>
      </c>
      <c r="F37">
        <f t="shared" si="8"/>
        <v>0.91686183619027384</v>
      </c>
      <c r="G37">
        <f t="shared" si="0"/>
        <v>115740.80503637657</v>
      </c>
      <c r="H37">
        <f t="shared" si="9"/>
        <v>64705951.019435704</v>
      </c>
      <c r="P37">
        <f t="shared" si="10"/>
        <v>1.2477901777704314</v>
      </c>
      <c r="Q37">
        <f t="shared" si="1"/>
        <v>478.15</v>
      </c>
      <c r="R37">
        <f t="shared" si="11"/>
        <v>0.65005504185890417</v>
      </c>
      <c r="S37">
        <f t="shared" si="2"/>
        <v>206.27899834212374</v>
      </c>
      <c r="U37">
        <f t="shared" si="3"/>
        <v>2.317977127302921</v>
      </c>
      <c r="V37">
        <f t="shared" si="4"/>
        <v>11.416545766322077</v>
      </c>
    </row>
    <row r="38" spans="1:22">
      <c r="A38">
        <v>360</v>
      </c>
      <c r="B38">
        <f t="shared" si="5"/>
        <v>2430.8376019174498</v>
      </c>
      <c r="C38">
        <f t="shared" si="6"/>
        <v>4.0146340141064829E-3</v>
      </c>
      <c r="D38">
        <f t="shared" si="7"/>
        <v>521.72016151227581</v>
      </c>
      <c r="F38">
        <f t="shared" si="8"/>
        <v>0.91529852896890496</v>
      </c>
      <c r="G38">
        <f t="shared" si="0"/>
        <v>113569.12537169646</v>
      </c>
      <c r="H38">
        <f t="shared" si="9"/>
        <v>65841642.273152672</v>
      </c>
      <c r="P38">
        <f t="shared" si="10"/>
        <v>1.2457228517636521</v>
      </c>
      <c r="Q38">
        <f t="shared" si="1"/>
        <v>478.15</v>
      </c>
      <c r="R38">
        <f t="shared" si="11"/>
        <v>0.6489466570389536</v>
      </c>
      <c r="S38">
        <f t="shared" si="2"/>
        <v>206.13299121706348</v>
      </c>
      <c r="U38">
        <f t="shared" si="3"/>
        <v>2.3196189856697682</v>
      </c>
      <c r="V38">
        <f t="shared" si="4"/>
        <v>11.397079836194871</v>
      </c>
    </row>
    <row r="39" spans="1:22">
      <c r="A39">
        <v>370</v>
      </c>
      <c r="B39">
        <f t="shared" si="5"/>
        <v>2430.7222625780601</v>
      </c>
      <c r="C39">
        <f t="shared" si="6"/>
        <v>4.0148245110802451E-3</v>
      </c>
      <c r="D39">
        <f t="shared" si="7"/>
        <v>520.93296987026702</v>
      </c>
      <c r="F39">
        <f t="shared" si="8"/>
        <v>0.91391749100046848</v>
      </c>
      <c r="G39">
        <f t="shared" si="0"/>
        <v>111650.2924499853</v>
      </c>
      <c r="H39">
        <f t="shared" si="9"/>
        <v>66958145.197652526</v>
      </c>
      <c r="P39">
        <f t="shared" si="10"/>
        <v>1.2439022779090416</v>
      </c>
      <c r="Q39">
        <f t="shared" si="1"/>
        <v>478.15</v>
      </c>
      <c r="R39">
        <f t="shared" si="11"/>
        <v>0.6479675011193321</v>
      </c>
      <c r="S39">
        <f t="shared" si="2"/>
        <v>206.00392621965239</v>
      </c>
      <c r="U39">
        <f t="shared" si="3"/>
        <v>2.3210722667983079</v>
      </c>
      <c r="V39">
        <f t="shared" si="4"/>
        <v>11.379883479503663</v>
      </c>
    </row>
    <row r="40" spans="1:22">
      <c r="A40">
        <v>380</v>
      </c>
      <c r="B40">
        <f t="shared" si="5"/>
        <v>2430.6088719806444</v>
      </c>
      <c r="C40">
        <f t="shared" si="6"/>
        <v>4.0150118070928116E-3</v>
      </c>
      <c r="D40">
        <f t="shared" si="7"/>
        <v>520.238543362521</v>
      </c>
      <c r="F40">
        <f t="shared" si="8"/>
        <v>0.91269919888161577</v>
      </c>
      <c r="G40">
        <f t="shared" si="0"/>
        <v>109957.20485242463</v>
      </c>
      <c r="H40">
        <f t="shared" si="9"/>
        <v>68057717.246176779</v>
      </c>
      <c r="P40">
        <f t="shared" si="10"/>
        <v>1.2423020536532348</v>
      </c>
      <c r="Q40">
        <f t="shared" si="1"/>
        <v>478.15</v>
      </c>
      <c r="R40">
        <f t="shared" si="11"/>
        <v>0.6471037320070655</v>
      </c>
      <c r="S40">
        <f t="shared" si="2"/>
        <v>205.89000744978946</v>
      </c>
      <c r="U40">
        <f t="shared" si="3"/>
        <v>2.3223565141528626</v>
      </c>
      <c r="V40">
        <f t="shared" si="4"/>
        <v>11.36471359546811</v>
      </c>
    </row>
    <row r="41" spans="1:22">
      <c r="A41">
        <v>390</v>
      </c>
      <c r="B41">
        <f t="shared" si="5"/>
        <v>2430.4972008611626</v>
      </c>
      <c r="C41">
        <f t="shared" si="6"/>
        <v>4.0151962799912259E-3</v>
      </c>
      <c r="D41">
        <f t="shared" si="7"/>
        <v>519.62614251050752</v>
      </c>
      <c r="F41">
        <f t="shared" si="8"/>
        <v>0.91162481142194307</v>
      </c>
      <c r="G41">
        <f t="shared" si="0"/>
        <v>108463.71445701986</v>
      </c>
      <c r="H41">
        <f t="shared" si="9"/>
        <v>69142354.390746981</v>
      </c>
      <c r="P41">
        <f t="shared" si="10"/>
        <v>1.2408966842556677</v>
      </c>
      <c r="Q41">
        <f t="shared" si="1"/>
        <v>478.15</v>
      </c>
      <c r="R41">
        <f t="shared" si="11"/>
        <v>0.64634199129815761</v>
      </c>
      <c r="S41">
        <f t="shared" si="2"/>
        <v>205.78949560725619</v>
      </c>
      <c r="U41">
        <f t="shared" si="3"/>
        <v>2.3234908010685666</v>
      </c>
      <c r="V41">
        <f t="shared" si="4"/>
        <v>11.351335578061384</v>
      </c>
    </row>
    <row r="42" spans="1:22">
      <c r="A42">
        <v>400</v>
      </c>
      <c r="B42">
        <f t="shared" si="5"/>
        <v>2430.38704651127</v>
      </c>
      <c r="C42">
        <f t="shared" si="6"/>
        <v>4.0153782639005577E-3</v>
      </c>
      <c r="D42">
        <f t="shared" si="7"/>
        <v>519.08567033205918</v>
      </c>
      <c r="F42">
        <f t="shared" si="8"/>
        <v>0.91067661461764771</v>
      </c>
      <c r="G42">
        <f t="shared" si="0"/>
        <v>107145.24211180283</v>
      </c>
      <c r="H42">
        <f t="shared" si="9"/>
        <v>70213806.811865002</v>
      </c>
      <c r="P42">
        <f t="shared" si="10"/>
        <v>1.2396621896970652</v>
      </c>
      <c r="Q42">
        <f t="shared" si="1"/>
        <v>478.15</v>
      </c>
      <c r="R42">
        <f t="shared" si="11"/>
        <v>0.64566971976391219</v>
      </c>
      <c r="S42">
        <f t="shared" si="2"/>
        <v>205.70075096803077</v>
      </c>
      <c r="U42">
        <f t="shared" si="3"/>
        <v>2.3244932152644995</v>
      </c>
      <c r="V42">
        <f t="shared" si="4"/>
        <v>11.339528856716434</v>
      </c>
    </row>
    <row r="43" spans="1:22">
      <c r="A43">
        <v>410</v>
      </c>
      <c r="B43">
        <f t="shared" si="5"/>
        <v>2430.278231184891</v>
      </c>
      <c r="C43">
        <f t="shared" si="6"/>
        <v>4.0155580518321269E-3</v>
      </c>
      <c r="D43">
        <f t="shared" si="7"/>
        <v>518.60782740130924</v>
      </c>
      <c r="F43">
        <f t="shared" si="8"/>
        <v>0.90983829368650748</v>
      </c>
      <c r="G43">
        <f t="shared" si="0"/>
        <v>105979.15364266983</v>
      </c>
      <c r="H43">
        <f t="shared" si="9"/>
        <v>71273598.348291695</v>
      </c>
      <c r="P43">
        <f t="shared" si="10"/>
        <v>1.238576476555727</v>
      </c>
      <c r="Q43">
        <f t="shared" si="1"/>
        <v>478.15</v>
      </c>
      <c r="R43">
        <f t="shared" si="11"/>
        <v>0.64507535022373375</v>
      </c>
      <c r="S43">
        <f t="shared" si="2"/>
        <v>205.62226005959937</v>
      </c>
      <c r="U43">
        <f t="shared" si="3"/>
        <v>2.3253805296246077</v>
      </c>
      <c r="V43">
        <f t="shared" si="4"/>
        <v>11.329090283640912</v>
      </c>
    </row>
    <row r="44" spans="1:22">
      <c r="A44">
        <v>420</v>
      </c>
      <c r="B44">
        <f t="shared" si="5"/>
        <v>2430.1706001229259</v>
      </c>
      <c r="C44">
        <f t="shared" si="6"/>
        <v>4.0157358989254457E-3</v>
      </c>
      <c r="D44">
        <f t="shared" si="7"/>
        <v>518.18418950860814</v>
      </c>
      <c r="F44">
        <f t="shared" si="8"/>
        <v>0.9090950693133476</v>
      </c>
      <c r="G44">
        <f t="shared" si="0"/>
        <v>104944.9477339564</v>
      </c>
      <c r="H44">
        <f t="shared" si="9"/>
        <v>72323047.825631261</v>
      </c>
      <c r="P44">
        <f t="shared" si="10"/>
        <v>1.2376195252342153</v>
      </c>
      <c r="Q44">
        <f t="shared" si="1"/>
        <v>478.15</v>
      </c>
      <c r="R44">
        <f t="shared" si="11"/>
        <v>0.64454840414316339</v>
      </c>
      <c r="S44">
        <f t="shared" si="2"/>
        <v>205.55264946168694</v>
      </c>
      <c r="U44">
        <f t="shared" si="3"/>
        <v>2.3261680219262879</v>
      </c>
      <c r="V44">
        <f t="shared" si="4"/>
        <v>11.319835830313373</v>
      </c>
    </row>
    <row r="45" spans="1:22">
      <c r="A45">
        <v>430</v>
      </c>
      <c r="B45">
        <f t="shared" si="5"/>
        <v>2430.0640193871473</v>
      </c>
      <c r="C45">
        <f t="shared" si="6"/>
        <v>4.0159120260082658E-3</v>
      </c>
      <c r="D45">
        <f t="shared" si="7"/>
        <v>517.80722765604264</v>
      </c>
      <c r="F45">
        <f t="shared" si="8"/>
        <v>0.90843373272989936</v>
      </c>
      <c r="G45">
        <f t="shared" si="0"/>
        <v>104024.30369666363</v>
      </c>
      <c r="H45">
        <f t="shared" si="9"/>
        <v>73363290.862597898</v>
      </c>
      <c r="P45">
        <f t="shared" si="10"/>
        <v>1.2367734395303231</v>
      </c>
      <c r="Q45">
        <f t="shared" si="1"/>
        <v>478.15</v>
      </c>
      <c r="R45">
        <f t="shared" si="11"/>
        <v>0.64407951650549866</v>
      </c>
      <c r="S45">
        <f t="shared" si="2"/>
        <v>205.49068995925424</v>
      </c>
      <c r="U45">
        <f t="shared" si="3"/>
        <v>2.3268694075376848</v>
      </c>
      <c r="V45">
        <f t="shared" si="4"/>
        <v>11.311601024289324</v>
      </c>
    </row>
    <row r="46" spans="1:22">
      <c r="A46">
        <v>440</v>
      </c>
      <c r="B46">
        <f t="shared" si="5"/>
        <v>2429.9583736455811</v>
      </c>
      <c r="C46">
        <f t="shared" si="6"/>
        <v>4.0160866232394994E-3</v>
      </c>
      <c r="D46">
        <f t="shared" si="7"/>
        <v>517.47028741266445</v>
      </c>
      <c r="F46">
        <f t="shared" si="8"/>
        <v>0.90784260949590256</v>
      </c>
      <c r="G46">
        <f t="shared" si="0"/>
        <v>103201.03052953849</v>
      </c>
      <c r="H46">
        <f t="shared" si="9"/>
        <v>74395301.167893276</v>
      </c>
      <c r="P46">
        <f t="shared" si="10"/>
        <v>1.2360223991126826</v>
      </c>
      <c r="Q46">
        <f t="shared" si="1"/>
        <v>478.15</v>
      </c>
      <c r="R46">
        <f t="shared" si="11"/>
        <v>0.6436604101325949</v>
      </c>
      <c r="S46">
        <f t="shared" si="2"/>
        <v>205.43529385149387</v>
      </c>
      <c r="U46">
        <f t="shared" si="3"/>
        <v>2.3274968533189218</v>
      </c>
      <c r="V46">
        <f t="shared" si="4"/>
        <v>11.304240498212133</v>
      </c>
    </row>
    <row r="47" spans="1:22">
      <c r="A47">
        <v>450</v>
      </c>
      <c r="B47">
        <f t="shared" si="5"/>
        <v>2429.8535640096297</v>
      </c>
      <c r="C47">
        <f t="shared" si="6"/>
        <v>4.0162598536691704E-3</v>
      </c>
      <c r="D47">
        <f t="shared" si="7"/>
        <v>517.16754148705627</v>
      </c>
      <c r="F47">
        <f t="shared" si="8"/>
        <v>0.90731147629308118</v>
      </c>
      <c r="G47">
        <f t="shared" si="0"/>
        <v>102460.9509678476</v>
      </c>
      <c r="H47">
        <f t="shared" si="9"/>
        <v>75419910.677571759</v>
      </c>
      <c r="P47">
        <f t="shared" si="10"/>
        <v>1.2353525479332466</v>
      </c>
      <c r="Q47">
        <f t="shared" si="1"/>
        <v>478.15</v>
      </c>
      <c r="R47">
        <f t="shared" si="11"/>
        <v>0.64328383669179456</v>
      </c>
      <c r="S47">
        <f t="shared" si="2"/>
        <v>205.38550771201403</v>
      </c>
      <c r="U47">
        <f t="shared" si="3"/>
        <v>2.3280610464027913</v>
      </c>
      <c r="V47">
        <f t="shared" si="4"/>
        <v>11.297626953751367</v>
      </c>
    </row>
    <row r="48" spans="1:22">
      <c r="A48">
        <v>460</v>
      </c>
      <c r="B48">
        <f t="shared" si="5"/>
        <v>2429.7495059889375</v>
      </c>
      <c r="C48">
        <f t="shared" si="6"/>
        <v>4.0164318566060691E-3</v>
      </c>
      <c r="D48">
        <f t="shared" si="7"/>
        <v>516.89392626879987</v>
      </c>
      <c r="F48">
        <f t="shared" si="8"/>
        <v>0.90683144959438577</v>
      </c>
      <c r="G48">
        <f t="shared" si="0"/>
        <v>101791.74665555346</v>
      </c>
      <c r="H48">
        <f t="shared" si="9"/>
        <v>76437828.144127294</v>
      </c>
      <c r="P48">
        <f t="shared" si="10"/>
        <v>1.234751844217058</v>
      </c>
      <c r="Q48">
        <f t="shared" si="1"/>
        <v>478.15</v>
      </c>
      <c r="R48">
        <f t="shared" si="11"/>
        <v>0.64294349776241944</v>
      </c>
      <c r="S48">
        <f t="shared" si="2"/>
        <v>205.34050238964701</v>
      </c>
      <c r="U48">
        <f t="shared" si="3"/>
        <v>2.3285712971164312</v>
      </c>
      <c r="V48">
        <f t="shared" si="4"/>
        <v>11.291649775338659</v>
      </c>
    </row>
    <row r="49" spans="1:22">
      <c r="A49">
        <v>470</v>
      </c>
      <c r="B49">
        <f t="shared" si="5"/>
        <v>2429.6461276035175</v>
      </c>
      <c r="C49">
        <f t="shared" si="6"/>
        <v>4.0166027507275498E-3</v>
      </c>
      <c r="D49">
        <f t="shared" si="7"/>
        <v>516.64507032508754</v>
      </c>
      <c r="F49">
        <f t="shared" si="8"/>
        <v>0.90639486021945181</v>
      </c>
      <c r="G49">
        <f t="shared" si="0"/>
        <v>101182.78384912512</v>
      </c>
      <c r="H49">
        <f t="shared" si="9"/>
        <v>77449655.982618541</v>
      </c>
      <c r="P49">
        <f t="shared" si="10"/>
        <v>1.2342098910846206</v>
      </c>
      <c r="Q49">
        <f t="shared" si="1"/>
        <v>478.15</v>
      </c>
      <c r="R49">
        <f t="shared" si="11"/>
        <v>0.64263395589559136</v>
      </c>
      <c r="S49">
        <f t="shared" si="2"/>
        <v>205.29956158524223</v>
      </c>
      <c r="U49">
        <f t="shared" si="3"/>
        <v>2.3290356604169746</v>
      </c>
      <c r="V49">
        <f t="shared" si="4"/>
        <v>11.286213468162067</v>
      </c>
    </row>
    <row r="50" spans="1:22">
      <c r="A50">
        <v>480</v>
      </c>
      <c r="B50">
        <f t="shared" si="5"/>
        <v>2429.5433676728708</v>
      </c>
      <c r="C50">
        <f t="shared" si="6"/>
        <v>4.016772636898586E-3</v>
      </c>
      <c r="D50">
        <f t="shared" si="7"/>
        <v>516.41722053144576</v>
      </c>
      <c r="F50">
        <f t="shared" si="8"/>
        <v>0.90599512373937852</v>
      </c>
      <c r="G50">
        <f t="shared" si="0"/>
        <v>100624.93344961871</v>
      </c>
      <c r="H50">
        <f t="shared" si="9"/>
        <v>78455905.317114726</v>
      </c>
      <c r="P50">
        <f t="shared" si="10"/>
        <v>1.2337177613652071</v>
      </c>
      <c r="Q50">
        <f t="shared" si="1"/>
        <v>478.15</v>
      </c>
      <c r="R50">
        <f t="shared" si="11"/>
        <v>0.64235054273121939</v>
      </c>
      <c r="S50">
        <f t="shared" si="2"/>
        <v>205.26206995867295</v>
      </c>
      <c r="U50">
        <f t="shared" si="3"/>
        <v>2.3294610645613663</v>
      </c>
      <c r="V50">
        <f t="shared" si="4"/>
        <v>11.281236044477177</v>
      </c>
    </row>
    <row r="51" spans="1:22">
      <c r="A51">
        <v>490</v>
      </c>
      <c r="B51">
        <f t="shared" si="5"/>
        <v>2429.441174287897</v>
      </c>
      <c r="C51">
        <f t="shared" si="6"/>
        <v>4.0169416006902506E-3</v>
      </c>
      <c r="D51">
        <f t="shared" si="7"/>
        <v>516.207169681957</v>
      </c>
      <c r="F51">
        <f t="shared" si="8"/>
        <v>0.90562661347711759</v>
      </c>
      <c r="G51">
        <f t="shared" si="0"/>
        <v>100110.39470121423</v>
      </c>
      <c r="H51">
        <f t="shared" si="9"/>
        <v>79457009.264126867</v>
      </c>
      <c r="P51">
        <f t="shared" si="10"/>
        <v>1.2332678257891829</v>
      </c>
      <c r="Q51">
        <f t="shared" si="1"/>
        <v>478.15</v>
      </c>
      <c r="R51">
        <f t="shared" si="11"/>
        <v>0.64208926895527629</v>
      </c>
      <c r="S51">
        <f t="shared" si="2"/>
        <v>205.22750141599357</v>
      </c>
      <c r="U51">
        <f t="shared" si="3"/>
        <v>2.3298534392366643</v>
      </c>
      <c r="V51">
        <f t="shared" si="4"/>
        <v>11.276647442238106</v>
      </c>
    </row>
    <row r="52" spans="1:22">
      <c r="A52">
        <v>500</v>
      </c>
      <c r="B52">
        <f t="shared" si="5"/>
        <v>2429.3395034618429</v>
      </c>
      <c r="C52">
        <f t="shared" si="6"/>
        <v>4.0171097146035886E-3</v>
      </c>
      <c r="D52">
        <f t="shared" si="7"/>
        <v>516.01218802442963</v>
      </c>
      <c r="F52">
        <f t="shared" si="8"/>
        <v>0.90528454039373618</v>
      </c>
      <c r="G52">
        <f t="shared" si="0"/>
        <v>99632.528491151621</v>
      </c>
      <c r="H52">
        <f t="shared" si="9"/>
        <v>80453334.54903838</v>
      </c>
      <c r="P52">
        <f t="shared" si="10"/>
        <v>1.2328535904094351</v>
      </c>
      <c r="Q52">
        <f t="shared" si="1"/>
        <v>478.15</v>
      </c>
      <c r="R52">
        <f t="shared" si="11"/>
        <v>0.64184673913915891</v>
      </c>
      <c r="S52">
        <f t="shared" si="2"/>
        <v>205.19540799342803</v>
      </c>
      <c r="U52">
        <f t="shared" si="3"/>
        <v>2.3302178380878487</v>
      </c>
      <c r="V52">
        <f t="shared" si="4"/>
        <v>11.272388029469791</v>
      </c>
    </row>
    <row r="53" spans="1:22">
      <c r="A53">
        <v>510</v>
      </c>
      <c r="B53">
        <f t="shared" si="5"/>
        <v>2429.2383179505496</v>
      </c>
      <c r="C53">
        <f t="shared" si="6"/>
        <v>4.0172770400147637E-3</v>
      </c>
      <c r="D53">
        <f t="shared" si="7"/>
        <v>515.82996013465504</v>
      </c>
      <c r="F53">
        <f t="shared" si="8"/>
        <v>0.9049648423415001</v>
      </c>
      <c r="G53">
        <f t="shared" si="0"/>
        <v>99185.703679497397</v>
      </c>
      <c r="H53">
        <f t="shared" si="9"/>
        <v>81445191.585833356</v>
      </c>
      <c r="P53">
        <f t="shared" si="10"/>
        <v>1.2324695466419024</v>
      </c>
      <c r="Q53">
        <f t="shared" si="1"/>
        <v>478.15</v>
      </c>
      <c r="R53">
        <f t="shared" si="11"/>
        <v>0.64162007322012349</v>
      </c>
      <c r="S53">
        <f t="shared" si="2"/>
        <v>205.16540958239648</v>
      </c>
      <c r="U53">
        <f t="shared" si="3"/>
        <v>2.3305585526003112</v>
      </c>
      <c r="V53">
        <f t="shared" si="4"/>
        <v>11.268407225273682</v>
      </c>
    </row>
    <row r="54" spans="1:22">
      <c r="A54">
        <v>520</v>
      </c>
      <c r="B54">
        <f t="shared" si="5"/>
        <v>2429.1375862287732</v>
      </c>
      <c r="C54">
        <f t="shared" si="6"/>
        <v>4.0174436288631628E-3</v>
      </c>
      <c r="D54">
        <f t="shared" si="7"/>
        <v>515.65852781028775</v>
      </c>
      <c r="F54">
        <f t="shared" si="8"/>
        <v>0.90466408387769781</v>
      </c>
      <c r="G54">
        <f t="shared" si="0"/>
        <v>98765.158104697839</v>
      </c>
      <c r="H54">
        <f t="shared" si="9"/>
        <v>82432843.166880339</v>
      </c>
      <c r="P54">
        <f t="shared" si="10"/>
        <v>1.23211103556442</v>
      </c>
      <c r="Q54">
        <f t="shared" si="1"/>
        <v>478.15</v>
      </c>
      <c r="R54">
        <f t="shared" si="11"/>
        <v>0.64140683546928767</v>
      </c>
      <c r="S54">
        <f t="shared" si="2"/>
        <v>205.13718461662745</v>
      </c>
      <c r="U54">
        <f t="shared" si="3"/>
        <v>2.3308792157482081</v>
      </c>
      <c r="V54">
        <f t="shared" si="4"/>
        <v>11.264662252333295</v>
      </c>
    </row>
    <row r="55" spans="1:22">
      <c r="A55">
        <v>530</v>
      </c>
      <c r="B55">
        <f t="shared" si="5"/>
        <v>2429.037281607661</v>
      </c>
      <c r="C55">
        <f t="shared" si="6"/>
        <v>4.0176095251069485E-3</v>
      </c>
      <c r="D55">
        <f t="shared" si="7"/>
        <v>515.4962391623975</v>
      </c>
      <c r="F55">
        <f t="shared" si="8"/>
        <v>0.90437936695157461</v>
      </c>
      <c r="G55">
        <f t="shared" si="0"/>
        <v>98366.874690363737</v>
      </c>
      <c r="H55">
        <f t="shared" si="9"/>
        <v>83416511.913783982</v>
      </c>
      <c r="P55">
        <f t="shared" si="10"/>
        <v>1.2317741269131448</v>
      </c>
      <c r="Q55">
        <f t="shared" si="1"/>
        <v>478.15</v>
      </c>
      <c r="R55">
        <f t="shared" si="11"/>
        <v>0.64120497116866637</v>
      </c>
      <c r="S55">
        <f t="shared" si="2"/>
        <v>205.11046175767555</v>
      </c>
      <c r="U55">
        <f t="shared" si="3"/>
        <v>2.3311828948291411</v>
      </c>
      <c r="V55">
        <f t="shared" si="4"/>
        <v>11.261117024809113</v>
      </c>
    </row>
    <row r="56" spans="1:22">
      <c r="A56">
        <v>540</v>
      </c>
      <c r="B56">
        <f t="shared" si="5"/>
        <v>2428.9373814780488</v>
      </c>
      <c r="C56">
        <f t="shared" si="6"/>
        <v>4.0177747659712664E-3</v>
      </c>
      <c r="D56">
        <f t="shared" si="7"/>
        <v>515.34170375394547</v>
      </c>
      <c r="F56">
        <f t="shared" si="8"/>
        <v>0.90410825219990432</v>
      </c>
      <c r="G56">
        <f t="shared" si="0"/>
        <v>97987.472280471469</v>
      </c>
      <c r="H56">
        <f t="shared" si="9"/>
        <v>84396386.636588693</v>
      </c>
      <c r="P56">
        <f t="shared" si="10"/>
        <v>1.2314555124299962</v>
      </c>
      <c r="Q56">
        <f t="shared" si="1"/>
        <v>478.15</v>
      </c>
      <c r="R56">
        <f t="shared" si="11"/>
        <v>0.64101275080973208</v>
      </c>
      <c r="S56">
        <f t="shared" si="2"/>
        <v>205.08501255940769</v>
      </c>
      <c r="U56">
        <f t="shared" si="3"/>
        <v>2.3314721735772506</v>
      </c>
      <c r="V56">
        <f t="shared" si="4"/>
        <v>11.257741168329767</v>
      </c>
    </row>
    <row r="57" spans="1:22">
      <c r="A57">
        <v>550</v>
      </c>
      <c r="B57">
        <f t="shared" si="5"/>
        <v>2428.8378666646322</v>
      </c>
      <c r="C57">
        <f t="shared" si="6"/>
        <v>4.01793938301371E-3</v>
      </c>
      <c r="D57">
        <f t="shared" si="7"/>
        <v>515.19375343241927</v>
      </c>
      <c r="F57">
        <f t="shared" si="8"/>
        <v>0.90384869023231451</v>
      </c>
      <c r="G57">
        <f t="shared" si="0"/>
        <v>97624.110340041458</v>
      </c>
      <c r="H57">
        <f t="shared" si="9"/>
        <v>85372627.739989102</v>
      </c>
      <c r="P57">
        <f t="shared" si="10"/>
        <v>1.2311524127310753</v>
      </c>
      <c r="Q57">
        <f t="shared" si="1"/>
        <v>478.15</v>
      </c>
      <c r="R57">
        <f t="shared" si="11"/>
        <v>0.64082872137471092</v>
      </c>
      <c r="S57">
        <f t="shared" si="2"/>
        <v>205.06064505747628</v>
      </c>
      <c r="U57">
        <f t="shared" si="3"/>
        <v>2.331749224069688</v>
      </c>
      <c r="V57">
        <f t="shared" si="4"/>
        <v>11.254509164373207</v>
      </c>
    </row>
    <row r="58" spans="1:22">
      <c r="A58">
        <v>560</v>
      </c>
      <c r="B58">
        <f t="shared" si="5"/>
        <v>2428.7387208769155</v>
      </c>
      <c r="C58">
        <f t="shared" si="6"/>
        <v>4.0181034030302319E-3</v>
      </c>
      <c r="D58">
        <f t="shared" si="7"/>
        <v>515.05140839179899</v>
      </c>
      <c r="F58">
        <f t="shared" si="8"/>
        <v>0.90359896209087542</v>
      </c>
      <c r="G58">
        <f t="shared" si="0"/>
        <v>97274.40638681683</v>
      </c>
      <c r="H58">
        <f t="shared" si="9"/>
        <v>86345371.803857267</v>
      </c>
      <c r="P58">
        <f t="shared" si="10"/>
        <v>1.2308624965972057</v>
      </c>
      <c r="Q58">
        <f t="shared" si="1"/>
        <v>478.15</v>
      </c>
      <c r="R58">
        <f t="shared" si="11"/>
        <v>0.64065166412243069</v>
      </c>
      <c r="S58">
        <f t="shared" si="2"/>
        <v>205.03719821035079</v>
      </c>
      <c r="U58">
        <f t="shared" si="3"/>
        <v>2.3320158691861299</v>
      </c>
      <c r="V58">
        <f t="shared" si="4"/>
        <v>11.251399608883665</v>
      </c>
    </row>
    <row r="59" spans="1:22">
      <c r="A59">
        <v>570</v>
      </c>
      <c r="B59">
        <f t="shared" si="5"/>
        <v>2428.6399302440259</v>
      </c>
      <c r="C59">
        <f t="shared" si="6"/>
        <v>4.0182668488227755E-3</v>
      </c>
      <c r="D59">
        <f t="shared" si="7"/>
        <v>514.91384794891098</v>
      </c>
      <c r="F59">
        <f t="shared" si="8"/>
        <v>0.90335762798054564</v>
      </c>
      <c r="G59">
        <f t="shared" si="0"/>
        <v>96936.364898413827</v>
      </c>
      <c r="H59">
        <f t="shared" si="9"/>
        <v>87314735.452841401</v>
      </c>
      <c r="P59">
        <f t="shared" si="10"/>
        <v>1.2305838114667809</v>
      </c>
      <c r="Q59">
        <f t="shared" si="1"/>
        <v>478.15</v>
      </c>
      <c r="R59">
        <f t="shared" si="11"/>
        <v>0.64048055823820682</v>
      </c>
      <c r="S59">
        <f t="shared" si="2"/>
        <v>205.01453710946265</v>
      </c>
      <c r="U59">
        <f t="shared" si="3"/>
        <v>2.3322736365017041</v>
      </c>
      <c r="V59">
        <f t="shared" si="4"/>
        <v>11.248394573875332</v>
      </c>
    </row>
    <row r="60" spans="1:22">
      <c r="A60">
        <v>580</v>
      </c>
      <c r="B60">
        <f t="shared" si="5"/>
        <v>2428.5414829217139</v>
      </c>
      <c r="C60">
        <f t="shared" si="6"/>
        <v>4.0184297398478553E-3</v>
      </c>
      <c r="D60">
        <f t="shared" si="7"/>
        <v>514.7803855103009</v>
      </c>
      <c r="F60">
        <f t="shared" si="8"/>
        <v>0.90312348335140513</v>
      </c>
      <c r="G60">
        <f t="shared" si="0"/>
        <v>96608.31641838362</v>
      </c>
      <c r="H60">
        <f t="shared" si="9"/>
        <v>88280818.617025241</v>
      </c>
      <c r="P60">
        <f t="shared" si="10"/>
        <v>1.2303147238885572</v>
      </c>
      <c r="Q60">
        <f t="shared" si="1"/>
        <v>478.15</v>
      </c>
      <c r="R60">
        <f t="shared" si="11"/>
        <v>0.64031454969614621</v>
      </c>
      <c r="S60">
        <f t="shared" si="2"/>
        <v>204.99254887396626</v>
      </c>
      <c r="U60">
        <f t="shared" si="3"/>
        <v>2.3325238045309473</v>
      </c>
      <c r="V60">
        <f t="shared" si="4"/>
        <v>11.245479060578774</v>
      </c>
    </row>
    <row r="61" spans="1:22">
      <c r="A61">
        <v>590</v>
      </c>
      <c r="B61">
        <f t="shared" si="5"/>
        <v>2428.4433687612086</v>
      </c>
      <c r="C61">
        <f t="shared" si="6"/>
        <v>4.0185920927631206E-3</v>
      </c>
      <c r="D61">
        <f t="shared" si="7"/>
        <v>514.65044722299842</v>
      </c>
      <c r="F61">
        <f t="shared" si="8"/>
        <v>0.90289552144385687</v>
      </c>
      <c r="G61">
        <f t="shared" si="0"/>
        <v>96288.865627106803</v>
      </c>
      <c r="H61">
        <f t="shared" si="9"/>
        <v>89243707.273296311</v>
      </c>
      <c r="P61">
        <f t="shared" si="10"/>
        <v>1.2300538687320277</v>
      </c>
      <c r="Q61">
        <f t="shared" si="1"/>
        <v>478.15</v>
      </c>
      <c r="R61">
        <f t="shared" si="11"/>
        <v>0.64015292470369445</v>
      </c>
      <c r="S61">
        <f t="shared" si="2"/>
        <v>204.97113914802148</v>
      </c>
      <c r="U61">
        <f t="shared" si="3"/>
        <v>2.3327674422236599</v>
      </c>
      <c r="V61">
        <f t="shared" si="4"/>
        <v>11.242640533062657</v>
      </c>
    </row>
    <row r="62" spans="1:22">
      <c r="A62">
        <v>600</v>
      </c>
      <c r="B62">
        <f t="shared" si="5"/>
        <v>2428.3455790308071</v>
      </c>
      <c r="C62">
        <f t="shared" si="6"/>
        <v>4.0187539218869235E-3</v>
      </c>
      <c r="D62">
        <f t="shared" si="7"/>
        <v>514.52355383531471</v>
      </c>
      <c r="F62">
        <f t="shared" si="8"/>
        <v>0.90267290146546442</v>
      </c>
      <c r="G62">
        <f t="shared" si="0"/>
        <v>95976.847223572593</v>
      </c>
      <c r="H62">
        <f t="shared" si="9"/>
        <v>90203475.745532036</v>
      </c>
      <c r="P62">
        <f t="shared" si="10"/>
        <v>1.229800106030206</v>
      </c>
      <c r="Q62">
        <f t="shared" si="1"/>
        <v>478.15</v>
      </c>
      <c r="R62">
        <f t="shared" si="11"/>
        <v>0.63999508713901421</v>
      </c>
      <c r="S62">
        <f t="shared" si="2"/>
        <v>204.950229123567</v>
      </c>
      <c r="U62">
        <f t="shared" si="3"/>
        <v>2.3330054425638993</v>
      </c>
      <c r="V62">
        <f t="shared" si="4"/>
        <v>11.239868521979313</v>
      </c>
    </row>
    <row r="63" spans="1:22">
      <c r="A63">
        <v>610</v>
      </c>
      <c r="B63">
        <f t="shared" si="5"/>
        <v>2428.2481061822732</v>
      </c>
      <c r="C63">
        <f t="shared" si="6"/>
        <v>4.01891523958396E-3</v>
      </c>
      <c r="D63">
        <f t="shared" si="7"/>
        <v>514.39930533479162</v>
      </c>
      <c r="F63">
        <f t="shared" si="8"/>
        <v>0.90245492163998531</v>
      </c>
      <c r="G63">
        <f t="shared" si="0"/>
        <v>95671.288564104892</v>
      </c>
      <c r="H63">
        <f t="shared" si="9"/>
        <v>91160188.631173089</v>
      </c>
      <c r="P63">
        <f t="shared" si="10"/>
        <v>1.2295524844265606</v>
      </c>
      <c r="Q63">
        <f t="shared" si="1"/>
        <v>478.15</v>
      </c>
      <c r="R63">
        <f t="shared" si="11"/>
        <v>0.63984053944274955</v>
      </c>
      <c r="S63">
        <f t="shared" si="2"/>
        <v>204.92975301805478</v>
      </c>
      <c r="U63">
        <f t="shared" si="3"/>
        <v>2.3332385510554627</v>
      </c>
      <c r="V63">
        <f t="shared" si="4"/>
        <v>11.237154288977688</v>
      </c>
    </row>
    <row r="64" spans="1:22">
      <c r="A64">
        <v>620</v>
      </c>
      <c r="B64">
        <f t="shared" si="5"/>
        <v>2428.1509436551746</v>
      </c>
      <c r="C64">
        <f t="shared" si="6"/>
        <v>4.0190760565883121E-3</v>
      </c>
      <c r="D64">
        <f t="shared" si="7"/>
        <v>514.2773679746407</v>
      </c>
      <c r="F64">
        <f t="shared" si="8"/>
        <v>0.90224099644673805</v>
      </c>
      <c r="G64">
        <f t="shared" si="0"/>
        <v>95371.378111915343</v>
      </c>
      <c r="H64">
        <f t="shared" si="9"/>
        <v>92113902.412292242</v>
      </c>
      <c r="P64">
        <f t="shared" si="10"/>
        <v>1.2293102103026063</v>
      </c>
      <c r="Q64">
        <f t="shared" si="1"/>
        <v>478.15</v>
      </c>
      <c r="R64">
        <f t="shared" si="11"/>
        <v>0.63968886648073719</v>
      </c>
      <c r="S64">
        <f t="shared" si="2"/>
        <v>204.90965594371255</v>
      </c>
      <c r="U64">
        <f t="shared" si="3"/>
        <v>2.3334673898010201</v>
      </c>
      <c r="V64">
        <f t="shared" si="4"/>
        <v>11.234490543293361</v>
      </c>
    </row>
    <row r="65" spans="1:22">
      <c r="A65">
        <v>630</v>
      </c>
      <c r="B65">
        <f t="shared" si="5"/>
        <v>2428.0540857132637</v>
      </c>
      <c r="C65">
        <f t="shared" si="6"/>
        <v>4.0192363822736067E-3</v>
      </c>
      <c r="D65">
        <f t="shared" si="7"/>
        <v>514.15746334432674</v>
      </c>
      <c r="F65">
        <f t="shared" si="8"/>
        <v>0.90203063744618728</v>
      </c>
      <c r="G65">
        <f t="shared" si="0"/>
        <v>95076.438859359914</v>
      </c>
      <c r="H65">
        <f t="shared" si="9"/>
        <v>93064666.800885841</v>
      </c>
      <c r="P65">
        <f t="shared" si="10"/>
        <v>1.2290726217677452</v>
      </c>
      <c r="Q65">
        <f t="shared" si="1"/>
        <v>478.15</v>
      </c>
      <c r="R65">
        <f t="shared" si="11"/>
        <v>0.63953972194934672</v>
      </c>
      <c r="S65">
        <f t="shared" si="2"/>
        <v>204.88989211205865</v>
      </c>
      <c r="U65">
        <f t="shared" si="3"/>
        <v>2.333692477804076</v>
      </c>
      <c r="V65">
        <f t="shared" si="4"/>
        <v>11.231871202993274</v>
      </c>
    </row>
    <row r="66" spans="1:22">
      <c r="A66">
        <v>640</v>
      </c>
      <c r="B66">
        <f t="shared" si="5"/>
        <v>2427.9575273078549</v>
      </c>
      <c r="C66">
        <f t="shared" si="6"/>
        <v>4.0193962248786224E-3</v>
      </c>
      <c r="D66">
        <f t="shared" si="7"/>
        <v>514.03935918232821</v>
      </c>
      <c r="F66">
        <f t="shared" si="8"/>
        <v>0.90182343716197932</v>
      </c>
      <c r="G66">
        <f t="shared" si="0"/>
        <v>94785.905988008803</v>
      </c>
      <c r="H66">
        <f t="shared" si="9"/>
        <v>94012525.860765934</v>
      </c>
      <c r="P66">
        <f t="shared" si="10"/>
        <v>1.2288391667935474</v>
      </c>
      <c r="Q66">
        <f t="shared" si="1"/>
        <v>478.15</v>
      </c>
      <c r="R66">
        <f t="shared" si="11"/>
        <v>0.63939281694784333</v>
      </c>
      <c r="S66">
        <f t="shared" si="2"/>
        <v>204.87042332426913</v>
      </c>
      <c r="U66">
        <f t="shared" si="3"/>
        <v>2.3339142480473312</v>
      </c>
      <c r="V66">
        <f t="shared" si="4"/>
        <v>11.229291194278673</v>
      </c>
    </row>
    <row r="67" spans="1:22">
      <c r="A67">
        <v>650</v>
      </c>
      <c r="B67">
        <f t="shared" si="5"/>
        <v>2427.861263963885</v>
      </c>
      <c r="C67">
        <f t="shared" si="6"/>
        <v>4.0195555916954541E-3</v>
      </c>
      <c r="D67">
        <f t="shared" si="7"/>
        <v>513.92286166845986</v>
      </c>
      <c r="F67">
        <f t="shared" si="8"/>
        <v>0.90161905555870148</v>
      </c>
      <c r="G67">
        <f t="shared" si="0"/>
        <v>94499.308127478405</v>
      </c>
      <c r="H67">
        <f t="shared" si="9"/>
        <v>94957518.942040712</v>
      </c>
      <c r="P67">
        <f t="shared" si="10"/>
        <v>1.2286093848680846</v>
      </c>
      <c r="Q67">
        <f t="shared" si="1"/>
        <v>478.15</v>
      </c>
      <c r="R67">
        <f t="shared" si="11"/>
        <v>0.63924791039111928</v>
      </c>
      <c r="S67">
        <f t="shared" si="2"/>
        <v>204.8512177043975</v>
      </c>
      <c r="U67">
        <f t="shared" si="3"/>
        <v>2.3341330618301499</v>
      </c>
      <c r="V67">
        <f t="shared" si="4"/>
        <v>11.226746283109383</v>
      </c>
    </row>
    <row r="68" spans="1:22">
      <c r="A68">
        <v>660</v>
      </c>
      <c r="B68">
        <f t="shared" si="5"/>
        <v>2427.7652916850061</v>
      </c>
      <c r="C68">
        <f t="shared" si="6"/>
        <v>4.0197144892262565E-3</v>
      </c>
      <c r="D68">
        <f t="shared" si="7"/>
        <v>513.807808968882</v>
      </c>
      <c r="F68">
        <f t="shared" si="8"/>
        <v>0.90141720871733688</v>
      </c>
      <c r="G68">
        <f t="shared" ref="G68:G102" si="12">$B68*((D68)-(E$3))</f>
        <v>94216.251660993803</v>
      </c>
      <c r="H68">
        <f t="shared" si="9"/>
        <v>95899681.458650649</v>
      </c>
      <c r="P68">
        <f t="shared" si="10"/>
        <v>1.2283828916308339</v>
      </c>
      <c r="Q68">
        <f t="shared" ref="Q68:Q102" si="13">205+273.15</f>
        <v>478.15</v>
      </c>
      <c r="R68">
        <f t="shared" si="11"/>
        <v>0.63910480098059186</v>
      </c>
      <c r="S68">
        <f t="shared" ref="S68:S102" si="14">103.9+183.3*R68-39.7*R68^2</f>
        <v>204.83224863827576</v>
      </c>
      <c r="U68">
        <f t="shared" ref="U68:U102" si="15">Q68/S68</f>
        <v>2.334349220783055</v>
      </c>
      <c r="V68">
        <f t="shared" ref="V68:V102" si="16">D68/T$3</f>
        <v>11.224232934193257</v>
      </c>
    </row>
    <row r="69" spans="1:22">
      <c r="A69">
        <v>670</v>
      </c>
      <c r="B69">
        <f t="shared" ref="B69:B102" si="17">B$3*C$3/C69</f>
        <v>2427.6696068746246</v>
      </c>
      <c r="C69">
        <f t="shared" ref="C69:C102" si="18">1.01325/D69*Q68/288.15*P69</f>
        <v>4.0198729233136624E-3</v>
      </c>
      <c r="D69">
        <f t="shared" ref="D69:D102" si="19">P69*(D$3/P$3)*(1-H68/I$3)</f>
        <v>513.69406583888463</v>
      </c>
      <c r="F69">
        <f t="shared" ref="F69:F102" si="20">D69/D$3</f>
        <v>0.90121765936646425</v>
      </c>
      <c r="G69">
        <f t="shared" si="12"/>
        <v>93936.407603465879</v>
      </c>
      <c r="H69">
        <f t="shared" ref="H69:H102" si="21">H68+G69*(A69-A68)</f>
        <v>96839045.534685314</v>
      </c>
      <c r="P69">
        <f t="shared" ref="P69:P102" si="22">1-((3.52*V68)/(10^(0.9813*U68)))+((0.274*V68^2)/(10^(0.8157*U68)))</f>
        <v>1.2281593660246009</v>
      </c>
      <c r="Q69">
        <f t="shared" si="13"/>
        <v>478.15</v>
      </c>
      <c r="R69">
        <f t="shared" ref="R69:R102" si="23">0.709*F69</f>
        <v>0.63896332049082316</v>
      </c>
      <c r="S69">
        <f t="shared" si="14"/>
        <v>204.81349388614134</v>
      </c>
      <c r="U69">
        <f t="shared" si="15"/>
        <v>2.3345629769189435</v>
      </c>
      <c r="V69">
        <f t="shared" si="16"/>
        <v>11.221748193082925</v>
      </c>
    </row>
    <row r="70" spans="1:22">
      <c r="A70">
        <v>680</v>
      </c>
      <c r="B70">
        <f t="shared" si="17"/>
        <v>2427.5742062702602</v>
      </c>
      <c r="C70">
        <f t="shared" si="18"/>
        <v>4.0200308992492124E-3</v>
      </c>
      <c r="D70">
        <f t="shared" si="19"/>
        <v>513.58151911675168</v>
      </c>
      <c r="F70">
        <f t="shared" si="20"/>
        <v>0.90102020897675739</v>
      </c>
      <c r="G70">
        <f t="shared" si="12"/>
        <v>93659.500646549321</v>
      </c>
      <c r="H70">
        <f t="shared" si="21"/>
        <v>97775640.541150808</v>
      </c>
      <c r="P70">
        <f t="shared" si="22"/>
        <v>1.2279385395679889</v>
      </c>
      <c r="Q70">
        <f t="shared" si="13"/>
        <v>478.15</v>
      </c>
      <c r="R70">
        <f t="shared" si="23"/>
        <v>0.63882332816452092</v>
      </c>
      <c r="S70">
        <f t="shared" si="14"/>
        <v>204.79493484165104</v>
      </c>
      <c r="U70">
        <f t="shared" si="15"/>
        <v>2.3347745410290988</v>
      </c>
      <c r="V70">
        <f t="shared" si="16"/>
        <v>11.219289587738379</v>
      </c>
    </row>
    <row r="71" spans="1:22">
      <c r="A71">
        <v>690</v>
      </c>
      <c r="B71">
        <f t="shared" si="17"/>
        <v>2427.4790868890309</v>
      </c>
      <c r="C71">
        <f t="shared" si="18"/>
        <v>4.0201884218634028E-3</v>
      </c>
      <c r="D71">
        <f t="shared" si="19"/>
        <v>513.47007396671074</v>
      </c>
      <c r="F71">
        <f t="shared" si="20"/>
        <v>0.90082469116966801</v>
      </c>
      <c r="G71">
        <f t="shared" si="12"/>
        <v>93385.300025264471</v>
      </c>
      <c r="H71">
        <f t="shared" si="21"/>
        <v>98709493.541403458</v>
      </c>
      <c r="P71">
        <f t="shared" si="22"/>
        <v>1.2277201874106354</v>
      </c>
      <c r="Q71">
        <f t="shared" si="13"/>
        <v>478.15</v>
      </c>
      <c r="R71">
        <f t="shared" si="23"/>
        <v>0.63868470603929461</v>
      </c>
      <c r="S71">
        <f t="shared" si="14"/>
        <v>204.77655591398124</v>
      </c>
      <c r="U71">
        <f t="shared" si="15"/>
        <v>2.3349840896867726</v>
      </c>
      <c r="V71">
        <f t="shared" si="16"/>
        <v>11.216855046453466</v>
      </c>
    </row>
    <row r="72" spans="1:22">
      <c r="A72">
        <v>700</v>
      </c>
      <c r="B72">
        <f t="shared" si="17"/>
        <v>2427.3842459824164</v>
      </c>
      <c r="C72">
        <f t="shared" si="18"/>
        <v>4.020345495600419E-3</v>
      </c>
      <c r="D72">
        <f t="shared" si="19"/>
        <v>513.35965075040713</v>
      </c>
      <c r="F72">
        <f t="shared" si="20"/>
        <v>0.90063096622878447</v>
      </c>
      <c r="G72">
        <f t="shared" si="12"/>
        <v>93113.61191292583</v>
      </c>
      <c r="H72">
        <f t="shared" si="21"/>
        <v>99640629.660532713</v>
      </c>
      <c r="P72">
        <f t="shared" si="22"/>
        <v>1.2275041208844049</v>
      </c>
      <c r="Q72">
        <f t="shared" si="13"/>
        <v>478.15</v>
      </c>
      <c r="R72">
        <f t="shared" si="23"/>
        <v>0.63854735505620819</v>
      </c>
      <c r="S72">
        <f t="shared" si="14"/>
        <v>204.75834401322658</v>
      </c>
      <c r="U72">
        <f t="shared" si="15"/>
        <v>2.3351917710816874</v>
      </c>
      <c r="V72">
        <f t="shared" si="16"/>
        <v>11.214442829512619</v>
      </c>
    </row>
    <row r="73" spans="1:22">
      <c r="A73">
        <v>710</v>
      </c>
      <c r="B73">
        <f t="shared" si="17"/>
        <v>2427.289680998746</v>
      </c>
      <c r="C73">
        <f t="shared" si="18"/>
        <v>4.0205021245801062E-3</v>
      </c>
      <c r="D73">
        <f t="shared" si="19"/>
        <v>513.25018242484191</v>
      </c>
      <c r="F73">
        <f t="shared" si="20"/>
        <v>0.90043891653481034</v>
      </c>
      <c r="G73">
        <f t="shared" si="12"/>
        <v>92844.273096138364</v>
      </c>
      <c r="H73">
        <f t="shared" si="21"/>
        <v>100569072.3914941</v>
      </c>
      <c r="P73">
        <f t="shared" si="22"/>
        <v>1.2272901813077128</v>
      </c>
      <c r="Q73">
        <f t="shared" si="13"/>
        <v>478.15</v>
      </c>
      <c r="R73">
        <f t="shared" si="23"/>
        <v>0.63841119182318051</v>
      </c>
      <c r="S73">
        <f t="shared" si="14"/>
        <v>204.7402881223388</v>
      </c>
      <c r="U73">
        <f t="shared" si="15"/>
        <v>2.3353977098747181</v>
      </c>
      <c r="V73">
        <f t="shared" si="16"/>
        <v>11.2120514723483</v>
      </c>
    </row>
    <row r="74" spans="1:22">
      <c r="A74">
        <v>720</v>
      </c>
      <c r="B74">
        <f t="shared" si="17"/>
        <v>2427.195389552106</v>
      </c>
      <c r="C74">
        <f t="shared" si="18"/>
        <v>4.0206583126493394E-3</v>
      </c>
      <c r="D74">
        <f t="shared" si="19"/>
        <v>513.14161238058762</v>
      </c>
      <c r="F74">
        <f t="shared" si="20"/>
        <v>0.90024844277296068</v>
      </c>
      <c r="G74">
        <f t="shared" si="12"/>
        <v>92577.145720245797</v>
      </c>
      <c r="H74">
        <f t="shared" si="21"/>
        <v>101494843.84869656</v>
      </c>
      <c r="P74">
        <f t="shared" si="22"/>
        <v>1.2270782348379106</v>
      </c>
      <c r="Q74">
        <f t="shared" si="13"/>
        <v>478.15</v>
      </c>
      <c r="R74">
        <f t="shared" si="23"/>
        <v>0.6382761459260291</v>
      </c>
      <c r="S74">
        <f t="shared" si="14"/>
        <v>204.72237894145118</v>
      </c>
      <c r="U74">
        <f t="shared" si="15"/>
        <v>2.3356020112327176</v>
      </c>
      <c r="V74">
        <f t="shared" si="16"/>
        <v>11.209679738316403</v>
      </c>
    </row>
    <row r="75" spans="1:22">
      <c r="A75">
        <v>730</v>
      </c>
      <c r="B75">
        <f t="shared" si="17"/>
        <v>2427.1013693965838</v>
      </c>
      <c r="C75">
        <f t="shared" si="18"/>
        <v>4.0208140634245748E-3</v>
      </c>
      <c r="D75">
        <f t="shared" si="19"/>
        <v>513.03389264767247</v>
      </c>
      <c r="F75">
        <f t="shared" si="20"/>
        <v>0.90005946078539034</v>
      </c>
      <c r="G75">
        <f t="shared" si="12"/>
        <v>92312.112928648523</v>
      </c>
      <c r="H75">
        <f t="shared" si="21"/>
        <v>102417964.97798304</v>
      </c>
      <c r="P75">
        <f t="shared" si="22"/>
        <v>1.2268681681989404</v>
      </c>
      <c r="Q75">
        <f t="shared" si="13"/>
        <v>478.15</v>
      </c>
      <c r="R75">
        <f t="shared" si="23"/>
        <v>0.63814215769684168</v>
      </c>
      <c r="S75">
        <f t="shared" si="14"/>
        <v>204.70460859266083</v>
      </c>
      <c r="U75">
        <f t="shared" si="15"/>
        <v>2.3358047641783424</v>
      </c>
      <c r="V75">
        <f t="shared" si="16"/>
        <v>11.207326579503432</v>
      </c>
    </row>
    <row r="76" spans="1:22">
      <c r="A76">
        <v>740</v>
      </c>
      <c r="B76">
        <f t="shared" si="17"/>
        <v>2427.0076184049481</v>
      </c>
      <c r="C76">
        <f t="shared" si="18"/>
        <v>4.020969380327072E-3</v>
      </c>
      <c r="D76">
        <f t="shared" si="19"/>
        <v>512.92698240807704</v>
      </c>
      <c r="F76">
        <f t="shared" si="20"/>
        <v>0.89987189896153863</v>
      </c>
      <c r="G76">
        <f t="shared" si="12"/>
        <v>92049.075247513407</v>
      </c>
      <c r="H76">
        <f t="shared" si="21"/>
        <v>103338455.73045817</v>
      </c>
      <c r="P76">
        <f t="shared" si="22"/>
        <v>1.2266598851389658</v>
      </c>
      <c r="Q76">
        <f t="shared" si="13"/>
        <v>478.15</v>
      </c>
      <c r="R76">
        <f t="shared" si="23"/>
        <v>0.63800917636373089</v>
      </c>
      <c r="S76">
        <f t="shared" si="14"/>
        <v>204.68697037523614</v>
      </c>
      <c r="U76">
        <f t="shared" si="15"/>
        <v>2.3360060443683643</v>
      </c>
      <c r="V76">
        <f t="shared" si="16"/>
        <v>11.2049911042317</v>
      </c>
    </row>
    <row r="77" spans="1:22">
      <c r="A77">
        <v>750</v>
      </c>
      <c r="B77">
        <f t="shared" si="17"/>
        <v>2426.9141345509888</v>
      </c>
      <c r="C77">
        <f t="shared" si="18"/>
        <v>4.0211242666120762E-3</v>
      </c>
      <c r="D77">
        <f t="shared" si="19"/>
        <v>512.82084676360023</v>
      </c>
      <c r="F77">
        <f t="shared" si="20"/>
        <v>0.89968569607649163</v>
      </c>
      <c r="G77">
        <f t="shared" si="12"/>
        <v>91787.947591268414</v>
      </c>
      <c r="H77">
        <f t="shared" si="21"/>
        <v>104256335.20637086</v>
      </c>
      <c r="P77">
        <f t="shared" si="22"/>
        <v>1.2264533034960179</v>
      </c>
      <c r="Q77">
        <f t="shared" si="13"/>
        <v>478.15</v>
      </c>
      <c r="R77">
        <f t="shared" si="23"/>
        <v>0.63787715851823257</v>
      </c>
      <c r="S77">
        <f t="shared" si="14"/>
        <v>204.66945856282805</v>
      </c>
      <c r="U77">
        <f t="shared" si="15"/>
        <v>2.3362059163957807</v>
      </c>
      <c r="V77">
        <f t="shared" si="16"/>
        <v>11.202672550143122</v>
      </c>
    </row>
    <row r="78" spans="1:22">
      <c r="A78">
        <v>760</v>
      </c>
      <c r="B78">
        <f t="shared" si="17"/>
        <v>2426.8209158949116</v>
      </c>
      <c r="C78">
        <f t="shared" si="18"/>
        <v>4.0212787253929442E-3</v>
      </c>
      <c r="D78">
        <f t="shared" si="19"/>
        <v>512.71545571616116</v>
      </c>
      <c r="F78">
        <f t="shared" si="20"/>
        <v>0.8995007995020371</v>
      </c>
      <c r="G78">
        <f t="shared" si="12"/>
        <v>91528.656784488208</v>
      </c>
      <c r="H78">
        <f t="shared" si="21"/>
        <v>105171621.77421574</v>
      </c>
      <c r="P78">
        <f t="shared" si="22"/>
        <v>1.226248352769459</v>
      </c>
      <c r="Q78">
        <f t="shared" si="13"/>
        <v>478.15</v>
      </c>
      <c r="R78">
        <f t="shared" si="23"/>
        <v>0.63774606684694424</v>
      </c>
      <c r="S78">
        <f t="shared" si="14"/>
        <v>204.65206823562863</v>
      </c>
      <c r="U78">
        <f t="shared" si="15"/>
        <v>2.3364044356955933</v>
      </c>
      <c r="V78">
        <f t="shared" si="16"/>
        <v>11.200370261923702</v>
      </c>
    </row>
    <row r="79" spans="1:22">
      <c r="A79">
        <v>770</v>
      </c>
      <c r="B79">
        <f t="shared" si="17"/>
        <v>2426.7279605712324</v>
      </c>
      <c r="C79">
        <f t="shared" si="18"/>
        <v>4.0214327596611423E-3</v>
      </c>
      <c r="D79">
        <f t="shared" si="19"/>
        <v>512.61078332461443</v>
      </c>
      <c r="F79">
        <f t="shared" si="20"/>
        <v>0.89931716372739379</v>
      </c>
      <c r="G79">
        <f t="shared" si="12"/>
        <v>91271.1395128281</v>
      </c>
      <c r="H79">
        <f t="shared" si="21"/>
        <v>106084333.16934402</v>
      </c>
      <c r="P79">
        <f t="shared" si="22"/>
        <v>1.2260449721117719</v>
      </c>
      <c r="Q79">
        <f t="shared" si="13"/>
        <v>478.15</v>
      </c>
      <c r="R79">
        <f t="shared" si="23"/>
        <v>0.63761586908272216</v>
      </c>
      <c r="S79">
        <f t="shared" si="14"/>
        <v>204.63479514157024</v>
      </c>
      <c r="U79">
        <f t="shared" si="15"/>
        <v>2.3366016501211671</v>
      </c>
      <c r="V79">
        <f t="shared" si="16"/>
        <v>11.198083672884005</v>
      </c>
    </row>
    <row r="80" spans="1:22">
      <c r="A80">
        <v>780</v>
      </c>
      <c r="B80">
        <f t="shared" si="17"/>
        <v>2426.6352667787769</v>
      </c>
      <c r="C80">
        <f t="shared" si="18"/>
        <v>4.0215863723027708E-3</v>
      </c>
      <c r="D80">
        <f t="shared" si="19"/>
        <v>512.50680700807459</v>
      </c>
      <c r="F80">
        <f t="shared" si="20"/>
        <v>0.899134749136973</v>
      </c>
      <c r="G80">
        <f t="shared" si="12"/>
        <v>91015.340630059174</v>
      </c>
      <c r="H80">
        <f t="shared" si="21"/>
        <v>106994486.57564461</v>
      </c>
      <c r="P80">
        <f t="shared" si="22"/>
        <v>1.2258431086692296</v>
      </c>
      <c r="Q80">
        <f t="shared" si="13"/>
        <v>478.15</v>
      </c>
      <c r="R80">
        <f t="shared" si="23"/>
        <v>0.63748653713811387</v>
      </c>
      <c r="S80">
        <f t="shared" si="14"/>
        <v>204.61763558163221</v>
      </c>
      <c r="U80">
        <f t="shared" si="15"/>
        <v>2.3367976012470439</v>
      </c>
      <c r="V80">
        <f t="shared" si="16"/>
        <v>11.195812289740131</v>
      </c>
    </row>
    <row r="81" spans="1:22">
      <c r="A81">
        <v>790</v>
      </c>
      <c r="B81">
        <f t="shared" si="17"/>
        <v>2426.5428327723657</v>
      </c>
      <c r="C81">
        <f t="shared" si="18"/>
        <v>4.0217395661122923E-3</v>
      </c>
      <c r="D81">
        <f t="shared" si="19"/>
        <v>512.40350697071165</v>
      </c>
      <c r="F81">
        <f t="shared" si="20"/>
        <v>0.89895352100124848</v>
      </c>
      <c r="G81">
        <f t="shared" si="12"/>
        <v>90761.211760331571</v>
      </c>
      <c r="H81">
        <f t="shared" si="21"/>
        <v>107902098.69324793</v>
      </c>
      <c r="P81">
        <f t="shared" si="22"/>
        <v>1.2256427162118579</v>
      </c>
      <c r="Q81">
        <f t="shared" si="13"/>
        <v>478.15</v>
      </c>
      <c r="R81">
        <f t="shared" si="23"/>
        <v>0.63735804638988514</v>
      </c>
      <c r="S81">
        <f t="shared" si="14"/>
        <v>204.60058631513809</v>
      </c>
      <c r="U81">
        <f t="shared" si="15"/>
        <v>2.3369923254448777</v>
      </c>
      <c r="V81">
        <f t="shared" si="16"/>
        <v>11.19355568004827</v>
      </c>
    </row>
    <row r="82" spans="1:22">
      <c r="A82">
        <v>800</v>
      </c>
      <c r="B82">
        <f t="shared" si="17"/>
        <v>2426.4506568559596</v>
      </c>
      <c r="C82">
        <f t="shared" si="18"/>
        <v>4.0218923438038586E-3</v>
      </c>
      <c r="D82">
        <f t="shared" si="19"/>
        <v>512.30086572716459</v>
      </c>
      <c r="F82">
        <f t="shared" si="20"/>
        <v>0.89877344864414843</v>
      </c>
      <c r="G82">
        <f t="shared" si="12"/>
        <v>90508.710144974466</v>
      </c>
      <c r="H82">
        <f t="shared" si="21"/>
        <v>108807185.79469767</v>
      </c>
      <c r="P82">
        <f t="shared" si="22"/>
        <v>1.2254437540030221</v>
      </c>
      <c r="Q82">
        <f t="shared" si="13"/>
        <v>478.15</v>
      </c>
      <c r="R82">
        <f t="shared" si="23"/>
        <v>0.63723037508870117</v>
      </c>
      <c r="S82">
        <f t="shared" si="14"/>
        <v>204.58364448161217</v>
      </c>
      <c r="U82">
        <f t="shared" si="15"/>
        <v>2.3371858547713757</v>
      </c>
      <c r="V82">
        <f t="shared" si="16"/>
        <v>11.191313461837264</v>
      </c>
    </row>
    <row r="83" spans="1:22">
      <c r="A83">
        <v>810</v>
      </c>
      <c r="B83">
        <f t="shared" si="17"/>
        <v>2426.3587373769383</v>
      </c>
      <c r="C83">
        <f t="shared" si="18"/>
        <v>4.0220447080207521E-3</v>
      </c>
      <c r="D83">
        <f t="shared" si="19"/>
        <v>512.19886771120935</v>
      </c>
      <c r="F83">
        <f t="shared" si="20"/>
        <v>0.89859450475650759</v>
      </c>
      <c r="G83">
        <f t="shared" si="12"/>
        <v>90257.797691621672</v>
      </c>
      <c r="H83">
        <f t="shared" si="21"/>
        <v>109709763.7716139</v>
      </c>
      <c r="P83">
        <f t="shared" si="22"/>
        <v>1.2252461858673156</v>
      </c>
      <c r="Q83">
        <f t="shared" si="13"/>
        <v>478.15</v>
      </c>
      <c r="R83">
        <f t="shared" si="23"/>
        <v>0.63710350387236381</v>
      </c>
      <c r="S83">
        <f t="shared" si="14"/>
        <v>204.56680753634049</v>
      </c>
      <c r="U83">
        <f t="shared" si="15"/>
        <v>2.3373782177006333</v>
      </c>
      <c r="V83">
        <f t="shared" si="16"/>
        <v>11.189085295059876</v>
      </c>
    </row>
    <row r="84" spans="1:22">
      <c r="A84">
        <v>820</v>
      </c>
      <c r="B84">
        <f t="shared" si="17"/>
        <v>2426.2670727213676</v>
      </c>
      <c r="C84">
        <f t="shared" si="18"/>
        <v>4.0221966613432011E-3</v>
      </c>
      <c r="D84">
        <f t="shared" si="19"/>
        <v>512.0974989532574</v>
      </c>
      <c r="F84">
        <f t="shared" si="20"/>
        <v>0.89841666483027616</v>
      </c>
      <c r="G84">
        <f t="shared" si="12"/>
        <v>90008.440190603826</v>
      </c>
      <c r="H84">
        <f t="shared" si="21"/>
        <v>110609848.17351994</v>
      </c>
      <c r="P84">
        <f t="shared" si="22"/>
        <v>1.2250499794223875</v>
      </c>
      <c r="Q84">
        <f t="shared" si="13"/>
        <v>478.15</v>
      </c>
      <c r="R84">
        <f t="shared" si="23"/>
        <v>0.63697741536466579</v>
      </c>
      <c r="S84">
        <f t="shared" si="14"/>
        <v>204.55007319726266</v>
      </c>
      <c r="U84">
        <f t="shared" si="15"/>
        <v>2.3375694397277718</v>
      </c>
      <c r="V84">
        <f t="shared" si="16"/>
        <v>11.186870874547688</v>
      </c>
    </row>
    <row r="85" spans="1:22">
      <c r="A85">
        <v>830</v>
      </c>
      <c r="B85">
        <f t="shared" si="17"/>
        <v>2426.1756613100624</v>
      </c>
      <c r="C85">
        <f t="shared" si="18"/>
        <v>4.0223482062948816E-3</v>
      </c>
      <c r="D85">
        <f t="shared" si="19"/>
        <v>511.99674681470185</v>
      </c>
      <c r="F85">
        <f t="shared" si="20"/>
        <v>0.89823990669245934</v>
      </c>
      <c r="G85">
        <f t="shared" si="12"/>
        <v>89760.606669480214</v>
      </c>
      <c r="H85">
        <f t="shared" si="21"/>
        <v>111507454.24021474</v>
      </c>
      <c r="P85">
        <f t="shared" si="22"/>
        <v>1.2248551054461851</v>
      </c>
      <c r="Q85">
        <f t="shared" si="13"/>
        <v>478.15</v>
      </c>
      <c r="R85">
        <f t="shared" si="23"/>
        <v>0.63685209384495367</v>
      </c>
      <c r="S85">
        <f t="shared" si="14"/>
        <v>204.53343940122238</v>
      </c>
      <c r="U85">
        <f t="shared" si="15"/>
        <v>2.3377595438662651</v>
      </c>
      <c r="V85">
        <f t="shared" si="16"/>
        <v>11.184669924207842</v>
      </c>
    </row>
    <row r="86" spans="1:22">
      <c r="A86">
        <v>840</v>
      </c>
      <c r="B86">
        <f t="shared" si="17"/>
        <v>2426.0845015952841</v>
      </c>
      <c r="C86">
        <f t="shared" si="18"/>
        <v>4.0224993453483581E-3</v>
      </c>
      <c r="D86">
        <f t="shared" si="19"/>
        <v>511.89659976917778</v>
      </c>
      <c r="F86">
        <f t="shared" si="20"/>
        <v>0.8980642101213645</v>
      </c>
      <c r="G86">
        <f t="shared" si="12"/>
        <v>89514.26886156635</v>
      </c>
      <c r="H86">
        <f t="shared" si="21"/>
        <v>112402596.9288304</v>
      </c>
      <c r="P86">
        <f t="shared" si="22"/>
        <v>1.2246615373559528</v>
      </c>
      <c r="Q86">
        <f t="shared" si="13"/>
        <v>478.15</v>
      </c>
      <c r="R86">
        <f t="shared" si="23"/>
        <v>0.63672752497604745</v>
      </c>
      <c r="S86">
        <f t="shared" si="14"/>
        <v>204.51690426794323</v>
      </c>
      <c r="U86">
        <f t="shared" si="15"/>
        <v>2.3379485510574836</v>
      </c>
      <c r="V86">
        <f t="shared" si="16"/>
        <v>11.182482192244622</v>
      </c>
    </row>
    <row r="87" spans="1:22">
      <c r="A87">
        <v>850</v>
      </c>
      <c r="B87">
        <f t="shared" si="17"/>
        <v>2425.9935920580078</v>
      </c>
      <c r="C87">
        <f t="shared" si="18"/>
        <v>4.0226500809295964E-3</v>
      </c>
      <c r="D87">
        <f t="shared" si="19"/>
        <v>511.7970472225025</v>
      </c>
      <c r="F87">
        <f t="shared" si="20"/>
        <v>0.89788955653070612</v>
      </c>
      <c r="G87">
        <f t="shared" si="12"/>
        <v>89269.400768446983</v>
      </c>
      <c r="H87">
        <f t="shared" si="21"/>
        <v>113295290.93651487</v>
      </c>
      <c r="P87">
        <f t="shared" si="22"/>
        <v>1.2244692507793711</v>
      </c>
      <c r="Q87">
        <f t="shared" si="13"/>
        <v>478.15</v>
      </c>
      <c r="R87">
        <f t="shared" si="23"/>
        <v>0.63660369558027063</v>
      </c>
      <c r="S87">
        <f t="shared" si="14"/>
        <v>204.50046607037325</v>
      </c>
      <c r="U87">
        <f t="shared" si="15"/>
        <v>2.3381364805078619</v>
      </c>
      <c r="V87">
        <f t="shared" si="16"/>
        <v>11.180307447226017</v>
      </c>
    </row>
    <row r="88" spans="1:22">
      <c r="A88">
        <v>860</v>
      </c>
      <c r="B88">
        <f t="shared" si="17"/>
        <v>2425.9029312056091</v>
      </c>
      <c r="C88">
        <f t="shared" si="18"/>
        <v>4.022800415421776E-3</v>
      </c>
      <c r="D88">
        <f t="shared" si="19"/>
        <v>511.69807936448382</v>
      </c>
      <c r="F88">
        <f t="shared" si="20"/>
        <v>0.89771592870962069</v>
      </c>
      <c r="G88">
        <f t="shared" si="12"/>
        <v>89025.978299917362</v>
      </c>
      <c r="H88">
        <f t="shared" si="21"/>
        <v>114185550.71951404</v>
      </c>
      <c r="P88">
        <f t="shared" si="22"/>
        <v>1.2242782232016209</v>
      </c>
      <c r="Q88">
        <f t="shared" si="13"/>
        <v>478.15</v>
      </c>
      <c r="R88">
        <f t="shared" si="23"/>
        <v>0.63648059345512109</v>
      </c>
      <c r="S88">
        <f t="shared" si="14"/>
        <v>204.48412321027789</v>
      </c>
      <c r="U88">
        <f t="shared" si="15"/>
        <v>2.3383233499664042</v>
      </c>
      <c r="V88">
        <f t="shared" si="16"/>
        <v>11.178145474846444</v>
      </c>
    </row>
    <row r="89" spans="1:22">
      <c r="A89">
        <v>870</v>
      </c>
      <c r="B89">
        <f t="shared" si="17"/>
        <v>2425.8125175699306</v>
      </c>
      <c r="C89">
        <f t="shared" si="18"/>
        <v>4.0229503511684719E-3</v>
      </c>
      <c r="D89">
        <f t="shared" si="19"/>
        <v>511.59968704696144</v>
      </c>
      <c r="F89">
        <f t="shared" si="20"/>
        <v>0.89754331060870429</v>
      </c>
      <c r="G89">
        <f t="shared" si="12"/>
        <v>88783.9789776611</v>
      </c>
      <c r="H89">
        <f t="shared" si="21"/>
        <v>115073390.50929065</v>
      </c>
      <c r="P89">
        <f t="shared" si="22"/>
        <v>1.2240884336749436</v>
      </c>
      <c r="Q89">
        <f t="shared" si="13"/>
        <v>478.15</v>
      </c>
      <c r="R89">
        <f t="shared" si="23"/>
        <v>0.63635820722157133</v>
      </c>
      <c r="S89">
        <f t="shared" si="14"/>
        <v>204.46787419815342</v>
      </c>
      <c r="U89">
        <f t="shared" si="15"/>
        <v>2.338509175953071</v>
      </c>
      <c r="V89">
        <f t="shared" si="16"/>
        <v>11.175996075262535</v>
      </c>
    </row>
    <row r="90" spans="1:22">
      <c r="A90">
        <v>880</v>
      </c>
      <c r="B90">
        <f t="shared" si="17"/>
        <v>2425.7223497056448</v>
      </c>
      <c r="C90">
        <f t="shared" si="18"/>
        <v>4.0230998904763554E-3</v>
      </c>
      <c r="D90">
        <f t="shared" si="19"/>
        <v>511.50186168342691</v>
      </c>
      <c r="F90">
        <f t="shared" si="20"/>
        <v>0.89737168716390681</v>
      </c>
      <c r="G90">
        <f t="shared" si="12"/>
        <v>88543.38169135277</v>
      </c>
      <c r="H90">
        <f t="shared" si="21"/>
        <v>115958824.32620418</v>
      </c>
      <c r="P90">
        <f t="shared" si="22"/>
        <v>1.2238998625796134</v>
      </c>
      <c r="Q90">
        <f t="shared" si="13"/>
        <v>478.15</v>
      </c>
      <c r="R90">
        <f t="shared" si="23"/>
        <v>0.6362365261992099</v>
      </c>
      <c r="S90">
        <f t="shared" si="14"/>
        <v>204.4517176366947</v>
      </c>
      <c r="U90">
        <f t="shared" si="15"/>
        <v>2.3386939739467483</v>
      </c>
      <c r="V90">
        <f t="shared" si="16"/>
        <v>11.173859060900323</v>
      </c>
    </row>
    <row r="91" spans="1:22">
      <c r="A91">
        <v>890</v>
      </c>
      <c r="B91">
        <f t="shared" si="17"/>
        <v>2425.6324261888599</v>
      </c>
      <c r="C91">
        <f t="shared" si="18"/>
        <v>4.0232490356174834E-3</v>
      </c>
      <c r="D91">
        <f t="shared" si="19"/>
        <v>511.40459516638316</v>
      </c>
      <c r="F91">
        <f t="shared" si="20"/>
        <v>0.89720104415154944</v>
      </c>
      <c r="G91">
        <f t="shared" si="12"/>
        <v>88304.166497857223</v>
      </c>
      <c r="H91">
        <f t="shared" si="21"/>
        <v>116841865.99118276</v>
      </c>
      <c r="P91">
        <f t="shared" si="22"/>
        <v>1.2237124914271766</v>
      </c>
      <c r="Q91">
        <f t="shared" si="13"/>
        <v>478.15</v>
      </c>
      <c r="R91">
        <f t="shared" si="23"/>
        <v>0.63611554030344852</v>
      </c>
      <c r="S91">
        <f t="shared" si="14"/>
        <v>204.43565220718486</v>
      </c>
      <c r="U91">
        <f t="shared" si="15"/>
        <v>2.3388777585399825</v>
      </c>
      <c r="V91">
        <f t="shared" si="16"/>
        <v>11.171734254649932</v>
      </c>
    </row>
    <row r="92" spans="1:22">
      <c r="A92">
        <v>900</v>
      </c>
      <c r="B92">
        <f t="shared" si="17"/>
        <v>2425.5427456159418</v>
      </c>
      <c r="C92">
        <f t="shared" si="18"/>
        <v>4.023397788831237E-3</v>
      </c>
      <c r="D92">
        <f t="shared" si="19"/>
        <v>511.30787979927413</v>
      </c>
      <c r="F92">
        <f t="shared" si="20"/>
        <v>0.89703136806890194</v>
      </c>
      <c r="G92">
        <f t="shared" si="12"/>
        <v>88066.314455824977</v>
      </c>
      <c r="H92">
        <f t="shared" si="21"/>
        <v>117722529.13574101</v>
      </c>
      <c r="P92">
        <f t="shared" si="22"/>
        <v>1.2235263026984047</v>
      </c>
      <c r="Q92">
        <f t="shared" si="13"/>
        <v>478.15</v>
      </c>
      <c r="R92">
        <f t="shared" si="23"/>
        <v>0.63599523996085139</v>
      </c>
      <c r="S92">
        <f t="shared" si="14"/>
        <v>204.41967665828551</v>
      </c>
      <c r="U92">
        <f t="shared" si="15"/>
        <v>2.3390605435664145</v>
      </c>
      <c r="V92">
        <f t="shared" si="16"/>
        <v>11.169621488378578</v>
      </c>
    </row>
    <row r="93" spans="1:22">
      <c r="A93">
        <v>910</v>
      </c>
      <c r="B93">
        <f t="shared" si="17"/>
        <v>2425.4533066024892</v>
      </c>
      <c r="C93">
        <f t="shared" si="18"/>
        <v>4.0235461523260036E-3</v>
      </c>
      <c r="D93">
        <f t="shared" si="19"/>
        <v>511.21170824037671</v>
      </c>
      <c r="F93">
        <f t="shared" si="20"/>
        <v>0.89686264603574861</v>
      </c>
      <c r="G93">
        <f t="shared" si="12"/>
        <v>87829.807489346291</v>
      </c>
      <c r="H93">
        <f t="shared" si="21"/>
        <v>118600827.21063447</v>
      </c>
      <c r="P93">
        <f t="shared" si="22"/>
        <v>1.2233412797097531</v>
      </c>
      <c r="Q93">
        <f t="shared" si="13"/>
        <v>478.15</v>
      </c>
      <c r="R93">
        <f t="shared" si="23"/>
        <v>0.63587561603934573</v>
      </c>
      <c r="S93">
        <f t="shared" si="14"/>
        <v>204.40378979679741</v>
      </c>
      <c r="U93">
        <f t="shared" si="15"/>
        <v>2.3392423422057882</v>
      </c>
      <c r="V93">
        <f t="shared" si="16"/>
        <v>11.16752060170487</v>
      </c>
    </row>
    <row r="94" spans="1:22">
      <c r="A94">
        <v>920</v>
      </c>
      <c r="B94">
        <f t="shared" si="17"/>
        <v>2425.3641077824636</v>
      </c>
      <c r="C94">
        <f t="shared" si="18"/>
        <v>4.0236941282806053E-3</v>
      </c>
      <c r="D94">
        <f t="shared" si="19"/>
        <v>511.11607345650799</v>
      </c>
      <c r="F94">
        <f t="shared" si="20"/>
        <v>0.89669486571317192</v>
      </c>
      <c r="G94">
        <f t="shared" si="12"/>
        <v>87594.628275449417</v>
      </c>
      <c r="H94">
        <f t="shared" si="21"/>
        <v>119476773.49338897</v>
      </c>
      <c r="P94">
        <f t="shared" si="22"/>
        <v>1.2231574065032049</v>
      </c>
      <c r="Q94">
        <f t="shared" si="13"/>
        <v>478.15</v>
      </c>
      <c r="R94">
        <f t="shared" si="23"/>
        <v>0.63575665979063889</v>
      </c>
      <c r="S94">
        <f t="shared" si="14"/>
        <v>204.38799048003852</v>
      </c>
      <c r="U94">
        <f t="shared" si="15"/>
        <v>2.3394231670705636</v>
      </c>
      <c r="V94">
        <f t="shared" si="16"/>
        <v>11.165431440987545</v>
      </c>
    </row>
    <row r="95" spans="1:22">
      <c r="A95">
        <v>930</v>
      </c>
      <c r="B95">
        <f t="shared" si="17"/>
        <v>2425.2751478074151</v>
      </c>
      <c r="C95">
        <f t="shared" si="18"/>
        <v>4.0238417188455675E-3</v>
      </c>
      <c r="D95">
        <f t="shared" si="19"/>
        <v>511.02096868478066</v>
      </c>
      <c r="F95">
        <f t="shared" si="20"/>
        <v>0.89652801523645731</v>
      </c>
      <c r="G95">
        <f t="shared" si="12"/>
        <v>87360.760151147668</v>
      </c>
      <c r="H95">
        <f t="shared" si="21"/>
        <v>120350381.09490044</v>
      </c>
      <c r="P95">
        <f t="shared" si="22"/>
        <v>1.2229746677552935</v>
      </c>
      <c r="Q95">
        <f t="shared" si="13"/>
        <v>478.15</v>
      </c>
      <c r="R95">
        <f t="shared" si="23"/>
        <v>0.63563836280264818</v>
      </c>
      <c r="S95">
        <f t="shared" si="14"/>
        <v>204.37227760954812</v>
      </c>
      <c r="U95">
        <f t="shared" si="15"/>
        <v>2.3396030302774351</v>
      </c>
      <c r="V95">
        <f t="shared" si="16"/>
        <v>11.163353858489989</v>
      </c>
    </row>
    <row r="96" spans="1:22">
      <c r="A96">
        <v>940</v>
      </c>
      <c r="B96">
        <f t="shared" si="17"/>
        <v>2425.186425345818</v>
      </c>
      <c r="C96">
        <f t="shared" si="18"/>
        <v>4.0239889261442074E-3</v>
      </c>
      <c r="D96">
        <f t="shared" si="19"/>
        <v>510.92638740095725</v>
      </c>
      <c r="F96">
        <f t="shared" si="20"/>
        <v>0.89636208315957411</v>
      </c>
      <c r="G96">
        <f t="shared" si="12"/>
        <v>87128.187036516552</v>
      </c>
      <c r="H96">
        <f t="shared" si="21"/>
        <v>121221662.96526562</v>
      </c>
      <c r="P96">
        <f t="shared" si="22"/>
        <v>1.2227930487018475</v>
      </c>
      <c r="Q96">
        <f t="shared" si="13"/>
        <v>478.15</v>
      </c>
      <c r="R96">
        <f t="shared" si="23"/>
        <v>0.63552071696013801</v>
      </c>
      <c r="S96">
        <f t="shared" si="14"/>
        <v>204.35665012587785</v>
      </c>
      <c r="U96">
        <f t="shared" si="15"/>
        <v>2.3397819435064786</v>
      </c>
      <c r="V96">
        <f t="shared" si="16"/>
        <v>11.161287711688953</v>
      </c>
    </row>
    <row r="97" spans="1:22">
      <c r="A97">
        <v>950</v>
      </c>
      <c r="B97">
        <f t="shared" si="17"/>
        <v>2425.0979390824773</v>
      </c>
      <c r="C97">
        <f t="shared" si="18"/>
        <v>4.0241357522736027E-3</v>
      </c>
      <c r="D97">
        <f t="shared" si="19"/>
        <v>510.83232329320901</v>
      </c>
      <c r="F97">
        <f t="shared" si="20"/>
        <v>0.89619705840913866</v>
      </c>
      <c r="G97">
        <f t="shared" si="12"/>
        <v>86896.893370898222</v>
      </c>
      <c r="H97">
        <f t="shared" si="21"/>
        <v>122090631.8989746</v>
      </c>
      <c r="P97">
        <f t="shared" si="22"/>
        <v>1.2226125350756143</v>
      </c>
      <c r="Q97">
        <f t="shared" si="13"/>
        <v>478.15</v>
      </c>
      <c r="R97">
        <f t="shared" si="23"/>
        <v>0.63540371441207932</v>
      </c>
      <c r="S97">
        <f t="shared" si="14"/>
        <v>204.34110700427408</v>
      </c>
      <c r="U97">
        <f t="shared" si="15"/>
        <v>2.3399599180501593</v>
      </c>
      <c r="V97">
        <f t="shared" si="16"/>
        <v>11.159232862701289</v>
      </c>
    </row>
    <row r="98" spans="1:22">
      <c r="A98">
        <v>960</v>
      </c>
      <c r="B98">
        <f t="shared" si="17"/>
        <v>2425.0096877180008</v>
      </c>
      <c r="C98">
        <f t="shared" si="18"/>
        <v>4.0242821993054538E-3</v>
      </c>
      <c r="D98">
        <f t="shared" si="19"/>
        <v>510.7387702403048</v>
      </c>
      <c r="F98">
        <f t="shared" si="20"/>
        <v>0.89603293024614883</v>
      </c>
      <c r="G98">
        <f t="shared" si="12"/>
        <v>86666.86405986693</v>
      </c>
      <c r="H98">
        <f t="shared" si="21"/>
        <v>122957300.53957327</v>
      </c>
      <c r="P98">
        <f t="shared" si="22"/>
        <v>1.2224331130544386</v>
      </c>
      <c r="Q98">
        <f t="shared" si="13"/>
        <v>478.15</v>
      </c>
      <c r="R98">
        <f t="shared" si="23"/>
        <v>0.63528734754451943</v>
      </c>
      <c r="S98">
        <f t="shared" si="14"/>
        <v>204.32564725108941</v>
      </c>
      <c r="U98">
        <f t="shared" si="15"/>
        <v>2.340136964854032</v>
      </c>
      <c r="V98">
        <f t="shared" si="16"/>
        <v>11.157189177807497</v>
      </c>
    </row>
    <row r="99" spans="1:22">
      <c r="A99">
        <v>970</v>
      </c>
      <c r="B99">
        <f t="shared" si="17"/>
        <v>2424.9216699683279</v>
      </c>
      <c r="C99">
        <f t="shared" si="18"/>
        <v>4.024428269286855E-3</v>
      </c>
      <c r="D99">
        <f t="shared" si="19"/>
        <v>510.64572229342718</v>
      </c>
      <c r="F99">
        <f t="shared" si="20"/>
        <v>0.89586968823408275</v>
      </c>
      <c r="G99">
        <f t="shared" si="12"/>
        <v>86438.08443100471</v>
      </c>
      <c r="H99">
        <f t="shared" si="21"/>
        <v>123821681.38388331</v>
      </c>
      <c r="P99">
        <f t="shared" si="22"/>
        <v>1.2222547692180836</v>
      </c>
      <c r="Q99">
        <f t="shared" si="13"/>
        <v>478.15</v>
      </c>
      <c r="R99">
        <f t="shared" si="23"/>
        <v>0.63517160895796465</v>
      </c>
      <c r="S99">
        <f t="shared" si="14"/>
        <v>204.31026990079283</v>
      </c>
      <c r="U99">
        <f t="shared" si="15"/>
        <v>2.3403130945506354</v>
      </c>
      <c r="V99">
        <f t="shared" si="16"/>
        <v>11.155156527054487</v>
      </c>
    </row>
    <row r="100" spans="1:22">
      <c r="A100">
        <v>980</v>
      </c>
      <c r="B100">
        <f t="shared" si="17"/>
        <v>2424.8338845642952</v>
      </c>
      <c r="C100">
        <f t="shared" si="18"/>
        <v>4.0245739642409996E-3</v>
      </c>
      <c r="D100">
        <f t="shared" si="19"/>
        <v>510.55317366095903</v>
      </c>
      <c r="F100">
        <f t="shared" si="20"/>
        <v>0.89570732221220883</v>
      </c>
      <c r="G100">
        <f t="shared" si="12"/>
        <v>86210.540196892282</v>
      </c>
      <c r="H100">
        <f t="shared" si="21"/>
        <v>124683786.78585224</v>
      </c>
      <c r="P100">
        <f t="shared" si="22"/>
        <v>1.2220774905121305</v>
      </c>
      <c r="Q100">
        <f t="shared" si="13"/>
        <v>478.15</v>
      </c>
      <c r="R100">
        <f t="shared" si="23"/>
        <v>0.635056491448456</v>
      </c>
      <c r="S100">
        <f t="shared" si="14"/>
        <v>204.29497401346833</v>
      </c>
      <c r="U100">
        <f t="shared" si="15"/>
        <v>2.3404883174878179</v>
      </c>
      <c r="V100">
        <f t="shared" si="16"/>
        <v>11.153134783923241</v>
      </c>
    </row>
    <row r="101" spans="1:22">
      <c r="A101">
        <v>990</v>
      </c>
      <c r="B101">
        <f t="shared" si="17"/>
        <v>2424.7463302512529</v>
      </c>
      <c r="C101">
        <f t="shared" si="18"/>
        <v>4.0247192861678051E-3</v>
      </c>
      <c r="D101">
        <f t="shared" si="19"/>
        <v>510.46111869570575</v>
      </c>
      <c r="F101">
        <f t="shared" si="20"/>
        <v>0.89554582227316804</v>
      </c>
      <c r="G101">
        <f t="shared" si="12"/>
        <v>85984.217424016606</v>
      </c>
      <c r="H101">
        <f t="shared" si="21"/>
        <v>125543628.96009241</v>
      </c>
      <c r="P101">
        <f t="shared" si="22"/>
        <v>1.2219012642176763</v>
      </c>
      <c r="Q101">
        <f t="shared" si="13"/>
        <v>478.15</v>
      </c>
      <c r="R101">
        <f t="shared" si="23"/>
        <v>0.63494198799167612</v>
      </c>
      <c r="S101">
        <f t="shared" si="14"/>
        <v>204.27975867271581</v>
      </c>
      <c r="U101">
        <f t="shared" si="15"/>
        <v>2.3406626437524918</v>
      </c>
      <c r="V101">
        <f t="shared" si="16"/>
        <v>11.151123825049678</v>
      </c>
    </row>
    <row r="102" spans="1:22">
      <c r="A102">
        <v>1000</v>
      </c>
      <c r="B102">
        <f t="shared" si="17"/>
        <v>2424.6590057887006</v>
      </c>
      <c r="C102">
        <f t="shared" si="18"/>
        <v>4.0248642370445051E-3</v>
      </c>
      <c r="D102">
        <f t="shared" si="19"/>
        <v>510.36955188410991</v>
      </c>
      <c r="F102">
        <f t="shared" si="20"/>
        <v>0.89538517874405243</v>
      </c>
      <c r="G102">
        <f t="shared" si="12"/>
        <v>85759.102506517796</v>
      </c>
      <c r="H102">
        <f t="shared" si="21"/>
        <v>126401219.98515759</v>
      </c>
      <c r="P102">
        <f t="shared" si="22"/>
        <v>1.221726077925783</v>
      </c>
      <c r="Q102">
        <f t="shared" si="13"/>
        <v>478.15</v>
      </c>
      <c r="R102">
        <f t="shared" si="23"/>
        <v>0.63482809172953314</v>
      </c>
      <c r="S102">
        <f t="shared" si="14"/>
        <v>204.26462298387969</v>
      </c>
      <c r="U102">
        <f t="shared" si="15"/>
        <v>2.3408360831906512</v>
      </c>
      <c r="V102">
        <f t="shared" si="16"/>
        <v>11.149123529989049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3" sqref="E103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munkalap'!H31</f>
        <v>2513.451255405761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238777.8692635473</v>
      </c>
      <c r="H3">
        <f>G3*A3</f>
        <v>2387778.6926354729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2513.2011901827345</v>
      </c>
      <c r="C4">
        <f>1.01325/D4*Q3/288.15*P4</f>
        <v>4.0042086162788626E-3</v>
      </c>
      <c r="D4">
        <f>P4*(D$3/P$3)*(1-H3/I$3)</f>
        <v>569.94329025604986</v>
      </c>
      <c r="F4">
        <f>D4/D$3</f>
        <v>0.99990050922114015</v>
      </c>
      <c r="G4">
        <f t="shared" ref="G4:G67" si="0">$B4*((D4)-(E$3))</f>
        <v>238611.59007136934</v>
      </c>
      <c r="H4">
        <f>H3+G4*(A4-A3)</f>
        <v>4773894.5933491662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0.70892946103778831</v>
      </c>
      <c r="S4">
        <f t="shared" ref="S4:S67" si="2">103.9+183.3*R4-39.7*R4^2</f>
        <v>213.89430527335165</v>
      </c>
      <c r="U4">
        <f t="shared" ref="U4:U67" si="3">Q4/S4</f>
        <v>2.2354498844134074</v>
      </c>
      <c r="V4">
        <f t="shared" ref="V4:V67" si="4">D4/T$3</f>
        <v>12.450523595490658</v>
      </c>
    </row>
    <row r="5" spans="1:22">
      <c r="A5">
        <v>30</v>
      </c>
      <c r="B5">
        <f t="shared" ref="B5:B68" si="5">B$3*C$3/C5</f>
        <v>2512.9512990991425</v>
      </c>
      <c r="C5">
        <f t="shared" ref="C5:C68" si="6">1.01325/D5*Q4/288.15*P5</f>
        <v>4.0046067998928498E-3</v>
      </c>
      <c r="D5">
        <f t="shared" ref="D5:D68" si="7">P5*(D$3/P$3)*(1-H4/I$3)</f>
        <v>569.82287736147725</v>
      </c>
      <c r="F5">
        <f t="shared" ref="F5:F68" si="8">D5/D$3</f>
        <v>0.99968925852890744</v>
      </c>
      <c r="G5">
        <f t="shared" si="0"/>
        <v>238285.27284984294</v>
      </c>
      <c r="H5">
        <f t="shared" ref="H5:H68" si="9">H4+G5*(A5-A4)</f>
        <v>7156747.3218475953</v>
      </c>
      <c r="P5">
        <f t="shared" ref="P5:P68" si="10">1-((3.52*V4)/(10^(0.9813*U4)))+((0.274*V4^2)/(10^(0.8157*U4)))</f>
        <v>1.3571805068305607</v>
      </c>
      <c r="Q5">
        <f t="shared" si="1"/>
        <v>478.15</v>
      </c>
      <c r="R5">
        <f t="shared" ref="R5:R68" si="11">0.709*F5</f>
        <v>0.70877968429699534</v>
      </c>
      <c r="S5">
        <f t="shared" si="2"/>
        <v>213.87528108901495</v>
      </c>
      <c r="U5">
        <f t="shared" si="3"/>
        <v>2.2356487274515553</v>
      </c>
      <c r="V5">
        <f t="shared" si="4"/>
        <v>12.447893152057585</v>
      </c>
    </row>
    <row r="6" spans="1:22">
      <c r="A6">
        <v>40</v>
      </c>
      <c r="B6">
        <f t="shared" si="5"/>
        <v>2512.7017497582315</v>
      </c>
      <c r="C6">
        <f t="shared" si="6"/>
        <v>4.0050045180015023E-3</v>
      </c>
      <c r="D6">
        <f t="shared" si="7"/>
        <v>569.63102224802674</v>
      </c>
      <c r="F6">
        <f t="shared" si="8"/>
        <v>0.9993526706105732</v>
      </c>
      <c r="G6">
        <f t="shared" si="0"/>
        <v>237779.53518402693</v>
      </c>
      <c r="H6">
        <f t="shared" si="9"/>
        <v>9534542.6736878641</v>
      </c>
      <c r="P6">
        <f t="shared" si="10"/>
        <v>1.3568582974726091</v>
      </c>
      <c r="Q6">
        <f t="shared" si="1"/>
        <v>478.15</v>
      </c>
      <c r="R6">
        <f t="shared" si="11"/>
        <v>0.70854104346289637</v>
      </c>
      <c r="S6">
        <f t="shared" si="2"/>
        <v>213.84496597897078</v>
      </c>
      <c r="U6">
        <f t="shared" si="3"/>
        <v>2.2359656576953073</v>
      </c>
      <c r="V6">
        <f t="shared" si="4"/>
        <v>12.443702039261332</v>
      </c>
    </row>
    <row r="7" spans="1:22">
      <c r="A7">
        <v>50</v>
      </c>
      <c r="B7">
        <f t="shared" si="5"/>
        <v>2512.4527300618902</v>
      </c>
      <c r="C7">
        <f t="shared" si="6"/>
        <v>4.005401470746915E-3</v>
      </c>
      <c r="D7">
        <f t="shared" si="7"/>
        <v>569.35924495806626</v>
      </c>
      <c r="F7">
        <f t="shared" si="8"/>
        <v>0.99887586834748465</v>
      </c>
      <c r="G7">
        <f t="shared" si="0"/>
        <v>237073.14260147221</v>
      </c>
      <c r="H7">
        <f t="shared" si="9"/>
        <v>11905274.099702585</v>
      </c>
      <c r="P7">
        <f t="shared" si="10"/>
        <v>1.3563453450386942</v>
      </c>
      <c r="Q7">
        <f t="shared" si="1"/>
        <v>478.15</v>
      </c>
      <c r="R7">
        <f t="shared" si="11"/>
        <v>0.70820299065836656</v>
      </c>
      <c r="S7">
        <f t="shared" si="2"/>
        <v>213.80201459137365</v>
      </c>
      <c r="U7">
        <f t="shared" si="3"/>
        <v>2.2364148481662252</v>
      </c>
      <c r="V7">
        <f t="shared" si="4"/>
        <v>12.437765010754774</v>
      </c>
    </row>
    <row r="8" spans="1:22">
      <c r="A8">
        <v>60</v>
      </c>
      <c r="B8">
        <f t="shared" si="5"/>
        <v>2512.2044501502678</v>
      </c>
      <c r="C8">
        <f t="shared" si="6"/>
        <v>4.0057973225746234E-3</v>
      </c>
      <c r="D8">
        <f t="shared" si="7"/>
        <v>568.99836470542664</v>
      </c>
      <c r="F8">
        <f t="shared" si="8"/>
        <v>0.99824274509723976</v>
      </c>
      <c r="G8">
        <f t="shared" si="0"/>
        <v>236143.11011982066</v>
      </c>
      <c r="H8">
        <f t="shared" si="9"/>
        <v>14266705.200900793</v>
      </c>
      <c r="P8">
        <f t="shared" si="10"/>
        <v>1.3556196068187658</v>
      </c>
      <c r="Q8">
        <f t="shared" si="1"/>
        <v>478.15</v>
      </c>
      <c r="R8">
        <f t="shared" si="11"/>
        <v>0.70775410627394297</v>
      </c>
      <c r="S8">
        <f t="shared" si="2"/>
        <v>213.74496744459293</v>
      </c>
      <c r="U8">
        <f t="shared" si="3"/>
        <v>2.2370117327976211</v>
      </c>
      <c r="V8">
        <f t="shared" si="4"/>
        <v>12.429881510453161</v>
      </c>
    </row>
    <row r="9" spans="1:22">
      <c r="A9">
        <v>70</v>
      </c>
      <c r="B9">
        <f t="shared" si="5"/>
        <v>2511.9571442350239</v>
      </c>
      <c r="C9">
        <f t="shared" si="6"/>
        <v>4.0061916992762386E-3</v>
      </c>
      <c r="D9">
        <f t="shared" si="7"/>
        <v>568.53858778281472</v>
      </c>
      <c r="F9">
        <f t="shared" si="8"/>
        <v>0.99743611891721884</v>
      </c>
      <c r="G9">
        <f t="shared" si="0"/>
        <v>234964.92384269636</v>
      </c>
      <c r="H9">
        <f t="shared" si="9"/>
        <v>16616354.439327758</v>
      </c>
      <c r="P9">
        <f t="shared" si="10"/>
        <v>1.3546575585727187</v>
      </c>
      <c r="Q9">
        <f t="shared" si="1"/>
        <v>478.15</v>
      </c>
      <c r="R9">
        <f t="shared" si="11"/>
        <v>0.70718220831230816</v>
      </c>
      <c r="S9">
        <f t="shared" si="2"/>
        <v>213.67226375623324</v>
      </c>
      <c r="U9">
        <f t="shared" si="3"/>
        <v>2.2377728938440726</v>
      </c>
      <c r="V9">
        <f t="shared" si="4"/>
        <v>12.419837592888888</v>
      </c>
    </row>
    <row r="10" spans="1:22">
      <c r="A10">
        <v>80</v>
      </c>
      <c r="B10">
        <f t="shared" si="5"/>
        <v>2511.7110722005195</v>
      </c>
      <c r="C10">
        <f t="shared" si="6"/>
        <v>4.0065841853997282E-3</v>
      </c>
      <c r="D10">
        <f t="shared" si="7"/>
        <v>567.9696577075166</v>
      </c>
      <c r="F10">
        <f t="shared" si="8"/>
        <v>0.99643799597809934</v>
      </c>
      <c r="G10">
        <f t="shared" si="0"/>
        <v>233512.91864266183</v>
      </c>
      <c r="H10">
        <f t="shared" si="9"/>
        <v>18951483.625754375</v>
      </c>
      <c r="P10">
        <f t="shared" si="10"/>
        <v>1.3534345510489816</v>
      </c>
      <c r="Q10">
        <f t="shared" si="1"/>
        <v>478.15</v>
      </c>
      <c r="R10">
        <f t="shared" si="11"/>
        <v>0.70647453914847236</v>
      </c>
      <c r="S10">
        <f t="shared" si="2"/>
        <v>213.58226392965264</v>
      </c>
      <c r="U10">
        <f t="shared" si="3"/>
        <v>2.2387158521621799</v>
      </c>
      <c r="V10">
        <f t="shared" si="4"/>
        <v>12.407409203174007</v>
      </c>
    </row>
    <row r="11" spans="1:22">
      <c r="A11">
        <v>90</v>
      </c>
      <c r="B11">
        <f t="shared" si="5"/>
        <v>2511.4665208094716</v>
      </c>
      <c r="C11">
        <f t="shared" si="6"/>
        <v>4.006974322288981E-3</v>
      </c>
      <c r="D11">
        <f t="shared" si="7"/>
        <v>567.28108307840523</v>
      </c>
      <c r="F11">
        <f t="shared" si="8"/>
        <v>0.99522997031299165</v>
      </c>
      <c r="G11">
        <f t="shared" si="0"/>
        <v>231760.8506554522</v>
      </c>
      <c r="H11">
        <f t="shared" si="9"/>
        <v>21269092.132308897</v>
      </c>
      <c r="P11">
        <f t="shared" si="10"/>
        <v>1.351925352219477</v>
      </c>
      <c r="Q11">
        <f t="shared" si="1"/>
        <v>478.15</v>
      </c>
      <c r="R11">
        <f t="shared" si="11"/>
        <v>0.70561804895191105</v>
      </c>
      <c r="S11">
        <f t="shared" si="2"/>
        <v>213.47328418191924</v>
      </c>
      <c r="U11">
        <f t="shared" si="3"/>
        <v>2.2398587337632683</v>
      </c>
      <c r="V11">
        <f t="shared" si="4"/>
        <v>12.392367154581496</v>
      </c>
    </row>
    <row r="12" spans="1:22">
      <c r="A12">
        <v>100</v>
      </c>
      <c r="B12">
        <f t="shared" si="5"/>
        <v>2511.2238043090406</v>
      </c>
      <c r="C12">
        <f t="shared" si="6"/>
        <v>4.0073616070794302E-3</v>
      </c>
      <c r="D12">
        <f t="shared" si="7"/>
        <v>566.46245827397115</v>
      </c>
      <c r="F12">
        <f t="shared" si="8"/>
        <v>0.99379378644556338</v>
      </c>
      <c r="G12">
        <f t="shared" si="0"/>
        <v>229682.70241821872</v>
      </c>
      <c r="H12">
        <f t="shared" si="9"/>
        <v>23565919.156491086</v>
      </c>
      <c r="P12">
        <f t="shared" si="10"/>
        <v>1.3501049115368748</v>
      </c>
      <c r="Q12">
        <f t="shared" si="1"/>
        <v>478.15</v>
      </c>
      <c r="R12">
        <f t="shared" si="11"/>
        <v>0.7045997945899044</v>
      </c>
      <c r="S12">
        <f t="shared" si="2"/>
        <v>213.34364578804491</v>
      </c>
      <c r="U12">
        <f t="shared" si="3"/>
        <v>2.2412197852615585</v>
      </c>
      <c r="V12">
        <f t="shared" si="4"/>
        <v>12.374484134256997</v>
      </c>
    </row>
    <row r="13" spans="1:22">
      <c r="A13">
        <v>110</v>
      </c>
      <c r="B13">
        <f t="shared" si="5"/>
        <v>2510.9832641937337</v>
      </c>
      <c r="C13">
        <f t="shared" si="6"/>
        <v>4.0077454930402762E-3</v>
      </c>
      <c r="D13">
        <f t="shared" si="7"/>
        <v>565.50388948603427</v>
      </c>
      <c r="F13">
        <f t="shared" si="8"/>
        <v>0.99211208681760399</v>
      </c>
      <c r="G13">
        <f t="shared" si="0"/>
        <v>227253.75184387126</v>
      </c>
      <c r="H13">
        <f t="shared" si="9"/>
        <v>25838456.674929798</v>
      </c>
      <c r="P13">
        <f t="shared" si="10"/>
        <v>1.3479493762800583</v>
      </c>
      <c r="Q13">
        <f t="shared" si="1"/>
        <v>478.15</v>
      </c>
      <c r="R13">
        <f t="shared" si="11"/>
        <v>0.70340746955368116</v>
      </c>
      <c r="S13">
        <f t="shared" si="2"/>
        <v>213.19174106070042</v>
      </c>
      <c r="U13">
        <f t="shared" si="3"/>
        <v>2.2428167133541073</v>
      </c>
      <c r="V13">
        <f t="shared" si="4"/>
        <v>12.353544010009291</v>
      </c>
    </row>
    <row r="14" spans="1:22">
      <c r="A14">
        <v>120</v>
      </c>
      <c r="B14">
        <f t="shared" si="5"/>
        <v>2510.7452678487884</v>
      </c>
      <c r="C14">
        <f t="shared" si="6"/>
        <v>4.0081253917066319E-3</v>
      </c>
      <c r="D14">
        <f t="shared" si="7"/>
        <v>564.39653266379628</v>
      </c>
      <c r="F14">
        <f t="shared" si="8"/>
        <v>0.99016935555051977</v>
      </c>
      <c r="G14">
        <f t="shared" si="0"/>
        <v>224451.92134771615</v>
      </c>
      <c r="H14">
        <f t="shared" si="9"/>
        <v>28082975.888406958</v>
      </c>
      <c r="P14">
        <f t="shared" si="10"/>
        <v>1.3454373759680176</v>
      </c>
      <c r="Q14">
        <f t="shared" si="1"/>
        <v>478.15</v>
      </c>
      <c r="R14">
        <f t="shared" si="11"/>
        <v>0.70203007308531851</v>
      </c>
      <c r="S14">
        <f t="shared" si="2"/>
        <v>213.01611732294663</v>
      </c>
      <c r="U14">
        <f t="shared" si="3"/>
        <v>2.2446658309666434</v>
      </c>
      <c r="V14">
        <f t="shared" si="4"/>
        <v>12.329353581804218</v>
      </c>
    </row>
    <row r="15" spans="1:22">
      <c r="A15">
        <v>130</v>
      </c>
      <c r="B15">
        <f t="shared" si="5"/>
        <v>2510.5102057806675</v>
      </c>
      <c r="C15">
        <f t="shared" si="6"/>
        <v>4.0085006772727664E-3</v>
      </c>
      <c r="D15">
        <f t="shared" si="7"/>
        <v>563.13323979117399</v>
      </c>
      <c r="F15">
        <f t="shared" si="8"/>
        <v>0.98795305226521757</v>
      </c>
      <c r="G15">
        <f t="shared" si="0"/>
        <v>221259.39796425714</v>
      </c>
      <c r="H15">
        <f t="shared" si="9"/>
        <v>30295569.868049528</v>
      </c>
      <c r="P15">
        <f t="shared" si="10"/>
        <v>1.3425515666206831</v>
      </c>
      <c r="Q15">
        <f t="shared" si="1"/>
        <v>478.15</v>
      </c>
      <c r="R15">
        <f t="shared" si="11"/>
        <v>0.70045871405603921</v>
      </c>
      <c r="S15">
        <f t="shared" si="2"/>
        <v>212.81557860561949</v>
      </c>
      <c r="U15">
        <f t="shared" si="3"/>
        <v>2.2467810069773444</v>
      </c>
      <c r="V15">
        <f t="shared" si="4"/>
        <v>12.301756699820515</v>
      </c>
    </row>
    <row r="16" spans="1:22">
      <c r="A16">
        <v>140</v>
      </c>
      <c r="B16">
        <f t="shared" si="5"/>
        <v>2510.2784871508416</v>
      </c>
      <c r="C16">
        <f t="shared" si="6"/>
        <v>4.0088706937029548E-3</v>
      </c>
      <c r="D16">
        <f t="shared" si="7"/>
        <v>561.70929494528809</v>
      </c>
      <c r="F16">
        <f t="shared" si="8"/>
        <v>0.98545490341278608</v>
      </c>
      <c r="G16">
        <f t="shared" si="0"/>
        <v>217664.4777371739</v>
      </c>
      <c r="H16">
        <f t="shared" si="9"/>
        <v>32472214.645421267</v>
      </c>
      <c r="P16">
        <f t="shared" si="10"/>
        <v>1.3392803909012998</v>
      </c>
      <c r="Q16">
        <f t="shared" si="1"/>
        <v>478.15</v>
      </c>
      <c r="R16">
        <f t="shared" si="11"/>
        <v>0.69868752651966526</v>
      </c>
      <c r="S16">
        <f t="shared" si="2"/>
        <v>212.5893025004022</v>
      </c>
      <c r="U16">
        <f t="shared" si="3"/>
        <v>2.2491724389523098</v>
      </c>
      <c r="V16">
        <f t="shared" si="4"/>
        <v>12.270650343792681</v>
      </c>
    </row>
    <row r="17" spans="1:22">
      <c r="A17">
        <v>150</v>
      </c>
      <c r="B17">
        <f t="shared" si="5"/>
        <v>2510.0505333779975</v>
      </c>
      <c r="C17">
        <f t="shared" si="6"/>
        <v>4.0092347649387013E-3</v>
      </c>
      <c r="D17">
        <f t="shared" si="7"/>
        <v>560.12320199855208</v>
      </c>
      <c r="F17">
        <f t="shared" si="8"/>
        <v>0.98267228420798614</v>
      </c>
      <c r="G17">
        <f t="shared" si="0"/>
        <v>213663.53857930866</v>
      </c>
      <c r="H17">
        <f t="shared" si="9"/>
        <v>34608850.031214356</v>
      </c>
      <c r="P17">
        <f t="shared" si="10"/>
        <v>1.3356199633808679</v>
      </c>
      <c r="Q17">
        <f t="shared" si="1"/>
        <v>478.15</v>
      </c>
      <c r="R17">
        <f t="shared" si="11"/>
        <v>0.69671464950346218</v>
      </c>
      <c r="S17">
        <f t="shared" si="2"/>
        <v>212.33696653152518</v>
      </c>
      <c r="U17">
        <f t="shared" si="3"/>
        <v>2.2518452995277682</v>
      </c>
      <c r="V17">
        <f t="shared" si="4"/>
        <v>12.236001830518482</v>
      </c>
    </row>
    <row r="18" spans="1:22">
      <c r="A18">
        <v>160</v>
      </c>
      <c r="B18">
        <f t="shared" si="5"/>
        <v>2509.8267696741318</v>
      </c>
      <c r="C18">
        <f t="shared" si="6"/>
        <v>4.0095922084210601E-3</v>
      </c>
      <c r="D18">
        <f t="shared" si="7"/>
        <v>558.37746317783365</v>
      </c>
      <c r="F18">
        <f t="shared" si="8"/>
        <v>0.97960958452251512</v>
      </c>
      <c r="G18">
        <f t="shared" si="0"/>
        <v>209262.98907124609</v>
      </c>
      <c r="H18">
        <f t="shared" si="9"/>
        <v>36701479.921926819</v>
      </c>
      <c r="P18">
        <f t="shared" si="10"/>
        <v>1.3315759359974555</v>
      </c>
      <c r="Q18">
        <f t="shared" si="1"/>
        <v>478.15</v>
      </c>
      <c r="R18">
        <f t="shared" si="11"/>
        <v>0.69454319542646314</v>
      </c>
      <c r="S18">
        <f t="shared" si="2"/>
        <v>212.05887478423656</v>
      </c>
      <c r="U18">
        <f t="shared" si="3"/>
        <v>2.2547983454429956</v>
      </c>
      <c r="V18">
        <f t="shared" si="4"/>
        <v>12.197865821637398</v>
      </c>
    </row>
    <row r="19" spans="1:22">
      <c r="A19">
        <v>170</v>
      </c>
      <c r="B19">
        <f t="shared" si="5"/>
        <v>2509.6076145397192</v>
      </c>
      <c r="C19">
        <f t="shared" si="6"/>
        <v>4.0099423518914117E-3</v>
      </c>
      <c r="D19">
        <f t="shared" si="7"/>
        <v>556.47926530980624</v>
      </c>
      <c r="F19">
        <f t="shared" si="8"/>
        <v>0.97627941282422148</v>
      </c>
      <c r="G19">
        <f t="shared" si="0"/>
        <v>204480.98464859172</v>
      </c>
      <c r="H19">
        <f t="shared" si="9"/>
        <v>38746289.768412739</v>
      </c>
      <c r="P19">
        <f t="shared" si="10"/>
        <v>1.3271651451761339</v>
      </c>
      <c r="Q19">
        <f t="shared" si="1"/>
        <v>478.15</v>
      </c>
      <c r="R19">
        <f t="shared" si="11"/>
        <v>0.69218210369237299</v>
      </c>
      <c r="S19">
        <f t="shared" si="2"/>
        <v>211.75607183933363</v>
      </c>
      <c r="U19">
        <f t="shared" si="3"/>
        <v>2.2580226193598278</v>
      </c>
      <c r="V19">
        <f t="shared" si="4"/>
        <v>12.156399314795696</v>
      </c>
    </row>
    <row r="20" spans="1:22">
      <c r="A20">
        <v>180</v>
      </c>
      <c r="B20">
        <f t="shared" si="5"/>
        <v>2509.3934674615639</v>
      </c>
      <c r="C20">
        <f t="shared" si="6"/>
        <v>4.0102845530843945E-3</v>
      </c>
      <c r="D20">
        <f t="shared" si="7"/>
        <v>554.44097366351798</v>
      </c>
      <c r="F20">
        <f t="shared" si="8"/>
        <v>0.97270346256757545</v>
      </c>
      <c r="G20">
        <f t="shared" si="0"/>
        <v>199348.66036001817</v>
      </c>
      <c r="H20">
        <f t="shared" si="9"/>
        <v>40739776.372012921</v>
      </c>
      <c r="P20">
        <f t="shared" si="10"/>
        <v>1.3224168014474258</v>
      </c>
      <c r="Q20">
        <f t="shared" si="1"/>
        <v>478.15</v>
      </c>
      <c r="R20">
        <f t="shared" si="11"/>
        <v>0.68964675496041095</v>
      </c>
      <c r="S20">
        <f t="shared" si="2"/>
        <v>211.43042811313455</v>
      </c>
      <c r="U20">
        <f t="shared" si="3"/>
        <v>2.2615004106416801</v>
      </c>
      <c r="V20">
        <f t="shared" si="4"/>
        <v>12.111872431734746</v>
      </c>
    </row>
    <row r="21" spans="1:22">
      <c r="A21">
        <v>190</v>
      </c>
      <c r="B21">
        <f t="shared" si="5"/>
        <v>2509.1846953196286</v>
      </c>
      <c r="C21">
        <f t="shared" si="6"/>
        <v>4.0106182215056468E-3</v>
      </c>
      <c r="D21">
        <f t="shared" si="7"/>
        <v>552.28032833221687</v>
      </c>
      <c r="F21">
        <f t="shared" si="8"/>
        <v>0.9689128567231875</v>
      </c>
      <c r="G21">
        <f t="shared" si="0"/>
        <v>193910.61710047445</v>
      </c>
      <c r="H21">
        <f t="shared" si="9"/>
        <v>42678882.543017663</v>
      </c>
      <c r="P21">
        <f t="shared" si="10"/>
        <v>1.317372970249107</v>
      </c>
      <c r="Q21">
        <f t="shared" si="1"/>
        <v>478.15</v>
      </c>
      <c r="R21">
        <f t="shared" si="11"/>
        <v>0.68695921541673988</v>
      </c>
      <c r="S21">
        <f t="shared" si="2"/>
        <v>211.0846795291429</v>
      </c>
      <c r="U21">
        <f t="shared" si="3"/>
        <v>2.2652046613074321</v>
      </c>
      <c r="V21">
        <f t="shared" si="4"/>
        <v>12.064672708290741</v>
      </c>
    </row>
    <row r="22" spans="1:22">
      <c r="A22">
        <v>200</v>
      </c>
      <c r="B22">
        <f t="shared" si="5"/>
        <v>2508.9816182846334</v>
      </c>
      <c r="C22">
        <f t="shared" si="6"/>
        <v>4.0109428410448995E-3</v>
      </c>
      <c r="D22">
        <f t="shared" si="7"/>
        <v>550.02025133167069</v>
      </c>
      <c r="F22">
        <f t="shared" si="8"/>
        <v>0.96494780935380819</v>
      </c>
      <c r="G22">
        <f t="shared" si="0"/>
        <v>188224.43159025506</v>
      </c>
      <c r="H22">
        <f t="shared" si="9"/>
        <v>44561126.858920217</v>
      </c>
      <c r="P22">
        <f t="shared" si="10"/>
        <v>1.3120881238921913</v>
      </c>
      <c r="Q22">
        <f t="shared" si="1"/>
        <v>478.15</v>
      </c>
      <c r="R22">
        <f t="shared" si="11"/>
        <v>0.68414799683185001</v>
      </c>
      <c r="S22">
        <f t="shared" si="2"/>
        <v>210.72240610098748</v>
      </c>
      <c r="U22">
        <f t="shared" si="3"/>
        <v>2.2690989954378624</v>
      </c>
      <c r="V22">
        <f t="shared" si="4"/>
        <v>12.015300880419439</v>
      </c>
    </row>
    <row r="23" spans="1:22">
      <c r="A23">
        <v>210</v>
      </c>
      <c r="B23">
        <f t="shared" si="5"/>
        <v>2508.7844962288514</v>
      </c>
      <c r="C23">
        <f t="shared" si="6"/>
        <v>4.0112579917880743E-3</v>
      </c>
      <c r="D23">
        <f t="shared" si="7"/>
        <v>547.68820773259256</v>
      </c>
      <c r="F23">
        <f t="shared" si="8"/>
        <v>0.96085650479402207</v>
      </c>
      <c r="G23">
        <f t="shared" si="0"/>
        <v>182359.04861819031</v>
      </c>
      <c r="H23">
        <f t="shared" si="9"/>
        <v>46384717.345102116</v>
      </c>
      <c r="P23">
        <f t="shared" si="10"/>
        <v>1.3066276283133673</v>
      </c>
      <c r="Q23">
        <f t="shared" si="1"/>
        <v>478.15</v>
      </c>
      <c r="R23">
        <f t="shared" si="11"/>
        <v>0.68124726189896156</v>
      </c>
      <c r="S23">
        <f t="shared" si="2"/>
        <v>210.34793918183982</v>
      </c>
      <c r="U23">
        <f t="shared" si="3"/>
        <v>2.2731385049922115</v>
      </c>
      <c r="V23">
        <f t="shared" si="4"/>
        <v>11.964356928007978</v>
      </c>
    </row>
    <row r="24" spans="1:22">
      <c r="A24">
        <v>220</v>
      </c>
      <c r="B24">
        <f t="shared" si="5"/>
        <v>2508.5935168206493</v>
      </c>
      <c r="C24">
        <f t="shared" si="6"/>
        <v>4.0115633691528325E-3</v>
      </c>
      <c r="D24">
        <f t="shared" si="7"/>
        <v>545.31511982567486</v>
      </c>
      <c r="F24">
        <f t="shared" si="8"/>
        <v>0.95669319267662256</v>
      </c>
      <c r="G24">
        <f t="shared" si="0"/>
        <v>176392.05372915504</v>
      </c>
      <c r="H24">
        <f t="shared" si="9"/>
        <v>48148637.882393666</v>
      </c>
      <c r="P24">
        <f t="shared" si="10"/>
        <v>1.301065161034789</v>
      </c>
      <c r="Q24">
        <f t="shared" si="1"/>
        <v>478.15</v>
      </c>
      <c r="R24">
        <f t="shared" si="11"/>
        <v>0.67829547360772535</v>
      </c>
      <c r="S24">
        <f t="shared" si="2"/>
        <v>209.96619575648194</v>
      </c>
      <c r="U24">
        <f t="shared" si="3"/>
        <v>2.2772713401663793</v>
      </c>
      <c r="V24">
        <f t="shared" si="4"/>
        <v>11.91251635459588</v>
      </c>
    </row>
    <row r="25" spans="1:22">
      <c r="A25">
        <v>230</v>
      </c>
      <c r="B25">
        <f t="shared" si="5"/>
        <v>2508.4087864752782</v>
      </c>
      <c r="C25">
        <f t="shared" si="6"/>
        <v>4.0118587984666896E-3</v>
      </c>
      <c r="D25">
        <f t="shared" si="7"/>
        <v>542.93390155226496</v>
      </c>
      <c r="F25">
        <f t="shared" si="8"/>
        <v>0.95251561675835961</v>
      </c>
      <c r="G25">
        <f t="shared" si="0"/>
        <v>170405.99555324795</v>
      </c>
      <c r="H25">
        <f t="shared" si="9"/>
        <v>49852697.837926142</v>
      </c>
      <c r="P25">
        <f t="shared" si="10"/>
        <v>1.2954792196986913</v>
      </c>
      <c r="Q25">
        <f t="shared" si="1"/>
        <v>478.15</v>
      </c>
      <c r="R25">
        <f t="shared" si="11"/>
        <v>0.6753335722816769</v>
      </c>
      <c r="S25">
        <f t="shared" si="2"/>
        <v>209.58244907535737</v>
      </c>
      <c r="U25">
        <f t="shared" si="3"/>
        <v>2.2814410372124079</v>
      </c>
      <c r="V25">
        <f t="shared" si="4"/>
        <v>11.860498171724064</v>
      </c>
    </row>
    <row r="26" spans="1:22">
      <c r="A26">
        <v>240</v>
      </c>
      <c r="B26">
        <f t="shared" si="5"/>
        <v>2508.2303251571739</v>
      </c>
      <c r="C26">
        <f t="shared" si="6"/>
        <v>4.0121442433885702E-3</v>
      </c>
      <c r="D26">
        <f t="shared" si="7"/>
        <v>540.57774723968839</v>
      </c>
      <c r="F26">
        <f t="shared" si="8"/>
        <v>0.9483820127012077</v>
      </c>
      <c r="G26">
        <f t="shared" si="0"/>
        <v>164484.09428207859</v>
      </c>
      <c r="H26">
        <f t="shared" si="9"/>
        <v>51497538.780746929</v>
      </c>
      <c r="P26">
        <f t="shared" si="10"/>
        <v>1.2899490402830835</v>
      </c>
      <c r="Q26">
        <f t="shared" si="1"/>
        <v>478.15</v>
      </c>
      <c r="R26">
        <f t="shared" si="11"/>
        <v>0.67240284700515618</v>
      </c>
      <c r="S26">
        <f t="shared" si="2"/>
        <v>209.20205598621777</v>
      </c>
      <c r="U26">
        <f t="shared" si="3"/>
        <v>2.285589392254828</v>
      </c>
      <c r="V26">
        <f t="shared" si="4"/>
        <v>11.809027516020453</v>
      </c>
    </row>
    <row r="27" spans="1:22">
      <c r="A27">
        <v>250</v>
      </c>
      <c r="B27">
        <f t="shared" si="5"/>
        <v>2508.0580656766456</v>
      </c>
      <c r="C27">
        <f t="shared" si="6"/>
        <v>4.0124198071375241E-3</v>
      </c>
      <c r="D27">
        <f t="shared" si="7"/>
        <v>538.27835745719278</v>
      </c>
      <c r="F27">
        <f t="shared" si="8"/>
        <v>0.94434799553893467</v>
      </c>
      <c r="G27">
        <f t="shared" si="0"/>
        <v>158705.79480328228</v>
      </c>
      <c r="H27">
        <f t="shared" si="9"/>
        <v>53084596.728779756</v>
      </c>
      <c r="P27">
        <f t="shared" si="10"/>
        <v>1.2845503609792102</v>
      </c>
      <c r="Q27">
        <f t="shared" si="1"/>
        <v>478.15</v>
      </c>
      <c r="R27">
        <f t="shared" si="11"/>
        <v>0.66954272883710464</v>
      </c>
      <c r="S27">
        <f t="shared" si="2"/>
        <v>208.83016980601741</v>
      </c>
      <c r="U27">
        <f t="shared" si="3"/>
        <v>2.289659585318319</v>
      </c>
      <c r="V27">
        <f t="shared" si="4"/>
        <v>11.75879689267312</v>
      </c>
    </row>
    <row r="28" spans="1:22">
      <c r="A28">
        <v>260</v>
      </c>
      <c r="B28">
        <f t="shared" si="5"/>
        <v>2507.8918576436499</v>
      </c>
      <c r="C28">
        <f t="shared" si="6"/>
        <v>4.0126857262606569E-3</v>
      </c>
      <c r="D28">
        <f t="shared" si="7"/>
        <v>536.06430169876671</v>
      </c>
      <c r="F28">
        <f t="shared" si="8"/>
        <v>0.94046368719081874</v>
      </c>
      <c r="G28">
        <f t="shared" si="0"/>
        <v>153142.66502303234</v>
      </c>
      <c r="H28">
        <f t="shared" si="9"/>
        <v>54616023.379010081</v>
      </c>
      <c r="P28">
        <f t="shared" si="10"/>
        <v>1.2793515085623934</v>
      </c>
      <c r="Q28">
        <f t="shared" si="1"/>
        <v>478.15</v>
      </c>
      <c r="R28">
        <f t="shared" si="11"/>
        <v>0.66678875421829042</v>
      </c>
      <c r="S28">
        <f t="shared" si="2"/>
        <v>208.47147111095904</v>
      </c>
      <c r="U28">
        <f t="shared" si="3"/>
        <v>2.2935992030559635</v>
      </c>
      <c r="V28">
        <f t="shared" si="4"/>
        <v>11.710430407913503</v>
      </c>
    </row>
    <row r="29" spans="1:22">
      <c r="A29">
        <v>270</v>
      </c>
      <c r="B29">
        <f t="shared" si="5"/>
        <v>2507.7314757171262</v>
      </c>
      <c r="C29">
        <f t="shared" si="6"/>
        <v>4.0129423575122657E-3</v>
      </c>
      <c r="D29">
        <f t="shared" si="7"/>
        <v>533.95969672852709</v>
      </c>
      <c r="F29">
        <f t="shared" si="8"/>
        <v>0.93677139776934581</v>
      </c>
      <c r="G29">
        <f t="shared" si="0"/>
        <v>147855.08728486346</v>
      </c>
      <c r="H29">
        <f t="shared" si="9"/>
        <v>56094574.251858719</v>
      </c>
      <c r="P29">
        <f t="shared" si="10"/>
        <v>1.2744102347834478</v>
      </c>
      <c r="Q29">
        <f t="shared" si="1"/>
        <v>478.15</v>
      </c>
      <c r="R29">
        <f t="shared" si="11"/>
        <v>0.6641709210184662</v>
      </c>
      <c r="S29">
        <f t="shared" si="2"/>
        <v>208.12994623332213</v>
      </c>
      <c r="U29">
        <f t="shared" si="3"/>
        <v>2.2973628190148783</v>
      </c>
      <c r="V29">
        <f t="shared" si="4"/>
        <v>11.664454897210703</v>
      </c>
    </row>
    <row r="30" spans="1:22">
      <c r="A30">
        <v>280</v>
      </c>
      <c r="B30">
        <f t="shared" si="5"/>
        <v>2507.5766313193121</v>
      </c>
      <c r="C30">
        <f t="shared" si="6"/>
        <v>4.0131901591686737E-3</v>
      </c>
      <c r="D30">
        <f t="shared" si="7"/>
        <v>531.98332551888757</v>
      </c>
      <c r="F30">
        <f t="shared" si="8"/>
        <v>0.93330407985769748</v>
      </c>
      <c r="G30">
        <f t="shared" si="0"/>
        <v>142890.05544602388</v>
      </c>
      <c r="H30">
        <f t="shared" si="9"/>
        <v>57523474.806318954</v>
      </c>
      <c r="P30">
        <f t="shared" si="10"/>
        <v>1.2697716020224834</v>
      </c>
      <c r="Q30">
        <f t="shared" si="1"/>
        <v>478.15</v>
      </c>
      <c r="R30">
        <f t="shared" si="11"/>
        <v>0.66171259261910753</v>
      </c>
      <c r="S30">
        <f t="shared" si="2"/>
        <v>207.8087350844236</v>
      </c>
      <c r="U30">
        <f t="shared" si="3"/>
        <v>2.3009138658475954</v>
      </c>
      <c r="V30">
        <f t="shared" si="4"/>
        <v>11.621280678301993</v>
      </c>
    </row>
    <row r="31" spans="1:22">
      <c r="A31">
        <v>290</v>
      </c>
      <c r="B31">
        <f t="shared" si="5"/>
        <v>2507.4269866571262</v>
      </c>
      <c r="C31">
        <f t="shared" si="6"/>
        <v>4.0134296686295083E-3</v>
      </c>
      <c r="D31">
        <f t="shared" si="7"/>
        <v>530.1482486381426</v>
      </c>
      <c r="F31">
        <f t="shared" si="8"/>
        <v>0.93008464673358349</v>
      </c>
      <c r="G31">
        <f t="shared" si="0"/>
        <v>138280.20690215589</v>
      </c>
      <c r="H31">
        <f t="shared" si="9"/>
        <v>58906276.875340514</v>
      </c>
      <c r="P31">
        <f t="shared" si="10"/>
        <v>1.2654670432106419</v>
      </c>
      <c r="Q31">
        <f t="shared" si="1"/>
        <v>478.15</v>
      </c>
      <c r="R31">
        <f t="shared" si="11"/>
        <v>0.65943001453411065</v>
      </c>
      <c r="S31">
        <f t="shared" si="2"/>
        <v>207.51005828458472</v>
      </c>
      <c r="U31">
        <f t="shared" si="3"/>
        <v>2.3042256551451237</v>
      </c>
      <c r="V31">
        <f t="shared" si="4"/>
        <v>11.581193061877928</v>
      </c>
    </row>
    <row r="32" spans="1:22">
      <c r="A32">
        <v>300</v>
      </c>
      <c r="B32">
        <f t="shared" si="5"/>
        <v>2507.2821697572776</v>
      </c>
      <c r="C32">
        <f t="shared" si="6"/>
        <v>4.013661478375289E-3</v>
      </c>
      <c r="D32">
        <f t="shared" si="7"/>
        <v>528.46188575062195</v>
      </c>
      <c r="F32">
        <f t="shared" si="8"/>
        <v>0.92712611535196832</v>
      </c>
      <c r="G32">
        <f t="shared" si="0"/>
        <v>134044.03290413506</v>
      </c>
      <c r="H32">
        <f t="shared" si="9"/>
        <v>60246717.204381868</v>
      </c>
      <c r="P32">
        <f t="shared" si="10"/>
        <v>1.2615145439037991</v>
      </c>
      <c r="Q32">
        <f t="shared" si="1"/>
        <v>478.15</v>
      </c>
      <c r="R32">
        <f t="shared" si="11"/>
        <v>0.65733241578454549</v>
      </c>
      <c r="S32">
        <f t="shared" si="2"/>
        <v>207.2352213911137</v>
      </c>
      <c r="U32">
        <f t="shared" si="3"/>
        <v>2.3072815363638912</v>
      </c>
      <c r="V32">
        <f t="shared" si="4"/>
        <v>11.5443541319693</v>
      </c>
    </row>
    <row r="33" spans="1:22">
      <c r="A33">
        <v>310</v>
      </c>
      <c r="B33">
        <f t="shared" si="5"/>
        <v>2507.1417892811182</v>
      </c>
      <c r="C33">
        <f t="shared" si="6"/>
        <v>4.0138862122582651E-3</v>
      </c>
      <c r="D33">
        <f t="shared" si="7"/>
        <v>526.92648567730237</v>
      </c>
      <c r="F33">
        <f t="shared" si="8"/>
        <v>0.92443243101281114</v>
      </c>
      <c r="G33">
        <f t="shared" si="0"/>
        <v>130187.06221207221</v>
      </c>
      <c r="H33">
        <f t="shared" si="9"/>
        <v>61548587.826502591</v>
      </c>
      <c r="P33">
        <f t="shared" si="10"/>
        <v>1.2579197528485349</v>
      </c>
      <c r="Q33">
        <f t="shared" si="1"/>
        <v>478.15</v>
      </c>
      <c r="R33">
        <f t="shared" si="11"/>
        <v>0.65542259358808308</v>
      </c>
      <c r="S33">
        <f t="shared" si="2"/>
        <v>206.98468399012216</v>
      </c>
      <c r="U33">
        <f t="shared" si="3"/>
        <v>2.3100743049317529</v>
      </c>
      <c r="V33">
        <f t="shared" si="4"/>
        <v>11.51081301451392</v>
      </c>
    </row>
    <row r="34" spans="1:22">
      <c r="A34">
        <v>320</v>
      </c>
      <c r="B34">
        <f t="shared" si="5"/>
        <v>2507.0054480998879</v>
      </c>
      <c r="C34">
        <f t="shared" si="6"/>
        <v>4.0141045037613487E-3</v>
      </c>
      <c r="D34">
        <f t="shared" si="7"/>
        <v>525.53986877959017</v>
      </c>
      <c r="F34">
        <f t="shared" si="8"/>
        <v>0.92199976978875464</v>
      </c>
      <c r="G34">
        <f t="shared" si="0"/>
        <v>126703.72637668597</v>
      </c>
      <c r="H34">
        <f t="shared" si="9"/>
        <v>62815625.090269454</v>
      </c>
      <c r="P34">
        <f t="shared" si="10"/>
        <v>1.254677744285013</v>
      </c>
      <c r="Q34">
        <f t="shared" si="1"/>
        <v>478.15</v>
      </c>
      <c r="R34">
        <f t="shared" si="11"/>
        <v>0.65369783678022697</v>
      </c>
      <c r="S34">
        <f t="shared" si="2"/>
        <v>206.75817526791303</v>
      </c>
      <c r="U34">
        <f t="shared" si="3"/>
        <v>2.312605048774603</v>
      </c>
      <c r="V34">
        <f t="shared" si="4"/>
        <v>11.480522094876783</v>
      </c>
    </row>
    <row r="35" spans="1:22">
      <c r="A35">
        <v>330</v>
      </c>
      <c r="B35">
        <f t="shared" si="5"/>
        <v>2506.8727549165014</v>
      </c>
      <c r="C35">
        <f t="shared" si="6"/>
        <v>4.0143169773717482E-3</v>
      </c>
      <c r="D35">
        <f t="shared" si="7"/>
        <v>524.29631681578394</v>
      </c>
      <c r="F35">
        <f t="shared" si="8"/>
        <v>0.91981809967681394</v>
      </c>
      <c r="G35">
        <f t="shared" si="0"/>
        <v>123579.59354322094</v>
      </c>
      <c r="H35">
        <f t="shared" si="9"/>
        <v>64051421.025701664</v>
      </c>
      <c r="P35">
        <f t="shared" si="10"/>
        <v>1.2517751343414256</v>
      </c>
      <c r="Q35">
        <f t="shared" si="1"/>
        <v>478.15</v>
      </c>
      <c r="R35">
        <f t="shared" si="11"/>
        <v>0.65215103267086105</v>
      </c>
      <c r="S35">
        <f t="shared" si="2"/>
        <v>206.55483580284613</v>
      </c>
      <c r="U35">
        <f t="shared" si="3"/>
        <v>2.3148816542663173</v>
      </c>
      <c r="V35">
        <f t="shared" si="4"/>
        <v>11.453356456940011</v>
      </c>
    </row>
    <row r="36" spans="1:22">
      <c r="A36">
        <v>340</v>
      </c>
      <c r="B36">
        <f t="shared" si="5"/>
        <v>2506.7433335479454</v>
      </c>
      <c r="C36">
        <f t="shared" si="6"/>
        <v>4.014524233691163E-3</v>
      </c>
      <c r="D36">
        <f t="shared" si="7"/>
        <v>523.18749794985047</v>
      </c>
      <c r="F36">
        <f t="shared" si="8"/>
        <v>0.91787280342079025</v>
      </c>
      <c r="G36">
        <f t="shared" si="0"/>
        <v>120793.68924614295</v>
      </c>
      <c r="H36">
        <f t="shared" si="9"/>
        <v>65259357.918163091</v>
      </c>
      <c r="P36">
        <f t="shared" si="10"/>
        <v>1.249192283488495</v>
      </c>
      <c r="Q36">
        <f t="shared" si="1"/>
        <v>478.15</v>
      </c>
      <c r="R36">
        <f t="shared" si="11"/>
        <v>0.65077181762534031</v>
      </c>
      <c r="S36">
        <f t="shared" si="2"/>
        <v>206.37336701369395</v>
      </c>
      <c r="U36">
        <f t="shared" si="3"/>
        <v>2.3169171822848256</v>
      </c>
      <c r="V36">
        <f t="shared" si="4"/>
        <v>11.429134090102027</v>
      </c>
    </row>
    <row r="37" spans="1:22">
      <c r="A37">
        <v>350</v>
      </c>
      <c r="B37">
        <f t="shared" si="5"/>
        <v>2506.6168297771615</v>
      </c>
      <c r="C37">
        <f t="shared" si="6"/>
        <v>4.014726838432116E-3</v>
      </c>
      <c r="D37">
        <f t="shared" si="7"/>
        <v>522.20334002788945</v>
      </c>
      <c r="F37">
        <f t="shared" si="8"/>
        <v>0.9161462105752447</v>
      </c>
      <c r="G37">
        <f t="shared" si="0"/>
        <v>118320.68653560165</v>
      </c>
      <c r="H37">
        <f t="shared" si="9"/>
        <v>66442564.783519104</v>
      </c>
      <c r="P37">
        <f t="shared" si="10"/>
        <v>1.2469053775142458</v>
      </c>
      <c r="Q37">
        <f t="shared" si="1"/>
        <v>478.15</v>
      </c>
      <c r="R37">
        <f t="shared" si="11"/>
        <v>0.64954766329784841</v>
      </c>
      <c r="S37">
        <f t="shared" si="2"/>
        <v>206.21217365673652</v>
      </c>
      <c r="U37">
        <f t="shared" si="3"/>
        <v>2.3187282861192022</v>
      </c>
      <c r="V37">
        <f t="shared" si="4"/>
        <v>11.40763496617417</v>
      </c>
    </row>
    <row r="38" spans="1:22">
      <c r="A38">
        <v>360</v>
      </c>
      <c r="B38">
        <f t="shared" si="5"/>
        <v>2506.4929159112821</v>
      </c>
      <c r="C38">
        <f t="shared" si="6"/>
        <v>4.0149253150844307E-3</v>
      </c>
      <c r="D38">
        <f t="shared" si="7"/>
        <v>521.33279519134749</v>
      </c>
      <c r="F38">
        <f t="shared" si="8"/>
        <v>0.9146189389321886</v>
      </c>
      <c r="G38">
        <f t="shared" si="0"/>
        <v>116132.82292148079</v>
      </c>
      <c r="H38">
        <f t="shared" si="9"/>
        <v>67603893.012733907</v>
      </c>
      <c r="P38">
        <f t="shared" si="10"/>
        <v>1.2448882508391346</v>
      </c>
      <c r="Q38">
        <f t="shared" si="1"/>
        <v>478.15</v>
      </c>
      <c r="R38">
        <f t="shared" si="11"/>
        <v>0.64846482770292169</v>
      </c>
      <c r="S38">
        <f t="shared" si="2"/>
        <v>206.06948959706469</v>
      </c>
      <c r="U38">
        <f t="shared" si="3"/>
        <v>2.3203337909699511</v>
      </c>
      <c r="V38">
        <f t="shared" si="4"/>
        <v>11.388617742507183</v>
      </c>
    </row>
    <row r="39" spans="1:22">
      <c r="A39">
        <v>370</v>
      </c>
      <c r="B39">
        <f t="shared" si="5"/>
        <v>2506.3712933322959</v>
      </c>
      <c r="C39">
        <f t="shared" si="6"/>
        <v>4.0151201407962302E-3</v>
      </c>
      <c r="D39">
        <f t="shared" si="7"/>
        <v>520.56446692412828</v>
      </c>
      <c r="F39">
        <f t="shared" si="8"/>
        <v>0.91327099460373384</v>
      </c>
      <c r="G39">
        <f t="shared" si="0"/>
        <v>114201.47189462402</v>
      </c>
      <c r="H39">
        <f t="shared" si="9"/>
        <v>68745907.73168014</v>
      </c>
      <c r="P39">
        <f t="shared" si="10"/>
        <v>1.2431138828313748</v>
      </c>
      <c r="Q39">
        <f t="shared" si="1"/>
        <v>478.15</v>
      </c>
      <c r="R39">
        <f t="shared" si="11"/>
        <v>0.64750913517404729</v>
      </c>
      <c r="S39">
        <f t="shared" si="2"/>
        <v>205.94348169608935</v>
      </c>
      <c r="U39">
        <f t="shared" si="3"/>
        <v>2.3217535027673541</v>
      </c>
      <c r="V39">
        <f t="shared" si="4"/>
        <v>11.371833459959005</v>
      </c>
    </row>
    <row r="40" spans="1:22">
      <c r="A40">
        <v>380</v>
      </c>
      <c r="B40">
        <f t="shared" si="5"/>
        <v>2506.25169340192</v>
      </c>
      <c r="C40">
        <f t="shared" si="6"/>
        <v>4.0153117448919222E-3</v>
      </c>
      <c r="D40">
        <f t="shared" si="7"/>
        <v>519.88709299959419</v>
      </c>
      <c r="F40">
        <f t="shared" si="8"/>
        <v>0.91208261929753365</v>
      </c>
      <c r="G40">
        <f t="shared" si="0"/>
        <v>112498.3528421224</v>
      </c>
      <c r="H40">
        <f t="shared" si="9"/>
        <v>69870891.260101363</v>
      </c>
      <c r="P40">
        <f t="shared" si="10"/>
        <v>1.2415555511718188</v>
      </c>
      <c r="Q40">
        <f t="shared" si="1"/>
        <v>478.15</v>
      </c>
      <c r="R40">
        <f t="shared" si="11"/>
        <v>0.6466665770819513</v>
      </c>
      <c r="S40">
        <f t="shared" si="2"/>
        <v>205.83233040110065</v>
      </c>
      <c r="U40">
        <f t="shared" si="3"/>
        <v>2.3230072703750682</v>
      </c>
      <c r="V40">
        <f t="shared" si="4"/>
        <v>11.357036092967295</v>
      </c>
    </row>
    <row r="41" spans="1:22">
      <c r="A41">
        <v>390</v>
      </c>
      <c r="B41">
        <f t="shared" si="5"/>
        <v>2506.1338770993439</v>
      </c>
      <c r="C41">
        <f t="shared" si="6"/>
        <v>4.0155005094219404E-3</v>
      </c>
      <c r="D41">
        <f t="shared" si="7"/>
        <v>519.28989322973871</v>
      </c>
      <c r="F41">
        <f t="shared" si="8"/>
        <v>0.91103490040305035</v>
      </c>
      <c r="G41">
        <f t="shared" si="0"/>
        <v>110996.40183616105</v>
      </c>
      <c r="H41">
        <f t="shared" si="9"/>
        <v>70980855.278462976</v>
      </c>
      <c r="P41">
        <f t="shared" si="10"/>
        <v>1.2401876631970412</v>
      </c>
      <c r="Q41">
        <f t="shared" si="1"/>
        <v>478.15</v>
      </c>
      <c r="R41">
        <f t="shared" si="11"/>
        <v>0.64592374438576272</v>
      </c>
      <c r="S41">
        <f t="shared" si="2"/>
        <v>205.73428824852576</v>
      </c>
      <c r="U41">
        <f t="shared" si="3"/>
        <v>2.3241142935901755</v>
      </c>
      <c r="V41">
        <f t="shared" si="4"/>
        <v>11.343990146198685</v>
      </c>
    </row>
    <row r="42" spans="1:22">
      <c r="A42">
        <v>400</v>
      </c>
      <c r="B42">
        <f t="shared" si="5"/>
        <v>2506.0176337470352</v>
      </c>
      <c r="C42">
        <f t="shared" si="6"/>
        <v>4.0156867711760979E-3</v>
      </c>
      <c r="D42">
        <f t="shared" si="7"/>
        <v>518.76279985820099</v>
      </c>
      <c r="F42">
        <f t="shared" si="8"/>
        <v>0.91011017518982629</v>
      </c>
      <c r="G42">
        <f t="shared" si="0"/>
        <v>109670.34814679394</v>
      </c>
      <c r="H42">
        <f t="shared" si="9"/>
        <v>72077558.759930909</v>
      </c>
      <c r="P42">
        <f t="shared" si="10"/>
        <v>1.2389863075400056</v>
      </c>
      <c r="Q42">
        <f t="shared" si="1"/>
        <v>478.15</v>
      </c>
      <c r="R42">
        <f t="shared" si="11"/>
        <v>0.64526811420958685</v>
      </c>
      <c r="S42">
        <f t="shared" si="2"/>
        <v>205.64771904775813</v>
      </c>
      <c r="U42">
        <f t="shared" si="3"/>
        <v>2.3250926497704452</v>
      </c>
      <c r="V42">
        <f t="shared" si="4"/>
        <v>11.332475687529632</v>
      </c>
    </row>
    <row r="43" spans="1:22">
      <c r="A43">
        <v>410</v>
      </c>
      <c r="B43">
        <f t="shared" si="5"/>
        <v>2505.9027791327726</v>
      </c>
      <c r="C43">
        <f t="shared" si="6"/>
        <v>4.0158708246672966E-3</v>
      </c>
      <c r="D43">
        <f t="shared" si="7"/>
        <v>518.29659220733765</v>
      </c>
      <c r="F43">
        <f t="shared" si="8"/>
        <v>0.90929226703041699</v>
      </c>
      <c r="G43">
        <f t="shared" si="0"/>
        <v>108497.05073934577</v>
      </c>
      <c r="H43">
        <f t="shared" si="9"/>
        <v>73162529.267324373</v>
      </c>
      <c r="P43">
        <f t="shared" si="10"/>
        <v>1.2379295774415029</v>
      </c>
      <c r="Q43">
        <f t="shared" si="1"/>
        <v>478.15</v>
      </c>
      <c r="R43">
        <f t="shared" si="11"/>
        <v>0.6446882173245656</v>
      </c>
      <c r="S43">
        <f t="shared" si="2"/>
        <v>205.57112120257497</v>
      </c>
      <c r="U43">
        <f t="shared" si="3"/>
        <v>2.325959002426313</v>
      </c>
      <c r="V43">
        <f t="shared" si="4"/>
        <v>11.322291289438263</v>
      </c>
    </row>
    <row r="44" spans="1:22">
      <c r="A44">
        <v>420</v>
      </c>
      <c r="B44">
        <f t="shared" si="5"/>
        <v>2505.7891532792778</v>
      </c>
      <c r="C44">
        <f t="shared" si="6"/>
        <v>4.0160529256830103E-3</v>
      </c>
      <c r="D44">
        <f t="shared" si="7"/>
        <v>517.88295736222824</v>
      </c>
      <c r="F44">
        <f t="shared" si="8"/>
        <v>0.90856659186355837</v>
      </c>
      <c r="G44">
        <f t="shared" si="0"/>
        <v>107455.64941880928</v>
      </c>
      <c r="H44">
        <f t="shared" si="9"/>
        <v>74237085.761512458</v>
      </c>
      <c r="P44">
        <f t="shared" si="10"/>
        <v>1.2369977175730864</v>
      </c>
      <c r="Q44">
        <f t="shared" si="1"/>
        <v>478.15</v>
      </c>
      <c r="R44">
        <f t="shared" si="11"/>
        <v>0.64417371363126286</v>
      </c>
      <c r="S44">
        <f t="shared" si="2"/>
        <v>205.50313870727086</v>
      </c>
      <c r="U44">
        <f t="shared" si="3"/>
        <v>2.3267284529464107</v>
      </c>
      <c r="V44">
        <f t="shared" si="4"/>
        <v>11.313255354658439</v>
      </c>
    </row>
    <row r="45" spans="1:22">
      <c r="A45">
        <v>430</v>
      </c>
      <c r="B45">
        <f t="shared" si="5"/>
        <v>2505.6766180555555</v>
      </c>
      <c r="C45">
        <f t="shared" si="6"/>
        <v>4.0162332950934984E-3</v>
      </c>
      <c r="D45">
        <f t="shared" si="7"/>
        <v>517.51449668268742</v>
      </c>
      <c r="F45">
        <f t="shared" si="8"/>
        <v>0.90792016961874988</v>
      </c>
      <c r="G45">
        <f t="shared" si="0"/>
        <v>106527.58026621035</v>
      </c>
      <c r="H45">
        <f t="shared" si="9"/>
        <v>75302361.564174563</v>
      </c>
      <c r="P45">
        <f t="shared" si="10"/>
        <v>1.2361731415056323</v>
      </c>
      <c r="Q45">
        <f t="shared" si="1"/>
        <v>478.15</v>
      </c>
      <c r="R45">
        <f t="shared" si="11"/>
        <v>0.64371540025969365</v>
      </c>
      <c r="S45">
        <f t="shared" si="2"/>
        <v>205.4425630613014</v>
      </c>
      <c r="U45">
        <f t="shared" si="3"/>
        <v>2.3274144990944561</v>
      </c>
      <c r="V45">
        <f t="shared" si="4"/>
        <v>11.305206258435948</v>
      </c>
    </row>
    <row r="46" spans="1:22">
      <c r="A46">
        <v>440</v>
      </c>
      <c r="B46">
        <f t="shared" si="5"/>
        <v>2505.5650547720734</v>
      </c>
      <c r="C46">
        <f t="shared" si="6"/>
        <v>4.0164121226888057E-3</v>
      </c>
      <c r="D46">
        <f t="shared" si="7"/>
        <v>517.18469489042479</v>
      </c>
      <c r="F46">
        <f t="shared" si="8"/>
        <v>0.90734156998320137</v>
      </c>
      <c r="G46">
        <f t="shared" si="0"/>
        <v>105696.49736367041</v>
      </c>
      <c r="H46">
        <f t="shared" si="9"/>
        <v>76359326.537811264</v>
      </c>
      <c r="P46">
        <f t="shared" si="10"/>
        <v>1.2354403597303083</v>
      </c>
      <c r="Q46">
        <f t="shared" si="1"/>
        <v>478.15</v>
      </c>
      <c r="R46">
        <f t="shared" si="11"/>
        <v>0.64330517311808977</v>
      </c>
      <c r="S46">
        <f t="shared" si="2"/>
        <v>205.38832886585419</v>
      </c>
      <c r="U46">
        <f t="shared" si="3"/>
        <v>2.3280290688391321</v>
      </c>
      <c r="V46">
        <f t="shared" si="4"/>
        <v>11.298001673231417</v>
      </c>
    </row>
    <row r="47" spans="1:22">
      <c r="A47">
        <v>450</v>
      </c>
      <c r="B47">
        <f t="shared" si="5"/>
        <v>2505.4543618579119</v>
      </c>
      <c r="C47">
        <f t="shared" si="6"/>
        <v>4.016589570887066E-3</v>
      </c>
      <c r="D47">
        <f t="shared" si="7"/>
        <v>516.88786514588764</v>
      </c>
      <c r="F47">
        <f t="shared" si="8"/>
        <v>0.90682081604541687</v>
      </c>
      <c r="G47">
        <f t="shared" si="0"/>
        <v>104948.13443868019</v>
      </c>
      <c r="H47">
        <f t="shared" si="9"/>
        <v>77408807.882198066</v>
      </c>
      <c r="P47">
        <f t="shared" si="10"/>
        <v>1.2347858502131679</v>
      </c>
      <c r="Q47">
        <f t="shared" si="1"/>
        <v>478.15</v>
      </c>
      <c r="R47">
        <f t="shared" si="11"/>
        <v>0.64293595857620056</v>
      </c>
      <c r="S47">
        <f t="shared" si="2"/>
        <v>205.33950532785477</v>
      </c>
      <c r="U47">
        <f t="shared" si="3"/>
        <v>2.3285826039006134</v>
      </c>
      <c r="V47">
        <f t="shared" si="4"/>
        <v>11.2915173689131</v>
      </c>
    </row>
    <row r="48" spans="1:22">
      <c r="A48">
        <v>460</v>
      </c>
      <c r="B48">
        <f t="shared" si="5"/>
        <v>2505.3444526828034</v>
      </c>
      <c r="C48">
        <f t="shared" si="6"/>
        <v>4.0167657782129735E-3</v>
      </c>
      <c r="D48">
        <f t="shared" si="7"/>
        <v>516.61908037027865</v>
      </c>
      <c r="F48">
        <f t="shared" si="8"/>
        <v>0.90634926380750636</v>
      </c>
      <c r="G48">
        <f t="shared" si="0"/>
        <v>104270.13213143738</v>
      </c>
      <c r="H48">
        <f t="shared" si="9"/>
        <v>78451509.203512445</v>
      </c>
      <c r="P48">
        <f t="shared" si="10"/>
        <v>1.2341978959451907</v>
      </c>
      <c r="Q48">
        <f t="shared" si="1"/>
        <v>478.15</v>
      </c>
      <c r="R48">
        <f t="shared" si="11"/>
        <v>0.64260162803952192</v>
      </c>
      <c r="S48">
        <f t="shared" si="2"/>
        <v>205.29528538099032</v>
      </c>
      <c r="U48">
        <f t="shared" si="3"/>
        <v>2.329084173134524</v>
      </c>
      <c r="V48">
        <f t="shared" si="4"/>
        <v>11.285645712472816</v>
      </c>
    </row>
    <row r="49" spans="1:22">
      <c r="A49">
        <v>470</v>
      </c>
      <c r="B49">
        <f t="shared" si="5"/>
        <v>2505.2352535600921</v>
      </c>
      <c r="C49">
        <f t="shared" si="6"/>
        <v>4.0169408624883898E-3</v>
      </c>
      <c r="D49">
        <f t="shared" si="7"/>
        <v>516.3740983190927</v>
      </c>
      <c r="F49">
        <f t="shared" si="8"/>
        <v>0.90591947073525037</v>
      </c>
      <c r="G49">
        <f t="shared" si="0"/>
        <v>103651.84969325237</v>
      </c>
      <c r="H49">
        <f t="shared" si="9"/>
        <v>79488027.700444967</v>
      </c>
      <c r="P49">
        <f t="shared" si="10"/>
        <v>1.2336664074019881</v>
      </c>
      <c r="Q49">
        <f t="shared" si="1"/>
        <v>478.15</v>
      </c>
      <c r="R49">
        <f t="shared" si="11"/>
        <v>0.64229690475129253</v>
      </c>
      <c r="S49">
        <f t="shared" si="2"/>
        <v>205.2549736809442</v>
      </c>
      <c r="U49">
        <f t="shared" si="3"/>
        <v>2.3295416009906473</v>
      </c>
      <c r="V49">
        <f t="shared" si="4"/>
        <v>11.28029403124258</v>
      </c>
    </row>
    <row r="50" spans="1:22">
      <c r="A50">
        <v>480</v>
      </c>
      <c r="B50">
        <f t="shared" si="5"/>
        <v>2505.1267019468696</v>
      </c>
      <c r="C50">
        <f t="shared" si="6"/>
        <v>4.017114923708728E-3</v>
      </c>
      <c r="D50">
        <f t="shared" si="7"/>
        <v>516.14928565906609</v>
      </c>
      <c r="F50">
        <f t="shared" si="8"/>
        <v>0.90552506255976506</v>
      </c>
      <c r="G50">
        <f t="shared" si="0"/>
        <v>103084.17427056587</v>
      </c>
      <c r="H50">
        <f t="shared" si="9"/>
        <v>80518869.443150625</v>
      </c>
      <c r="P50">
        <f t="shared" si="10"/>
        <v>1.2331827424555024</v>
      </c>
      <c r="Q50">
        <f t="shared" si="1"/>
        <v>478.15</v>
      </c>
      <c r="R50">
        <f t="shared" si="11"/>
        <v>0.64201726935487335</v>
      </c>
      <c r="S50">
        <f t="shared" si="2"/>
        <v>205.21797435899776</v>
      </c>
      <c r="U50">
        <f t="shared" si="3"/>
        <v>2.3299616005542916</v>
      </c>
      <c r="V50">
        <f t="shared" si="4"/>
        <v>11.27538295434058</v>
      </c>
    </row>
    <row r="51" spans="1:22">
      <c r="A51">
        <v>490</v>
      </c>
      <c r="B51">
        <f t="shared" si="5"/>
        <v>2505.0187448438551</v>
      </c>
      <c r="C51">
        <f t="shared" si="6"/>
        <v>4.0172880466007354E-3</v>
      </c>
      <c r="D51">
        <f t="shared" si="7"/>
        <v>515.94154453457827</v>
      </c>
      <c r="F51">
        <f t="shared" si="8"/>
        <v>0.90516060444662849</v>
      </c>
      <c r="G51">
        <f t="shared" si="0"/>
        <v>102559.33650197805</v>
      </c>
      <c r="H51">
        <f t="shared" si="9"/>
        <v>81544462.808170408</v>
      </c>
      <c r="P51">
        <f t="shared" si="10"/>
        <v>1.2327395320705936</v>
      </c>
      <c r="Q51">
        <f t="shared" si="1"/>
        <v>478.15</v>
      </c>
      <c r="R51">
        <f t="shared" si="11"/>
        <v>0.64175886855265962</v>
      </c>
      <c r="S51">
        <f t="shared" si="2"/>
        <v>205.1837791246727</v>
      </c>
      <c r="U51">
        <f t="shared" si="3"/>
        <v>2.330349904070482</v>
      </c>
      <c r="V51">
        <f t="shared" si="4"/>
        <v>11.27084480849974</v>
      </c>
    </row>
    <row r="52" spans="1:22">
      <c r="A52">
        <v>500</v>
      </c>
      <c r="B52">
        <f t="shared" si="5"/>
        <v>2504.9113373884029</v>
      </c>
      <c r="C52">
        <f t="shared" si="6"/>
        <v>4.0174603028720309E-3</v>
      </c>
      <c r="D52">
        <f t="shared" si="7"/>
        <v>515.74824377886182</v>
      </c>
      <c r="F52">
        <f t="shared" si="8"/>
        <v>0.90482148031379261</v>
      </c>
      <c r="G52">
        <f t="shared" si="0"/>
        <v>102070.73782033742</v>
      </c>
      <c r="H52">
        <f t="shared" si="9"/>
        <v>82565170.186373785</v>
      </c>
      <c r="P52">
        <f t="shared" si="10"/>
        <v>1.2323305169460237</v>
      </c>
      <c r="Q52">
        <f t="shared" si="1"/>
        <v>478.15</v>
      </c>
      <c r="R52">
        <f t="shared" si="11"/>
        <v>0.64151842954247895</v>
      </c>
      <c r="S52">
        <f t="shared" si="2"/>
        <v>205.15195608606325</v>
      </c>
      <c r="U52">
        <f t="shared" si="3"/>
        <v>2.330711386438896</v>
      </c>
      <c r="V52">
        <f t="shared" si="4"/>
        <v>11.266622115363038</v>
      </c>
    </row>
    <row r="53" spans="1:22">
      <c r="A53">
        <v>510</v>
      </c>
      <c r="B53">
        <f t="shared" si="5"/>
        <v>2504.8044416283547</v>
      </c>
      <c r="C53">
        <f t="shared" si="6"/>
        <v>4.0176317531718632E-3</v>
      </c>
      <c r="D53">
        <f t="shared" si="7"/>
        <v>515.56715595761636</v>
      </c>
      <c r="F53">
        <f t="shared" si="8"/>
        <v>0.90450378238178308</v>
      </c>
      <c r="G53">
        <f t="shared" si="0"/>
        <v>101612.79242686764</v>
      </c>
      <c r="H53">
        <f t="shared" si="9"/>
        <v>83581298.110642463</v>
      </c>
      <c r="P53">
        <f t="shared" si="10"/>
        <v>1.231950397950434</v>
      </c>
      <c r="Q53">
        <f t="shared" si="1"/>
        <v>478.15</v>
      </c>
      <c r="R53">
        <f t="shared" si="11"/>
        <v>0.64129318170868421</v>
      </c>
      <c r="S53">
        <f t="shared" si="2"/>
        <v>205.12213949443176</v>
      </c>
      <c r="U53">
        <f t="shared" si="3"/>
        <v>2.3310501790713811</v>
      </c>
      <c r="V53">
        <f t="shared" si="4"/>
        <v>11.262666216188824</v>
      </c>
    </row>
    <row r="54" spans="1:22">
      <c r="A54">
        <v>520</v>
      </c>
      <c r="B54">
        <f t="shared" si="5"/>
        <v>2504.6980254614018</v>
      </c>
      <c r="C54">
        <f t="shared" si="6"/>
        <v>4.0178024487874846E-3</v>
      </c>
      <c r="D54">
        <f t="shared" si="7"/>
        <v>515.39640075359182</v>
      </c>
      <c r="F54">
        <f t="shared" si="8"/>
        <v>0.90420421184840671</v>
      </c>
      <c r="G54">
        <f t="shared" si="0"/>
        <v>101180.78520326891</v>
      </c>
      <c r="H54">
        <f t="shared" si="9"/>
        <v>84593105.962675154</v>
      </c>
      <c r="P54">
        <f t="shared" si="10"/>
        <v>1.231594701582964</v>
      </c>
      <c r="Q54">
        <f t="shared" si="1"/>
        <v>478.15</v>
      </c>
      <c r="R54">
        <f t="shared" si="11"/>
        <v>0.64108078620052034</v>
      </c>
      <c r="S54">
        <f t="shared" si="2"/>
        <v>205.09402050546691</v>
      </c>
      <c r="U54">
        <f t="shared" si="3"/>
        <v>2.331369772856223</v>
      </c>
      <c r="V54">
        <f t="shared" si="4"/>
        <v>11.258936035075884</v>
      </c>
    </row>
    <row r="55" spans="1:22">
      <c r="A55">
        <v>530</v>
      </c>
      <c r="B55">
        <f t="shared" si="5"/>
        <v>2504.5920617232382</v>
      </c>
      <c r="C55">
        <f t="shared" si="6"/>
        <v>4.0179724331027679E-3</v>
      </c>
      <c r="D55">
        <f t="shared" si="7"/>
        <v>515.23439474302563</v>
      </c>
      <c r="F55">
        <f t="shared" si="8"/>
        <v>0.90391999077723795</v>
      </c>
      <c r="G55">
        <f t="shared" si="0"/>
        <v>100770.74568162118</v>
      </c>
      <c r="H55">
        <f t="shared" si="9"/>
        <v>85600813.419491366</v>
      </c>
      <c r="P55">
        <f t="shared" si="10"/>
        <v>1.2312596605948762</v>
      </c>
      <c r="Q55">
        <f t="shared" si="1"/>
        <v>478.15</v>
      </c>
      <c r="R55">
        <f t="shared" si="11"/>
        <v>0.64087927346106166</v>
      </c>
      <c r="S55">
        <f t="shared" si="2"/>
        <v>205.06733897227909</v>
      </c>
      <c r="U55">
        <f t="shared" si="3"/>
        <v>2.3316731098979933</v>
      </c>
      <c r="V55">
        <f t="shared" si="4"/>
        <v>11.255396981819798</v>
      </c>
    </row>
    <row r="56" spans="1:22">
      <c r="A56">
        <v>540</v>
      </c>
      <c r="B56">
        <f t="shared" si="5"/>
        <v>2504.4865274077206</v>
      </c>
      <c r="C56">
        <f t="shared" si="6"/>
        <v>4.018141742845845E-3</v>
      </c>
      <c r="D56">
        <f t="shared" si="7"/>
        <v>515.07980732156636</v>
      </c>
      <c r="F56">
        <f t="shared" si="8"/>
        <v>0.9036487847746778</v>
      </c>
      <c r="G56">
        <f t="shared" si="0"/>
        <v>100379.33745796028</v>
      </c>
      <c r="H56">
        <f t="shared" si="9"/>
        <v>86604606.794070974</v>
      </c>
      <c r="P56">
        <f t="shared" si="10"/>
        <v>1.2309421092073252</v>
      </c>
      <c r="Q56">
        <f t="shared" si="1"/>
        <v>478.15</v>
      </c>
      <c r="R56">
        <f t="shared" si="11"/>
        <v>0.64068698840524652</v>
      </c>
      <c r="S56">
        <f t="shared" si="2"/>
        <v>205.04187623534386</v>
      </c>
      <c r="U56">
        <f t="shared" si="3"/>
        <v>2.331962664305641</v>
      </c>
      <c r="V56">
        <f t="shared" si="4"/>
        <v>11.252019989106049</v>
      </c>
    </row>
    <row r="57" spans="1:22">
      <c r="A57">
        <v>550</v>
      </c>
      <c r="B57">
        <f t="shared" si="5"/>
        <v>2504.3814030028243</v>
      </c>
      <c r="C57">
        <f t="shared" si="6"/>
        <v>4.0183104091516238E-3</v>
      </c>
      <c r="D57">
        <f t="shared" si="7"/>
        <v>514.93152236273681</v>
      </c>
      <c r="F57">
        <f t="shared" si="8"/>
        <v>0.90338863572409966</v>
      </c>
      <c r="G57">
        <f t="shared" si="0"/>
        <v>100003.76199882948</v>
      </c>
      <c r="H57">
        <f t="shared" si="9"/>
        <v>87604644.414059266</v>
      </c>
      <c r="P57">
        <f t="shared" si="10"/>
        <v>1.2306393919422902</v>
      </c>
      <c r="Q57">
        <f t="shared" si="1"/>
        <v>478.15</v>
      </c>
      <c r="R57">
        <f t="shared" si="11"/>
        <v>0.64050254272838658</v>
      </c>
      <c r="S57">
        <f t="shared" si="2"/>
        <v>205.01744884462457</v>
      </c>
      <c r="U57">
        <f t="shared" si="3"/>
        <v>2.3322405126715475</v>
      </c>
      <c r="V57">
        <f t="shared" si="4"/>
        <v>11.24878067493159</v>
      </c>
    </row>
    <row r="58" spans="1:22">
      <c r="A58">
        <v>560</v>
      </c>
      <c r="B58">
        <f t="shared" si="5"/>
        <v>2504.2766719273491</v>
      </c>
      <c r="C58">
        <f t="shared" si="6"/>
        <v>4.0184784584632125E-3</v>
      </c>
      <c r="D58">
        <f t="shared" si="7"/>
        <v>514.78860510064703</v>
      </c>
      <c r="F58">
        <f t="shared" si="8"/>
        <v>0.90313790368534563</v>
      </c>
      <c r="G58">
        <f t="shared" si="0"/>
        <v>99641.675562079894</v>
      </c>
      <c r="H58">
        <f t="shared" si="9"/>
        <v>88601061.169680059</v>
      </c>
      <c r="P58">
        <f t="shared" si="10"/>
        <v>1.2303492848642039</v>
      </c>
      <c r="Q58">
        <f t="shared" si="1"/>
        <v>478.15</v>
      </c>
      <c r="R58">
        <f t="shared" si="11"/>
        <v>0.64032477371290997</v>
      </c>
      <c r="S58">
        <f t="shared" si="2"/>
        <v>204.99390313310599</v>
      </c>
      <c r="U58">
        <f t="shared" si="3"/>
        <v>2.332508395088849</v>
      </c>
      <c r="V58">
        <f t="shared" si="4"/>
        <v>11.245658619151177</v>
      </c>
    </row>
    <row r="59" spans="1:22">
      <c r="A59">
        <v>570</v>
      </c>
      <c r="B59">
        <f t="shared" si="5"/>
        <v>2504.172320054628</v>
      </c>
      <c r="C59">
        <f t="shared" si="6"/>
        <v>4.0186459132942045E-3</v>
      </c>
      <c r="D59">
        <f t="shared" si="7"/>
        <v>514.65027369385564</v>
      </c>
      <c r="F59">
        <f t="shared" si="8"/>
        <v>0.90289521700676423</v>
      </c>
      <c r="G59">
        <f t="shared" si="0"/>
        <v>99291.117866743458</v>
      </c>
      <c r="H59">
        <f t="shared" si="9"/>
        <v>89593972.3483475</v>
      </c>
      <c r="P59">
        <f t="shared" si="10"/>
        <v>1.2300699279453109</v>
      </c>
      <c r="Q59">
        <f t="shared" si="1"/>
        <v>478.15</v>
      </c>
      <c r="R59">
        <f t="shared" si="11"/>
        <v>0.64015270885779585</v>
      </c>
      <c r="S59">
        <f t="shared" si="2"/>
        <v>204.97111055451242</v>
      </c>
      <c r="U59">
        <f t="shared" si="3"/>
        <v>2.3327677676451635</v>
      </c>
      <c r="V59">
        <f t="shared" si="4"/>
        <v>11.242636742284304</v>
      </c>
    </row>
    <row r="60" spans="1:22">
      <c r="A60">
        <v>580</v>
      </c>
      <c r="B60">
        <f t="shared" si="5"/>
        <v>2504.0683353109389</v>
      </c>
      <c r="C60">
        <f t="shared" si="6"/>
        <v>4.0188127928714821E-3</v>
      </c>
      <c r="D60">
        <f t="shared" si="7"/>
        <v>514.51587492944054</v>
      </c>
      <c r="F60">
        <f t="shared" si="8"/>
        <v>0.90265942970077284</v>
      </c>
      <c r="G60">
        <f t="shared" si="0"/>
        <v>98950.451152919442</v>
      </c>
      <c r="H60">
        <f t="shared" si="9"/>
        <v>90583476.859876692</v>
      </c>
      <c r="P60">
        <f t="shared" si="10"/>
        <v>1.2297997672716507</v>
      </c>
      <c r="Q60">
        <f t="shared" si="1"/>
        <v>478.15</v>
      </c>
      <c r="R60">
        <f t="shared" si="11"/>
        <v>0.63998553565784788</v>
      </c>
      <c r="S60">
        <f t="shared" si="2"/>
        <v>204.9489636977884</v>
      </c>
      <c r="U60">
        <f t="shared" si="3"/>
        <v>2.333019847346316</v>
      </c>
      <c r="V60">
        <f t="shared" si="4"/>
        <v>11.239700774765847</v>
      </c>
    </row>
    <row r="61" spans="1:22">
      <c r="A61">
        <v>590</v>
      </c>
      <c r="B61">
        <f t="shared" si="5"/>
        <v>2503.9647073377414</v>
      </c>
      <c r="C61">
        <f t="shared" si="6"/>
        <v>4.0189791136759105E-3</v>
      </c>
      <c r="D61">
        <f t="shared" si="7"/>
        <v>514.38486355143971</v>
      </c>
      <c r="F61">
        <f t="shared" si="8"/>
        <v>0.90242958517796434</v>
      </c>
      <c r="G61">
        <f t="shared" si="0"/>
        <v>98618.30833611761</v>
      </c>
      <c r="H61">
        <f t="shared" si="9"/>
        <v>91569659.943237871</v>
      </c>
      <c r="P61">
        <f t="shared" si="10"/>
        <v>1.2295375058652922</v>
      </c>
      <c r="Q61">
        <f t="shared" si="1"/>
        <v>478.15</v>
      </c>
      <c r="R61">
        <f t="shared" si="11"/>
        <v>0.63982257589117664</v>
      </c>
      <c r="S61">
        <f t="shared" si="2"/>
        <v>204.92737289463787</v>
      </c>
      <c r="U61">
        <f t="shared" si="3"/>
        <v>2.3332656503913598</v>
      </c>
      <c r="V61">
        <f t="shared" si="4"/>
        <v>11.236838805371761</v>
      </c>
    </row>
    <row r="62" spans="1:22">
      <c r="A62">
        <v>600</v>
      </c>
      <c r="B62">
        <f t="shared" si="5"/>
        <v>2503.8614272082023</v>
      </c>
      <c r="C62">
        <f t="shared" si="6"/>
        <v>4.0191448898961781E-3</v>
      </c>
      <c r="D62">
        <f t="shared" si="7"/>
        <v>514.2567847360425</v>
      </c>
      <c r="F62">
        <f t="shared" si="8"/>
        <v>0.90220488550182898</v>
      </c>
      <c r="G62">
        <f t="shared" si="0"/>
        <v>98293.549056792559</v>
      </c>
      <c r="H62">
        <f t="shared" si="9"/>
        <v>92552595.433805794</v>
      </c>
      <c r="P62">
        <f t="shared" si="10"/>
        <v>1.2292820619886276</v>
      </c>
      <c r="Q62">
        <f t="shared" si="1"/>
        <v>478.15</v>
      </c>
      <c r="R62">
        <f t="shared" si="11"/>
        <v>0.63966326382079675</v>
      </c>
      <c r="S62">
        <f t="shared" si="2"/>
        <v>204.90626334240164</v>
      </c>
      <c r="U62">
        <f t="shared" si="3"/>
        <v>2.3335060246596937</v>
      </c>
      <c r="V62">
        <f t="shared" si="4"/>
        <v>11.234040898386192</v>
      </c>
    </row>
    <row r="63" spans="1:22">
      <c r="A63">
        <v>610</v>
      </c>
      <c r="B63">
        <f t="shared" si="5"/>
        <v>2503.7584871897552</v>
      </c>
      <c r="C63">
        <f t="shared" si="6"/>
        <v>4.019310133808969E-3</v>
      </c>
      <c r="D63">
        <f t="shared" si="7"/>
        <v>514.13125928053648</v>
      </c>
      <c r="F63">
        <f t="shared" si="8"/>
        <v>0.90198466540444999</v>
      </c>
      <c r="G63">
        <f t="shared" si="0"/>
        <v>97975.222538066097</v>
      </c>
      <c r="H63">
        <f t="shared" si="9"/>
        <v>93532347.659186453</v>
      </c>
      <c r="P63">
        <f t="shared" si="10"/>
        <v>1.229032533902138</v>
      </c>
      <c r="Q63">
        <f t="shared" si="1"/>
        <v>478.15</v>
      </c>
      <c r="R63">
        <f t="shared" si="11"/>
        <v>0.639507127771755</v>
      </c>
      <c r="S63">
        <f t="shared" si="2"/>
        <v>204.88557267166877</v>
      </c>
      <c r="U63">
        <f t="shared" si="3"/>
        <v>2.3337416771957891</v>
      </c>
      <c r="V63">
        <f t="shared" si="4"/>
        <v>11.23129877005109</v>
      </c>
    </row>
    <row r="64" spans="1:22">
      <c r="A64">
        <v>620</v>
      </c>
      <c r="B64">
        <f t="shared" si="5"/>
        <v>2503.6558805455516</v>
      </c>
      <c r="C64">
        <f t="shared" si="6"/>
        <v>4.0194748560969037E-3</v>
      </c>
      <c r="D64">
        <f t="shared" si="7"/>
        <v>514.00797111961447</v>
      </c>
      <c r="F64">
        <f t="shared" si="8"/>
        <v>0.90176837038528856</v>
      </c>
      <c r="G64">
        <f t="shared" si="0"/>
        <v>97662.536281773806</v>
      </c>
      <c r="H64">
        <f t="shared" si="9"/>
        <v>94508973.022004187</v>
      </c>
      <c r="P64">
        <f t="shared" si="10"/>
        <v>1.2287881701574814</v>
      </c>
      <c r="Q64">
        <f t="shared" si="1"/>
        <v>478.15</v>
      </c>
      <c r="R64">
        <f t="shared" si="11"/>
        <v>0.63935377460316956</v>
      </c>
      <c r="S64">
        <f t="shared" si="2"/>
        <v>204.86524889551796</v>
      </c>
      <c r="U64">
        <f t="shared" si="3"/>
        <v>2.3339731973960025</v>
      </c>
      <c r="V64">
        <f t="shared" si="4"/>
        <v>11.228605515857478</v>
      </c>
    </row>
    <row r="65" spans="1:22">
      <c r="A65">
        <v>630</v>
      </c>
      <c r="B65">
        <f t="shared" si="5"/>
        <v>2503.5536013687083</v>
      </c>
      <c r="C65">
        <f t="shared" si="6"/>
        <v>4.0196390661139765E-3</v>
      </c>
      <c r="D65">
        <f t="shared" si="7"/>
        <v>513.88665682838644</v>
      </c>
      <c r="F65">
        <f t="shared" si="8"/>
        <v>0.90155553829541479</v>
      </c>
      <c r="G65">
        <f t="shared" si="0"/>
        <v>97354.829747895928</v>
      </c>
      <c r="H65">
        <f t="shared" si="9"/>
        <v>95482521.319483146</v>
      </c>
      <c r="P65">
        <f t="shared" si="10"/>
        <v>1.228548344616252</v>
      </c>
      <c r="Q65">
        <f t="shared" si="1"/>
        <v>478.15</v>
      </c>
      <c r="R65">
        <f t="shared" si="11"/>
        <v>0.63920287665144904</v>
      </c>
      <c r="S65">
        <f t="shared" si="2"/>
        <v>204.84524868468699</v>
      </c>
      <c r="U65">
        <f t="shared" si="3"/>
        <v>2.3342010765209591</v>
      </c>
      <c r="V65">
        <f t="shared" si="4"/>
        <v>11.225955381236668</v>
      </c>
    </row>
    <row r="66" spans="1:22">
      <c r="A66">
        <v>640</v>
      </c>
      <c r="B66">
        <f t="shared" si="5"/>
        <v>2503.4516444441047</v>
      </c>
      <c r="C66">
        <f t="shared" si="6"/>
        <v>4.019802772106903E-3</v>
      </c>
      <c r="D66">
        <f t="shared" si="7"/>
        <v>513.76709681461796</v>
      </c>
      <c r="F66">
        <f t="shared" si="8"/>
        <v>0.90134578388529463</v>
      </c>
      <c r="G66">
        <f t="shared" si="0"/>
        <v>97051.55227087914</v>
      </c>
      <c r="H66">
        <f t="shared" si="9"/>
        <v>96453036.842191935</v>
      </c>
      <c r="P66">
        <f t="shared" si="10"/>
        <v>1.2283125354872499</v>
      </c>
      <c r="Q66">
        <f t="shared" si="1"/>
        <v>478.15</v>
      </c>
      <c r="R66">
        <f t="shared" si="11"/>
        <v>0.63905416077467381</v>
      </c>
      <c r="S66">
        <f t="shared" si="2"/>
        <v>204.82553591998183</v>
      </c>
      <c r="U66">
        <f t="shared" si="3"/>
        <v>2.3344257240796207</v>
      </c>
      <c r="V66">
        <f t="shared" si="4"/>
        <v>11.223343569152991</v>
      </c>
    </row>
    <row r="67" spans="1:22">
      <c r="A67">
        <v>650</v>
      </c>
      <c r="B67">
        <f t="shared" si="5"/>
        <v>2503.3500051333149</v>
      </c>
      <c r="C67">
        <f t="shared" si="6"/>
        <v>4.019965981399423E-3</v>
      </c>
      <c r="D67">
        <f t="shared" si="7"/>
        <v>513.64910794240564</v>
      </c>
      <c r="F67">
        <f t="shared" si="8"/>
        <v>0.90113878586386953</v>
      </c>
      <c r="G67">
        <f t="shared" si="0"/>
        <v>96752.244566019188</v>
      </c>
      <c r="H67">
        <f t="shared" si="9"/>
        <v>97420559.287852123</v>
      </c>
      <c r="P67">
        <f t="shared" si="10"/>
        <v>1.2280803077693414</v>
      </c>
      <c r="Q67">
        <f t="shared" si="1"/>
        <v>478.15</v>
      </c>
      <c r="R67">
        <f t="shared" si="11"/>
        <v>0.63890739917748351</v>
      </c>
      <c r="S67">
        <f t="shared" si="2"/>
        <v>204.8060804797004</v>
      </c>
      <c r="U67">
        <f t="shared" si="3"/>
        <v>2.3346474815594762</v>
      </c>
      <c r="V67">
        <f t="shared" si="4"/>
        <v>11.220766078966511</v>
      </c>
    </row>
    <row r="68" spans="1:22">
      <c r="A68">
        <v>660</v>
      </c>
      <c r="B68">
        <f t="shared" si="5"/>
        <v>2503.2486792789118</v>
      </c>
      <c r="C68">
        <f t="shared" si="6"/>
        <v>4.0201287005455907E-3</v>
      </c>
      <c r="D68">
        <f t="shared" si="7"/>
        <v>513.53253736528825</v>
      </c>
      <c r="F68">
        <f t="shared" si="8"/>
        <v>0.90093427607945309</v>
      </c>
      <c r="G68">
        <f t="shared" ref="G68:G102" si="12">$B68*((D68)-(E$3))</f>
        <v>96456.523268923134</v>
      </c>
      <c r="H68">
        <f t="shared" si="9"/>
        <v>98385124.520541355</v>
      </c>
      <c r="P68">
        <f t="shared" si="10"/>
        <v>1.2278512985719998</v>
      </c>
      <c r="Q68">
        <f t="shared" ref="Q68:Q102" si="13">205+273.15</f>
        <v>478.15</v>
      </c>
      <c r="R68">
        <f t="shared" si="11"/>
        <v>0.63876240174033216</v>
      </c>
      <c r="S68">
        <f t="shared" ref="S68:S102" si="14">103.9+183.3*R68-39.7*R68^2</f>
        <v>204.78685722568292</v>
      </c>
      <c r="U68">
        <f t="shared" ref="U68:U102" si="15">Q68/S68</f>
        <v>2.3348666339122555</v>
      </c>
      <c r="V68">
        <f t="shared" ref="V68:V102" si="16">D68/T$3</f>
        <v>11.218219571716135</v>
      </c>
    </row>
    <row r="69" spans="1:22">
      <c r="A69">
        <v>670</v>
      </c>
      <c r="B69">
        <f t="shared" ref="B69:B102" si="17">B$3*C$3/C69</f>
        <v>2503.1476631249525</v>
      </c>
      <c r="C69">
        <f t="shared" ref="C69:C102" si="18">1.01325/D69*Q68/288.15*P69</f>
        <v>4.0202909354571511E-3</v>
      </c>
      <c r="D69">
        <f t="shared" ref="D69:D102" si="19">P69*(D$3/P$3)*(1-H68/I$3)</f>
        <v>513.41725737859451</v>
      </c>
      <c r="F69">
        <f t="shared" ref="F69:F102" si="20">D69/D$3</f>
        <v>0.90073203048876227</v>
      </c>
      <c r="G69">
        <f t="shared" si="12"/>
        <v>96164.068030898692</v>
      </c>
      <c r="H69">
        <f t="shared" ref="H69:H102" si="21">H68+G69*(A69-A68)</f>
        <v>99346765.200850338</v>
      </c>
      <c r="P69">
        <f t="shared" ref="P69:P102" si="22">1-((3.52*V68)/(10^(0.9813*U68)))+((0.274*V68^2)/(10^(0.8157*U68)))</f>
        <v>1.2276252048611984</v>
      </c>
      <c r="Q69">
        <f t="shared" si="13"/>
        <v>478.15</v>
      </c>
      <c r="R69">
        <f t="shared" ref="R69:R102" si="23">0.709*F69</f>
        <v>0.6386190096165324</v>
      </c>
      <c r="S69">
        <f t="shared" si="14"/>
        <v>204.76784515679944</v>
      </c>
      <c r="U69">
        <f t="shared" si="15"/>
        <v>2.3350834191464984</v>
      </c>
      <c r="V69">
        <f t="shared" si="16"/>
        <v>11.215701257668131</v>
      </c>
    </row>
    <row r="70" spans="1:22">
      <c r="A70">
        <v>680</v>
      </c>
      <c r="B70">
        <f t="shared" si="17"/>
        <v>2503.0469532509869</v>
      </c>
      <c r="C70">
        <f t="shared" si="18"/>
        <v>4.0204526915092655E-3</v>
      </c>
      <c r="D70">
        <f t="shared" si="19"/>
        <v>513.30316112878916</v>
      </c>
      <c r="F70">
        <f t="shared" si="20"/>
        <v>0.90053186162945464</v>
      </c>
      <c r="G70">
        <f t="shared" si="12"/>
        <v>95874.610763297329</v>
      </c>
      <c r="H70">
        <f t="shared" si="21"/>
        <v>100305511.30848332</v>
      </c>
      <c r="P70">
        <f t="shared" si="22"/>
        <v>1.2274017732447535</v>
      </c>
      <c r="Q70">
        <f t="shared" si="13"/>
        <v>478.15</v>
      </c>
      <c r="R70">
        <f t="shared" si="23"/>
        <v>0.63847708989528329</v>
      </c>
      <c r="S70">
        <f t="shared" si="14"/>
        <v>204.74902670325579</v>
      </c>
      <c r="U70">
        <f t="shared" si="15"/>
        <v>2.3352980363271088</v>
      </c>
      <c r="V70">
        <f t="shared" si="16"/>
        <v>11.213208802585941</v>
      </c>
    </row>
    <row r="71" spans="1:22">
      <c r="A71">
        <v>690</v>
      </c>
      <c r="B71">
        <f t="shared" si="17"/>
        <v>2502.9465465173266</v>
      </c>
      <c r="C71">
        <f t="shared" si="18"/>
        <v>4.0206139736281956E-3</v>
      </c>
      <c r="D71">
        <f t="shared" si="19"/>
        <v>513.19015904193736</v>
      </c>
      <c r="F71">
        <f t="shared" si="20"/>
        <v>0.90033361235427611</v>
      </c>
      <c r="G71">
        <f t="shared" si="12"/>
        <v>95587.926684964579</v>
      </c>
      <c r="H71">
        <f t="shared" si="21"/>
        <v>101261390.57533297</v>
      </c>
      <c r="P71">
        <f t="shared" si="22"/>
        <v>1.2271807914691413</v>
      </c>
      <c r="Q71">
        <f t="shared" si="13"/>
        <v>478.15</v>
      </c>
      <c r="R71">
        <f t="shared" si="23"/>
        <v>0.63833653115918176</v>
      </c>
      <c r="S71">
        <f t="shared" si="14"/>
        <v>204.73038713908826</v>
      </c>
      <c r="U71">
        <f t="shared" si="15"/>
        <v>2.3355106522372657</v>
      </c>
      <c r="V71">
        <f t="shared" si="16"/>
        <v>11.210740249709293</v>
      </c>
    </row>
    <row r="72" spans="1:22">
      <c r="A72">
        <v>700</v>
      </c>
      <c r="B72">
        <f t="shared" si="17"/>
        <v>2502.8464400196908</v>
      </c>
      <c r="C72">
        <f t="shared" si="18"/>
        <v>4.0207747863639709E-3</v>
      </c>
      <c r="D72">
        <f t="shared" si="19"/>
        <v>513.07817585447299</v>
      </c>
      <c r="F72">
        <f t="shared" si="20"/>
        <v>0.90013715062188249</v>
      </c>
      <c r="G72">
        <f t="shared" si="12"/>
        <v>95303.826879811473</v>
      </c>
      <c r="H72">
        <f t="shared" si="21"/>
        <v>102214428.84413108</v>
      </c>
      <c r="P72">
        <f t="shared" si="22"/>
        <v>1.2269620813498781</v>
      </c>
      <c r="Q72">
        <f t="shared" si="13"/>
        <v>478.15</v>
      </c>
      <c r="R72">
        <f t="shared" si="23"/>
        <v>0.63819723979091469</v>
      </c>
      <c r="S72">
        <f t="shared" si="14"/>
        <v>204.71191409366801</v>
      </c>
      <c r="U72">
        <f t="shared" si="15"/>
        <v>2.3357214069192747</v>
      </c>
      <c r="V72">
        <f t="shared" si="16"/>
        <v>11.208293954890738</v>
      </c>
    </row>
    <row r="73" spans="1:22">
      <c r="A73">
        <v>710</v>
      </c>
      <c r="B73">
        <f t="shared" si="17"/>
        <v>2502.7466310516425</v>
      </c>
      <c r="C73">
        <f t="shared" si="18"/>
        <v>4.0209351339505796E-3</v>
      </c>
      <c r="D73">
        <f t="shared" si="19"/>
        <v>512.96714814759162</v>
      </c>
      <c r="F73">
        <f t="shared" si="20"/>
        <v>0.8999423651712134</v>
      </c>
      <c r="G73">
        <f t="shared" si="12"/>
        <v>95022.152117023521</v>
      </c>
      <c r="H73">
        <f t="shared" si="21"/>
        <v>103164650.36530131</v>
      </c>
      <c r="P73">
        <f t="shared" si="22"/>
        <v>1.2267454929006896</v>
      </c>
      <c r="Q73">
        <f t="shared" si="13"/>
        <v>478.15</v>
      </c>
      <c r="R73">
        <f t="shared" si="23"/>
        <v>0.63805913690639027</v>
      </c>
      <c r="S73">
        <f t="shared" si="14"/>
        <v>204.69359714600918</v>
      </c>
      <c r="U73">
        <f t="shared" si="15"/>
        <v>2.3359304182774836</v>
      </c>
      <c r="V73">
        <f t="shared" si="16"/>
        <v>11.205868532733986</v>
      </c>
    </row>
    <row r="74" spans="1:22">
      <c r="A74">
        <v>720</v>
      </c>
      <c r="B74">
        <f t="shared" si="17"/>
        <v>2502.647117073504</v>
      </c>
      <c r="C74">
        <f t="shared" si="18"/>
        <v>4.0210950203557723E-3</v>
      </c>
      <c r="D74">
        <f t="shared" si="19"/>
        <v>512.85702230210268</v>
      </c>
      <c r="F74">
        <f t="shared" si="20"/>
        <v>0.89974916193351351</v>
      </c>
      <c r="G74">
        <f t="shared" si="12"/>
        <v>94742.767725344616</v>
      </c>
      <c r="H74">
        <f t="shared" si="21"/>
        <v>104112078.04255475</v>
      </c>
      <c r="P74">
        <f t="shared" si="22"/>
        <v>1.2265308994635686</v>
      </c>
      <c r="Q74">
        <f t="shared" si="13"/>
        <v>478.15</v>
      </c>
      <c r="R74">
        <f t="shared" si="23"/>
        <v>0.63792215581086109</v>
      </c>
      <c r="S74">
        <f t="shared" si="14"/>
        <v>204.67542748821808</v>
      </c>
      <c r="U74">
        <f t="shared" si="15"/>
        <v>2.3361377858977437</v>
      </c>
      <c r="V74">
        <f t="shared" si="16"/>
        <v>11.203462811917239</v>
      </c>
    </row>
    <row r="75" spans="1:22">
      <c r="A75">
        <v>730</v>
      </c>
      <c r="B75">
        <f t="shared" si="17"/>
        <v>2502.5478956866377</v>
      </c>
      <c r="C75">
        <f t="shared" si="18"/>
        <v>4.0212544493222783E-3</v>
      </c>
      <c r="D75">
        <f t="shared" si="19"/>
        <v>512.74775280379924</v>
      </c>
      <c r="F75">
        <f t="shared" si="20"/>
        <v>0.8995574610592969</v>
      </c>
      <c r="G75">
        <f t="shared" si="12"/>
        <v>94465.559346047172</v>
      </c>
      <c r="H75">
        <f t="shared" si="21"/>
        <v>105056733.63601522</v>
      </c>
      <c r="P75">
        <f t="shared" si="22"/>
        <v>1.2263181936732981</v>
      </c>
      <c r="Q75">
        <f t="shared" si="13"/>
        <v>478.15</v>
      </c>
      <c r="R75">
        <f t="shared" si="23"/>
        <v>0.63778623989104144</v>
      </c>
      <c r="S75">
        <f t="shared" si="14"/>
        <v>204.65739764659207</v>
      </c>
      <c r="U75">
        <f t="shared" si="15"/>
        <v>2.3363435942134001</v>
      </c>
      <c r="V75">
        <f t="shared" si="16"/>
        <v>11.201075798173674</v>
      </c>
    </row>
    <row r="76" spans="1:22">
      <c r="A76">
        <v>740</v>
      </c>
      <c r="B76">
        <f t="shared" si="17"/>
        <v>2502.4489646121669</v>
      </c>
      <c r="C76">
        <f t="shared" si="18"/>
        <v>4.0214134244018979E-3</v>
      </c>
      <c r="D76">
        <f t="shared" si="19"/>
        <v>512.63930084065328</v>
      </c>
      <c r="F76">
        <f t="shared" si="20"/>
        <v>0.89936719445728641</v>
      </c>
      <c r="G76">
        <f t="shared" si="12"/>
        <v>94190.429417418665</v>
      </c>
      <c r="H76">
        <f t="shared" si="21"/>
        <v>105998637.9301894</v>
      </c>
      <c r="P76">
        <f t="shared" si="22"/>
        <v>1.2261072841167491</v>
      </c>
      <c r="Q76">
        <f t="shared" si="13"/>
        <v>478.15</v>
      </c>
      <c r="R76">
        <f t="shared" si="23"/>
        <v>0.63765134087021602</v>
      </c>
      <c r="S76">
        <f t="shared" si="14"/>
        <v>204.63950125072131</v>
      </c>
      <c r="U76">
        <f t="shared" si="15"/>
        <v>2.3365479151269901</v>
      </c>
      <c r="V76">
        <f t="shared" si="16"/>
        <v>11.198706643646879</v>
      </c>
    </row>
    <row r="77" spans="1:22">
      <c r="A77">
        <v>750</v>
      </c>
      <c r="B77">
        <f t="shared" si="17"/>
        <v>2502.3503216733889</v>
      </c>
      <c r="C77">
        <f t="shared" si="18"/>
        <v>4.0215719489836831E-3</v>
      </c>
      <c r="D77">
        <f t="shared" si="19"/>
        <v>512.53163314265646</v>
      </c>
      <c r="F77">
        <f t="shared" si="20"/>
        <v>0.89917830375904639</v>
      </c>
      <c r="G77">
        <f t="shared" si="12"/>
        <v>93917.29426745401</v>
      </c>
      <c r="H77">
        <f t="shared" si="21"/>
        <v>106937810.87286395</v>
      </c>
      <c r="P77">
        <f t="shared" si="22"/>
        <v>1.2258980925699106</v>
      </c>
      <c r="Q77">
        <f t="shared" si="13"/>
        <v>478.15</v>
      </c>
      <c r="R77">
        <f t="shared" si="23"/>
        <v>0.63751741736516387</v>
      </c>
      <c r="S77">
        <f t="shared" si="14"/>
        <v>204.62173284250977</v>
      </c>
      <c r="U77">
        <f t="shared" si="15"/>
        <v>2.3367508101791681</v>
      </c>
      <c r="V77">
        <f t="shared" si="16"/>
        <v>11.196354621546963</v>
      </c>
    </row>
    <row r="78" spans="1:22">
      <c r="A78">
        <v>760</v>
      </c>
      <c r="B78">
        <f t="shared" si="17"/>
        <v>2502.2519647812301</v>
      </c>
      <c r="C78">
        <f t="shared" si="18"/>
        <v>4.0217300263172464E-3</v>
      </c>
      <c r="D78">
        <f t="shared" si="19"/>
        <v>512.42472102317731</v>
      </c>
      <c r="F78">
        <f t="shared" si="20"/>
        <v>0.89899073863715318</v>
      </c>
      <c r="G78">
        <f t="shared" si="12"/>
        <v>93646.081711634833</v>
      </c>
      <c r="H78">
        <f t="shared" si="21"/>
        <v>107874271.6899803</v>
      </c>
      <c r="P78">
        <f t="shared" si="22"/>
        <v>1.2256905517147532</v>
      </c>
      <c r="Q78">
        <f t="shared" si="13"/>
        <v>478.15</v>
      </c>
      <c r="R78">
        <f t="shared" si="23"/>
        <v>0.63738443369374154</v>
      </c>
      <c r="S78">
        <f t="shared" si="14"/>
        <v>204.6040877183537</v>
      </c>
      <c r="U78">
        <f t="shared" si="15"/>
        <v>2.3369523323414434</v>
      </c>
      <c r="V78">
        <f t="shared" si="16"/>
        <v>11.194019105208801</v>
      </c>
    </row>
    <row r="79" spans="1:22">
      <c r="A79">
        <v>770</v>
      </c>
      <c r="B79">
        <f t="shared" si="17"/>
        <v>2502.153891922213</v>
      </c>
      <c r="C79">
        <f t="shared" si="18"/>
        <v>4.0218876595320332E-3</v>
      </c>
      <c r="D79">
        <f t="shared" si="19"/>
        <v>512.31853958748366</v>
      </c>
      <c r="F79">
        <f t="shared" si="20"/>
        <v>0.898804455416638</v>
      </c>
      <c r="G79">
        <f t="shared" si="12"/>
        <v>93376.729069675406</v>
      </c>
      <c r="H79">
        <f t="shared" si="21"/>
        <v>108808038.98067705</v>
      </c>
      <c r="P79">
        <f t="shared" si="22"/>
        <v>1.2254846032541544</v>
      </c>
      <c r="Q79">
        <f t="shared" si="13"/>
        <v>478.15</v>
      </c>
      <c r="R79">
        <f t="shared" si="23"/>
        <v>0.63725235889039633</v>
      </c>
      <c r="S79">
        <f t="shared" si="14"/>
        <v>204.58656179882809</v>
      </c>
      <c r="U79">
        <f t="shared" si="15"/>
        <v>2.3371525274967446</v>
      </c>
      <c r="V79">
        <f t="shared" si="16"/>
        <v>11.191699550802058</v>
      </c>
    </row>
    <row r="80" spans="1:22">
      <c r="A80">
        <v>780</v>
      </c>
      <c r="B80">
        <f t="shared" si="17"/>
        <v>2502.056101148502</v>
      </c>
      <c r="C80">
        <f t="shared" si="18"/>
        <v>4.0220448516532746E-3</v>
      </c>
      <c r="D80">
        <f t="shared" si="19"/>
        <v>512.21306707978238</v>
      </c>
      <c r="F80">
        <f t="shared" si="20"/>
        <v>0.89861941592944272</v>
      </c>
      <c r="G80">
        <f t="shared" si="12"/>
        <v>93109.181529417969</v>
      </c>
      <c r="H80">
        <f t="shared" si="21"/>
        <v>109739130.79597123</v>
      </c>
      <c r="P80">
        <f t="shared" si="22"/>
        <v>1.2252801963566928</v>
      </c>
      <c r="Q80">
        <f t="shared" si="13"/>
        <v>478.15</v>
      </c>
      <c r="R80">
        <f t="shared" si="23"/>
        <v>0.63712116589397483</v>
      </c>
      <c r="S80">
        <f t="shared" si="14"/>
        <v>204.56915152117074</v>
      </c>
      <c r="U80">
        <f t="shared" si="15"/>
        <v>2.3373514356611902</v>
      </c>
      <c r="V80">
        <f t="shared" si="16"/>
        <v>11.189395483067143</v>
      </c>
    </row>
    <row r="81" spans="1:22">
      <c r="A81">
        <v>790</v>
      </c>
      <c r="B81">
        <f t="shared" si="17"/>
        <v>2501.9585905696667</v>
      </c>
      <c r="C81">
        <f t="shared" si="18"/>
        <v>4.0222016056151765E-3</v>
      </c>
      <c r="D81">
        <f t="shared" si="19"/>
        <v>512.10828434491771</v>
      </c>
      <c r="F81">
        <f t="shared" si="20"/>
        <v>0.89843558657003109</v>
      </c>
      <c r="G81">
        <f t="shared" si="12"/>
        <v>92843.390798068736</v>
      </c>
      <c r="H81">
        <f t="shared" si="21"/>
        <v>110667564.70395191</v>
      </c>
      <c r="P81">
        <f t="shared" si="22"/>
        <v>1.2250772863745025</v>
      </c>
      <c r="Q81">
        <f t="shared" si="13"/>
        <v>478.15</v>
      </c>
      <c r="R81">
        <f t="shared" si="23"/>
        <v>0.636990830878152</v>
      </c>
      <c r="S81">
        <f t="shared" si="14"/>
        <v>204.55185375063857</v>
      </c>
      <c r="U81">
        <f t="shared" si="15"/>
        <v>2.3375490919915816</v>
      </c>
      <c r="V81">
        <f t="shared" si="16"/>
        <v>11.187106483555899</v>
      </c>
    </row>
    <row r="82" spans="1:22">
      <c r="A82">
        <v>800</v>
      </c>
      <c r="B82">
        <f t="shared" si="17"/>
        <v>2501.8613583458509</v>
      </c>
      <c r="C82">
        <f t="shared" si="18"/>
        <v>4.022357924271862E-3</v>
      </c>
      <c r="D82">
        <f t="shared" si="19"/>
        <v>512.00417438488421</v>
      </c>
      <c r="F82">
        <f t="shared" si="20"/>
        <v>0.8982529375173407</v>
      </c>
      <c r="G82">
        <f t="shared" si="12"/>
        <v>92579.313991033152</v>
      </c>
      <c r="H82">
        <f t="shared" si="21"/>
        <v>111593357.84386224</v>
      </c>
      <c r="P82">
        <f t="shared" si="22"/>
        <v>1.2248758337869516</v>
      </c>
      <c r="Q82">
        <f t="shared" si="13"/>
        <v>478.15</v>
      </c>
      <c r="R82">
        <f t="shared" si="23"/>
        <v>0.6368613326997945</v>
      </c>
      <c r="S82">
        <f t="shared" si="14"/>
        <v>204.53466570747247</v>
      </c>
      <c r="U82">
        <f t="shared" si="15"/>
        <v>2.3377455276156214</v>
      </c>
      <c r="V82">
        <f t="shared" si="16"/>
        <v>11.184832180943545</v>
      </c>
    </row>
    <row r="83" spans="1:22">
      <c r="A83">
        <v>810</v>
      </c>
      <c r="B83">
        <f t="shared" si="17"/>
        <v>2501.7644026821113</v>
      </c>
      <c r="C83">
        <f t="shared" si="18"/>
        <v>4.0225138104064348E-3</v>
      </c>
      <c r="D83">
        <f t="shared" si="19"/>
        <v>511.90072199366693</v>
      </c>
      <c r="F83">
        <f t="shared" si="20"/>
        <v>0.89807144209415246</v>
      </c>
      <c r="G83">
        <f t="shared" si="12"/>
        <v>92316.91271702481</v>
      </c>
      <c r="H83">
        <f t="shared" si="21"/>
        <v>112516526.97103249</v>
      </c>
      <c r="P83">
        <f t="shared" si="22"/>
        <v>1.2246758033308747</v>
      </c>
      <c r="Q83">
        <f t="shared" si="13"/>
        <v>478.15</v>
      </c>
      <c r="R83">
        <f t="shared" si="23"/>
        <v>0.63673265244475408</v>
      </c>
      <c r="S83">
        <f t="shared" si="14"/>
        <v>204.51758490675698</v>
      </c>
      <c r="U83">
        <f t="shared" si="15"/>
        <v>2.337940770315651</v>
      </c>
      <c r="V83">
        <f t="shared" si="16"/>
        <v>11.182572243051686</v>
      </c>
    </row>
    <row r="84" spans="1:22">
      <c r="A84">
        <v>820</v>
      </c>
      <c r="B84">
        <f t="shared" si="17"/>
        <v>2501.6677218237091</v>
      </c>
      <c r="C84">
        <f t="shared" si="18"/>
        <v>4.0226692667385171E-3</v>
      </c>
      <c r="D84">
        <f t="shared" si="19"/>
        <v>511.79791345672606</v>
      </c>
      <c r="F84">
        <f t="shared" si="20"/>
        <v>0.8978910762398703</v>
      </c>
      <c r="G84">
        <f t="shared" si="12"/>
        <v>92056.152325153904</v>
      </c>
      <c r="H84">
        <f t="shared" si="21"/>
        <v>113437088.49428402</v>
      </c>
      <c r="P84">
        <f t="shared" si="22"/>
        <v>1.2244771632847899</v>
      </c>
      <c r="Q84">
        <f t="shared" si="13"/>
        <v>478.15</v>
      </c>
      <c r="R84">
        <f t="shared" si="23"/>
        <v>0.63660477305406804</v>
      </c>
      <c r="S84">
        <f t="shared" si="14"/>
        <v>204.50060910892438</v>
      </c>
      <c r="U84">
        <f t="shared" si="15"/>
        <v>2.3381348450914397</v>
      </c>
      <c r="V84">
        <f t="shared" si="16"/>
        <v>11.180326370283494</v>
      </c>
    </row>
    <row r="85" spans="1:22">
      <c r="A85">
        <v>830</v>
      </c>
      <c r="B85">
        <f t="shared" si="17"/>
        <v>2501.571314052198</v>
      </c>
      <c r="C85">
        <f t="shared" si="18"/>
        <v>4.0228242959305114E-3</v>
      </c>
      <c r="D85">
        <f t="shared" si="19"/>
        <v>511.69573630378909</v>
      </c>
      <c r="F85">
        <f t="shared" si="20"/>
        <v>0.89771181807682299</v>
      </c>
      <c r="G85">
        <f t="shared" si="12"/>
        <v>91797.001285582621</v>
      </c>
      <c r="H85">
        <f t="shared" si="21"/>
        <v>114355058.50713985</v>
      </c>
      <c r="P85">
        <f t="shared" si="22"/>
        <v>1.2242798848800942</v>
      </c>
      <c r="Q85">
        <f t="shared" si="13"/>
        <v>478.15</v>
      </c>
      <c r="R85">
        <f t="shared" si="23"/>
        <v>0.63647767901646746</v>
      </c>
      <c r="S85">
        <f t="shared" si="14"/>
        <v>204.48373627903678</v>
      </c>
      <c r="U85">
        <f t="shared" si="15"/>
        <v>2.3383277746232127</v>
      </c>
      <c r="V85">
        <f t="shared" si="16"/>
        <v>11.178094290223404</v>
      </c>
    </row>
    <row r="86" spans="1:22">
      <c r="A86">
        <v>840</v>
      </c>
      <c r="B86">
        <f t="shared" si="17"/>
        <v>2501.4751776821458</v>
      </c>
      <c r="C86">
        <f t="shared" si="18"/>
        <v>4.0229789005928399E-3</v>
      </c>
      <c r="D86">
        <f t="shared" si="19"/>
        <v>511.59417910555851</v>
      </c>
      <c r="F86">
        <f t="shared" si="20"/>
        <v>0.89753364755361142</v>
      </c>
      <c r="G86">
        <f t="shared" si="12"/>
        <v>91539.430680209247</v>
      </c>
      <c r="H86">
        <f t="shared" si="21"/>
        <v>115270452.81394194</v>
      </c>
      <c r="P86">
        <f t="shared" si="22"/>
        <v>1.2240839418168756</v>
      </c>
      <c r="Q86">
        <f t="shared" si="13"/>
        <v>478.15</v>
      </c>
      <c r="R86">
        <f t="shared" si="23"/>
        <v>0.63635135611551041</v>
      </c>
      <c r="S86">
        <f t="shared" si="14"/>
        <v>204.4669645533001</v>
      </c>
      <c r="U86">
        <f t="shared" si="15"/>
        <v>2.3385195796524707</v>
      </c>
      <c r="V86">
        <f t="shared" si="16"/>
        <v>11.175875753196161</v>
      </c>
    </row>
    <row r="87" spans="1:22">
      <c r="A87">
        <v>850</v>
      </c>
      <c r="B87">
        <f t="shared" si="17"/>
        <v>2501.3793110584115</v>
      </c>
      <c r="C87">
        <f t="shared" si="18"/>
        <v>4.0231330832883024E-3</v>
      </c>
      <c r="D87">
        <f t="shared" si="19"/>
        <v>511.49323130657154</v>
      </c>
      <c r="F87">
        <f t="shared" si="20"/>
        <v>0.89735654615187987</v>
      </c>
      <c r="G87">
        <f t="shared" si="12"/>
        <v>91283.413783927186</v>
      </c>
      <c r="H87">
        <f t="shared" si="21"/>
        <v>116183286.95178121</v>
      </c>
      <c r="P87">
        <f t="shared" si="22"/>
        <v>1.2238893098658468</v>
      </c>
      <c r="Q87">
        <f t="shared" si="13"/>
        <v>478.15</v>
      </c>
      <c r="R87">
        <f t="shared" si="23"/>
        <v>0.63622579122168277</v>
      </c>
      <c r="S87">
        <f t="shared" si="14"/>
        <v>204.45029221153291</v>
      </c>
      <c r="U87">
        <f t="shared" si="15"/>
        <v>2.3387102792951051</v>
      </c>
      <c r="V87">
        <f t="shared" si="16"/>
        <v>11.173670528615597</v>
      </c>
    </row>
    <row r="88" spans="1:22">
      <c r="A88">
        <v>860</v>
      </c>
      <c r="B88">
        <f t="shared" si="17"/>
        <v>2501.2837125538395</v>
      </c>
      <c r="C88">
        <f t="shared" si="18"/>
        <v>4.0232868465357608E-3</v>
      </c>
      <c r="D88">
        <f t="shared" si="19"/>
        <v>511.39288308779265</v>
      </c>
      <c r="F88">
        <f t="shared" si="20"/>
        <v>0.89718049664525024</v>
      </c>
      <c r="G88">
        <f t="shared" si="12"/>
        <v>91028.925720371844</v>
      </c>
      <c r="H88">
        <f t="shared" si="21"/>
        <v>117093576.20898493</v>
      </c>
      <c r="P88">
        <f t="shared" si="22"/>
        <v>1.2236959665411162</v>
      </c>
      <c r="Q88">
        <f t="shared" si="13"/>
        <v>478.15</v>
      </c>
      <c r="R88">
        <f t="shared" si="23"/>
        <v>0.63610097212148242</v>
      </c>
      <c r="S88">
        <f t="shared" si="14"/>
        <v>204.4337176545321</v>
      </c>
      <c r="U88">
        <f t="shared" si="15"/>
        <v>2.3388998912988259</v>
      </c>
      <c r="V88">
        <f t="shared" si="16"/>
        <v>11.171478401982945</v>
      </c>
    </row>
    <row r="89" spans="1:22">
      <c r="A89">
        <v>870</v>
      </c>
      <c r="B89">
        <f t="shared" si="17"/>
        <v>2501.1883805673265</v>
      </c>
      <c r="C89">
        <f t="shared" si="18"/>
        <v>4.0234401928132234E-3</v>
      </c>
      <c r="D89">
        <f t="shared" si="19"/>
        <v>511.29312525364372</v>
      </c>
      <c r="F89">
        <f t="shared" si="20"/>
        <v>0.89700548290112936</v>
      </c>
      <c r="G89">
        <f t="shared" si="12"/>
        <v>90775.943178888279</v>
      </c>
      <c r="H89">
        <f t="shared" si="21"/>
        <v>118001335.6407738</v>
      </c>
      <c r="P89">
        <f t="shared" si="22"/>
        <v>1.2235038908311815</v>
      </c>
      <c r="Q89">
        <f t="shared" si="13"/>
        <v>478.15</v>
      </c>
      <c r="R89">
        <f t="shared" si="23"/>
        <v>0.63597688737690072</v>
      </c>
      <c r="S89">
        <f t="shared" si="14"/>
        <v>204.41723938546477</v>
      </c>
      <c r="U89">
        <f t="shared" si="15"/>
        <v>2.3390884322547953</v>
      </c>
      <c r="V89">
        <f t="shared" si="16"/>
        <v>11.169299172418986</v>
      </c>
    </row>
    <row r="90" spans="1:22">
      <c r="A90">
        <v>880</v>
      </c>
      <c r="B90">
        <f t="shared" si="17"/>
        <v>2501.0933135221831</v>
      </c>
      <c r="C90">
        <f t="shared" si="18"/>
        <v>4.0235931245604607E-3</v>
      </c>
      <c r="D90">
        <f t="shared" si="19"/>
        <v>511.19394913910423</v>
      </c>
      <c r="F90">
        <f t="shared" si="20"/>
        <v>0.89683148971772675</v>
      </c>
      <c r="G90">
        <f t="shared" si="12"/>
        <v>90524.444181775572</v>
      </c>
      <c r="H90">
        <f t="shared" si="21"/>
        <v>118906580.08259156</v>
      </c>
      <c r="P90">
        <f t="shared" si="22"/>
        <v>1.223313062977738</v>
      </c>
      <c r="Q90">
        <f t="shared" si="13"/>
        <v>478.15</v>
      </c>
      <c r="R90">
        <f t="shared" si="23"/>
        <v>0.63585352620986824</v>
      </c>
      <c r="S90">
        <f t="shared" si="14"/>
        <v>204.40085599456597</v>
      </c>
      <c r="U90">
        <f t="shared" si="15"/>
        <v>2.339275917771654</v>
      </c>
      <c r="V90">
        <f t="shared" si="16"/>
        <v>11.167132650634636</v>
      </c>
    </row>
    <row r="91" spans="1:22">
      <c r="A91">
        <v>890</v>
      </c>
      <c r="B91">
        <f t="shared" si="17"/>
        <v>2500.9985098647367</v>
      </c>
      <c r="C91">
        <f t="shared" si="18"/>
        <v>4.0237456441812366E-3</v>
      </c>
      <c r="D91">
        <f t="shared" si="19"/>
        <v>511.09534653328012</v>
      </c>
      <c r="F91">
        <f t="shared" si="20"/>
        <v>0.89665850268996516</v>
      </c>
      <c r="G91">
        <f t="shared" si="12"/>
        <v>90274.407892784875</v>
      </c>
      <c r="H91">
        <f t="shared" si="21"/>
        <v>119809324.16151941</v>
      </c>
      <c r="P91">
        <f t="shared" si="22"/>
        <v>1.2231234642937305</v>
      </c>
      <c r="Q91">
        <f t="shared" si="13"/>
        <v>478.15</v>
      </c>
      <c r="R91">
        <f t="shared" si="23"/>
        <v>0.63573087840718523</v>
      </c>
      <c r="S91">
        <f t="shared" si="14"/>
        <v>204.38456614655036</v>
      </c>
      <c r="U91">
        <f t="shared" si="15"/>
        <v>2.3394623626186672</v>
      </c>
      <c r="V91">
        <f t="shared" si="16"/>
        <v>11.164978657261299</v>
      </c>
    </row>
    <row r="92" spans="1:22">
      <c r="A92">
        <v>900</v>
      </c>
      <c r="B92">
        <f t="shared" si="17"/>
        <v>2500.9039680631331</v>
      </c>
      <c r="C92">
        <f t="shared" si="18"/>
        <v>4.0238977540452111E-3</v>
      </c>
      <c r="D92">
        <f t="shared" si="19"/>
        <v>510.99730961648436</v>
      </c>
      <c r="F92">
        <f t="shared" si="20"/>
        <v>0.89648650809909536</v>
      </c>
      <c r="G92">
        <f t="shared" si="12"/>
        <v>90025.814459462912</v>
      </c>
      <c r="H92">
        <f t="shared" si="21"/>
        <v>120709582.30611403</v>
      </c>
      <c r="P92">
        <f t="shared" si="22"/>
        <v>1.2229350770135945</v>
      </c>
      <c r="Q92">
        <f t="shared" si="13"/>
        <v>478.15</v>
      </c>
      <c r="R92">
        <f t="shared" si="23"/>
        <v>0.63560893424225862</v>
      </c>
      <c r="S92">
        <f t="shared" si="14"/>
        <v>204.3683685702494</v>
      </c>
      <c r="U92">
        <f t="shared" si="15"/>
        <v>2.3396477808435465</v>
      </c>
      <c r="V92">
        <f t="shared" si="16"/>
        <v>11.162837021476365</v>
      </c>
    </row>
    <row r="93" spans="1:22">
      <c r="A93">
        <v>910</v>
      </c>
      <c r="B93">
        <f t="shared" si="17"/>
        <v>2500.8096866063111</v>
      </c>
      <c r="C93">
        <f t="shared" si="18"/>
        <v>4.0240494564895779E-3</v>
      </c>
      <c r="D93">
        <f t="shared" si="19"/>
        <v>510.8998309083866</v>
      </c>
      <c r="F93">
        <f t="shared" si="20"/>
        <v>0.89631549282173084</v>
      </c>
      <c r="G93">
        <f t="shared" si="12"/>
        <v>89778.644883221859</v>
      </c>
      <c r="H93">
        <f t="shared" si="21"/>
        <v>121607368.75494625</v>
      </c>
      <c r="P93">
        <f t="shared" si="22"/>
        <v>1.2227478841698765</v>
      </c>
      <c r="Q93">
        <f t="shared" si="13"/>
        <v>478.15</v>
      </c>
      <c r="R93">
        <f t="shared" si="23"/>
        <v>0.6354876844106071</v>
      </c>
      <c r="S93">
        <f t="shared" si="14"/>
        <v>204.35226205007334</v>
      </c>
      <c r="U93">
        <f t="shared" si="15"/>
        <v>2.3398321858695001</v>
      </c>
      <c r="V93">
        <f t="shared" si="16"/>
        <v>11.160707579870547</v>
      </c>
    </row>
    <row r="94" spans="1:22">
      <c r="A94">
        <v>920</v>
      </c>
      <c r="B94">
        <f t="shared" si="17"/>
        <v>2500.7156640031071</v>
      </c>
      <c r="C94">
        <f t="shared" si="18"/>
        <v>4.0242007538204847E-3</v>
      </c>
      <c r="D94">
        <f t="shared" si="19"/>
        <v>510.8029032252374</v>
      </c>
      <c r="F94">
        <f t="shared" si="20"/>
        <v>0.89614544425480247</v>
      </c>
      <c r="G94">
        <f t="shared" si="12"/>
        <v>89532.880912138527</v>
      </c>
      <c r="H94">
        <f t="shared" si="21"/>
        <v>122502697.56406763</v>
      </c>
      <c r="P94">
        <f t="shared" si="22"/>
        <v>1.2225618694914724</v>
      </c>
      <c r="Q94">
        <f t="shared" si="13"/>
        <v>478.15</v>
      </c>
      <c r="R94">
        <f t="shared" si="23"/>
        <v>0.63536711997665496</v>
      </c>
      <c r="S94">
        <f t="shared" si="14"/>
        <v>204.33624541896791</v>
      </c>
      <c r="U94">
        <f t="shared" si="15"/>
        <v>2.3400155905752724</v>
      </c>
      <c r="V94">
        <f t="shared" si="16"/>
        <v>11.158590175513416</v>
      </c>
    </row>
    <row r="95" spans="1:22">
      <c r="A95">
        <v>930</v>
      </c>
      <c r="B95">
        <f t="shared" si="17"/>
        <v>2500.6218987814696</v>
      </c>
      <c r="C95">
        <f t="shared" si="18"/>
        <v>4.0243516483142823E-3</v>
      </c>
      <c r="D95">
        <f t="shared" si="19"/>
        <v>510.7065196445181</v>
      </c>
      <c r="F95">
        <f t="shared" si="20"/>
        <v>0.8959763502535405</v>
      </c>
      <c r="G95">
        <f t="shared" si="12"/>
        <v>89288.504952352683</v>
      </c>
      <c r="H95">
        <f t="shared" si="21"/>
        <v>123395582.61359116</v>
      </c>
      <c r="P95">
        <f t="shared" si="22"/>
        <v>1.2223770173195647</v>
      </c>
      <c r="Q95">
        <f t="shared" si="13"/>
        <v>478.15</v>
      </c>
      <c r="R95">
        <f t="shared" si="23"/>
        <v>0.63524723232976021</v>
      </c>
      <c r="S95">
        <f t="shared" si="14"/>
        <v>204.32031755259501</v>
      </c>
      <c r="U95">
        <f t="shared" si="15"/>
        <v>2.3401980073612467</v>
      </c>
      <c r="V95">
        <f t="shared" si="16"/>
        <v>11.15648465718119</v>
      </c>
    </row>
    <row r="96" spans="1:22">
      <c r="A96">
        <v>940</v>
      </c>
      <c r="B96">
        <f t="shared" si="17"/>
        <v>2500.5283894877753</v>
      </c>
      <c r="C96">
        <f t="shared" si="18"/>
        <v>4.0245021422186077E-3</v>
      </c>
      <c r="D96">
        <f t="shared" si="19"/>
        <v>510.61067347567257</v>
      </c>
      <c r="F96">
        <f t="shared" si="20"/>
        <v>0.89580819908012732</v>
      </c>
      <c r="G96">
        <f t="shared" si="12"/>
        <v>89045.499994698563</v>
      </c>
      <c r="H96">
        <f t="shared" si="21"/>
        <v>124286037.61353815</v>
      </c>
      <c r="P96">
        <f t="shared" si="22"/>
        <v>1.222193312538046</v>
      </c>
      <c r="Q96">
        <f t="shared" si="13"/>
        <v>478.15</v>
      </c>
      <c r="R96">
        <f t="shared" si="23"/>
        <v>0.6351280131478102</v>
      </c>
      <c r="S96">
        <f t="shared" si="14"/>
        <v>204.30447736451575</v>
      </c>
      <c r="U96">
        <f t="shared" si="15"/>
        <v>2.3403794482041369</v>
      </c>
      <c r="V96">
        <f t="shared" si="16"/>
        <v>11.154390878717349</v>
      </c>
    </row>
    <row r="97" spans="1:22">
      <c r="A97">
        <v>950</v>
      </c>
      <c r="B97">
        <f t="shared" si="17"/>
        <v>2500.4351346862127</v>
      </c>
      <c r="C97">
        <f t="shared" si="18"/>
        <v>4.0246522377533631E-3</v>
      </c>
      <c r="D97">
        <f t="shared" si="19"/>
        <v>510.51535823581423</v>
      </c>
      <c r="F97">
        <f t="shared" si="20"/>
        <v>0.89564097936107756</v>
      </c>
      <c r="G97">
        <f t="shared" si="12"/>
        <v>88803.849553797249</v>
      </c>
      <c r="H97">
        <f t="shared" si="21"/>
        <v>125174076.10907611</v>
      </c>
      <c r="P97">
        <f t="shared" si="22"/>
        <v>1.2220107405158007</v>
      </c>
      <c r="Q97">
        <f t="shared" si="13"/>
        <v>478.15</v>
      </c>
      <c r="R97">
        <f t="shared" si="23"/>
        <v>0.63500945436700396</v>
      </c>
      <c r="S97">
        <f t="shared" si="14"/>
        <v>204.28872380219329</v>
      </c>
      <c r="U97">
        <f t="shared" si="15"/>
        <v>2.3405599247023465</v>
      </c>
      <c r="V97">
        <f t="shared" si="16"/>
        <v>11.152308698501958</v>
      </c>
    </row>
    <row r="98" spans="1:22">
      <c r="A98">
        <v>960</v>
      </c>
      <c r="B98">
        <f t="shared" si="17"/>
        <v>2500.3421329582357</v>
      </c>
      <c r="C98">
        <f t="shared" si="18"/>
        <v>4.0248019371115764E-3</v>
      </c>
      <c r="D98">
        <f t="shared" si="19"/>
        <v>510.42056762950341</v>
      </c>
      <c r="F98">
        <f t="shared" si="20"/>
        <v>0.89547468005176034</v>
      </c>
      <c r="G98">
        <f t="shared" si="12"/>
        <v>88563.537617343987</v>
      </c>
      <c r="H98">
        <f t="shared" si="21"/>
        <v>126059711.48524955</v>
      </c>
      <c r="P98">
        <f t="shared" si="22"/>
        <v>1.2218292870586829</v>
      </c>
      <c r="Q98">
        <f t="shared" si="13"/>
        <v>478.15</v>
      </c>
      <c r="R98">
        <f t="shared" si="23"/>
        <v>0.63489154815669802</v>
      </c>
      <c r="S98">
        <f t="shared" si="14"/>
        <v>204.27305584366664</v>
      </c>
      <c r="U98">
        <f t="shared" si="15"/>
        <v>2.3407394481136841</v>
      </c>
      <c r="V98">
        <f t="shared" si="16"/>
        <v>11.150237979009894</v>
      </c>
    </row>
    <row r="99" spans="1:22">
      <c r="A99">
        <v>970</v>
      </c>
      <c r="B99">
        <f t="shared" si="17"/>
        <v>2500.2493829020655</v>
      </c>
      <c r="C99">
        <f t="shared" si="18"/>
        <v>4.0249512424601923E-3</v>
      </c>
      <c r="D99">
        <f t="shared" si="19"/>
        <v>510.32629553185649</v>
      </c>
      <c r="F99">
        <f t="shared" si="20"/>
        <v>0.89530929040676577</v>
      </c>
      <c r="G99">
        <f t="shared" si="12"/>
        <v>88324.548603740172</v>
      </c>
      <c r="H99">
        <f t="shared" si="21"/>
        <v>126942956.97128695</v>
      </c>
      <c r="P99">
        <f t="shared" si="22"/>
        <v>1.2216489383694333</v>
      </c>
      <c r="Q99">
        <f t="shared" si="13"/>
        <v>478.15</v>
      </c>
      <c r="R99">
        <f t="shared" si="23"/>
        <v>0.63477428689839688</v>
      </c>
      <c r="S99">
        <f t="shared" si="14"/>
        <v>204.25747249477362</v>
      </c>
      <c r="U99">
        <f t="shared" si="15"/>
        <v>2.3409180293868292</v>
      </c>
      <c r="V99">
        <f t="shared" si="16"/>
        <v>11.148178586441869</v>
      </c>
    </row>
    <row r="100" spans="1:22">
      <c r="A100">
        <v>980</v>
      </c>
      <c r="B100">
        <f t="shared" si="17"/>
        <v>2500.1568831322443</v>
      </c>
      <c r="C100">
        <f t="shared" si="18"/>
        <v>4.0251001559407744E-3</v>
      </c>
      <c r="D100">
        <f t="shared" si="19"/>
        <v>510.23253597437997</v>
      </c>
      <c r="F100">
        <f t="shared" si="20"/>
        <v>0.89514479995505258</v>
      </c>
      <c r="G100">
        <f t="shared" si="12"/>
        <v>88086.867326550491</v>
      </c>
      <c r="H100">
        <f t="shared" si="21"/>
        <v>127823825.64455245</v>
      </c>
      <c r="P100">
        <f t="shared" si="22"/>
        <v>1.2214696810140864</v>
      </c>
      <c r="Q100">
        <f t="shared" si="13"/>
        <v>478.15</v>
      </c>
      <c r="R100">
        <f t="shared" si="23"/>
        <v>0.63465766316813221</v>
      </c>
      <c r="S100">
        <f t="shared" si="14"/>
        <v>204.24197278682269</v>
      </c>
      <c r="U100">
        <f t="shared" si="15"/>
        <v>2.341095679187688</v>
      </c>
      <c r="V100">
        <f t="shared" si="16"/>
        <v>11.146130390414964</v>
      </c>
    </row>
    <row r="101" spans="1:22">
      <c r="A101">
        <v>990</v>
      </c>
      <c r="B101">
        <f t="shared" si="17"/>
        <v>2500.0646322792172</v>
      </c>
      <c r="C101">
        <f t="shared" si="18"/>
        <v>4.025248679670166E-3</v>
      </c>
      <c r="D101">
        <f t="shared" si="19"/>
        <v>510.13928313303421</v>
      </c>
      <c r="F101">
        <f t="shared" si="20"/>
        <v>0.89498119847900737</v>
      </c>
      <c r="G101">
        <f t="shared" si="12"/>
        <v>87850.478964544483</v>
      </c>
      <c r="H101">
        <f t="shared" si="21"/>
        <v>128702330.4341979</v>
      </c>
      <c r="P101">
        <f t="shared" si="22"/>
        <v>1.2212915018936901</v>
      </c>
      <c r="Q101">
        <f t="shared" si="13"/>
        <v>478.15</v>
      </c>
      <c r="R101">
        <f t="shared" si="23"/>
        <v>0.63454166972161619</v>
      </c>
      <c r="S101">
        <f t="shared" si="14"/>
        <v>204.22655577463232</v>
      </c>
      <c r="U101">
        <f t="shared" si="15"/>
        <v>2.3412724079215592</v>
      </c>
      <c r="V101">
        <f t="shared" si="16"/>
        <v>11.144093263701881</v>
      </c>
    </row>
    <row r="102" spans="1:22">
      <c r="A102">
        <v>1000</v>
      </c>
      <c r="B102">
        <f t="shared" si="17"/>
        <v>2499.9726289889495</v>
      </c>
      <c r="C102">
        <f t="shared" si="18"/>
        <v>4.0253968157410898E-3</v>
      </c>
      <c r="D102">
        <f t="shared" si="19"/>
        <v>510.0465313181237</v>
      </c>
      <c r="F102">
        <f t="shared" si="20"/>
        <v>0.89481847599670827</v>
      </c>
      <c r="G102">
        <f t="shared" si="12"/>
        <v>87615.369036313248</v>
      </c>
      <c r="H102">
        <f t="shared" si="21"/>
        <v>129578484.12456104</v>
      </c>
      <c r="P102">
        <f t="shared" si="22"/>
        <v>1.2211143882203757</v>
      </c>
      <c r="Q102">
        <f t="shared" si="13"/>
        <v>478.15</v>
      </c>
      <c r="R102">
        <f t="shared" si="23"/>
        <v>0.63442629948166618</v>
      </c>
      <c r="S102">
        <f t="shared" si="14"/>
        <v>204.21122053487159</v>
      </c>
      <c r="U102">
        <f t="shared" si="15"/>
        <v>2.3414482257518752</v>
      </c>
      <c r="V102">
        <f t="shared" si="16"/>
        <v>11.142067082010104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2" sqref="E102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munkalap'!I31</f>
        <v>2581.5459923599938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245246.86927419942</v>
      </c>
      <c r="H3">
        <f>G3*A3</f>
        <v>2452468.6927419943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2581.2821939964469</v>
      </c>
      <c r="C4">
        <f>1.01325/D4*Q3/288.15*P4</f>
        <v>4.0042194103925297E-3</v>
      </c>
      <c r="D4">
        <f>P4*(D$3/P$3)*(1-H3/I$3)</f>
        <v>569.94175386854738</v>
      </c>
      <c r="F4">
        <f>D4/D$3</f>
        <v>0.99989781380446907</v>
      </c>
      <c r="G4">
        <f t="shared" ref="G4:G67" si="0">$B4*((D4)-(E$3))</f>
        <v>245071.45872767465</v>
      </c>
      <c r="H4">
        <f>H3+G4*(A4-A3)</f>
        <v>4903183.2800187413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0.70892754998736851</v>
      </c>
      <c r="S4">
        <f t="shared" ref="S4:S67" si="2">103.9+183.3*R4-39.7*R4^2</f>
        <v>213.89406254878028</v>
      </c>
      <c r="U4">
        <f t="shared" ref="U4:U67" si="3">Q4/S4</f>
        <v>2.2354524211767401</v>
      </c>
      <c r="V4">
        <f t="shared" ref="V4:V67" si="4">D4/T$3</f>
        <v>12.450490032802618</v>
      </c>
    </row>
    <row r="5" spans="1:22">
      <c r="A5">
        <v>30</v>
      </c>
      <c r="B5">
        <f t="shared" ref="B5:B68" si="5">B$3*C$3/C5</f>
        <v>2581.0185843122295</v>
      </c>
      <c r="C5">
        <f t="shared" ref="C5:C68" si="6">1.01325/D5*Q4/288.15*P5</f>
        <v>4.0046283772324923E-3</v>
      </c>
      <c r="D5">
        <f t="shared" ref="D5:D68" si="7">P5*(D$3/P$3)*(1-H4/I$3)</f>
        <v>569.81808045223397</v>
      </c>
      <c r="F5">
        <f t="shared" ref="F5:F68" si="8">D5/D$3</f>
        <v>0.99968084289865611</v>
      </c>
      <c r="G5">
        <f t="shared" si="0"/>
        <v>244727.22777602801</v>
      </c>
      <c r="H5">
        <f t="shared" ref="H5:H68" si="9">H4+G5*(A5-A4)</f>
        <v>7350455.5577790216</v>
      </c>
      <c r="P5">
        <f t="shared" ref="P5:P68" si="10">1-((3.52*V4)/(10^(0.9813*U4)))+((0.274*V4^2)/(10^(0.8157*U4)))</f>
        <v>1.3571763943536179</v>
      </c>
      <c r="Q5">
        <f t="shared" si="1"/>
        <v>478.15</v>
      </c>
      <c r="R5">
        <f t="shared" ref="R5:R68" si="11">0.709*F5</f>
        <v>0.70877371761514718</v>
      </c>
      <c r="S5">
        <f t="shared" si="2"/>
        <v>213.87452318241122</v>
      </c>
      <c r="U5">
        <f t="shared" si="3"/>
        <v>2.2356566499142634</v>
      </c>
      <c r="V5">
        <f t="shared" si="4"/>
        <v>12.447788362628987</v>
      </c>
    </row>
    <row r="6" spans="1:22">
      <c r="A6">
        <v>40</v>
      </c>
      <c r="B6">
        <f t="shared" si="5"/>
        <v>2580.755344898027</v>
      </c>
      <c r="C6">
        <f t="shared" si="6"/>
        <v>4.0050368530030475E-3</v>
      </c>
      <c r="D6">
        <f t="shared" si="7"/>
        <v>569.62103640323494</v>
      </c>
      <c r="F6">
        <f t="shared" si="8"/>
        <v>0.99933515158462272</v>
      </c>
      <c r="G6">
        <f t="shared" si="0"/>
        <v>244193.74543743936</v>
      </c>
      <c r="H6">
        <f t="shared" si="9"/>
        <v>9792393.012153415</v>
      </c>
      <c r="P6">
        <f t="shared" si="10"/>
        <v>1.3568454658452305</v>
      </c>
      <c r="Q6">
        <f t="shared" si="1"/>
        <v>478.15</v>
      </c>
      <c r="R6">
        <f t="shared" si="11"/>
        <v>0.70852862247349746</v>
      </c>
      <c r="S6">
        <f t="shared" si="2"/>
        <v>213.84338798748368</v>
      </c>
      <c r="U6">
        <f t="shared" si="3"/>
        <v>2.2359821573159242</v>
      </c>
      <c r="V6">
        <f t="shared" si="4"/>
        <v>12.443483896512172</v>
      </c>
    </row>
    <row r="7" spans="1:22">
      <c r="A7">
        <v>50</v>
      </c>
      <c r="B7">
        <f t="shared" si="5"/>
        <v>2580.4926793209879</v>
      </c>
      <c r="C7">
        <f t="shared" si="6"/>
        <v>4.0054445214008257E-3</v>
      </c>
      <c r="D7">
        <f t="shared" si="7"/>
        <v>569.34192422183526</v>
      </c>
      <c r="F7">
        <f t="shared" si="8"/>
        <v>0.99884548109093907</v>
      </c>
      <c r="G7">
        <f t="shared" si="0"/>
        <v>243448.64480750126</v>
      </c>
      <c r="H7">
        <f t="shared" si="9"/>
        <v>12226879.460228428</v>
      </c>
      <c r="P7">
        <f t="shared" si="10"/>
        <v>1.3563186607998965</v>
      </c>
      <c r="Q7">
        <f t="shared" si="1"/>
        <v>478.15</v>
      </c>
      <c r="R7">
        <f t="shared" si="11"/>
        <v>0.70818144609347577</v>
      </c>
      <c r="S7">
        <f t="shared" si="2"/>
        <v>213.79927693346957</v>
      </c>
      <c r="U7">
        <f t="shared" si="3"/>
        <v>2.2364434850207258</v>
      </c>
      <c r="V7">
        <f t="shared" si="4"/>
        <v>12.437386635855336</v>
      </c>
    </row>
    <row r="8" spans="1:22">
      <c r="A8">
        <v>60</v>
      </c>
      <c r="B8">
        <f t="shared" si="5"/>
        <v>2580.2308152070932</v>
      </c>
      <c r="C8">
        <f t="shared" si="6"/>
        <v>4.0058510285141307E-3</v>
      </c>
      <c r="D8">
        <f t="shared" si="7"/>
        <v>568.9713378308694</v>
      </c>
      <c r="F8">
        <f t="shared" si="8"/>
        <v>0.99819532952784107</v>
      </c>
      <c r="G8">
        <f t="shared" si="0"/>
        <v>242467.74161744531</v>
      </c>
      <c r="H8">
        <f t="shared" si="9"/>
        <v>14651556.876402881</v>
      </c>
      <c r="P8">
        <f t="shared" si="10"/>
        <v>1.3555733901939495</v>
      </c>
      <c r="Q8">
        <f t="shared" si="1"/>
        <v>478.15</v>
      </c>
      <c r="R8">
        <f t="shared" si="11"/>
        <v>0.70772048863523929</v>
      </c>
      <c r="S8">
        <f t="shared" si="2"/>
        <v>213.74069445248551</v>
      </c>
      <c r="U8">
        <f t="shared" si="3"/>
        <v>2.2370564539654967</v>
      </c>
      <c r="V8">
        <f t="shared" si="4"/>
        <v>12.429291103047476</v>
      </c>
    </row>
    <row r="9" spans="1:22">
      <c r="A9">
        <v>70</v>
      </c>
      <c r="B9">
        <f t="shared" si="5"/>
        <v>2579.9700061959893</v>
      </c>
      <c r="C9">
        <f t="shared" si="6"/>
        <v>4.0062559797511095E-3</v>
      </c>
      <c r="D9">
        <f t="shared" si="7"/>
        <v>568.49925887305574</v>
      </c>
      <c r="F9">
        <f t="shared" si="8"/>
        <v>0.99736712082992229</v>
      </c>
      <c r="G9">
        <f t="shared" si="0"/>
        <v>241225.28349403801</v>
      </c>
      <c r="H9">
        <f t="shared" si="9"/>
        <v>17063809.711343262</v>
      </c>
      <c r="P9">
        <f t="shared" si="10"/>
        <v>1.3545855838921215</v>
      </c>
      <c r="Q9">
        <f t="shared" si="1"/>
        <v>478.15</v>
      </c>
      <c r="R9">
        <f t="shared" si="11"/>
        <v>0.70713328866841485</v>
      </c>
      <c r="S9">
        <f t="shared" si="2"/>
        <v>213.66604354158304</v>
      </c>
      <c r="U9">
        <f t="shared" si="3"/>
        <v>2.2378380395616952</v>
      </c>
      <c r="V9">
        <f t="shared" si="4"/>
        <v>12.418978445097677</v>
      </c>
    </row>
    <row r="10" spans="1:22">
      <c r="A10">
        <v>80</v>
      </c>
      <c r="B10">
        <f t="shared" si="5"/>
        <v>2579.7105336277141</v>
      </c>
      <c r="C10">
        <f t="shared" si="6"/>
        <v>4.0066589371816749E-3</v>
      </c>
      <c r="D10">
        <f t="shared" si="7"/>
        <v>567.9152187682289</v>
      </c>
      <c r="F10">
        <f t="shared" si="8"/>
        <v>0.99634248906706824</v>
      </c>
      <c r="G10">
        <f t="shared" si="0"/>
        <v>239694.36859072355</v>
      </c>
      <c r="H10">
        <f t="shared" si="9"/>
        <v>19460753.397250496</v>
      </c>
      <c r="P10">
        <f t="shared" si="10"/>
        <v>1.3533300755427033</v>
      </c>
      <c r="Q10">
        <f t="shared" si="1"/>
        <v>478.15</v>
      </c>
      <c r="R10">
        <f t="shared" si="11"/>
        <v>0.70640682474855132</v>
      </c>
      <c r="S10">
        <f t="shared" si="2"/>
        <v>213.57365007497162</v>
      </c>
      <c r="U10">
        <f t="shared" si="3"/>
        <v>2.2388061440732647</v>
      </c>
      <c r="V10">
        <f t="shared" si="4"/>
        <v>12.406219973807326</v>
      </c>
    </row>
    <row r="11" spans="1:22">
      <c r="A11">
        <v>90</v>
      </c>
      <c r="B11">
        <f t="shared" si="5"/>
        <v>2579.4527077791199</v>
      </c>
      <c r="C11">
        <f t="shared" si="6"/>
        <v>4.0070594175771442E-3</v>
      </c>
      <c r="D11">
        <f t="shared" si="7"/>
        <v>567.20854256464213</v>
      </c>
      <c r="F11">
        <f t="shared" si="8"/>
        <v>0.99510270625375807</v>
      </c>
      <c r="G11">
        <f t="shared" si="0"/>
        <v>237847.57479873238</v>
      </c>
      <c r="H11">
        <f t="shared" si="9"/>
        <v>21839229.145237818</v>
      </c>
      <c r="P11">
        <f t="shared" si="10"/>
        <v>1.351781182975935</v>
      </c>
      <c r="Q11">
        <f t="shared" si="1"/>
        <v>478.15</v>
      </c>
      <c r="R11">
        <f t="shared" si="11"/>
        <v>0.70552781873391446</v>
      </c>
      <c r="S11">
        <f t="shared" si="2"/>
        <v>213.46179990453138</v>
      </c>
      <c r="U11">
        <f t="shared" si="3"/>
        <v>2.2399792385047239</v>
      </c>
      <c r="V11">
        <f t="shared" si="4"/>
        <v>12.390782492749912</v>
      </c>
    </row>
    <row r="12" spans="1:22">
      <c r="A12">
        <v>100</v>
      </c>
      <c r="B12">
        <f t="shared" si="5"/>
        <v>2579.1968684234894</v>
      </c>
      <c r="C12">
        <f t="shared" si="6"/>
        <v>4.0074568915008752E-3</v>
      </c>
      <c r="D12">
        <f t="shared" si="7"/>
        <v>566.36869004056575</v>
      </c>
      <c r="F12">
        <f t="shared" si="8"/>
        <v>0.99362928077292234</v>
      </c>
      <c r="G12">
        <f t="shared" si="0"/>
        <v>235657.83922458364</v>
      </c>
      <c r="H12">
        <f t="shared" si="9"/>
        <v>24195807.537483655</v>
      </c>
      <c r="P12">
        <f t="shared" si="10"/>
        <v>1.3499135212096955</v>
      </c>
      <c r="Q12">
        <f t="shared" si="1"/>
        <v>478.15</v>
      </c>
      <c r="R12">
        <f t="shared" si="11"/>
        <v>0.70448316006800193</v>
      </c>
      <c r="S12">
        <f t="shared" si="2"/>
        <v>213.32879128453465</v>
      </c>
      <c r="U12">
        <f t="shared" si="3"/>
        <v>2.2413758458053179</v>
      </c>
      <c r="V12">
        <f t="shared" si="4"/>
        <v>12.372435748702713</v>
      </c>
    </row>
    <row r="13" spans="1:22">
      <c r="A13">
        <v>110</v>
      </c>
      <c r="B13">
        <f t="shared" si="5"/>
        <v>2578.9433844441483</v>
      </c>
      <c r="C13">
        <f t="shared" si="6"/>
        <v>4.0078507838701392E-3</v>
      </c>
      <c r="D13">
        <f t="shared" si="7"/>
        <v>565.38570643235221</v>
      </c>
      <c r="F13">
        <f t="shared" si="8"/>
        <v>0.99190474812693374</v>
      </c>
      <c r="G13">
        <f t="shared" si="0"/>
        <v>233099.61965202563</v>
      </c>
      <c r="H13">
        <f t="shared" si="9"/>
        <v>26526803.734003913</v>
      </c>
      <c r="P13">
        <f t="shared" si="10"/>
        <v>1.3477030778669159</v>
      </c>
      <c r="Q13">
        <f t="shared" si="1"/>
        <v>478.15</v>
      </c>
      <c r="R13">
        <f t="shared" si="11"/>
        <v>0.70326046642199602</v>
      </c>
      <c r="S13">
        <f t="shared" si="2"/>
        <v>213.17300473495817</v>
      </c>
      <c r="U13">
        <f t="shared" si="3"/>
        <v>2.2430138403054012</v>
      </c>
      <c r="V13">
        <f t="shared" si="4"/>
        <v>12.350962277890302</v>
      </c>
    </row>
    <row r="14" spans="1:22">
      <c r="A14">
        <v>120</v>
      </c>
      <c r="B14">
        <f t="shared" si="5"/>
        <v>2578.6926521987584</v>
      </c>
      <c r="C14">
        <f t="shared" si="6"/>
        <v>4.0082404764631551E-3</v>
      </c>
      <c r="D14">
        <f t="shared" si="7"/>
        <v>564.25078853842092</v>
      </c>
      <c r="F14">
        <f t="shared" si="8"/>
        <v>0.98991366410249282</v>
      </c>
      <c r="G14">
        <f t="shared" si="0"/>
        <v>230150.3526069712</v>
      </c>
      <c r="H14">
        <f t="shared" si="9"/>
        <v>28828307.260073625</v>
      </c>
      <c r="P14">
        <f t="shared" si="10"/>
        <v>1.3451285650372722</v>
      </c>
      <c r="Q14">
        <f t="shared" si="1"/>
        <v>478.15</v>
      </c>
      <c r="R14">
        <f t="shared" si="11"/>
        <v>0.70184878784866733</v>
      </c>
      <c r="S14">
        <f t="shared" si="2"/>
        <v>212.9929914887764</v>
      </c>
      <c r="U14">
        <f t="shared" si="3"/>
        <v>2.2449095468251401</v>
      </c>
      <c r="V14">
        <f t="shared" si="4"/>
        <v>12.326169772637739</v>
      </c>
    </row>
    <row r="15" spans="1:22">
      <c r="A15">
        <v>130</v>
      </c>
      <c r="B15">
        <f t="shared" si="5"/>
        <v>2578.4450923152544</v>
      </c>
      <c r="C15">
        <f t="shared" si="6"/>
        <v>4.0086253128703243E-3</v>
      </c>
      <c r="D15">
        <f t="shared" si="7"/>
        <v>562.9569608101981</v>
      </c>
      <c r="F15">
        <f t="shared" si="8"/>
        <v>0.98764379089508436</v>
      </c>
      <c r="G15">
        <f t="shared" si="0"/>
        <v>226792.19393602046</v>
      </c>
      <c r="H15">
        <f t="shared" si="9"/>
        <v>31096229.19943383</v>
      </c>
      <c r="P15">
        <f t="shared" si="10"/>
        <v>1.3421730350563754</v>
      </c>
      <c r="Q15">
        <f t="shared" si="1"/>
        <v>478.15</v>
      </c>
      <c r="R15">
        <f t="shared" si="11"/>
        <v>0.70023944774461477</v>
      </c>
      <c r="S15">
        <f t="shared" si="2"/>
        <v>212.78757998973387</v>
      </c>
      <c r="U15">
        <f t="shared" si="3"/>
        <v>2.2470766386979388</v>
      </c>
      <c r="V15">
        <f t="shared" si="4"/>
        <v>12.297905850710523</v>
      </c>
    </row>
    <row r="16" spans="1:22">
      <c r="A16">
        <v>140</v>
      </c>
      <c r="B16">
        <f t="shared" si="5"/>
        <v>2578.2011446155229</v>
      </c>
      <c r="C16">
        <f t="shared" si="6"/>
        <v>4.0090046063657918E-3</v>
      </c>
      <c r="D16">
        <f t="shared" si="7"/>
        <v>561.49983984968219</v>
      </c>
      <c r="F16">
        <f t="shared" si="8"/>
        <v>0.98508743833277579</v>
      </c>
      <c r="G16">
        <f t="shared" si="0"/>
        <v>223013.98610951004</v>
      </c>
      <c r="H16">
        <f t="shared" si="9"/>
        <v>33326369.06052893</v>
      </c>
      <c r="P16">
        <f t="shared" si="10"/>
        <v>1.3388257090214728</v>
      </c>
      <c r="Q16">
        <f t="shared" si="1"/>
        <v>478.15</v>
      </c>
      <c r="R16">
        <f t="shared" si="11"/>
        <v>0.69842699377793804</v>
      </c>
      <c r="S16">
        <f t="shared" si="2"/>
        <v>212.55599741367985</v>
      </c>
      <c r="U16">
        <f t="shared" si="3"/>
        <v>2.2495248584749028</v>
      </c>
      <c r="V16">
        <f t="shared" si="4"/>
        <v>12.266074755914692</v>
      </c>
    </row>
    <row r="17" spans="1:22">
      <c r="A17">
        <v>150</v>
      </c>
      <c r="B17">
        <f t="shared" si="5"/>
        <v>2577.9612609229894</v>
      </c>
      <c r="C17">
        <f t="shared" si="6"/>
        <v>4.0093776510825366E-3</v>
      </c>
      <c r="D17">
        <f t="shared" si="7"/>
        <v>559.87844486104075</v>
      </c>
      <c r="F17">
        <f t="shared" si="8"/>
        <v>0.98224288572112417</v>
      </c>
      <c r="G17">
        <f t="shared" si="0"/>
        <v>218813.34273915103</v>
      </c>
      <c r="H17">
        <f t="shared" si="9"/>
        <v>35514502.487920441</v>
      </c>
      <c r="P17">
        <f t="shared" si="10"/>
        <v>1.3350839169840949</v>
      </c>
      <c r="Q17">
        <f t="shared" si="1"/>
        <v>478.15</v>
      </c>
      <c r="R17">
        <f t="shared" si="11"/>
        <v>0.69641020597627701</v>
      </c>
      <c r="S17">
        <f t="shared" si="2"/>
        <v>212.29799990843114</v>
      </c>
      <c r="U17">
        <f t="shared" si="3"/>
        <v>2.2522586185750066</v>
      </c>
      <c r="V17">
        <f t="shared" si="4"/>
        <v>12.230655062571831</v>
      </c>
    </row>
    <row r="18" spans="1:22">
      <c r="A18">
        <v>160</v>
      </c>
      <c r="B18">
        <f t="shared" si="5"/>
        <v>2577.7258956279793</v>
      </c>
      <c r="C18">
        <f t="shared" si="6"/>
        <v>4.0097437366912719E-3</v>
      </c>
      <c r="D18">
        <f t="shared" si="7"/>
        <v>558.09598789465917</v>
      </c>
      <c r="F18">
        <f t="shared" si="8"/>
        <v>0.97911576823624413</v>
      </c>
      <c r="G18">
        <f t="shared" si="0"/>
        <v>214198.67981885205</v>
      </c>
      <c r="H18">
        <f t="shared" si="9"/>
        <v>37656489.286108963</v>
      </c>
      <c r="P18">
        <f t="shared" si="10"/>
        <v>1.3309549920430457</v>
      </c>
      <c r="Q18">
        <f t="shared" si="1"/>
        <v>478.15</v>
      </c>
      <c r="R18">
        <f t="shared" si="11"/>
        <v>0.69419307967949706</v>
      </c>
      <c r="S18">
        <f t="shared" si="2"/>
        <v>212.01400143981812</v>
      </c>
      <c r="U18">
        <f t="shared" si="3"/>
        <v>2.2552755796919701</v>
      </c>
      <c r="V18">
        <f t="shared" si="4"/>
        <v>12.191716938556176</v>
      </c>
    </row>
    <row r="19" spans="1:22">
      <c r="A19">
        <v>170</v>
      </c>
      <c r="B19">
        <f t="shared" si="5"/>
        <v>2577.4954940682064</v>
      </c>
      <c r="C19">
        <f t="shared" si="6"/>
        <v>4.0101021664977832E-3</v>
      </c>
      <c r="D19">
        <f t="shared" si="7"/>
        <v>556.1605549328699</v>
      </c>
      <c r="F19">
        <f t="shared" si="8"/>
        <v>0.97572027181205245</v>
      </c>
      <c r="G19">
        <f t="shared" si="0"/>
        <v>209190.96463554731</v>
      </c>
      <c r="H19">
        <f t="shared" si="9"/>
        <v>39748398.932464436</v>
      </c>
      <c r="P19">
        <f t="shared" si="10"/>
        <v>1.3264579059634451</v>
      </c>
      <c r="Q19">
        <f t="shared" si="1"/>
        <v>478.15</v>
      </c>
      <c r="R19">
        <f t="shared" si="11"/>
        <v>0.69178567271474511</v>
      </c>
      <c r="S19">
        <f t="shared" si="2"/>
        <v>211.70518735476912</v>
      </c>
      <c r="U19">
        <f t="shared" si="3"/>
        <v>2.2585653472851881</v>
      </c>
      <c r="V19">
        <f t="shared" si="4"/>
        <v>12.149437023746719</v>
      </c>
    </row>
    <row r="20" spans="1:22">
      <c r="A20">
        <v>180</v>
      </c>
      <c r="B20">
        <f t="shared" si="5"/>
        <v>2577.2704790280427</v>
      </c>
      <c r="C20">
        <f t="shared" si="6"/>
        <v>4.0104522784892866E-3</v>
      </c>
      <c r="D20">
        <f t="shared" si="7"/>
        <v>554.08557268425955</v>
      </c>
      <c r="F20">
        <f t="shared" si="8"/>
        <v>0.9720799520776483</v>
      </c>
      <c r="G20">
        <f t="shared" si="0"/>
        <v>203824.91179616869</v>
      </c>
      <c r="H20">
        <f t="shared" si="9"/>
        <v>41786648.050426126</v>
      </c>
      <c r="P20">
        <f t="shared" si="10"/>
        <v>1.3216243950498328</v>
      </c>
      <c r="Q20">
        <f t="shared" si="1"/>
        <v>478.15</v>
      </c>
      <c r="R20">
        <f t="shared" si="11"/>
        <v>0.68920468602305263</v>
      </c>
      <c r="S20">
        <f t="shared" si="2"/>
        <v>211.37359590835104</v>
      </c>
      <c r="U20">
        <f t="shared" si="3"/>
        <v>2.2621084622476682</v>
      </c>
      <c r="V20">
        <f t="shared" si="4"/>
        <v>12.104108627240917</v>
      </c>
    </row>
    <row r="21" spans="1:22">
      <c r="A21">
        <v>190</v>
      </c>
      <c r="B21">
        <f t="shared" si="5"/>
        <v>2577.0512359512963</v>
      </c>
      <c r="C21">
        <f t="shared" si="6"/>
        <v>4.0107934684060461E-3</v>
      </c>
      <c r="D21">
        <f t="shared" si="7"/>
        <v>551.88995324405414</v>
      </c>
      <c r="F21">
        <f t="shared" si="8"/>
        <v>0.96822798814746336</v>
      </c>
      <c r="G21">
        <f t="shared" si="0"/>
        <v>198149.34903982712</v>
      </c>
      <c r="H21">
        <f t="shared" si="9"/>
        <v>43768141.540824398</v>
      </c>
      <c r="P21">
        <f t="shared" si="10"/>
        <v>1.3164993182195404</v>
      </c>
      <c r="Q21">
        <f t="shared" si="1"/>
        <v>478.15</v>
      </c>
      <c r="R21">
        <f t="shared" si="11"/>
        <v>0.6864736435965515</v>
      </c>
      <c r="S21">
        <f t="shared" si="2"/>
        <v>211.02215015614468</v>
      </c>
      <c r="U21">
        <f t="shared" si="3"/>
        <v>2.2658758791254638</v>
      </c>
      <c r="V21">
        <f t="shared" si="4"/>
        <v>12.056144887489346</v>
      </c>
    </row>
    <row r="22" spans="1:22">
      <c r="A22">
        <v>200</v>
      </c>
      <c r="B22">
        <f t="shared" si="5"/>
        <v>2576.8380977605043</v>
      </c>
      <c r="C22">
        <f t="shared" si="6"/>
        <v>4.0111252134482512E-3</v>
      </c>
      <c r="D22">
        <f t="shared" si="7"/>
        <v>549.59782585299911</v>
      </c>
      <c r="F22">
        <f t="shared" si="8"/>
        <v>0.9642067120228055</v>
      </c>
      <c r="G22">
        <f t="shared" si="0"/>
        <v>192226.51966811158</v>
      </c>
      <c r="H22">
        <f t="shared" si="9"/>
        <v>45690406.73750551</v>
      </c>
      <c r="P22">
        <f t="shared" si="10"/>
        <v>1.3111400296725058</v>
      </c>
      <c r="Q22">
        <f t="shared" si="1"/>
        <v>478.15</v>
      </c>
      <c r="R22">
        <f t="shared" si="11"/>
        <v>0.68362255882416911</v>
      </c>
      <c r="S22">
        <f t="shared" si="2"/>
        <v>210.65462485601802</v>
      </c>
      <c r="U22">
        <f t="shared" si="3"/>
        <v>2.2698291116409832</v>
      </c>
      <c r="V22">
        <f t="shared" si="4"/>
        <v>12.006072912515521</v>
      </c>
    </row>
    <row r="23" spans="1:22">
      <c r="A23">
        <v>210</v>
      </c>
      <c r="B23">
        <f t="shared" si="5"/>
        <v>2576.6313304265564</v>
      </c>
      <c r="C23">
        <f t="shared" si="6"/>
        <v>4.0114470948352868E-3</v>
      </c>
      <c r="D23">
        <f t="shared" si="7"/>
        <v>547.23780506488367</v>
      </c>
      <c r="F23">
        <f t="shared" si="8"/>
        <v>0.96006632467523456</v>
      </c>
      <c r="G23">
        <f t="shared" si="0"/>
        <v>186130.19177142545</v>
      </c>
      <c r="H23">
        <f t="shared" si="9"/>
        <v>47551708.655219764</v>
      </c>
      <c r="P23">
        <f t="shared" si="10"/>
        <v>1.3056146439870975</v>
      </c>
      <c r="Q23">
        <f t="shared" si="1"/>
        <v>478.15</v>
      </c>
      <c r="R23">
        <f t="shared" si="11"/>
        <v>0.68068702419474125</v>
      </c>
      <c r="S23">
        <f t="shared" si="2"/>
        <v>210.27553898608451</v>
      </c>
      <c r="U23">
        <f t="shared" si="3"/>
        <v>2.2739211717423902</v>
      </c>
      <c r="V23">
        <f t="shared" si="4"/>
        <v>11.954517792891112</v>
      </c>
    </row>
    <row r="24" spans="1:22">
      <c r="A24">
        <v>220</v>
      </c>
      <c r="B24">
        <f t="shared" si="5"/>
        <v>2576.4311205721287</v>
      </c>
      <c r="C24">
        <f t="shared" si="6"/>
        <v>4.011758817214545E-3</v>
      </c>
      <c r="D24">
        <f t="shared" si="7"/>
        <v>544.84180525938825</v>
      </c>
      <c r="F24">
        <f t="shared" si="8"/>
        <v>0.95586281624454084</v>
      </c>
      <c r="G24">
        <f t="shared" si="0"/>
        <v>179942.60058722607</v>
      </c>
      <c r="H24">
        <f t="shared" si="9"/>
        <v>49351134.661092028</v>
      </c>
      <c r="P24">
        <f t="shared" si="10"/>
        <v>1.2999992161035172</v>
      </c>
      <c r="Q24">
        <f t="shared" si="1"/>
        <v>478.15</v>
      </c>
      <c r="R24">
        <f t="shared" si="11"/>
        <v>0.67770673671737947</v>
      </c>
      <c r="S24">
        <f t="shared" si="2"/>
        <v>209.88997392690851</v>
      </c>
      <c r="U24">
        <f t="shared" si="3"/>
        <v>2.2780983343516428</v>
      </c>
      <c r="V24">
        <f t="shared" si="4"/>
        <v>11.902176704535268</v>
      </c>
    </row>
    <row r="25" spans="1:22">
      <c r="A25">
        <v>230</v>
      </c>
      <c r="B25">
        <f t="shared" si="5"/>
        <v>2576.2375663640451</v>
      </c>
      <c r="C25">
        <f t="shared" si="6"/>
        <v>4.0120602229587309E-3</v>
      </c>
      <c r="D25">
        <f t="shared" si="7"/>
        <v>542.44348312921386</v>
      </c>
      <c r="F25">
        <f t="shared" si="8"/>
        <v>0.95165523356002435</v>
      </c>
      <c r="G25">
        <f t="shared" si="0"/>
        <v>173750.43484392043</v>
      </c>
      <c r="H25">
        <f t="shared" si="9"/>
        <v>51088639.00953123</v>
      </c>
      <c r="P25">
        <f t="shared" si="10"/>
        <v>1.2943740299045805</v>
      </c>
      <c r="Q25">
        <f t="shared" si="1"/>
        <v>478.15</v>
      </c>
      <c r="R25">
        <f t="shared" si="11"/>
        <v>0.67472356059405725</v>
      </c>
      <c r="S25">
        <f t="shared" si="2"/>
        <v>209.50332889302803</v>
      </c>
      <c r="U25">
        <f t="shared" si="3"/>
        <v>2.2823026370341943</v>
      </c>
      <c r="V25">
        <f t="shared" si="4"/>
        <v>11.849784884538741</v>
      </c>
    </row>
    <row r="26" spans="1:22">
      <c r="A26">
        <v>240</v>
      </c>
      <c r="B26">
        <f t="shared" si="5"/>
        <v>2576.0506727229026</v>
      </c>
      <c r="C26">
        <f t="shared" si="6"/>
        <v>4.0123512997420766E-3</v>
      </c>
      <c r="D26">
        <f t="shared" si="7"/>
        <v>540.07645713499585</v>
      </c>
      <c r="F26">
        <f t="shared" si="8"/>
        <v>0.94750255637718572</v>
      </c>
      <c r="G26">
        <f t="shared" si="0"/>
        <v>167640.25118102919</v>
      </c>
      <c r="H26">
        <f t="shared" si="9"/>
        <v>52765041.521341525</v>
      </c>
      <c r="P26">
        <f t="shared" si="10"/>
        <v>1.2888193502348662</v>
      </c>
      <c r="Q26">
        <f t="shared" si="1"/>
        <v>478.15</v>
      </c>
      <c r="R26">
        <f t="shared" si="11"/>
        <v>0.67177931247142464</v>
      </c>
      <c r="S26">
        <f t="shared" si="2"/>
        <v>209.1210364228283</v>
      </c>
      <c r="U26">
        <f t="shared" si="3"/>
        <v>2.2864748959698806</v>
      </c>
      <c r="V26">
        <f t="shared" si="4"/>
        <v>11.798076734805262</v>
      </c>
    </row>
    <row r="27" spans="1:22">
      <c r="A27">
        <v>250</v>
      </c>
      <c r="B27">
        <f t="shared" si="5"/>
        <v>2575.8703514651556</v>
      </c>
      <c r="C27">
        <f t="shared" si="6"/>
        <v>4.0126321804286689E-3</v>
      </c>
      <c r="D27">
        <f t="shared" si="7"/>
        <v>537.77249865739532</v>
      </c>
      <c r="F27">
        <f t="shared" si="8"/>
        <v>0.94346052396034263</v>
      </c>
      <c r="G27">
        <f t="shared" si="0"/>
        <v>161693.81817897089</v>
      </c>
      <c r="H27">
        <f t="shared" si="9"/>
        <v>54381979.703131236</v>
      </c>
      <c r="P27">
        <f t="shared" si="10"/>
        <v>1.2834111028710478</v>
      </c>
      <c r="Q27">
        <f t="shared" si="1"/>
        <v>478.15</v>
      </c>
      <c r="R27">
        <f t="shared" si="11"/>
        <v>0.66891351148788292</v>
      </c>
      <c r="S27">
        <f t="shared" si="2"/>
        <v>208.74826880744226</v>
      </c>
      <c r="U27">
        <f t="shared" si="3"/>
        <v>2.2905579180686026</v>
      </c>
      <c r="V27">
        <f t="shared" si="4"/>
        <v>11.747746307412198</v>
      </c>
    </row>
    <row r="28" spans="1:22">
      <c r="A28">
        <v>260</v>
      </c>
      <c r="B28">
        <f t="shared" si="5"/>
        <v>2575.6964264533594</v>
      </c>
      <c r="C28">
        <f t="shared" si="6"/>
        <v>4.0129031351468364E-3</v>
      </c>
      <c r="D28">
        <f t="shared" si="7"/>
        <v>535.55990028826602</v>
      </c>
      <c r="F28">
        <f t="shared" si="8"/>
        <v>0.93957877243555443</v>
      </c>
      <c r="G28">
        <f t="shared" si="0"/>
        <v>155983.91875885858</v>
      </c>
      <c r="H28">
        <f t="shared" si="9"/>
        <v>55941818.890719824</v>
      </c>
      <c r="P28">
        <f t="shared" si="10"/>
        <v>1.2782169730998252</v>
      </c>
      <c r="Q28">
        <f t="shared" si="1"/>
        <v>478.15</v>
      </c>
      <c r="R28">
        <f t="shared" si="11"/>
        <v>0.66616134965680807</v>
      </c>
      <c r="S28">
        <f t="shared" si="2"/>
        <v>208.38966892416269</v>
      </c>
      <c r="U28">
        <f t="shared" si="3"/>
        <v>2.2944995424605654</v>
      </c>
      <c r="V28">
        <f t="shared" si="4"/>
        <v>11.699411659609234</v>
      </c>
    </row>
    <row r="29" spans="1:22">
      <c r="A29">
        <v>270</v>
      </c>
      <c r="B29">
        <f t="shared" si="5"/>
        <v>2575.5286432615499</v>
      </c>
      <c r="C29">
        <f t="shared" si="6"/>
        <v>4.0131645563110697E-3</v>
      </c>
      <c r="D29">
        <f t="shared" si="7"/>
        <v>533.46219812577749</v>
      </c>
      <c r="F29">
        <f t="shared" si="8"/>
        <v>0.93589859320311841</v>
      </c>
      <c r="G29">
        <f t="shared" si="0"/>
        <v>150571.06582097162</v>
      </c>
      <c r="H29">
        <f t="shared" si="9"/>
        <v>57447529.548929542</v>
      </c>
      <c r="P29">
        <f t="shared" si="10"/>
        <v>1.2732933458715721</v>
      </c>
      <c r="Q29">
        <f t="shared" si="1"/>
        <v>478.15</v>
      </c>
      <c r="R29">
        <f t="shared" si="11"/>
        <v>0.66355210258101094</v>
      </c>
      <c r="S29">
        <f t="shared" si="2"/>
        <v>208.04913510736401</v>
      </c>
      <c r="U29">
        <f t="shared" si="3"/>
        <v>2.2982551681998107</v>
      </c>
      <c r="V29">
        <f t="shared" si="4"/>
        <v>11.653586942103319</v>
      </c>
    </row>
    <row r="30" spans="1:22">
      <c r="A30">
        <v>280</v>
      </c>
      <c r="B30">
        <f t="shared" si="5"/>
        <v>2575.3666823734102</v>
      </c>
      <c r="C30">
        <f t="shared" si="6"/>
        <v>4.0134169381176059E-3</v>
      </c>
      <c r="D30">
        <f t="shared" si="7"/>
        <v>531.49736398970083</v>
      </c>
      <c r="F30">
        <f t="shared" si="8"/>
        <v>0.93245151577140495</v>
      </c>
      <c r="G30">
        <f t="shared" si="0"/>
        <v>145501.4288609988</v>
      </c>
      <c r="H30">
        <f t="shared" si="9"/>
        <v>58902543.837539531</v>
      </c>
      <c r="P30">
        <f t="shared" si="10"/>
        <v>1.2686833653823404</v>
      </c>
      <c r="Q30">
        <f t="shared" si="1"/>
        <v>478.15</v>
      </c>
      <c r="R30">
        <f t="shared" si="11"/>
        <v>0.66110812468192603</v>
      </c>
      <c r="S30">
        <f t="shared" si="2"/>
        <v>207.72968033913509</v>
      </c>
      <c r="U30">
        <f t="shared" si="3"/>
        <v>2.3017895142349536</v>
      </c>
      <c r="V30">
        <f t="shared" si="4"/>
        <v>11.610664752842249</v>
      </c>
    </row>
    <row r="31" spans="1:22">
      <c r="A31">
        <v>290</v>
      </c>
      <c r="B31">
        <f t="shared" si="5"/>
        <v>2575.2101746106769</v>
      </c>
      <c r="C31">
        <f t="shared" si="6"/>
        <v>4.0136608525414043E-3</v>
      </c>
      <c r="D31">
        <f t="shared" si="7"/>
        <v>529.67750593792891</v>
      </c>
      <c r="F31">
        <f t="shared" si="8"/>
        <v>0.92925878234724368</v>
      </c>
      <c r="G31">
        <f t="shared" si="0"/>
        <v>140806.06961369023</v>
      </c>
      <c r="H31">
        <f t="shared" si="9"/>
        <v>60310604.533676431</v>
      </c>
      <c r="P31">
        <f t="shared" si="10"/>
        <v>1.2644162070103286</v>
      </c>
      <c r="Q31">
        <f t="shared" si="1"/>
        <v>478.15</v>
      </c>
      <c r="R31">
        <f t="shared" si="11"/>
        <v>0.65884447668419577</v>
      </c>
      <c r="S31">
        <f t="shared" si="2"/>
        <v>207.43337361125941</v>
      </c>
      <c r="U31">
        <f t="shared" si="3"/>
        <v>2.3050774891029695</v>
      </c>
      <c r="V31">
        <f t="shared" si="4"/>
        <v>11.570909594738973</v>
      </c>
    </row>
    <row r="32" spans="1:22">
      <c r="A32">
        <v>300</v>
      </c>
      <c r="B32">
        <f t="shared" si="5"/>
        <v>2575.0587173837139</v>
      </c>
      <c r="C32">
        <f t="shared" si="6"/>
        <v>4.0138969240292475E-3</v>
      </c>
      <c r="D32">
        <f t="shared" si="7"/>
        <v>528.00904031899677</v>
      </c>
      <c r="F32">
        <f t="shared" si="8"/>
        <v>0.92633164968245052</v>
      </c>
      <c r="G32">
        <f t="shared" si="0"/>
        <v>136501.39137357738</v>
      </c>
      <c r="H32">
        <f t="shared" si="9"/>
        <v>61675618.447412208</v>
      </c>
      <c r="P32">
        <f t="shared" si="10"/>
        <v>1.2605074750865135</v>
      </c>
      <c r="Q32">
        <f t="shared" si="1"/>
        <v>478.15</v>
      </c>
      <c r="R32">
        <f t="shared" si="11"/>
        <v>0.65676913962485739</v>
      </c>
      <c r="S32">
        <f t="shared" si="2"/>
        <v>207.16135889352242</v>
      </c>
      <c r="U32">
        <f t="shared" si="3"/>
        <v>2.3081041877397674</v>
      </c>
      <c r="V32">
        <f t="shared" si="4"/>
        <v>11.534461634192851</v>
      </c>
    </row>
    <row r="33" spans="1:22">
      <c r="A33">
        <v>310</v>
      </c>
      <c r="B33">
        <f t="shared" si="5"/>
        <v>2574.9118904587754</v>
      </c>
      <c r="C33">
        <f t="shared" si="6"/>
        <v>4.0141258049259335E-3</v>
      </c>
      <c r="D33">
        <f t="shared" si="7"/>
        <v>526.49324164332791</v>
      </c>
      <c r="F33">
        <f t="shared" si="8"/>
        <v>0.92367235376022438</v>
      </c>
      <c r="G33">
        <f t="shared" si="0"/>
        <v>132590.56018567199</v>
      </c>
      <c r="H33">
        <f t="shared" si="9"/>
        <v>63001524.049268931</v>
      </c>
      <c r="P33">
        <f t="shared" si="10"/>
        <v>1.2569605037905105</v>
      </c>
      <c r="Q33">
        <f t="shared" si="1"/>
        <v>478.15</v>
      </c>
      <c r="R33">
        <f t="shared" si="11"/>
        <v>0.65488369881599906</v>
      </c>
      <c r="S33">
        <f t="shared" si="2"/>
        <v>206.91393743166816</v>
      </c>
      <c r="U33">
        <f t="shared" si="3"/>
        <v>2.3108641492934985</v>
      </c>
      <c r="V33">
        <f t="shared" si="4"/>
        <v>11.501348713135476</v>
      </c>
    </row>
    <row r="34" spans="1:22">
      <c r="A34">
        <v>320</v>
      </c>
      <c r="B34">
        <f t="shared" si="5"/>
        <v>2574.7692701965793</v>
      </c>
      <c r="C34">
        <f t="shared" si="6"/>
        <v>4.0143481532665844E-3</v>
      </c>
      <c r="D34">
        <f t="shared" si="7"/>
        <v>525.12704614789652</v>
      </c>
      <c r="F34">
        <f t="shared" si="8"/>
        <v>0.92127551955771314</v>
      </c>
      <c r="G34">
        <f t="shared" si="0"/>
        <v>129065.57802732979</v>
      </c>
      <c r="H34">
        <f t="shared" si="9"/>
        <v>64292179.829542227</v>
      </c>
      <c r="P34">
        <f t="shared" si="10"/>
        <v>1.253768265542162</v>
      </c>
      <c r="Q34">
        <f t="shared" si="1"/>
        <v>478.15</v>
      </c>
      <c r="R34">
        <f t="shared" si="11"/>
        <v>0.65318434336641862</v>
      </c>
      <c r="S34">
        <f t="shared" si="2"/>
        <v>206.69069361822946</v>
      </c>
      <c r="U34">
        <f t="shared" si="3"/>
        <v>2.3133600823033316</v>
      </c>
      <c r="V34">
        <f t="shared" si="4"/>
        <v>11.471503903059233</v>
      </c>
    </row>
    <row r="35" spans="1:22">
      <c r="A35">
        <v>330</v>
      </c>
      <c r="B35">
        <f t="shared" si="5"/>
        <v>2574.630441560867</v>
      </c>
      <c r="C35">
        <f t="shared" si="6"/>
        <v>4.0145646140325236E-3</v>
      </c>
      <c r="D35">
        <f t="shared" si="7"/>
        <v>523.9039811040451</v>
      </c>
      <c r="F35">
        <f t="shared" si="8"/>
        <v>0.91912979141060547</v>
      </c>
      <c r="G35">
        <f t="shared" si="0"/>
        <v>125909.67846399194</v>
      </c>
      <c r="H35">
        <f t="shared" si="9"/>
        <v>65551276.614182144</v>
      </c>
      <c r="P35">
        <f t="shared" si="10"/>
        <v>1.2509155817811362</v>
      </c>
      <c r="Q35">
        <f t="shared" si="1"/>
        <v>478.15</v>
      </c>
      <c r="R35">
        <f t="shared" si="11"/>
        <v>0.65166302211011928</v>
      </c>
      <c r="S35">
        <f t="shared" si="2"/>
        <v>206.49064358567284</v>
      </c>
      <c r="U35">
        <f t="shared" si="3"/>
        <v>2.3156012868041445</v>
      </c>
      <c r="V35">
        <f t="shared" si="4"/>
        <v>11.444785805929866</v>
      </c>
    </row>
    <row r="36" spans="1:22">
      <c r="A36">
        <v>340</v>
      </c>
      <c r="B36">
        <f t="shared" si="5"/>
        <v>2574.4950075501019</v>
      </c>
      <c r="C36">
        <f t="shared" si="6"/>
        <v>4.0147758044157093E-3</v>
      </c>
      <c r="D36">
        <f t="shared" si="7"/>
        <v>522.81510851272924</v>
      </c>
      <c r="F36">
        <f t="shared" si="8"/>
        <v>0.91721948861882319</v>
      </c>
      <c r="G36">
        <f t="shared" si="0"/>
        <v>123099.75815148781</v>
      </c>
      <c r="H36">
        <f t="shared" si="9"/>
        <v>66782274.195697024</v>
      </c>
      <c r="P36">
        <f t="shared" si="10"/>
        <v>1.2483813703399345</v>
      </c>
      <c r="Q36">
        <f t="shared" si="1"/>
        <v>478.15</v>
      </c>
      <c r="R36">
        <f t="shared" si="11"/>
        <v>0.65030861743074564</v>
      </c>
      <c r="S36">
        <f t="shared" si="2"/>
        <v>206.31238804823957</v>
      </c>
      <c r="U36">
        <f t="shared" si="3"/>
        <v>2.3176019846573626</v>
      </c>
      <c r="V36">
        <f t="shared" si="4"/>
        <v>11.420999169395255</v>
      </c>
    </row>
    <row r="37" spans="1:22">
      <c r="A37">
        <v>350</v>
      </c>
      <c r="B37">
        <f t="shared" si="5"/>
        <v>2574.3625960137192</v>
      </c>
      <c r="C37">
        <f t="shared" si="6"/>
        <v>4.0149823031557542E-3</v>
      </c>
      <c r="D37">
        <f t="shared" si="7"/>
        <v>521.84989994234365</v>
      </c>
      <c r="F37">
        <f t="shared" si="8"/>
        <v>0.91552614024972567</v>
      </c>
      <c r="G37">
        <f t="shared" si="0"/>
        <v>120608.63003855481</v>
      </c>
      <c r="H37">
        <f t="shared" si="9"/>
        <v>67988360.496082574</v>
      </c>
      <c r="P37">
        <f t="shared" si="10"/>
        <v>1.2461407305013315</v>
      </c>
      <c r="Q37">
        <f t="shared" si="1"/>
        <v>478.15</v>
      </c>
      <c r="R37">
        <f t="shared" si="11"/>
        <v>0.64910803343705548</v>
      </c>
      <c r="S37">
        <f t="shared" si="2"/>
        <v>206.15425533783315</v>
      </c>
      <c r="U37">
        <f t="shared" si="3"/>
        <v>2.319379724742701</v>
      </c>
      <c r="V37">
        <f t="shared" si="4"/>
        <v>11.399913997790275</v>
      </c>
    </row>
    <row r="38" spans="1:22">
      <c r="A38">
        <v>360</v>
      </c>
      <c r="B38">
        <f t="shared" si="5"/>
        <v>2574.2328640447527</v>
      </c>
      <c r="C38">
        <f t="shared" si="6"/>
        <v>4.0151846436537056E-3</v>
      </c>
      <c r="D38">
        <f t="shared" si="7"/>
        <v>520.99699041091606</v>
      </c>
      <c r="F38">
        <f t="shared" si="8"/>
        <v>0.91402980773844922</v>
      </c>
      <c r="G38">
        <f t="shared" si="0"/>
        <v>118406.96436293147</v>
      </c>
      <c r="H38">
        <f t="shared" si="9"/>
        <v>69172430.139711887</v>
      </c>
      <c r="P38">
        <f t="shared" si="10"/>
        <v>1.2441667410525949</v>
      </c>
      <c r="Q38">
        <f t="shared" si="1"/>
        <v>478.15</v>
      </c>
      <c r="R38">
        <f t="shared" si="11"/>
        <v>0.64804713368656042</v>
      </c>
      <c r="S38">
        <f t="shared" si="2"/>
        <v>206.01442563181567</v>
      </c>
      <c r="U38">
        <f t="shared" si="3"/>
        <v>2.3209539746237908</v>
      </c>
      <c r="V38">
        <f t="shared" si="4"/>
        <v>11.381282020842029</v>
      </c>
    </row>
    <row r="39" spans="1:22">
      <c r="A39">
        <v>370</v>
      </c>
      <c r="B39">
        <f t="shared" si="5"/>
        <v>2574.1055002846197</v>
      </c>
      <c r="C39">
        <f t="shared" si="6"/>
        <v>4.0153833103415268E-3</v>
      </c>
      <c r="D39">
        <f t="shared" si="7"/>
        <v>520.2447872463174</v>
      </c>
      <c r="F39">
        <f t="shared" si="8"/>
        <v>0.91271015306371472</v>
      </c>
      <c r="G39">
        <f t="shared" si="0"/>
        <v>116464.85570995303</v>
      </c>
      <c r="H39">
        <f t="shared" si="9"/>
        <v>70337078.696811423</v>
      </c>
      <c r="P39">
        <f t="shared" si="10"/>
        <v>1.2424319135125796</v>
      </c>
      <c r="Q39">
        <f t="shared" si="1"/>
        <v>478.15</v>
      </c>
      <c r="R39">
        <f t="shared" si="11"/>
        <v>0.64711149852217376</v>
      </c>
      <c r="S39">
        <f t="shared" si="2"/>
        <v>205.8910320057858</v>
      </c>
      <c r="U39">
        <f t="shared" si="3"/>
        <v>2.3223449576306137</v>
      </c>
      <c r="V39">
        <f t="shared" si="4"/>
        <v>11.364849994341233</v>
      </c>
    </row>
    <row r="40" spans="1:22">
      <c r="A40">
        <v>380</v>
      </c>
      <c r="B40">
        <f t="shared" si="5"/>
        <v>2573.9802255423247</v>
      </c>
      <c r="C40">
        <f t="shared" si="6"/>
        <v>4.0155787376818103E-3</v>
      </c>
      <c r="D40">
        <f t="shared" si="7"/>
        <v>519.58193148891064</v>
      </c>
      <c r="F40">
        <f t="shared" si="8"/>
        <v>0.91154724822615907</v>
      </c>
      <c r="G40">
        <f t="shared" si="0"/>
        <v>114753.01006893867</v>
      </c>
      <c r="H40">
        <f t="shared" si="9"/>
        <v>71484608.797500804</v>
      </c>
      <c r="P40">
        <f t="shared" si="10"/>
        <v>1.2409092943486657</v>
      </c>
      <c r="Q40">
        <f t="shared" si="1"/>
        <v>478.15</v>
      </c>
      <c r="R40">
        <f t="shared" si="11"/>
        <v>0.64628699899234676</v>
      </c>
      <c r="S40">
        <f t="shared" si="2"/>
        <v>205.78223757815582</v>
      </c>
      <c r="U40">
        <f t="shared" si="3"/>
        <v>2.3235727516005809</v>
      </c>
      <c r="V40">
        <f t="shared" si="4"/>
        <v>11.350369779574089</v>
      </c>
    </row>
    <row r="41" spans="1:22">
      <c r="A41">
        <v>390</v>
      </c>
      <c r="B41">
        <f t="shared" si="5"/>
        <v>2573.8567921368021</v>
      </c>
      <c r="C41">
        <f t="shared" si="6"/>
        <v>4.0157713111615197E-3</v>
      </c>
      <c r="D41">
        <f t="shared" si="7"/>
        <v>518.99762378067692</v>
      </c>
      <c r="F41">
        <f t="shared" si="8"/>
        <v>0.91052214698364375</v>
      </c>
      <c r="G41">
        <f t="shared" si="0"/>
        <v>113243.58280577497</v>
      </c>
      <c r="H41">
        <f t="shared" si="9"/>
        <v>72617044.625558555</v>
      </c>
      <c r="P41">
        <f t="shared" si="10"/>
        <v>1.2395732443675729</v>
      </c>
      <c r="Q41">
        <f t="shared" si="1"/>
        <v>478.15</v>
      </c>
      <c r="R41">
        <f t="shared" si="11"/>
        <v>0.64556020221140342</v>
      </c>
      <c r="S41">
        <f t="shared" si="2"/>
        <v>205.68629047058488</v>
      </c>
      <c r="U41">
        <f t="shared" si="3"/>
        <v>2.324656635627254</v>
      </c>
      <c r="V41">
        <f t="shared" si="4"/>
        <v>11.337605462434533</v>
      </c>
    </row>
    <row r="42" spans="1:22">
      <c r="A42">
        <v>400</v>
      </c>
      <c r="B42">
        <f t="shared" si="5"/>
        <v>2573.734982337905</v>
      </c>
      <c r="C42">
        <f t="shared" si="6"/>
        <v>4.0159613696948131E-3</v>
      </c>
      <c r="D42">
        <f t="shared" si="7"/>
        <v>518.48183455706851</v>
      </c>
      <c r="F42">
        <f t="shared" si="8"/>
        <v>0.90961725360889212</v>
      </c>
      <c r="G42">
        <f t="shared" si="0"/>
        <v>111910.71869575643</v>
      </c>
      <c r="H42">
        <f t="shared" si="9"/>
        <v>73736151.812516123</v>
      </c>
      <c r="P42">
        <f t="shared" si="10"/>
        <v>1.2383999423141432</v>
      </c>
      <c r="Q42">
        <f t="shared" si="1"/>
        <v>478.15</v>
      </c>
      <c r="R42">
        <f t="shared" si="11"/>
        <v>0.64491863280870443</v>
      </c>
      <c r="S42">
        <f t="shared" si="2"/>
        <v>205.60155968896476</v>
      </c>
      <c r="U42">
        <f t="shared" si="3"/>
        <v>2.3256146535237772</v>
      </c>
      <c r="V42">
        <f t="shared" si="4"/>
        <v>11.32633794510671</v>
      </c>
    </row>
    <row r="43" spans="1:22">
      <c r="A43">
        <v>410</v>
      </c>
      <c r="B43">
        <f t="shared" si="5"/>
        <v>2573.6146062265084</v>
      </c>
      <c r="C43">
        <f t="shared" si="6"/>
        <v>4.0161492089354021E-3</v>
      </c>
      <c r="D43">
        <f t="shared" si="7"/>
        <v>518.02542122375928</v>
      </c>
      <c r="F43">
        <f t="shared" si="8"/>
        <v>0.90881652846273553</v>
      </c>
      <c r="G43">
        <f t="shared" si="0"/>
        <v>110730.8525005149</v>
      </c>
      <c r="H43">
        <f t="shared" si="9"/>
        <v>74843460.33752127</v>
      </c>
      <c r="P43">
        <f t="shared" si="10"/>
        <v>1.2373676666152822</v>
      </c>
      <c r="Q43">
        <f t="shared" si="1"/>
        <v>478.15</v>
      </c>
      <c r="R43">
        <f t="shared" si="11"/>
        <v>0.64435091868007943</v>
      </c>
      <c r="S43">
        <f t="shared" si="2"/>
        <v>205.52655556982526</v>
      </c>
      <c r="U43">
        <f t="shared" si="3"/>
        <v>2.3264633549388418</v>
      </c>
      <c r="V43">
        <f t="shared" si="4"/>
        <v>11.316367505814215</v>
      </c>
    </row>
    <row r="44" spans="1:22">
      <c r="A44">
        <v>420</v>
      </c>
      <c r="B44">
        <f t="shared" si="5"/>
        <v>2573.4954992312987</v>
      </c>
      <c r="C44">
        <f t="shared" si="6"/>
        <v>4.0163350850967294E-3</v>
      </c>
      <c r="D44">
        <f t="shared" si="7"/>
        <v>517.62017450148653</v>
      </c>
      <c r="F44">
        <f t="shared" si="8"/>
        <v>0.90810556930085351</v>
      </c>
      <c r="G44">
        <f t="shared" si="0"/>
        <v>109682.82725602815</v>
      </c>
      <c r="H44">
        <f t="shared" si="9"/>
        <v>75940288.610081553</v>
      </c>
      <c r="P44">
        <f t="shared" si="10"/>
        <v>1.2364569080723053</v>
      </c>
      <c r="Q44">
        <f t="shared" si="1"/>
        <v>478.15</v>
      </c>
      <c r="R44">
        <f t="shared" si="11"/>
        <v>0.64384684863430508</v>
      </c>
      <c r="S44">
        <f t="shared" si="2"/>
        <v>205.45993840416401</v>
      </c>
      <c r="U44">
        <f t="shared" si="3"/>
        <v>2.3272176742281618</v>
      </c>
      <c r="V44">
        <f t="shared" si="4"/>
        <v>11.307514811232293</v>
      </c>
    </row>
    <row r="45" spans="1:22">
      <c r="A45">
        <v>430</v>
      </c>
      <c r="B45">
        <f t="shared" si="5"/>
        <v>2573.3775195383264</v>
      </c>
      <c r="C45">
        <f t="shared" si="6"/>
        <v>4.0165192189739454E-3</v>
      </c>
      <c r="D45">
        <f t="shared" si="7"/>
        <v>517.25881368590444</v>
      </c>
      <c r="F45">
        <f t="shared" si="8"/>
        <v>0.90747160295772711</v>
      </c>
      <c r="G45">
        <f t="shared" si="0"/>
        <v>108747.88114166506</v>
      </c>
      <c r="H45">
        <f t="shared" si="9"/>
        <v>77027767.421498209</v>
      </c>
      <c r="P45">
        <f t="shared" si="10"/>
        <v>1.2356503605376732</v>
      </c>
      <c r="Q45">
        <f t="shared" si="1"/>
        <v>478.15</v>
      </c>
      <c r="R45">
        <f t="shared" si="11"/>
        <v>0.6433973664970285</v>
      </c>
      <c r="S45">
        <f t="shared" si="2"/>
        <v>205.40051848165746</v>
      </c>
      <c r="U45">
        <f t="shared" si="3"/>
        <v>2.3278909105708974</v>
      </c>
      <c r="V45">
        <f t="shared" si="4"/>
        <v>11.299620812938411</v>
      </c>
    </row>
    <row r="46" spans="1:22">
      <c r="A46">
        <v>440</v>
      </c>
      <c r="B46">
        <f t="shared" si="5"/>
        <v>2573.2605455146854</v>
      </c>
      <c r="C46">
        <f t="shared" si="6"/>
        <v>4.016701799946904E-3</v>
      </c>
      <c r="D46">
        <f t="shared" si="7"/>
        <v>516.93494726883262</v>
      </c>
      <c r="F46">
        <f t="shared" si="8"/>
        <v>0.90690341626110982</v>
      </c>
      <c r="G46">
        <f t="shared" si="0"/>
        <v>107909.54528512579</v>
      </c>
      <c r="H46">
        <f t="shared" si="9"/>
        <v>78106862.87434946</v>
      </c>
      <c r="P46">
        <f t="shared" si="10"/>
        <v>1.2349328287717261</v>
      </c>
      <c r="Q46">
        <f t="shared" si="1"/>
        <v>478.15</v>
      </c>
      <c r="R46">
        <f t="shared" si="11"/>
        <v>0.64299452212912678</v>
      </c>
      <c r="S46">
        <f t="shared" si="2"/>
        <v>205.3472502733928</v>
      </c>
      <c r="U46">
        <f t="shared" si="3"/>
        <v>2.3284947783006893</v>
      </c>
      <c r="V46">
        <f t="shared" si="4"/>
        <v>11.29254588717566</v>
      </c>
    </row>
    <row r="47" spans="1:22">
      <c r="A47">
        <v>450</v>
      </c>
      <c r="B47">
        <f t="shared" si="5"/>
        <v>2573.1444732421155</v>
      </c>
      <c r="C47">
        <f t="shared" si="6"/>
        <v>4.0168829898144E-3</v>
      </c>
      <c r="D47">
        <f t="shared" si="7"/>
        <v>516.64301191592187</v>
      </c>
      <c r="F47">
        <f t="shared" si="8"/>
        <v>0.90639124897530154</v>
      </c>
      <c r="G47">
        <f t="shared" si="0"/>
        <v>107153.48596060993</v>
      </c>
      <c r="H47">
        <f t="shared" si="9"/>
        <v>79178397.733955562</v>
      </c>
      <c r="P47">
        <f t="shared" si="10"/>
        <v>1.234291084465065</v>
      </c>
      <c r="Q47">
        <f t="shared" si="1"/>
        <v>478.15</v>
      </c>
      <c r="R47">
        <f t="shared" si="11"/>
        <v>0.6426313955234888</v>
      </c>
      <c r="S47">
        <f t="shared" si="2"/>
        <v>205.29922291211057</v>
      </c>
      <c r="U47">
        <f t="shared" si="3"/>
        <v>2.3290395025250432</v>
      </c>
      <c r="V47">
        <f t="shared" si="4"/>
        <v>11.286168501807827</v>
      </c>
    </row>
    <row r="48" spans="1:22">
      <c r="A48">
        <v>460</v>
      </c>
      <c r="B48">
        <f t="shared" si="5"/>
        <v>2573.0292142203452</v>
      </c>
      <c r="C48">
        <f t="shared" si="6"/>
        <v>4.0170629263659996E-3</v>
      </c>
      <c r="D48">
        <f t="shared" si="7"/>
        <v>516.37819960907211</v>
      </c>
      <c r="F48">
        <f t="shared" si="8"/>
        <v>0.90592666598082827</v>
      </c>
      <c r="G48">
        <f t="shared" si="0"/>
        <v>106467.31642598342</v>
      </c>
      <c r="H48">
        <f t="shared" si="9"/>
        <v>80243070.898215398</v>
      </c>
      <c r="P48">
        <f t="shared" si="10"/>
        <v>1.2337136938257909</v>
      </c>
      <c r="Q48">
        <f t="shared" si="1"/>
        <v>478.15</v>
      </c>
      <c r="R48">
        <f t="shared" si="11"/>
        <v>0.64230200618040723</v>
      </c>
      <c r="S48">
        <f t="shared" si="2"/>
        <v>205.25564860727661</v>
      </c>
      <c r="U48">
        <f t="shared" si="3"/>
        <v>2.3295339409385143</v>
      </c>
      <c r="V48">
        <f t="shared" si="4"/>
        <v>11.280383624731149</v>
      </c>
    </row>
    <row r="49" spans="1:22">
      <c r="A49">
        <v>470</v>
      </c>
      <c r="B49">
        <f t="shared" si="5"/>
        <v>2572.9146932728295</v>
      </c>
      <c r="C49">
        <f t="shared" si="6"/>
        <v>4.0172417266401634E-3</v>
      </c>
      <c r="D49">
        <f t="shared" si="7"/>
        <v>516.1363800388832</v>
      </c>
      <c r="F49">
        <f t="shared" si="8"/>
        <v>0.90550242112084778</v>
      </c>
      <c r="G49">
        <f t="shared" si="0"/>
        <v>105840.39663009772</v>
      </c>
      <c r="H49">
        <f t="shared" si="9"/>
        <v>81301474.864516377</v>
      </c>
      <c r="P49">
        <f t="shared" si="10"/>
        <v>1.2331908336445081</v>
      </c>
      <c r="Q49">
        <f t="shared" si="1"/>
        <v>478.15</v>
      </c>
      <c r="R49">
        <f t="shared" si="11"/>
        <v>0.64200121657468101</v>
      </c>
      <c r="S49">
        <f t="shared" si="2"/>
        <v>205.21585018342924</v>
      </c>
      <c r="U49">
        <f t="shared" si="3"/>
        <v>2.3299857178313101</v>
      </c>
      <c r="V49">
        <f t="shared" si="4"/>
        <v>11.275101028522084</v>
      </c>
    </row>
    <row r="50" spans="1:22">
      <c r="A50">
        <v>480</v>
      </c>
      <c r="B50">
        <f t="shared" si="5"/>
        <v>2572.8008466679335</v>
      </c>
      <c r="C50">
        <f t="shared" si="6"/>
        <v>4.0174194898479985E-3</v>
      </c>
      <c r="D50">
        <f t="shared" si="7"/>
        <v>515.91402313103322</v>
      </c>
      <c r="F50">
        <f t="shared" si="8"/>
        <v>0.9051123212825144</v>
      </c>
      <c r="G50">
        <f t="shared" si="0"/>
        <v>105263.63335211368</v>
      </c>
      <c r="H50">
        <f t="shared" si="9"/>
        <v>82354111.19803752</v>
      </c>
      <c r="P50">
        <f t="shared" si="10"/>
        <v>1.2327141075038766</v>
      </c>
      <c r="Q50">
        <f t="shared" si="1"/>
        <v>478.15</v>
      </c>
      <c r="R50">
        <f t="shared" si="11"/>
        <v>0.64172463578930272</v>
      </c>
      <c r="S50">
        <f t="shared" si="2"/>
        <v>205.17924856547634</v>
      </c>
      <c r="U50">
        <f t="shared" si="3"/>
        <v>2.3304013604836546</v>
      </c>
      <c r="V50">
        <f t="shared" si="4"/>
        <v>11.270243598010774</v>
      </c>
    </row>
    <row r="51" spans="1:22">
      <c r="A51">
        <v>490</v>
      </c>
      <c r="B51">
        <f t="shared" si="5"/>
        <v>2572.6876204550908</v>
      </c>
      <c r="C51">
        <f t="shared" si="6"/>
        <v>4.0175962999630778E-3</v>
      </c>
      <c r="D51">
        <f t="shared" si="7"/>
        <v>515.70812488714068</v>
      </c>
      <c r="F51">
        <f t="shared" si="8"/>
        <v>0.90475109629322925</v>
      </c>
      <c r="G51">
        <f t="shared" si="0"/>
        <v>104729.28894908664</v>
      </c>
      <c r="H51">
        <f t="shared" si="9"/>
        <v>83401404.087528393</v>
      </c>
      <c r="P51">
        <f t="shared" si="10"/>
        <v>1.2322763697385535</v>
      </c>
      <c r="Q51">
        <f t="shared" si="1"/>
        <v>478.15</v>
      </c>
      <c r="R51">
        <f t="shared" si="11"/>
        <v>0.64146852727189951</v>
      </c>
      <c r="S51">
        <f t="shared" si="2"/>
        <v>205.14535075116811</v>
      </c>
      <c r="U51">
        <f t="shared" si="3"/>
        <v>2.3307864314213682</v>
      </c>
      <c r="V51">
        <f t="shared" si="4"/>
        <v>11.265745710260042</v>
      </c>
    </row>
    <row r="52" spans="1:22">
      <c r="A52">
        <v>500</v>
      </c>
      <c r="B52">
        <f t="shared" si="5"/>
        <v>2572.5749690066882</v>
      </c>
      <c r="C52">
        <f t="shared" si="6"/>
        <v>4.0177722279915087E-3</v>
      </c>
      <c r="D52">
        <f t="shared" si="7"/>
        <v>515.51613845155248</v>
      </c>
      <c r="F52">
        <f t="shared" si="8"/>
        <v>0.90441427798517982</v>
      </c>
      <c r="G52">
        <f t="shared" si="0"/>
        <v>104230.80362127331</v>
      </c>
      <c r="H52">
        <f t="shared" si="9"/>
        <v>84443712.12374112</v>
      </c>
      <c r="P52">
        <f t="shared" si="10"/>
        <v>1.2318715617243745</v>
      </c>
      <c r="Q52">
        <f t="shared" si="1"/>
        <v>478.15</v>
      </c>
      <c r="R52">
        <f t="shared" si="11"/>
        <v>0.64122972309149251</v>
      </c>
      <c r="S52">
        <f t="shared" si="2"/>
        <v>205.11373859896369</v>
      </c>
      <c r="U52">
        <f t="shared" si="3"/>
        <v>2.3311456524853948</v>
      </c>
      <c r="V52">
        <f t="shared" si="4"/>
        <v>11.261551728705788</v>
      </c>
    </row>
    <row r="53" spans="1:22">
      <c r="A53">
        <v>510</v>
      </c>
      <c r="B53">
        <f t="shared" si="5"/>
        <v>2572.4628537511167</v>
      </c>
      <c r="C53">
        <f t="shared" si="6"/>
        <v>4.0179473339447443E-3</v>
      </c>
      <c r="D53">
        <f t="shared" si="7"/>
        <v>515.33591140299382</v>
      </c>
      <c r="F53">
        <f t="shared" si="8"/>
        <v>0.90409809018069087</v>
      </c>
      <c r="G53">
        <f t="shared" si="0"/>
        <v>103762.63375639768</v>
      </c>
      <c r="H53">
        <f t="shared" si="9"/>
        <v>85481338.461305097</v>
      </c>
      <c r="P53">
        <f t="shared" si="10"/>
        <v>1.2314945628981251</v>
      </c>
      <c r="Q53">
        <f t="shared" si="1"/>
        <v>478.15</v>
      </c>
      <c r="R53">
        <f t="shared" si="11"/>
        <v>0.64100554593810977</v>
      </c>
      <c r="S53">
        <f t="shared" si="2"/>
        <v>205.084058606496</v>
      </c>
      <c r="U53">
        <f t="shared" si="3"/>
        <v>2.3314830184702355</v>
      </c>
      <c r="V53">
        <f t="shared" si="4"/>
        <v>11.257614633280703</v>
      </c>
    </row>
    <row r="54" spans="1:22">
      <c r="A54">
        <v>520</v>
      </c>
      <c r="B54">
        <f t="shared" si="5"/>
        <v>2572.3512420797292</v>
      </c>
      <c r="C54">
        <f t="shared" si="6"/>
        <v>4.0181216685418837E-3</v>
      </c>
      <c r="D54">
        <f t="shared" si="7"/>
        <v>515.16562963771287</v>
      </c>
      <c r="F54">
        <f t="shared" si="8"/>
        <v>0.90379935024160152</v>
      </c>
      <c r="G54">
        <f t="shared" si="0"/>
        <v>103320.10728748508</v>
      </c>
      <c r="H54">
        <f t="shared" si="9"/>
        <v>86514539.534179941</v>
      </c>
      <c r="P54">
        <f t="shared" si="10"/>
        <v>1.2311410573995192</v>
      </c>
      <c r="Q54">
        <f t="shared" si="1"/>
        <v>478.15</v>
      </c>
      <c r="R54">
        <f t="shared" si="11"/>
        <v>0.64079373932129546</v>
      </c>
      <c r="S54">
        <f t="shared" si="2"/>
        <v>205.05601274836476</v>
      </c>
      <c r="U54">
        <f t="shared" si="3"/>
        <v>2.3318018993510981</v>
      </c>
      <c r="V54">
        <f t="shared" si="4"/>
        <v>11.253894794530501</v>
      </c>
    </row>
    <row r="55" spans="1:22">
      <c r="A55">
        <v>530</v>
      </c>
      <c r="B55">
        <f t="shared" si="5"/>
        <v>2572.2401064093551</v>
      </c>
      <c r="C55">
        <f t="shared" si="6"/>
        <v>4.0182952746699299E-3</v>
      </c>
      <c r="D55">
        <f t="shared" si="7"/>
        <v>515.00376779096371</v>
      </c>
      <c r="F55">
        <f t="shared" si="8"/>
        <v>0.90351538208940996</v>
      </c>
      <c r="G55">
        <f t="shared" si="0"/>
        <v>102899.29591940362</v>
      </c>
      <c r="H55">
        <f t="shared" si="9"/>
        <v>87543532.493373975</v>
      </c>
      <c r="P55">
        <f t="shared" si="10"/>
        <v>1.2308074162239067</v>
      </c>
      <c r="Q55">
        <f t="shared" si="1"/>
        <v>478.15</v>
      </c>
      <c r="R55">
        <f t="shared" si="11"/>
        <v>0.64059240590139166</v>
      </c>
      <c r="S55">
        <f t="shared" si="2"/>
        <v>205.02935037093332</v>
      </c>
      <c r="U55">
        <f t="shared" si="3"/>
        <v>2.3321051309724412</v>
      </c>
      <c r="V55">
        <f t="shared" si="4"/>
        <v>11.250358890561431</v>
      </c>
    </row>
    <row r="56" spans="1:22">
      <c r="A56">
        <v>540</v>
      </c>
      <c r="B56">
        <f t="shared" si="5"/>
        <v>2572.1294233822728</v>
      </c>
      <c r="C56">
        <f t="shared" si="6"/>
        <v>4.0184681886301166E-3</v>
      </c>
      <c r="D56">
        <f t="shared" si="7"/>
        <v>514.8490458802022</v>
      </c>
      <c r="F56">
        <f t="shared" si="8"/>
        <v>0.90324394014070564</v>
      </c>
      <c r="G56">
        <f t="shared" si="0"/>
        <v>102496.90340217821</v>
      </c>
      <c r="H56">
        <f t="shared" si="9"/>
        <v>88568501.527395755</v>
      </c>
      <c r="P56">
        <f t="shared" si="10"/>
        <v>1.230490594143909</v>
      </c>
      <c r="Q56">
        <f t="shared" si="1"/>
        <v>478.15</v>
      </c>
      <c r="R56">
        <f t="shared" si="11"/>
        <v>0.64039995355976032</v>
      </c>
      <c r="S56">
        <f t="shared" si="2"/>
        <v>205.00386109688617</v>
      </c>
      <c r="U56">
        <f t="shared" si="3"/>
        <v>2.3323950946173797</v>
      </c>
      <c r="V56">
        <f t="shared" si="4"/>
        <v>11.246978959902348</v>
      </c>
    </row>
    <row r="57" spans="1:22">
      <c r="A57">
        <v>550</v>
      </c>
      <c r="B57">
        <f t="shared" si="5"/>
        <v>2572.0191731863533</v>
      </c>
      <c r="C57">
        <f t="shared" si="6"/>
        <v>4.0186404411971704E-3</v>
      </c>
      <c r="D57">
        <f t="shared" si="7"/>
        <v>514.70039170160305</v>
      </c>
      <c r="F57">
        <f t="shared" si="8"/>
        <v>0.90298314333614571</v>
      </c>
      <c r="G57">
        <f t="shared" si="0"/>
        <v>102110.16863953145</v>
      </c>
      <c r="H57">
        <f t="shared" si="9"/>
        <v>89589603.213791072</v>
      </c>
      <c r="P57">
        <f t="shared" si="10"/>
        <v>1.2301880402943952</v>
      </c>
      <c r="Q57">
        <f t="shared" si="1"/>
        <v>478.15</v>
      </c>
      <c r="R57">
        <f t="shared" si="11"/>
        <v>0.6402150486253273</v>
      </c>
      <c r="S57">
        <f t="shared" si="2"/>
        <v>204.97936866611522</v>
      </c>
      <c r="U57">
        <f t="shared" si="3"/>
        <v>2.3326737862035483</v>
      </c>
      <c r="V57">
        <f t="shared" si="4"/>
        <v>11.243731580049195</v>
      </c>
    </row>
    <row r="58" spans="1:22">
      <c r="A58">
        <v>560</v>
      </c>
      <c r="B58">
        <f t="shared" si="5"/>
        <v>2571.9093389794239</v>
      </c>
      <c r="C58">
        <f t="shared" si="6"/>
        <v>4.0188120585162978E-3</v>
      </c>
      <c r="D58">
        <f t="shared" si="7"/>
        <v>514.55690843722766</v>
      </c>
      <c r="F58">
        <f t="shared" si="8"/>
        <v>0.90273141831092574</v>
      </c>
      <c r="G58">
        <f t="shared" si="0"/>
        <v>101736.7822308598</v>
      </c>
      <c r="H58">
        <f t="shared" si="9"/>
        <v>90606971.036099672</v>
      </c>
      <c r="P58">
        <f t="shared" si="10"/>
        <v>1.229897621136355</v>
      </c>
      <c r="Q58">
        <f t="shared" si="1"/>
        <v>478.15</v>
      </c>
      <c r="R58">
        <f t="shared" si="11"/>
        <v>0.64003657558244631</v>
      </c>
      <c r="S58">
        <f t="shared" si="2"/>
        <v>204.95572562635522</v>
      </c>
      <c r="U58">
        <f t="shared" si="3"/>
        <v>2.3329428760223654</v>
      </c>
      <c r="V58">
        <f t="shared" si="4"/>
        <v>11.240597159837211</v>
      </c>
    </row>
    <row r="59" spans="1:22">
      <c r="A59">
        <v>570</v>
      </c>
      <c r="B59">
        <f t="shared" si="5"/>
        <v>2571.7999064034057</v>
      </c>
      <c r="C59">
        <f t="shared" si="6"/>
        <v>4.018983062860376E-3</v>
      </c>
      <c r="D59">
        <f t="shared" si="7"/>
        <v>514.41784690789746</v>
      </c>
      <c r="F59">
        <f t="shared" si="8"/>
        <v>0.90248745071560954</v>
      </c>
      <c r="G59">
        <f t="shared" si="0"/>
        <v>101374.81498835445</v>
      </c>
      <c r="H59">
        <f t="shared" si="9"/>
        <v>91620719.185983211</v>
      </c>
      <c r="P59">
        <f t="shared" si="10"/>
        <v>1.2296175544606063</v>
      </c>
      <c r="Q59">
        <f t="shared" si="1"/>
        <v>478.15</v>
      </c>
      <c r="R59">
        <f t="shared" si="11"/>
        <v>0.63986360255736718</v>
      </c>
      <c r="S59">
        <f t="shared" si="2"/>
        <v>204.93280878262104</v>
      </c>
      <c r="U59">
        <f t="shared" si="3"/>
        <v>2.3332037600050142</v>
      </c>
      <c r="V59">
        <f t="shared" si="4"/>
        <v>11.237559333299464</v>
      </c>
    </row>
    <row r="60" spans="1:22">
      <c r="A60">
        <v>580</v>
      </c>
      <c r="B60">
        <f t="shared" si="5"/>
        <v>2571.690863175339</v>
      </c>
      <c r="C60">
        <f t="shared" si="6"/>
        <v>4.019153473267395E-3</v>
      </c>
      <c r="D60">
        <f t="shared" si="7"/>
        <v>514.28258191799125</v>
      </c>
      <c r="F60">
        <f t="shared" si="8"/>
        <v>0.90225014371577417</v>
      </c>
      <c r="G60">
        <f t="shared" si="0"/>
        <v>101022.65700043489</v>
      </c>
      <c r="H60">
        <f t="shared" si="9"/>
        <v>92630945.755987555</v>
      </c>
      <c r="P60">
        <f t="shared" si="10"/>
        <v>1.2293463531175626</v>
      </c>
      <c r="Q60">
        <f t="shared" si="1"/>
        <v>478.15</v>
      </c>
      <c r="R60">
        <f t="shared" si="11"/>
        <v>0.6396953518944839</v>
      </c>
      <c r="S60">
        <f t="shared" si="2"/>
        <v>204.91051531581323</v>
      </c>
      <c r="U60">
        <f t="shared" si="3"/>
        <v>2.3334576034961563</v>
      </c>
      <c r="V60">
        <f t="shared" si="4"/>
        <v>11.234604442914291</v>
      </c>
    </row>
    <row r="61" spans="1:22">
      <c r="A61">
        <v>590</v>
      </c>
      <c r="B61">
        <f t="shared" si="5"/>
        <v>2571.5821987439567</v>
      </c>
      <c r="C61">
        <f t="shared" si="6"/>
        <v>4.0193233060757819E-3</v>
      </c>
      <c r="D61">
        <f t="shared" si="7"/>
        <v>514.15059216981319</v>
      </c>
      <c r="F61">
        <f t="shared" si="8"/>
        <v>0.90201858275405822</v>
      </c>
      <c r="G61">
        <f t="shared" si="0"/>
        <v>100678.96589417614</v>
      </c>
      <c r="H61">
        <f t="shared" si="9"/>
        <v>93637735.414929315</v>
      </c>
      <c r="P61">
        <f t="shared" si="10"/>
        <v>1.2290827772331157</v>
      </c>
      <c r="Q61">
        <f t="shared" si="1"/>
        <v>478.15</v>
      </c>
      <c r="R61">
        <f t="shared" si="11"/>
        <v>0.63953117517262725</v>
      </c>
      <c r="S61">
        <f t="shared" si="2"/>
        <v>204.88875948564063</v>
      </c>
      <c r="U61">
        <f t="shared" si="3"/>
        <v>2.3337053784715334</v>
      </c>
      <c r="V61">
        <f t="shared" si="4"/>
        <v>11.231721100830704</v>
      </c>
    </row>
    <row r="62" spans="1:22">
      <c r="A62">
        <v>600</v>
      </c>
      <c r="B62">
        <f t="shared" si="5"/>
        <v>2571.4739040019081</v>
      </c>
      <c r="C62">
        <f t="shared" si="6"/>
        <v>4.0194925753730378E-3</v>
      </c>
      <c r="D62">
        <f t="shared" si="7"/>
        <v>514.02144326773816</v>
      </c>
      <c r="F62">
        <f t="shared" si="8"/>
        <v>0.90179200573287399</v>
      </c>
      <c r="G62">
        <f t="shared" si="0"/>
        <v>100342.62305947962</v>
      </c>
      <c r="H62">
        <f t="shared" si="9"/>
        <v>94641161.645524114</v>
      </c>
      <c r="P62">
        <f t="shared" si="10"/>
        <v>1.2288257937712017</v>
      </c>
      <c r="Q62">
        <f t="shared" si="1"/>
        <v>478.15</v>
      </c>
      <c r="R62">
        <f t="shared" si="11"/>
        <v>0.63937053206460759</v>
      </c>
      <c r="S62">
        <f t="shared" si="2"/>
        <v>204.8674698397212</v>
      </c>
      <c r="U62">
        <f t="shared" si="3"/>
        <v>2.3339478950664172</v>
      </c>
      <c r="V62">
        <f t="shared" si="4"/>
        <v>11.228899817590586</v>
      </c>
    </row>
    <row r="63" spans="1:22">
      <c r="A63">
        <v>610</v>
      </c>
      <c r="B63">
        <f t="shared" si="5"/>
        <v>2571.3659710450647</v>
      </c>
      <c r="C63">
        <f t="shared" si="6"/>
        <v>4.0196612933710027E-3</v>
      </c>
      <c r="D63">
        <f t="shared" si="7"/>
        <v>513.89477337984806</v>
      </c>
      <c r="F63">
        <f t="shared" si="8"/>
        <v>0.90156977785938253</v>
      </c>
      <c r="G63">
        <f t="shared" si="0"/>
        <v>100012.69672045074</v>
      </c>
      <c r="H63">
        <f t="shared" si="9"/>
        <v>95641288.612728626</v>
      </c>
      <c r="P63">
        <f t="shared" si="10"/>
        <v>1.2285745424161068</v>
      </c>
      <c r="Q63">
        <f t="shared" si="1"/>
        <v>478.15</v>
      </c>
      <c r="R63">
        <f t="shared" si="11"/>
        <v>0.63921297250230213</v>
      </c>
      <c r="S63">
        <f t="shared" si="2"/>
        <v>204.84658685832738</v>
      </c>
      <c r="U63">
        <f t="shared" si="3"/>
        <v>2.3341858282007411</v>
      </c>
      <c r="V63">
        <f t="shared" si="4"/>
        <v>11.226132688904316</v>
      </c>
    </row>
    <row r="64" spans="1:22">
      <c r="A64">
        <v>620</v>
      </c>
      <c r="B64">
        <f t="shared" si="5"/>
        <v>2571.2583929715634</v>
      </c>
      <c r="C64">
        <f t="shared" si="6"/>
        <v>4.0198294707192031E-3</v>
      </c>
      <c r="D64">
        <f t="shared" si="7"/>
        <v>513.7702811731989</v>
      </c>
      <c r="F64">
        <f t="shared" si="8"/>
        <v>0.90135137047929625</v>
      </c>
      <c r="G64">
        <f t="shared" si="0"/>
        <v>99688.410864455058</v>
      </c>
      <c r="H64">
        <f t="shared" si="9"/>
        <v>96638172.721373171</v>
      </c>
      <c r="P64">
        <f t="shared" si="10"/>
        <v>1.2283283068623478</v>
      </c>
      <c r="Q64">
        <f t="shared" si="1"/>
        <v>478.15</v>
      </c>
      <c r="R64">
        <f t="shared" si="11"/>
        <v>0.63905812166982101</v>
      </c>
      <c r="S64">
        <f t="shared" si="2"/>
        <v>204.82606097205345</v>
      </c>
      <c r="U64">
        <f t="shared" si="3"/>
        <v>2.3344197400019273</v>
      </c>
      <c r="V64">
        <f t="shared" si="4"/>
        <v>11.223413132094299</v>
      </c>
    </row>
    <row r="65" spans="1:22">
      <c r="A65">
        <v>630</v>
      </c>
      <c r="B65">
        <f t="shared" si="5"/>
        <v>2571.1511637142498</v>
      </c>
      <c r="C65">
        <f t="shared" si="6"/>
        <v>4.0199971167661393E-3</v>
      </c>
      <c r="D65">
        <f t="shared" si="7"/>
        <v>513.64771568567357</v>
      </c>
      <c r="F65">
        <f t="shared" si="8"/>
        <v>0.90113634330819925</v>
      </c>
      <c r="G65">
        <f t="shared" si="0"/>
        <v>99369.119160117072</v>
      </c>
      <c r="H65">
        <f t="shared" si="9"/>
        <v>97631863.912974343</v>
      </c>
      <c r="P65">
        <f t="shared" si="10"/>
        <v>1.2280864907110571</v>
      </c>
      <c r="Q65">
        <f t="shared" si="1"/>
        <v>478.15</v>
      </c>
      <c r="R65">
        <f t="shared" si="11"/>
        <v>0.63890566740551324</v>
      </c>
      <c r="S65">
        <f t="shared" si="2"/>
        <v>204.80585089726807</v>
      </c>
      <c r="U65">
        <f t="shared" si="3"/>
        <v>2.3346500986431442</v>
      </c>
      <c r="V65">
        <f t="shared" si="4"/>
        <v>11.220735664843581</v>
      </c>
    </row>
    <row r="66" spans="1:22">
      <c r="A66">
        <v>640</v>
      </c>
      <c r="B66">
        <f t="shared" si="5"/>
        <v>2571.0442779011951</v>
      </c>
      <c r="C66">
        <f t="shared" si="6"/>
        <v>4.0201642397768153E-3</v>
      </c>
      <c r="D66">
        <f t="shared" si="7"/>
        <v>513.52686784111631</v>
      </c>
      <c r="F66">
        <f t="shared" si="8"/>
        <v>0.90092432954581814</v>
      </c>
      <c r="G66">
        <f t="shared" si="0"/>
        <v>99054.28310835766</v>
      </c>
      <c r="H66">
        <f t="shared" si="9"/>
        <v>98622406.744057924</v>
      </c>
      <c r="P66">
        <f t="shared" si="10"/>
        <v>1.2278485972756008</v>
      </c>
      <c r="Q66">
        <f t="shared" si="1"/>
        <v>478.15</v>
      </c>
      <c r="R66">
        <f t="shared" si="11"/>
        <v>0.63875534964798497</v>
      </c>
      <c r="S66">
        <f t="shared" si="2"/>
        <v>204.78592224133004</v>
      </c>
      <c r="U66">
        <f t="shared" si="3"/>
        <v>2.334877294136088</v>
      </c>
      <c r="V66">
        <f t="shared" si="4"/>
        <v>11.218095719842301</v>
      </c>
    </row>
    <row r="67" spans="1:22">
      <c r="A67">
        <v>650</v>
      </c>
      <c r="B67">
        <f t="shared" si="5"/>
        <v>2570.9377307397021</v>
      </c>
      <c r="C67">
        <f t="shared" si="6"/>
        <v>4.0203308471136491E-3</v>
      </c>
      <c r="D67">
        <f t="shared" si="7"/>
        <v>513.40756335433662</v>
      </c>
      <c r="F67">
        <f t="shared" si="8"/>
        <v>0.90071502342866072</v>
      </c>
      <c r="G67">
        <f t="shared" si="0"/>
        <v>98743.453773439527</v>
      </c>
      <c r="H67">
        <f t="shared" si="9"/>
        <v>99609841.281792313</v>
      </c>
      <c r="P67">
        <f t="shared" si="10"/>
        <v>1.2276142126939229</v>
      </c>
      <c r="Q67">
        <f t="shared" si="1"/>
        <v>478.15</v>
      </c>
      <c r="R67">
        <f t="shared" si="11"/>
        <v>0.6386069516109204</v>
      </c>
      <c r="S67">
        <f t="shared" si="2"/>
        <v>204.76624633604379</v>
      </c>
      <c r="U67">
        <f t="shared" si="3"/>
        <v>2.3351016515451652</v>
      </c>
      <c r="V67">
        <f t="shared" si="4"/>
        <v>11.215489489796095</v>
      </c>
    </row>
    <row r="68" spans="1:22">
      <c r="A68">
        <v>660</v>
      </c>
      <c r="B68">
        <f t="shared" si="5"/>
        <v>2570.8315179199681</v>
      </c>
      <c r="C68">
        <f t="shared" si="6"/>
        <v>4.0204969453867404E-3</v>
      </c>
      <c r="D68">
        <f t="shared" si="7"/>
        <v>513.28965680832539</v>
      </c>
      <c r="F68">
        <f t="shared" si="8"/>
        <v>0.90050816983916737</v>
      </c>
      <c r="G68">
        <f t="shared" ref="G68:G102" si="12">$B68*((D68)-(E$3))</f>
        <v>98436.256533181804</v>
      </c>
      <c r="H68">
        <f t="shared" si="9"/>
        <v>100594203.84712413</v>
      </c>
      <c r="P68">
        <f t="shared" si="10"/>
        <v>1.2273829918300305</v>
      </c>
      <c r="Q68">
        <f t="shared" ref="Q68:Q102" si="13">205+273.15</f>
        <v>478.15</v>
      </c>
      <c r="R68">
        <f t="shared" si="11"/>
        <v>0.63846029241596969</v>
      </c>
      <c r="S68">
        <f t="shared" ref="S68:S102" si="14">103.9+183.3*R68-39.7*R68^2</f>
        <v>204.74679926366937</v>
      </c>
      <c r="U68">
        <f t="shared" ref="U68:U102" si="15">Q68/S68</f>
        <v>2.3353234420248334</v>
      </c>
      <c r="V68">
        <f t="shared" ref="V68:V102" si="16">D68/T$3</f>
        <v>11.212913798041718</v>
      </c>
    </row>
    <row r="69" spans="1:22">
      <c r="A69">
        <v>670</v>
      </c>
      <c r="B69">
        <f t="shared" ref="B69:B102" si="17">B$3*C$3/C69</f>
        <v>2570.7256355351533</v>
      </c>
      <c r="C69">
        <f t="shared" ref="C69:C102" si="18">1.01325/D69*Q68/288.15*P69</f>
        <v>4.0206625405785545E-3</v>
      </c>
      <c r="D69">
        <f t="shared" ref="D69:D102" si="19">P69*(D$3/P$3)*(1-H68/I$3)</f>
        <v>513.17302671765447</v>
      </c>
      <c r="F69">
        <f t="shared" ref="F69:F102" si="20">D69/D$3</f>
        <v>0.90030355564500786</v>
      </c>
      <c r="G69">
        <f t="shared" si="12"/>
        <v>98132.378369042664</v>
      </c>
      <c r="H69">
        <f t="shared" ref="H69:H102" si="21">H68+G69*(A69-A68)</f>
        <v>101575527.63081455</v>
      </c>
      <c r="P69">
        <f t="shared" ref="P69:P102" si="22">1-((3.52*V68)/(10^(0.9813*U68)))+((0.274*V68^2)/(10^(0.8157*U68)))</f>
        <v>1.2271546465221896</v>
      </c>
      <c r="Q69">
        <f t="shared" si="13"/>
        <v>478.15</v>
      </c>
      <c r="R69">
        <f t="shared" ref="R69:R102" si="23">0.709*F69</f>
        <v>0.63831522095231052</v>
      </c>
      <c r="S69">
        <f t="shared" si="14"/>
        <v>204.72756104497248</v>
      </c>
      <c r="U69">
        <f t="shared" si="15"/>
        <v>2.3355428920240242</v>
      </c>
      <c r="V69">
        <f t="shared" si="16"/>
        <v>11.210365990706027</v>
      </c>
    </row>
    <row r="70" spans="1:22">
      <c r="A70">
        <v>680</v>
      </c>
      <c r="B70">
        <f t="shared" si="17"/>
        <v>2570.6200800151114</v>
      </c>
      <c r="C70">
        <f t="shared" si="18"/>
        <v>4.0208276381473017E-3</v>
      </c>
      <c r="D70">
        <f t="shared" si="19"/>
        <v>513.05757141971742</v>
      </c>
      <c r="F70">
        <f t="shared" si="20"/>
        <v>0.90010100249073233</v>
      </c>
      <c r="G70">
        <f t="shared" si="12"/>
        <v>97831.557288134805</v>
      </c>
      <c r="H70">
        <f t="shared" si="21"/>
        <v>102553843.20369589</v>
      </c>
      <c r="P70">
        <f t="shared" si="22"/>
        <v>1.2269289358012134</v>
      </c>
      <c r="Q70">
        <f t="shared" si="13"/>
        <v>478.15</v>
      </c>
      <c r="R70">
        <f t="shared" si="23"/>
        <v>0.63817161076592921</v>
      </c>
      <c r="S70">
        <f t="shared" si="14"/>
        <v>204.70851496332787</v>
      </c>
      <c r="U70">
        <f t="shared" si="15"/>
        <v>2.3357601909508126</v>
      </c>
      <c r="V70">
        <f t="shared" si="16"/>
        <v>11.207843846949331</v>
      </c>
    </row>
    <row r="71" spans="1:22">
      <c r="A71">
        <v>690</v>
      </c>
      <c r="B71">
        <f t="shared" si="17"/>
        <v>2570.5148480715102</v>
      </c>
      <c r="C71">
        <f t="shared" si="18"/>
        <v>4.0209922431125545E-3</v>
      </c>
      <c r="D71">
        <f t="shared" si="19"/>
        <v>512.94320565951602</v>
      </c>
      <c r="F71">
        <f t="shared" si="20"/>
        <v>0.89990036080616842</v>
      </c>
      <c r="G71">
        <f t="shared" si="12"/>
        <v>97533.573531216898</v>
      </c>
      <c r="H71">
        <f t="shared" si="21"/>
        <v>103529178.93900806</v>
      </c>
      <c r="P71">
        <f t="shared" si="22"/>
        <v>1.2267056577593713</v>
      </c>
      <c r="Q71">
        <f t="shared" si="13"/>
        <v>478.15</v>
      </c>
      <c r="R71">
        <f t="shared" si="23"/>
        <v>0.63802935581157338</v>
      </c>
      <c r="S71">
        <f t="shared" si="14"/>
        <v>204.68964700283135</v>
      </c>
      <c r="U71">
        <f t="shared" si="15"/>
        <v>2.3359754975462241</v>
      </c>
      <c r="V71">
        <f t="shared" si="16"/>
        <v>11.20534550435938</v>
      </c>
    </row>
    <row r="72" spans="1:22">
      <c r="A72">
        <v>700</v>
      </c>
      <c r="B72">
        <f t="shared" si="17"/>
        <v>2570.4099366523969</v>
      </c>
      <c r="C72">
        <f t="shared" si="18"/>
        <v>4.02115636012613E-3</v>
      </c>
      <c r="D72">
        <f t="shared" si="19"/>
        <v>512.82985775443024</v>
      </c>
      <c r="F72">
        <f t="shared" si="20"/>
        <v>0.8997015048323338</v>
      </c>
      <c r="G72">
        <f t="shared" si="12"/>
        <v>97238.242274134216</v>
      </c>
      <c r="H72">
        <f t="shared" si="21"/>
        <v>104501561.3617494</v>
      </c>
      <c r="P72">
        <f t="shared" si="22"/>
        <v>1.2264846427997613</v>
      </c>
      <c r="Q72">
        <f t="shared" si="13"/>
        <v>478.15</v>
      </c>
      <c r="R72">
        <f t="shared" si="23"/>
        <v>0.63788836692612461</v>
      </c>
      <c r="S72">
        <f t="shared" si="14"/>
        <v>204.67094538176943</v>
      </c>
      <c r="U72">
        <f t="shared" si="15"/>
        <v>2.3361889451779021</v>
      </c>
      <c r="V72">
        <f t="shared" si="16"/>
        <v>11.202869397015197</v>
      </c>
    </row>
    <row r="73" spans="1:22">
      <c r="A73">
        <v>710</v>
      </c>
      <c r="B73">
        <f t="shared" si="17"/>
        <v>2570.3053429046281</v>
      </c>
      <c r="C73">
        <f t="shared" si="18"/>
        <v>4.0213199935307097E-3</v>
      </c>
      <c r="D73">
        <f t="shared" si="19"/>
        <v>512.71746724320838</v>
      </c>
      <c r="F73">
        <f t="shared" si="20"/>
        <v>0.8995043284968568</v>
      </c>
      <c r="G73">
        <f t="shared" si="12"/>
        <v>96945.407576048776</v>
      </c>
      <c r="H73">
        <f t="shared" si="21"/>
        <v>105471015.43750988</v>
      </c>
      <c r="P73">
        <f t="shared" si="22"/>
        <v>1.2262657480382844</v>
      </c>
      <c r="Q73">
        <f t="shared" si="13"/>
        <v>478.15</v>
      </c>
      <c r="R73">
        <f t="shared" si="23"/>
        <v>0.63774856890427145</v>
      </c>
      <c r="S73">
        <f t="shared" si="14"/>
        <v>204.65240016571695</v>
      </c>
      <c r="U73">
        <f t="shared" si="15"/>
        <v>2.3364006462314579</v>
      </c>
      <c r="V73">
        <f t="shared" si="16"/>
        <v>11.200414204128817</v>
      </c>
    </row>
    <row r="74" spans="1:22">
      <c r="A74">
        <v>720</v>
      </c>
      <c r="B74">
        <f t="shared" si="17"/>
        <v>2570.2010641427919</v>
      </c>
      <c r="C74">
        <f t="shared" si="18"/>
        <v>4.0214831474083279E-3</v>
      </c>
      <c r="D74">
        <f t="shared" si="19"/>
        <v>512.60598293860562</v>
      </c>
      <c r="F74">
        <f t="shared" si="20"/>
        <v>0.89930874199755373</v>
      </c>
      <c r="G74">
        <f t="shared" si="12"/>
        <v>96654.937366939848</v>
      </c>
      <c r="H74">
        <f t="shared" si="21"/>
        <v>106437564.81117928</v>
      </c>
      <c r="P74">
        <f t="shared" si="22"/>
        <v>1.2260488526665161</v>
      </c>
      <c r="Q74">
        <f t="shared" si="13"/>
        <v>478.15</v>
      </c>
      <c r="R74">
        <f t="shared" si="23"/>
        <v>0.63760989807626556</v>
      </c>
      <c r="S74">
        <f t="shared" si="14"/>
        <v>204.63400294702387</v>
      </c>
      <c r="U74">
        <f t="shared" si="15"/>
        <v>2.3366106957492523</v>
      </c>
      <c r="V74">
        <f t="shared" si="16"/>
        <v>11.197978807504779</v>
      </c>
    </row>
    <row r="75" spans="1:22">
      <c r="A75">
        <v>730</v>
      </c>
      <c r="B75">
        <f t="shared" si="17"/>
        <v>2570.0970978235409</v>
      </c>
      <c r="C75">
        <f t="shared" si="18"/>
        <v>4.0216458256204157E-3</v>
      </c>
      <c r="D75">
        <f t="shared" si="19"/>
        <v>512.49536131603168</v>
      </c>
      <c r="F75">
        <f t="shared" si="20"/>
        <v>0.89911466897549419</v>
      </c>
      <c r="G75">
        <f t="shared" si="12"/>
        <v>96366.719300178069</v>
      </c>
      <c r="H75">
        <f t="shared" si="21"/>
        <v>107401232.00418106</v>
      </c>
      <c r="P75">
        <f t="shared" si="22"/>
        <v>1.2258338541145037</v>
      </c>
      <c r="Q75">
        <f t="shared" si="13"/>
        <v>478.15</v>
      </c>
      <c r="R75">
        <f t="shared" si="23"/>
        <v>0.63747230030362534</v>
      </c>
      <c r="S75">
        <f t="shared" si="14"/>
        <v>204.61574657957505</v>
      </c>
      <c r="U75">
        <f t="shared" si="15"/>
        <v>2.3368191744424101</v>
      </c>
      <c r="V75">
        <f t="shared" si="16"/>
        <v>11.195562256339819</v>
      </c>
    </row>
    <row r="76" spans="1:22">
      <c r="A76">
        <v>740</v>
      </c>
      <c r="B76">
        <f t="shared" si="17"/>
        <v>2569.993441524372</v>
      </c>
      <c r="C76">
        <f t="shared" si="18"/>
        <v>4.0218080318409127E-3</v>
      </c>
      <c r="D76">
        <f t="shared" si="19"/>
        <v>512.38556518152586</v>
      </c>
      <c r="F76">
        <f t="shared" si="20"/>
        <v>0.8989220441781155</v>
      </c>
      <c r="G76">
        <f t="shared" si="12"/>
        <v>96080.657324203377</v>
      </c>
      <c r="H76">
        <f t="shared" si="21"/>
        <v>108362038.5774231</v>
      </c>
      <c r="P76">
        <f t="shared" si="22"/>
        <v>1.2256206648785986</v>
      </c>
      <c r="Q76">
        <f t="shared" si="13"/>
        <v>478.15</v>
      </c>
      <c r="R76">
        <f t="shared" si="23"/>
        <v>0.63733572932228388</v>
      </c>
      <c r="S76">
        <f t="shared" si="14"/>
        <v>204.59762495950517</v>
      </c>
      <c r="U76">
        <f t="shared" si="15"/>
        <v>2.3370261511815569</v>
      </c>
      <c r="V76">
        <f t="shared" si="16"/>
        <v>11.193163738124536</v>
      </c>
    </row>
    <row r="77" spans="1:22">
      <c r="A77">
        <v>750</v>
      </c>
      <c r="B77">
        <f t="shared" si="17"/>
        <v>2569.8900929260981</v>
      </c>
      <c r="C77">
        <f t="shared" si="18"/>
        <v>4.0219697695836132E-3</v>
      </c>
      <c r="D77">
        <f t="shared" si="19"/>
        <v>512.27656257164699</v>
      </c>
      <c r="F77">
        <f t="shared" si="20"/>
        <v>0.8987308115292052</v>
      </c>
      <c r="G77">
        <f t="shared" si="12"/>
        <v>95796.668851215392</v>
      </c>
      <c r="H77">
        <f t="shared" si="21"/>
        <v>109320005.26593524</v>
      </c>
      <c r="P77">
        <f t="shared" si="22"/>
        <v>1.2254092099014806</v>
      </c>
      <c r="Q77">
        <f t="shared" si="13"/>
        <v>478.15</v>
      </c>
      <c r="R77">
        <f t="shared" si="23"/>
        <v>0.63720014537420644</v>
      </c>
      <c r="S77">
        <f t="shared" si="14"/>
        <v>204.57963284407512</v>
      </c>
      <c r="U77">
        <f t="shared" si="15"/>
        <v>2.3372316850545554</v>
      </c>
      <c r="V77">
        <f t="shared" si="16"/>
        <v>11.190782554611246</v>
      </c>
    </row>
    <row r="78" spans="1:22">
      <c r="A78">
        <v>760</v>
      </c>
      <c r="B78">
        <f t="shared" si="17"/>
        <v>2569.7870497983672</v>
      </c>
      <c r="C78">
        <f t="shared" si="18"/>
        <v>4.0221310422247566E-3</v>
      </c>
      <c r="D78">
        <f t="shared" si="19"/>
        <v>512.16832584568738</v>
      </c>
      <c r="F78">
        <f t="shared" si="20"/>
        <v>0.8985409225362937</v>
      </c>
      <c r="G78">
        <f t="shared" si="12"/>
        <v>95514.682420933372</v>
      </c>
      <c r="H78">
        <f t="shared" si="21"/>
        <v>110275152.09014457</v>
      </c>
      <c r="P78">
        <f t="shared" si="22"/>
        <v>1.2251994244101327</v>
      </c>
      <c r="Q78">
        <f t="shared" si="13"/>
        <v>478.15</v>
      </c>
      <c r="R78">
        <f t="shared" si="23"/>
        <v>0.6370655140782322</v>
      </c>
      <c r="S78">
        <f t="shared" si="14"/>
        <v>204.56176570219779</v>
      </c>
      <c r="U78">
        <f t="shared" si="15"/>
        <v>2.3374358270650322</v>
      </c>
      <c r="V78">
        <f t="shared" si="16"/>
        <v>11.188418101983244</v>
      </c>
    </row>
    <row r="79" spans="1:22">
      <c r="A79">
        <v>770</v>
      </c>
      <c r="B79">
        <f t="shared" si="17"/>
        <v>2569.6843099876942</v>
      </c>
      <c r="C79">
        <f t="shared" si="18"/>
        <v>4.0222918530216992E-3</v>
      </c>
      <c r="D79">
        <f t="shared" si="19"/>
        <v>512.06083093719224</v>
      </c>
      <c r="F79">
        <f t="shared" si="20"/>
        <v>0.8983523349775302</v>
      </c>
      <c r="G79">
        <f t="shared" si="12"/>
        <v>95234.635774409413</v>
      </c>
      <c r="H79">
        <f t="shared" si="21"/>
        <v>111227498.44788867</v>
      </c>
      <c r="P79">
        <f t="shared" si="22"/>
        <v>1.2249912521331698</v>
      </c>
      <c r="Q79">
        <f t="shared" si="13"/>
        <v>478.15</v>
      </c>
      <c r="R79">
        <f t="shared" si="23"/>
        <v>0.63693180549906891</v>
      </c>
      <c r="S79">
        <f t="shared" si="14"/>
        <v>204.54401959118408</v>
      </c>
      <c r="U79">
        <f t="shared" si="15"/>
        <v>2.3376386215332223</v>
      </c>
      <c r="V79">
        <f t="shared" si="16"/>
        <v>11.186069854504073</v>
      </c>
    </row>
    <row r="80" spans="1:22">
      <c r="A80">
        <v>780</v>
      </c>
      <c r="B80">
        <f t="shared" si="17"/>
        <v>2569.5818714075617</v>
      </c>
      <c r="C80">
        <f t="shared" si="18"/>
        <v>4.0224522051283537E-3</v>
      </c>
      <c r="D80">
        <f t="shared" si="19"/>
        <v>511.95405673729022</v>
      </c>
      <c r="F80">
        <f t="shared" si="20"/>
        <v>0.89816501181980735</v>
      </c>
      <c r="G80">
        <f t="shared" si="12"/>
        <v>94956.474267107405</v>
      </c>
      <c r="H80">
        <f t="shared" si="21"/>
        <v>112177063.19055974</v>
      </c>
      <c r="P80">
        <f t="shared" si="22"/>
        <v>1.2247846438320715</v>
      </c>
      <c r="Q80">
        <f t="shared" si="13"/>
        <v>478.15</v>
      </c>
      <c r="R80">
        <f t="shared" si="23"/>
        <v>0.63679899338024337</v>
      </c>
      <c r="S80">
        <f t="shared" si="14"/>
        <v>204.52639105518602</v>
      </c>
      <c r="U80">
        <f t="shared" si="15"/>
        <v>2.3378401072504325</v>
      </c>
      <c r="V80">
        <f t="shared" si="16"/>
        <v>11.183737351046277</v>
      </c>
    </row>
    <row r="81" spans="1:22">
      <c r="A81">
        <v>790</v>
      </c>
      <c r="B81">
        <f t="shared" si="17"/>
        <v>2569.4797320302314</v>
      </c>
      <c r="C81">
        <f t="shared" si="18"/>
        <v>4.0226121016079608E-3</v>
      </c>
      <c r="D81">
        <f t="shared" si="19"/>
        <v>511.84798458697651</v>
      </c>
      <c r="F81">
        <f t="shared" si="20"/>
        <v>0.89797892032802895</v>
      </c>
      <c r="G81">
        <f t="shared" si="12"/>
        <v>94680.149562398496</v>
      </c>
      <c r="H81">
        <f t="shared" si="21"/>
        <v>113123864.68618374</v>
      </c>
      <c r="P81">
        <f t="shared" si="22"/>
        <v>1.224579556091892</v>
      </c>
      <c r="Q81">
        <f t="shared" si="13"/>
        <v>478.15</v>
      </c>
      <c r="R81">
        <f t="shared" si="23"/>
        <v>0.63666705451257244</v>
      </c>
      <c r="S81">
        <f t="shared" si="14"/>
        <v>204.50887704157645</v>
      </c>
      <c r="U81">
        <f t="shared" si="15"/>
        <v>2.3380403184297598</v>
      </c>
      <c r="V81">
        <f t="shared" si="16"/>
        <v>11.181420184000215</v>
      </c>
    </row>
    <row r="82" spans="1:22">
      <c r="A82">
        <v>800</v>
      </c>
      <c r="B82">
        <f t="shared" si="17"/>
        <v>2569.3778898799574</v>
      </c>
      <c r="C82">
        <f t="shared" si="18"/>
        <v>4.022771545443669E-3</v>
      </c>
      <c r="D82">
        <f t="shared" si="19"/>
        <v>511.74259785935408</v>
      </c>
      <c r="F82">
        <f t="shared" si="20"/>
        <v>0.89779403133220015</v>
      </c>
      <c r="G82">
        <f t="shared" si="12"/>
        <v>94405.61855657502</v>
      </c>
      <c r="H82">
        <f t="shared" si="21"/>
        <v>114067920.87174949</v>
      </c>
      <c r="P82">
        <f t="shared" si="22"/>
        <v>1.2243759503262277</v>
      </c>
      <c r="Q82">
        <f t="shared" si="13"/>
        <v>478.15</v>
      </c>
      <c r="R82">
        <f t="shared" si="23"/>
        <v>0.63653596821452985</v>
      </c>
      <c r="S82">
        <f t="shared" si="14"/>
        <v>204.49147483214023</v>
      </c>
      <c r="U82">
        <f t="shared" si="15"/>
        <v>2.3382392854885334</v>
      </c>
      <c r="V82">
        <f t="shared" si="16"/>
        <v>11.179117990148043</v>
      </c>
    </row>
    <row r="83" spans="1:22">
      <c r="A83">
        <v>810</v>
      </c>
      <c r="B83">
        <f t="shared" si="17"/>
        <v>2569.2763430273562</v>
      </c>
      <c r="C83">
        <f t="shared" si="18"/>
        <v>4.0229305395473123E-3</v>
      </c>
      <c r="D83">
        <f t="shared" si="19"/>
        <v>511.63788161608841</v>
      </c>
      <c r="F83">
        <f t="shared" si="20"/>
        <v>0.89761031862471652</v>
      </c>
      <c r="G83">
        <f t="shared" si="12"/>
        <v>94132.842494852826</v>
      </c>
      <c r="H83">
        <f t="shared" si="21"/>
        <v>115009249.29669802</v>
      </c>
      <c r="P83">
        <f t="shared" si="22"/>
        <v>1.2241737919589508</v>
      </c>
      <c r="Q83">
        <f t="shared" si="13"/>
        <v>478.15</v>
      </c>
      <c r="R83">
        <f t="shared" si="23"/>
        <v>0.63640571590492401</v>
      </c>
      <c r="S83">
        <f t="shared" si="14"/>
        <v>204.47418198648518</v>
      </c>
      <c r="U83">
        <f t="shared" si="15"/>
        <v>2.3384370356918875</v>
      </c>
      <c r="V83">
        <f t="shared" si="16"/>
        <v>11.176830443158895</v>
      </c>
    </row>
    <row r="84" spans="1:22">
      <c r="A84">
        <v>820</v>
      </c>
      <c r="B84">
        <f t="shared" si="17"/>
        <v>2569.1750895847349</v>
      </c>
      <c r="C84">
        <f t="shared" si="18"/>
        <v>4.0230890867666933E-3</v>
      </c>
      <c r="D84">
        <f t="shared" si="19"/>
        <v>511.53382232501809</v>
      </c>
      <c r="F84">
        <f t="shared" si="20"/>
        <v>0.89742775846494405</v>
      </c>
      <c r="G84">
        <f t="shared" si="12"/>
        <v>93861.786244751143</v>
      </c>
      <c r="H84">
        <f t="shared" si="21"/>
        <v>115947867.15914553</v>
      </c>
      <c r="P84">
        <f t="shared" si="22"/>
        <v>1.2239730497516133</v>
      </c>
      <c r="Q84">
        <f t="shared" si="13"/>
        <v>478.15</v>
      </c>
      <c r="R84">
        <f t="shared" si="23"/>
        <v>0.63627628075164533</v>
      </c>
      <c r="S84">
        <f t="shared" si="14"/>
        <v>204.4569962955249</v>
      </c>
      <c r="U84">
        <f t="shared" si="15"/>
        <v>2.3386335936818496</v>
      </c>
      <c r="V84">
        <f t="shared" si="16"/>
        <v>11.174557247420037</v>
      </c>
    </row>
    <row r="85" spans="1:22">
      <c r="A85">
        <v>830</v>
      </c>
      <c r="B85">
        <f t="shared" si="17"/>
        <v>2569.0741277021866</v>
      </c>
      <c r="C85">
        <f t="shared" si="18"/>
        <v>4.0232471898916594E-3</v>
      </c>
      <c r="D85">
        <f t="shared" si="19"/>
        <v>511.43040762812501</v>
      </c>
      <c r="F85">
        <f t="shared" si="20"/>
        <v>0.89724632917214919</v>
      </c>
      <c r="G85">
        <f t="shared" si="12"/>
        <v>93592.417699060345</v>
      </c>
      <c r="H85">
        <f t="shared" si="21"/>
        <v>116883791.33613613</v>
      </c>
      <c r="P85">
        <f t="shared" si="22"/>
        <v>1.2237736952508143</v>
      </c>
      <c r="Q85">
        <f t="shared" si="13"/>
        <v>478.15</v>
      </c>
      <c r="R85">
        <f t="shared" si="23"/>
        <v>0.63614764738305374</v>
      </c>
      <c r="S85">
        <f t="shared" si="14"/>
        <v>204.43991574325531</v>
      </c>
      <c r="U85">
        <f t="shared" si="15"/>
        <v>2.3388289819121324</v>
      </c>
      <c r="V85">
        <f t="shared" si="16"/>
        <v>11.172298132968125</v>
      </c>
    </row>
    <row r="86" spans="1:22">
      <c r="A86">
        <v>840</v>
      </c>
      <c r="B86">
        <f t="shared" si="17"/>
        <v>2568.9734555643417</v>
      </c>
      <c r="C86">
        <f t="shared" si="18"/>
        <v>4.0234048516591672E-3</v>
      </c>
      <c r="D86">
        <f t="shared" si="19"/>
        <v>511.32762615093003</v>
      </c>
      <c r="F86">
        <f t="shared" si="20"/>
        <v>0.89706601079110526</v>
      </c>
      <c r="G86">
        <f t="shared" si="12"/>
        <v>93324.707285404264</v>
      </c>
      <c r="H86">
        <f t="shared" si="21"/>
        <v>117817038.40899017</v>
      </c>
      <c r="P86">
        <f t="shared" si="22"/>
        <v>1.2235757023342524</v>
      </c>
      <c r="Q86">
        <f t="shared" si="13"/>
        <v>478.15</v>
      </c>
      <c r="R86">
        <f t="shared" si="23"/>
        <v>0.63601980165089356</v>
      </c>
      <c r="S86">
        <f t="shared" si="14"/>
        <v>204.42293847535473</v>
      </c>
      <c r="U86">
        <f t="shared" si="15"/>
        <v>2.3390232210053368</v>
      </c>
      <c r="V86">
        <f t="shared" si="16"/>
        <v>11.170052851325417</v>
      </c>
    </row>
    <row r="87" spans="1:22">
      <c r="A87">
        <v>850</v>
      </c>
      <c r="B87">
        <f t="shared" si="17"/>
        <v>2568.8730713876421</v>
      </c>
      <c r="C87">
        <f t="shared" si="18"/>
        <v>4.0235620747575218E-3</v>
      </c>
      <c r="D87">
        <f t="shared" si="19"/>
        <v>511.22546734594152</v>
      </c>
      <c r="F87">
        <f t="shared" si="20"/>
        <v>0.89688678481744122</v>
      </c>
      <c r="G87">
        <f t="shared" si="12"/>
        <v>93058.627563421542</v>
      </c>
      <c r="H87">
        <f t="shared" si="21"/>
        <v>118747624.68462439</v>
      </c>
      <c r="P87">
        <f t="shared" si="22"/>
        <v>1.2233790468379009</v>
      </c>
      <c r="Q87">
        <f t="shared" si="13"/>
        <v>478.15</v>
      </c>
      <c r="R87">
        <f t="shared" si="23"/>
        <v>0.63589273043556582</v>
      </c>
      <c r="S87">
        <f t="shared" si="14"/>
        <v>204.40606277339353</v>
      </c>
      <c r="U87">
        <f t="shared" si="15"/>
        <v>2.3392163300463427</v>
      </c>
      <c r="V87">
        <f t="shared" si="16"/>
        <v>11.167821172079883</v>
      </c>
    </row>
    <row r="88" spans="1:22">
      <c r="A88">
        <v>860</v>
      </c>
      <c r="B88">
        <f t="shared" si="17"/>
        <v>2568.7729734180411</v>
      </c>
      <c r="C88">
        <f t="shared" si="18"/>
        <v>4.0237188618299545E-3</v>
      </c>
      <c r="D88">
        <f t="shared" si="19"/>
        <v>511.12392136407198</v>
      </c>
      <c r="F88">
        <f t="shared" si="20"/>
        <v>0.89670863397205613</v>
      </c>
      <c r="G88">
        <f t="shared" si="12"/>
        <v>92794.152893906663</v>
      </c>
      <c r="H88">
        <f t="shared" si="21"/>
        <v>119675566.21356346</v>
      </c>
      <c r="P88">
        <f t="shared" si="22"/>
        <v>1.2231837062498172</v>
      </c>
      <c r="Q88">
        <f t="shared" si="13"/>
        <v>478.15</v>
      </c>
      <c r="R88">
        <f t="shared" si="23"/>
        <v>0.63576642148618778</v>
      </c>
      <c r="S88">
        <f t="shared" si="14"/>
        <v>204.3892870336509</v>
      </c>
      <c r="U88">
        <f t="shared" si="15"/>
        <v>2.3394083268232975</v>
      </c>
      <c r="V88">
        <f t="shared" si="16"/>
        <v>11.165602880076259</v>
      </c>
    </row>
    <row r="89" spans="1:22">
      <c r="A89">
        <v>870</v>
      </c>
      <c r="B89">
        <f t="shared" si="17"/>
        <v>2568.6731599290752</v>
      </c>
      <c r="C89">
        <f t="shared" si="18"/>
        <v>4.0238752154776207E-3</v>
      </c>
      <c r="D89">
        <f t="shared" si="19"/>
        <v>511.02297894900562</v>
      </c>
      <c r="F89">
        <f t="shared" si="20"/>
        <v>0.89653154201579932</v>
      </c>
      <c r="G89">
        <f t="shared" si="12"/>
        <v>92531.259167000811</v>
      </c>
      <c r="H89">
        <f t="shared" si="21"/>
        <v>120600878.80523346</v>
      </c>
      <c r="P89">
        <f t="shared" si="22"/>
        <v>1.2229896594586316</v>
      </c>
      <c r="Q89">
        <f t="shared" si="13"/>
        <v>478.15</v>
      </c>
      <c r="R89">
        <f t="shared" si="23"/>
        <v>0.63564086328920166</v>
      </c>
      <c r="S89">
        <f t="shared" si="14"/>
        <v>204.37260974971394</v>
      </c>
      <c r="U89">
        <f t="shared" si="15"/>
        <v>2.3395992280255609</v>
      </c>
      <c r="V89">
        <f t="shared" si="16"/>
        <v>11.163397773108503</v>
      </c>
    </row>
    <row r="90" spans="1:22">
      <c r="A90">
        <v>880</v>
      </c>
      <c r="B90">
        <f t="shared" si="17"/>
        <v>2568.5736292202128</v>
      </c>
      <c r="C90">
        <f t="shared" si="18"/>
        <v>4.024031138262163E-3</v>
      </c>
      <c r="D90">
        <f t="shared" si="19"/>
        <v>510.92263135039144</v>
      </c>
      <c r="F90">
        <f t="shared" si="20"/>
        <v>0.89635549359717792</v>
      </c>
      <c r="G90">
        <f t="shared" si="12"/>
        <v>92269.923578814734</v>
      </c>
      <c r="H90">
        <f t="shared" si="21"/>
        <v>121523578.04102162</v>
      </c>
      <c r="P90">
        <f t="shared" si="22"/>
        <v>1.2227968865468901</v>
      </c>
      <c r="Q90">
        <f t="shared" si="13"/>
        <v>478.15</v>
      </c>
      <c r="R90">
        <f t="shared" si="23"/>
        <v>0.63551604496039915</v>
      </c>
      <c r="S90">
        <f t="shared" si="14"/>
        <v>204.35602949817749</v>
      </c>
      <c r="U90">
        <f t="shared" si="15"/>
        <v>2.3397890494063658</v>
      </c>
      <c r="V90">
        <f t="shared" si="16"/>
        <v>11.161205660023471</v>
      </c>
    </row>
    <row r="91" spans="1:22">
      <c r="A91">
        <v>890</v>
      </c>
      <c r="B91">
        <f t="shared" si="17"/>
        <v>2568.4743796154503</v>
      </c>
      <c r="C91">
        <f t="shared" si="18"/>
        <v>4.0241866327078912E-3</v>
      </c>
      <c r="D91">
        <f t="shared" si="19"/>
        <v>510.82287025246058</v>
      </c>
      <c r="F91">
        <f t="shared" si="20"/>
        <v>0.89618047412712376</v>
      </c>
      <c r="G91">
        <f t="shared" si="12"/>
        <v>92010.12444773344</v>
      </c>
      <c r="H91">
        <f t="shared" si="21"/>
        <v>122443679.28549895</v>
      </c>
      <c r="P91">
        <f t="shared" si="22"/>
        <v>1.2226053686211484</v>
      </c>
      <c r="Q91">
        <f t="shared" si="13"/>
        <v>478.15</v>
      </c>
      <c r="R91">
        <f t="shared" si="23"/>
        <v>0.63539195615613075</v>
      </c>
      <c r="S91">
        <f t="shared" si="14"/>
        <v>204.33954492688659</v>
      </c>
      <c r="U91">
        <f t="shared" si="15"/>
        <v>2.3399778059165381</v>
      </c>
      <c r="V91">
        <f t="shared" si="16"/>
        <v>11.159026359161551</v>
      </c>
    </row>
    <row r="92" spans="1:22">
      <c r="A92">
        <v>900</v>
      </c>
      <c r="B92">
        <f t="shared" si="17"/>
        <v>2568.3754094621077</v>
      </c>
      <c r="C92">
        <f t="shared" si="18"/>
        <v>4.024341701303647E-3</v>
      </c>
      <c r="D92">
        <f t="shared" si="19"/>
        <v>510.72368771528085</v>
      </c>
      <c r="F92">
        <f t="shared" si="20"/>
        <v>0.89600646967593134</v>
      </c>
      <c r="G92">
        <f t="shared" si="12"/>
        <v>91751.84106323091</v>
      </c>
      <c r="H92">
        <f t="shared" si="21"/>
        <v>123361197.69613126</v>
      </c>
      <c r="P92">
        <f t="shared" si="22"/>
        <v>1.2224150876721751</v>
      </c>
      <c r="Q92">
        <f t="shared" si="13"/>
        <v>478.15</v>
      </c>
      <c r="R92">
        <f t="shared" si="23"/>
        <v>0.63526858700023525</v>
      </c>
      <c r="S92">
        <f t="shared" si="14"/>
        <v>204.32315474526089</v>
      </c>
      <c r="U92">
        <f t="shared" si="15"/>
        <v>2.3401655118145159</v>
      </c>
      <c r="V92">
        <f t="shared" si="16"/>
        <v>11.15685969707336</v>
      </c>
    </row>
    <row r="93" spans="1:22">
      <c r="A93">
        <v>910</v>
      </c>
      <c r="B93">
        <f t="shared" si="17"/>
        <v>2568.2767171297783</v>
      </c>
      <c r="C93">
        <f t="shared" si="18"/>
        <v>4.0244963465044317E-3</v>
      </c>
      <c r="D93">
        <f t="shared" si="19"/>
        <v>510.62507612635244</v>
      </c>
      <c r="F93">
        <f t="shared" si="20"/>
        <v>0.89583346688833765</v>
      </c>
      <c r="G93">
        <f t="shared" si="12"/>
        <v>91495.053561286884</v>
      </c>
      <c r="H93">
        <f t="shared" si="21"/>
        <v>124276148.23174413</v>
      </c>
      <c r="P93">
        <f t="shared" si="22"/>
        <v>1.2222260264597973</v>
      </c>
      <c r="Q93">
        <f t="shared" si="13"/>
        <v>478.15</v>
      </c>
      <c r="R93">
        <f t="shared" si="23"/>
        <v>0.63514592802383141</v>
      </c>
      <c r="S93">
        <f t="shared" si="14"/>
        <v>204.30685771632372</v>
      </c>
      <c r="U93">
        <f t="shared" si="15"/>
        <v>2.3403521807569589</v>
      </c>
      <c r="V93">
        <f t="shared" si="16"/>
        <v>11.154705507462337</v>
      </c>
    </row>
    <row r="94" spans="1:22">
      <c r="A94">
        <v>920</v>
      </c>
      <c r="B94">
        <f t="shared" si="17"/>
        <v>2568.1783010094268</v>
      </c>
      <c r="C94">
        <f t="shared" si="18"/>
        <v>4.0246505707328024E-3</v>
      </c>
      <c r="D94">
        <f t="shared" si="19"/>
        <v>510.52702816066738</v>
      </c>
      <c r="F94">
        <f t="shared" si="20"/>
        <v>0.89566145291345156</v>
      </c>
      <c r="G94">
        <f t="shared" si="12"/>
        <v>91239.74282157683</v>
      </c>
      <c r="H94">
        <f t="shared" si="21"/>
        <v>125188545.6599599</v>
      </c>
      <c r="P94">
        <f t="shared" si="22"/>
        <v>1.2220381684179102</v>
      </c>
      <c r="Q94">
        <f t="shared" si="13"/>
        <v>478.15</v>
      </c>
      <c r="R94">
        <f t="shared" si="23"/>
        <v>0.63502397011563716</v>
      </c>
      <c r="S94">
        <f t="shared" si="14"/>
        <v>204.29065265012571</v>
      </c>
      <c r="U94">
        <f t="shared" si="15"/>
        <v>2.3405378258734824</v>
      </c>
      <c r="V94">
        <f t="shared" si="16"/>
        <v>11.152563630312237</v>
      </c>
    </row>
    <row r="95" spans="1:22">
      <c r="A95">
        <v>930</v>
      </c>
      <c r="B95">
        <f t="shared" si="17"/>
        <v>2568.0801595125836</v>
      </c>
      <c r="C95">
        <f t="shared" si="18"/>
        <v>4.0248043763801145E-3</v>
      </c>
      <c r="D95">
        <f t="shared" si="19"/>
        <v>510.42953674768876</v>
      </c>
      <c r="F95">
        <f t="shared" si="20"/>
        <v>0.89549041534682239</v>
      </c>
      <c r="G95">
        <f t="shared" si="12"/>
        <v>90985.890382461483</v>
      </c>
      <c r="H95">
        <f t="shared" si="21"/>
        <v>126098404.56378451</v>
      </c>
      <c r="P95">
        <f t="shared" si="22"/>
        <v>1.2218514975759778</v>
      </c>
      <c r="Q95">
        <f t="shared" si="13"/>
        <v>478.15</v>
      </c>
      <c r="R95">
        <f t="shared" si="23"/>
        <v>0.63490270448089703</v>
      </c>
      <c r="S95">
        <f t="shared" si="14"/>
        <v>204.27453839830929</v>
      </c>
      <c r="U95">
        <f t="shared" si="15"/>
        <v>2.3407224598283927</v>
      </c>
      <c r="V95">
        <f t="shared" si="16"/>
        <v>11.15043391116579</v>
      </c>
    </row>
    <row r="96" spans="1:22">
      <c r="A96">
        <v>940</v>
      </c>
      <c r="B96">
        <f t="shared" si="17"/>
        <v>2567.9822910706348</v>
      </c>
      <c r="C96">
        <f t="shared" si="18"/>
        <v>4.024957765807617E-3</v>
      </c>
      <c r="D96">
        <f t="shared" si="19"/>
        <v>510.33259504398751</v>
      </c>
      <c r="F96">
        <f t="shared" si="20"/>
        <v>0.89532034218243428</v>
      </c>
      <c r="G96">
        <f t="shared" si="12"/>
        <v>90733.478370530007</v>
      </c>
      <c r="H96">
        <f t="shared" si="21"/>
        <v>127005739.3474898</v>
      </c>
      <c r="P96">
        <f t="shared" si="22"/>
        <v>1.2216659984940124</v>
      </c>
      <c r="Q96">
        <f t="shared" si="13"/>
        <v>478.15</v>
      </c>
      <c r="R96">
        <f t="shared" si="23"/>
        <v>0.6347821226073459</v>
      </c>
      <c r="S96">
        <f t="shared" si="14"/>
        <v>204.25851384960558</v>
      </c>
      <c r="U96">
        <f t="shared" si="15"/>
        <v>2.3409060948718112</v>
      </c>
      <c r="V96">
        <f t="shared" si="16"/>
        <v>11.148316200526933</v>
      </c>
    </row>
    <row r="97" spans="1:22">
      <c r="A97">
        <v>950</v>
      </c>
      <c r="B97">
        <f t="shared" si="17"/>
        <v>2567.8846941341931</v>
      </c>
      <c r="C97">
        <f t="shared" si="18"/>
        <v>4.0251107413474254E-3</v>
      </c>
      <c r="D97">
        <f t="shared" si="19"/>
        <v>510.23619641050635</v>
      </c>
      <c r="F97">
        <f t="shared" si="20"/>
        <v>0.89515122177281814</v>
      </c>
      <c r="G97">
        <f t="shared" si="12"/>
        <v>90482.489442045451</v>
      </c>
      <c r="H97">
        <f t="shared" si="21"/>
        <v>127910564.24191026</v>
      </c>
      <c r="P97">
        <f t="shared" si="22"/>
        <v>1.2214816562085782</v>
      </c>
      <c r="Q97">
        <f t="shared" si="13"/>
        <v>478.15</v>
      </c>
      <c r="R97">
        <f t="shared" si="23"/>
        <v>0.63466221623692798</v>
      </c>
      <c r="S97">
        <f t="shared" si="14"/>
        <v>204.24257792609379</v>
      </c>
      <c r="U97">
        <f t="shared" si="15"/>
        <v>2.3410887428821083</v>
      </c>
      <c r="V97">
        <f t="shared" si="16"/>
        <v>11.146210353364156</v>
      </c>
    </row>
    <row r="98" spans="1:22">
      <c r="A98">
        <v>960</v>
      </c>
      <c r="B98">
        <f t="shared" si="17"/>
        <v>2567.787367172527</v>
      </c>
      <c r="C98">
        <f t="shared" si="18"/>
        <v>4.0252633053033948E-3</v>
      </c>
      <c r="D98">
        <f t="shared" si="19"/>
        <v>510.1403343936027</v>
      </c>
      <c r="F98">
        <f t="shared" si="20"/>
        <v>0.89498304279579421</v>
      </c>
      <c r="G98">
        <f t="shared" si="12"/>
        <v>90232.906734111268</v>
      </c>
      <c r="H98">
        <f t="shared" si="21"/>
        <v>128812893.30925138</v>
      </c>
      <c r="P98">
        <f t="shared" si="22"/>
        <v>1.2212984561877982</v>
      </c>
      <c r="Q98">
        <f t="shared" si="13"/>
        <v>478.15</v>
      </c>
      <c r="R98">
        <f t="shared" si="23"/>
        <v>0.6345429773422181</v>
      </c>
      <c r="S98">
        <f t="shared" si="14"/>
        <v>204.22672958008383</v>
      </c>
      <c r="U98">
        <f t="shared" si="15"/>
        <v>2.341270415401242</v>
      </c>
      <c r="V98">
        <f t="shared" si="16"/>
        <v>11.144116228696358</v>
      </c>
    </row>
    <row r="99" spans="1:22">
      <c r="A99">
        <v>970</v>
      </c>
      <c r="B99">
        <f t="shared" si="17"/>
        <v>2567.6903086730445</v>
      </c>
      <c r="C99">
        <f t="shared" si="18"/>
        <v>4.0254154599519195E-3</v>
      </c>
      <c r="D99">
        <f t="shared" si="19"/>
        <v>510.04500270918163</v>
      </c>
      <c r="F99">
        <f t="shared" si="20"/>
        <v>0.89481579422663449</v>
      </c>
      <c r="G99">
        <f t="shared" si="12"/>
        <v>89984.713823786267</v>
      </c>
      <c r="H99">
        <f t="shared" si="21"/>
        <v>129712740.44748925</v>
      </c>
      <c r="P99">
        <f t="shared" si="22"/>
        <v>1.2211163842937254</v>
      </c>
      <c r="Q99">
        <f t="shared" si="13"/>
        <v>478.15</v>
      </c>
      <c r="R99">
        <f t="shared" si="23"/>
        <v>0.63442439810668383</v>
      </c>
      <c r="S99">
        <f t="shared" si="14"/>
        <v>204.21096779150795</v>
      </c>
      <c r="U99">
        <f t="shared" si="15"/>
        <v>2.3414511236642976</v>
      </c>
      <c r="V99">
        <f t="shared" si="16"/>
        <v>11.142033689246251</v>
      </c>
    </row>
    <row r="100" spans="1:22">
      <c r="A100">
        <v>980</v>
      </c>
      <c r="B100">
        <f t="shared" si="17"/>
        <v>2567.5935171408169</v>
      </c>
      <c r="C100">
        <f t="shared" si="18"/>
        <v>4.0255672075426574E-3</v>
      </c>
      <c r="D100">
        <f t="shared" si="19"/>
        <v>509.95019522935564</v>
      </c>
      <c r="F100">
        <f t="shared" si="20"/>
        <v>0.89464946531465905</v>
      </c>
      <c r="G100">
        <f t="shared" si="12"/>
        <v>89737.894693699447</v>
      </c>
      <c r="H100">
        <f t="shared" si="21"/>
        <v>130610119.39442624</v>
      </c>
      <c r="P100">
        <f t="shared" si="22"/>
        <v>1.220935426750728</v>
      </c>
      <c r="Q100">
        <f t="shared" si="13"/>
        <v>478.15</v>
      </c>
      <c r="R100">
        <f t="shared" si="23"/>
        <v>0.63430647090809322</v>
      </c>
      <c r="S100">
        <f t="shared" si="14"/>
        <v>204.19529156572906</v>
      </c>
      <c r="U100">
        <f t="shared" si="15"/>
        <v>2.3416308786242839</v>
      </c>
      <c r="V100">
        <f t="shared" si="16"/>
        <v>11.139962601148921</v>
      </c>
    </row>
    <row r="101" spans="1:22">
      <c r="A101">
        <v>990</v>
      </c>
      <c r="B101">
        <f t="shared" si="17"/>
        <v>2567.4969910981463</v>
      </c>
      <c r="C101">
        <f t="shared" si="18"/>
        <v>4.0257185502992005E-3</v>
      </c>
      <c r="D101">
        <f t="shared" si="19"/>
        <v>509.85590597116988</v>
      </c>
      <c r="F101">
        <f t="shared" si="20"/>
        <v>0.89448404556345595</v>
      </c>
      <c r="G101">
        <f t="shared" si="12"/>
        <v>89492.433702978567</v>
      </c>
      <c r="H101">
        <f t="shared" si="21"/>
        <v>131505043.73145603</v>
      </c>
      <c r="P101">
        <f t="shared" si="22"/>
        <v>1.2207555701188</v>
      </c>
      <c r="Q101">
        <f t="shared" si="13"/>
        <v>478.15</v>
      </c>
      <c r="R101">
        <f t="shared" si="23"/>
        <v>0.63418918830449023</v>
      </c>
      <c r="S101">
        <f t="shared" si="14"/>
        <v>204.17969993168941</v>
      </c>
      <c r="U101">
        <f t="shared" si="15"/>
        <v>2.3418096909730517</v>
      </c>
      <c r="V101">
        <f t="shared" si="16"/>
        <v>11.137902833705539</v>
      </c>
    </row>
    <row r="102" spans="1:22">
      <c r="A102">
        <v>1000</v>
      </c>
      <c r="B102">
        <f t="shared" si="17"/>
        <v>2567.4007290841578</v>
      </c>
      <c r="C102">
        <f t="shared" si="18"/>
        <v>4.0258694904196941E-3</v>
      </c>
      <c r="D102">
        <f t="shared" si="19"/>
        <v>509.76212908701933</v>
      </c>
      <c r="F102">
        <f t="shared" si="20"/>
        <v>0.89431952471406906</v>
      </c>
      <c r="G102">
        <f t="shared" si="12"/>
        <v>89248.315562531046</v>
      </c>
      <c r="H102">
        <f t="shared" si="21"/>
        <v>132397526.88708134</v>
      </c>
      <c r="P102">
        <f t="shared" si="22"/>
        <v>1.220576801270896</v>
      </c>
      <c r="Q102">
        <f t="shared" si="13"/>
        <v>478.15</v>
      </c>
      <c r="R102">
        <f t="shared" si="23"/>
        <v>0.63407254302227489</v>
      </c>
      <c r="S102">
        <f t="shared" si="14"/>
        <v>204.16419194033801</v>
      </c>
      <c r="U102">
        <f t="shared" si="15"/>
        <v>2.3419875711590383</v>
      </c>
      <c r="V102">
        <f t="shared" si="16"/>
        <v>11.135854259174021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V102"/>
  <sheetViews>
    <sheetView topLeftCell="A79" workbookViewId="0">
      <selection activeCell="E104" sqref="E104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munkalap'!J31</f>
        <v>2643.5863823960735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251140.70632762698</v>
      </c>
      <c r="H3">
        <f>G3*A3</f>
        <v>2511407.0632762699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2643.3097523330266</v>
      </c>
      <c r="C4">
        <f>1.01325/D4*Q3/288.15*P4</f>
        <v>4.0042292448452645E-3</v>
      </c>
      <c r="D4">
        <f>P4*(D$3/P$3)*(1-H3/I$3)</f>
        <v>569.94035408224715</v>
      </c>
      <c r="F4">
        <f>D4/D$3</f>
        <v>0.99989535803903007</v>
      </c>
      <c r="G4">
        <f t="shared" ref="G4:G67" si="0">$B4*((D4)-(E$3))</f>
        <v>250956.76383555456</v>
      </c>
      <c r="H4">
        <f>H3+G4*(A4-A3)</f>
        <v>5020974.7016318161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0.70892580884967227</v>
      </c>
      <c r="S4">
        <f t="shared" ref="S4:S67" si="2">103.9+183.3*R4-39.7*R4^2</f>
        <v>213.8938414047544</v>
      </c>
      <c r="U4">
        <f t="shared" ref="U4:U67" si="3">Q4/S4</f>
        <v>2.2354547324024625</v>
      </c>
      <c r="V4">
        <f t="shared" ref="V4:V67" si="4">D4/T$3</f>
        <v>12.450459454194785</v>
      </c>
    </row>
    <row r="5" spans="1:22">
      <c r="A5">
        <v>30</v>
      </c>
      <c r="B5">
        <f t="shared" ref="B5:B68" si="5">B$3*C$3/C5</f>
        <v>2643.0333248815909</v>
      </c>
      <c r="C5">
        <f t="shared" ref="C5:C68" si="6">1.01325/D5*Q4/288.15*P5</f>
        <v>4.0046480359648071E-3</v>
      </c>
      <c r="D5">
        <f t="shared" ref="D5:D68" si="7">P5*(D$3/P$3)*(1-H4/I$3)</f>
        <v>569.81371011824046</v>
      </c>
      <c r="F5">
        <f t="shared" ref="F5:F68" si="8">D5/D$3</f>
        <v>0.99967317564603586</v>
      </c>
      <c r="G5">
        <f t="shared" si="0"/>
        <v>250595.79549817243</v>
      </c>
      <c r="H5">
        <f t="shared" ref="H5:H68" si="9">H4+G5*(A5-A4)</f>
        <v>7526932.6566135399</v>
      </c>
      <c r="P5">
        <f t="shared" ref="P5:P68" si="10">1-((3.52*V4)/(10^(0.9813*U4)))+((0.274*V4^2)/(10^(0.8157*U4)))</f>
        <v>1.3571726475489592</v>
      </c>
      <c r="Q5">
        <f t="shared" si="1"/>
        <v>478.15</v>
      </c>
      <c r="R5">
        <f t="shared" ref="R5:R68" si="11">0.709*F5</f>
        <v>0.70876828153303939</v>
      </c>
      <c r="S5">
        <f t="shared" si="2"/>
        <v>213.87383267178643</v>
      </c>
      <c r="U5">
        <f t="shared" si="3"/>
        <v>2.2356638679299081</v>
      </c>
      <c r="V5">
        <f t="shared" si="4"/>
        <v>12.447692891820862</v>
      </c>
    </row>
    <row r="6" spans="1:22">
      <c r="A6">
        <v>40</v>
      </c>
      <c r="B6">
        <f t="shared" si="5"/>
        <v>2642.7572950347303</v>
      </c>
      <c r="C6">
        <f t="shared" si="6"/>
        <v>4.0050663121289388E-3</v>
      </c>
      <c r="D6">
        <f t="shared" si="7"/>
        <v>569.61193889037349</v>
      </c>
      <c r="F6">
        <f t="shared" si="8"/>
        <v>0.99931919103574296</v>
      </c>
      <c r="G6">
        <f t="shared" si="0"/>
        <v>250036.39169991465</v>
      </c>
      <c r="H6">
        <f t="shared" si="9"/>
        <v>10027296.573612686</v>
      </c>
      <c r="P6">
        <f t="shared" si="10"/>
        <v>1.3568337755829369</v>
      </c>
      <c r="Q6">
        <f t="shared" si="1"/>
        <v>478.15</v>
      </c>
      <c r="R6">
        <f t="shared" si="11"/>
        <v>0.70851730644434174</v>
      </c>
      <c r="S6">
        <f t="shared" si="2"/>
        <v>213.8419503620614</v>
      </c>
      <c r="U6">
        <f t="shared" si="3"/>
        <v>2.2359971894683515</v>
      </c>
      <c r="V6">
        <f t="shared" si="4"/>
        <v>12.443285159549253</v>
      </c>
    </row>
    <row r="7" spans="1:22">
      <c r="A7">
        <v>50</v>
      </c>
      <c r="B7">
        <f t="shared" si="5"/>
        <v>2642.481881367979</v>
      </c>
      <c r="C7">
        <f t="shared" si="6"/>
        <v>4.0054837416698503E-3</v>
      </c>
      <c r="D7">
        <f t="shared" si="7"/>
        <v>569.32614525685267</v>
      </c>
      <c r="F7">
        <f t="shared" si="8"/>
        <v>0.99881779869623277</v>
      </c>
      <c r="G7">
        <f t="shared" si="0"/>
        <v>249255.12978051731</v>
      </c>
      <c r="H7">
        <f t="shared" si="9"/>
        <v>12519847.87141786</v>
      </c>
      <c r="P7">
        <f t="shared" si="10"/>
        <v>1.356294351604372</v>
      </c>
      <c r="Q7">
        <f t="shared" si="1"/>
        <v>478.15</v>
      </c>
      <c r="R7">
        <f t="shared" si="11"/>
        <v>0.70816181927562905</v>
      </c>
      <c r="S7">
        <f t="shared" si="2"/>
        <v>213.79678293071601</v>
      </c>
      <c r="U7">
        <f t="shared" si="3"/>
        <v>2.2364695737959326</v>
      </c>
      <c r="V7">
        <f t="shared" si="4"/>
        <v>12.437041941252932</v>
      </c>
    </row>
    <row r="8" spans="1:22">
      <c r="A8">
        <v>60</v>
      </c>
      <c r="B8">
        <f t="shared" si="5"/>
        <v>2642.2073282568008</v>
      </c>
      <c r="C8">
        <f t="shared" si="6"/>
        <v>4.0058999535285064E-3</v>
      </c>
      <c r="D8">
        <f t="shared" si="7"/>
        <v>568.94671894808164</v>
      </c>
      <c r="F8">
        <f t="shared" si="8"/>
        <v>0.99815213850540641</v>
      </c>
      <c r="G8">
        <f t="shared" si="0"/>
        <v>248226.70927030334</v>
      </c>
      <c r="H8">
        <f t="shared" si="9"/>
        <v>15002114.964120893</v>
      </c>
      <c r="P8">
        <f t="shared" si="10"/>
        <v>1.3555312911691959</v>
      </c>
      <c r="Q8">
        <f t="shared" si="1"/>
        <v>478.15</v>
      </c>
      <c r="R8">
        <f t="shared" si="11"/>
        <v>0.70768986620033314</v>
      </c>
      <c r="S8">
        <f t="shared" si="2"/>
        <v>213.73680208963205</v>
      </c>
      <c r="U8">
        <f t="shared" si="3"/>
        <v>2.237097193020996</v>
      </c>
      <c r="V8">
        <f t="shared" si="4"/>
        <v>12.428753298696966</v>
      </c>
    </row>
    <row r="9" spans="1:22">
      <c r="A9">
        <v>70</v>
      </c>
      <c r="B9">
        <f t="shared" si="5"/>
        <v>2641.9339079449783</v>
      </c>
      <c r="C9">
        <f t="shared" si="6"/>
        <v>4.0063145340791893E-3</v>
      </c>
      <c r="D9">
        <f t="shared" si="7"/>
        <v>568.4634387709292</v>
      </c>
      <c r="F9">
        <f t="shared" si="8"/>
        <v>0.99730427854548986</v>
      </c>
      <c r="G9">
        <f t="shared" si="0"/>
        <v>246924.22804205719</v>
      </c>
      <c r="H9">
        <f t="shared" si="9"/>
        <v>17471357.244541466</v>
      </c>
      <c r="P9">
        <f t="shared" si="10"/>
        <v>1.3545200309237777</v>
      </c>
      <c r="Q9">
        <f t="shared" si="1"/>
        <v>478.15</v>
      </c>
      <c r="R9">
        <f t="shared" si="11"/>
        <v>0.70708873348875223</v>
      </c>
      <c r="S9">
        <f t="shared" si="2"/>
        <v>213.6603781105272</v>
      </c>
      <c r="U9">
        <f t="shared" si="3"/>
        <v>2.237897378205759</v>
      </c>
      <c r="V9">
        <f t="shared" si="4"/>
        <v>12.4181959479013</v>
      </c>
    </row>
    <row r="10" spans="1:22">
      <c r="A10">
        <v>80</v>
      </c>
      <c r="B10">
        <f t="shared" si="5"/>
        <v>2641.6619223088383</v>
      </c>
      <c r="C10">
        <f t="shared" si="6"/>
        <v>4.0067270244126141E-3</v>
      </c>
      <c r="D10">
        <f t="shared" si="7"/>
        <v>567.86564584859195</v>
      </c>
      <c r="F10">
        <f t="shared" si="8"/>
        <v>0.99625551903261744</v>
      </c>
      <c r="G10">
        <f t="shared" si="0"/>
        <v>245319.64052884321</v>
      </c>
      <c r="H10">
        <f t="shared" si="9"/>
        <v>19924553.649829898</v>
      </c>
      <c r="P10">
        <f t="shared" si="10"/>
        <v>1.3532349401447377</v>
      </c>
      <c r="Q10">
        <f t="shared" si="1"/>
        <v>478.15</v>
      </c>
      <c r="R10">
        <f t="shared" si="11"/>
        <v>0.70634516299412575</v>
      </c>
      <c r="S10">
        <f t="shared" si="2"/>
        <v>213.5658058522009</v>
      </c>
      <c r="U10">
        <f t="shared" si="3"/>
        <v>2.2388883749063542</v>
      </c>
      <c r="V10">
        <f t="shared" si="4"/>
        <v>12.405137043599726</v>
      </c>
    </row>
    <row r="11" spans="1:22">
      <c r="A11">
        <v>90</v>
      </c>
      <c r="B11">
        <f t="shared" si="5"/>
        <v>2641.3917041167392</v>
      </c>
      <c r="C11">
        <f t="shared" si="6"/>
        <v>4.0071369183829345E-3</v>
      </c>
      <c r="D11">
        <f t="shared" si="7"/>
        <v>567.14250243279321</v>
      </c>
      <c r="F11">
        <f t="shared" si="8"/>
        <v>0.99498684637332147</v>
      </c>
      <c r="G11">
        <f t="shared" si="0"/>
        <v>243384.44152253645</v>
      </c>
      <c r="H11">
        <f t="shared" si="9"/>
        <v>22358398.065055262</v>
      </c>
      <c r="P11">
        <f t="shared" si="10"/>
        <v>1.3516499368412775</v>
      </c>
      <c r="Q11">
        <f t="shared" si="1"/>
        <v>478.15</v>
      </c>
      <c r="R11">
        <f t="shared" si="11"/>
        <v>0.70544567407868486</v>
      </c>
      <c r="S11">
        <f t="shared" si="2"/>
        <v>213.45134417529266</v>
      </c>
      <c r="U11">
        <f t="shared" si="3"/>
        <v>2.2400889619478286</v>
      </c>
      <c r="V11">
        <f t="shared" si="4"/>
        <v>12.389339833043426</v>
      </c>
    </row>
    <row r="12" spans="1:22">
      <c r="A12">
        <v>100</v>
      </c>
      <c r="B12">
        <f t="shared" si="5"/>
        <v>2641.1236175353665</v>
      </c>
      <c r="C12">
        <f t="shared" si="6"/>
        <v>4.007543661797142E-3</v>
      </c>
      <c r="D12">
        <f t="shared" si="7"/>
        <v>566.28335201439324</v>
      </c>
      <c r="F12">
        <f t="shared" si="8"/>
        <v>0.99347956493753198</v>
      </c>
      <c r="G12">
        <f t="shared" si="0"/>
        <v>241090.61689300858</v>
      </c>
      <c r="H12">
        <f t="shared" si="9"/>
        <v>24769304.23398535</v>
      </c>
      <c r="P12">
        <f t="shared" si="10"/>
        <v>1.3497393461861336</v>
      </c>
      <c r="Q12">
        <f t="shared" si="1"/>
        <v>478.15</v>
      </c>
      <c r="R12">
        <f t="shared" si="11"/>
        <v>0.70437701154071009</v>
      </c>
      <c r="S12">
        <f t="shared" si="2"/>
        <v>213.31527133224739</v>
      </c>
      <c r="U12">
        <f t="shared" si="3"/>
        <v>2.2415179045257454</v>
      </c>
      <c r="V12">
        <f t="shared" si="4"/>
        <v>12.37057152268827</v>
      </c>
    </row>
    <row r="13" spans="1:22">
      <c r="A13">
        <v>110</v>
      </c>
      <c r="B13">
        <f t="shared" si="5"/>
        <v>2640.8580575888072</v>
      </c>
      <c r="C13">
        <f t="shared" si="6"/>
        <v>4.0079466531951855E-3</v>
      </c>
      <c r="D13">
        <f t="shared" si="7"/>
        <v>565.27819294554786</v>
      </c>
      <c r="F13">
        <f t="shared" si="8"/>
        <v>0.99171612797464537</v>
      </c>
      <c r="G13">
        <f t="shared" si="0"/>
        <v>238411.89326480706</v>
      </c>
      <c r="H13">
        <f t="shared" si="9"/>
        <v>27153423.16663342</v>
      </c>
      <c r="P13">
        <f t="shared" si="10"/>
        <v>1.3474790307105873</v>
      </c>
      <c r="Q13">
        <f t="shared" si="1"/>
        <v>478.15</v>
      </c>
      <c r="R13">
        <f t="shared" si="11"/>
        <v>0.70312673473402354</v>
      </c>
      <c r="S13">
        <f t="shared" si="2"/>
        <v>213.15595843436665</v>
      </c>
      <c r="U13">
        <f t="shared" si="3"/>
        <v>2.2431932164224642</v>
      </c>
      <c r="V13">
        <f t="shared" si="4"/>
        <v>12.348613624564303</v>
      </c>
    </row>
    <row r="14" spans="1:22">
      <c r="A14">
        <v>120</v>
      </c>
      <c r="B14">
        <f t="shared" si="5"/>
        <v>2640.5954482411257</v>
      </c>
      <c r="C14">
        <f t="shared" si="6"/>
        <v>4.0083452467233379E-3</v>
      </c>
      <c r="D14">
        <f t="shared" si="7"/>
        <v>564.11827048097416</v>
      </c>
      <c r="F14">
        <f t="shared" si="8"/>
        <v>0.98968117628241081</v>
      </c>
      <c r="G14">
        <f t="shared" si="0"/>
        <v>235325.29938718185</v>
      </c>
      <c r="H14">
        <f t="shared" si="9"/>
        <v>29506676.160505239</v>
      </c>
      <c r="P14">
        <f t="shared" si="10"/>
        <v>1.3448478043070491</v>
      </c>
      <c r="Q14">
        <f t="shared" si="1"/>
        <v>478.15</v>
      </c>
      <c r="R14">
        <f t="shared" si="11"/>
        <v>0.70168395398422923</v>
      </c>
      <c r="S14">
        <f t="shared" si="2"/>
        <v>212.97196202553522</v>
      </c>
      <c r="U14">
        <f t="shared" si="3"/>
        <v>2.2451312156417571</v>
      </c>
      <c r="V14">
        <f t="shared" si="4"/>
        <v>12.32327488953397</v>
      </c>
    </row>
    <row r="15" spans="1:22">
      <c r="A15">
        <v>130</v>
      </c>
      <c r="B15">
        <f t="shared" si="5"/>
        <v>2640.3362387590869</v>
      </c>
      <c r="C15">
        <f t="shared" si="6"/>
        <v>4.0087387576254662E-3</v>
      </c>
      <c r="D15">
        <f t="shared" si="7"/>
        <v>562.79678007069128</v>
      </c>
      <c r="F15">
        <f t="shared" si="8"/>
        <v>0.98736277205384437</v>
      </c>
      <c r="G15">
        <f t="shared" si="0"/>
        <v>231813.02006700778</v>
      </c>
      <c r="H15">
        <f t="shared" si="9"/>
        <v>31824806.361175317</v>
      </c>
      <c r="P15">
        <f t="shared" si="10"/>
        <v>1.3418291132845641</v>
      </c>
      <c r="Q15">
        <f t="shared" si="1"/>
        <v>478.15</v>
      </c>
      <c r="R15">
        <f t="shared" si="11"/>
        <v>0.70004020538617562</v>
      </c>
      <c r="S15">
        <f t="shared" si="2"/>
        <v>212.76213496774838</v>
      </c>
      <c r="U15">
        <f t="shared" si="3"/>
        <v>2.2473453750239933</v>
      </c>
      <c r="V15">
        <f t="shared" si="4"/>
        <v>12.294406670860758</v>
      </c>
    </row>
    <row r="16" spans="1:22">
      <c r="A16">
        <v>140</v>
      </c>
      <c r="B16">
        <f t="shared" si="5"/>
        <v>2640.0808980327906</v>
      </c>
      <c r="C16">
        <f t="shared" si="6"/>
        <v>4.0091264708454156E-3</v>
      </c>
      <c r="D16">
        <f t="shared" si="7"/>
        <v>561.30965740670615</v>
      </c>
      <c r="F16">
        <f t="shared" si="8"/>
        <v>0.98475378492404586</v>
      </c>
      <c r="G16">
        <f t="shared" si="0"/>
        <v>227864.47783519927</v>
      </c>
      <c r="H16">
        <f t="shared" si="9"/>
        <v>34103451.139527313</v>
      </c>
      <c r="P16">
        <f t="shared" si="10"/>
        <v>1.338412926343417</v>
      </c>
      <c r="Q16">
        <f t="shared" si="1"/>
        <v>478.15</v>
      </c>
      <c r="R16">
        <f t="shared" si="11"/>
        <v>0.69819043351114851</v>
      </c>
      <c r="S16">
        <f t="shared" si="2"/>
        <v>212.52575216916807</v>
      </c>
      <c r="U16">
        <f t="shared" si="3"/>
        <v>2.2498449958167801</v>
      </c>
      <c r="V16">
        <f t="shared" si="4"/>
        <v>12.261920182934883</v>
      </c>
    </row>
    <row r="17" spans="1:22">
      <c r="A17">
        <v>150</v>
      </c>
      <c r="B17">
        <f t="shared" si="5"/>
        <v>2639.8299066033587</v>
      </c>
      <c r="C17">
        <f t="shared" si="6"/>
        <v>4.009507653125825E-3</v>
      </c>
      <c r="D17">
        <f t="shared" si="7"/>
        <v>559.65640867506261</v>
      </c>
      <c r="F17">
        <f t="shared" si="8"/>
        <v>0.98185334855274142</v>
      </c>
      <c r="G17">
        <f t="shared" si="0"/>
        <v>223478.51940606628</v>
      </c>
      <c r="H17">
        <f t="shared" si="9"/>
        <v>36338236.333587974</v>
      </c>
      <c r="P17">
        <f t="shared" si="10"/>
        <v>1.3345977226297949</v>
      </c>
      <c r="Q17">
        <f t="shared" si="1"/>
        <v>478.15</v>
      </c>
      <c r="R17">
        <f t="shared" si="11"/>
        <v>0.69613402412389358</v>
      </c>
      <c r="S17">
        <f t="shared" si="2"/>
        <v>212.26264421405557</v>
      </c>
      <c r="U17">
        <f t="shared" si="3"/>
        <v>2.2526337678042454</v>
      </c>
      <c r="V17">
        <f t="shared" si="4"/>
        <v>12.225804638293072</v>
      </c>
    </row>
    <row r="18" spans="1:22">
      <c r="A18">
        <v>160</v>
      </c>
      <c r="B18">
        <f t="shared" si="5"/>
        <v>2639.5837462822496</v>
      </c>
      <c r="C18">
        <f t="shared" si="6"/>
        <v>4.0098815687830839E-3</v>
      </c>
      <c r="D18">
        <f t="shared" si="7"/>
        <v>557.84090982855969</v>
      </c>
      <c r="F18">
        <f t="shared" si="8"/>
        <v>0.97866826285712227</v>
      </c>
      <c r="G18">
        <f t="shared" si="0"/>
        <v>218665.51911069962</v>
      </c>
      <c r="H18">
        <f t="shared" si="9"/>
        <v>38524891.524694972</v>
      </c>
      <c r="P18">
        <f t="shared" si="10"/>
        <v>1.3303924080825986</v>
      </c>
      <c r="Q18">
        <f t="shared" si="1"/>
        <v>478.15</v>
      </c>
      <c r="R18">
        <f t="shared" si="11"/>
        <v>0.69387579836569968</v>
      </c>
      <c r="S18">
        <f t="shared" si="2"/>
        <v>211.97332798519457</v>
      </c>
      <c r="U18">
        <f t="shared" si="3"/>
        <v>2.2557083221026595</v>
      </c>
      <c r="V18">
        <f t="shared" si="4"/>
        <v>12.186144707888742</v>
      </c>
    </row>
    <row r="19" spans="1:22">
      <c r="A19">
        <v>170</v>
      </c>
      <c r="B19">
        <f t="shared" si="5"/>
        <v>2639.3428874536576</v>
      </c>
      <c r="C19">
        <f t="shared" si="6"/>
        <v>4.0102474990235393E-3</v>
      </c>
      <c r="D19">
        <f t="shared" si="7"/>
        <v>555.87208064036577</v>
      </c>
      <c r="F19">
        <f t="shared" si="8"/>
        <v>0.97521417656204523</v>
      </c>
      <c r="G19">
        <f t="shared" si="0"/>
        <v>213449.15083172801</v>
      </c>
      <c r="H19">
        <f t="shared" si="9"/>
        <v>40659383.033012249</v>
      </c>
      <c r="P19">
        <f t="shared" si="10"/>
        <v>1.3258179350288704</v>
      </c>
      <c r="Q19">
        <f t="shared" si="1"/>
        <v>478.15</v>
      </c>
      <c r="R19">
        <f t="shared" si="11"/>
        <v>0.69142685118249003</v>
      </c>
      <c r="S19">
        <f t="shared" si="2"/>
        <v>211.65911952746595</v>
      </c>
      <c r="U19">
        <f t="shared" si="3"/>
        <v>2.2590569263799325</v>
      </c>
      <c r="V19">
        <f t="shared" si="4"/>
        <v>12.143135245926155</v>
      </c>
    </row>
    <row r="20" spans="1:22">
      <c r="A20">
        <v>180</v>
      </c>
      <c r="B20">
        <f t="shared" si="5"/>
        <v>2639.1077744251274</v>
      </c>
      <c r="C20">
        <f t="shared" si="6"/>
        <v>4.01060476424923E-3</v>
      </c>
      <c r="D20">
        <f t="shared" si="7"/>
        <v>553.76432396035477</v>
      </c>
      <c r="F20">
        <f t="shared" si="8"/>
        <v>0.97151635782518386</v>
      </c>
      <c r="G20">
        <f t="shared" si="0"/>
        <v>207867.53971111163</v>
      </c>
      <c r="H20">
        <f t="shared" si="9"/>
        <v>42738058.430123366</v>
      </c>
      <c r="P20">
        <f t="shared" si="10"/>
        <v>1.3209083630766711</v>
      </c>
      <c r="Q20">
        <f t="shared" si="1"/>
        <v>478.15</v>
      </c>
      <c r="R20">
        <f t="shared" si="11"/>
        <v>0.68880509769805531</v>
      </c>
      <c r="S20">
        <f t="shared" si="2"/>
        <v>211.32221164224489</v>
      </c>
      <c r="U20">
        <f t="shared" si="3"/>
        <v>2.2626585075187347</v>
      </c>
      <c r="V20">
        <f t="shared" si="4"/>
        <v>12.097090885501734</v>
      </c>
    </row>
    <row r="21" spans="1:22">
      <c r="A21">
        <v>190</v>
      </c>
      <c r="B21">
        <f t="shared" si="5"/>
        <v>2638.8788095095761</v>
      </c>
      <c r="C21">
        <f t="shared" si="6"/>
        <v>4.0109527483164964E-3</v>
      </c>
      <c r="D21">
        <f t="shared" si="7"/>
        <v>551.53762016915209</v>
      </c>
      <c r="F21">
        <f t="shared" si="8"/>
        <v>0.96760985994588089</v>
      </c>
      <c r="G21">
        <f t="shared" si="0"/>
        <v>201973.50399466819</v>
      </c>
      <c r="H21">
        <f t="shared" si="9"/>
        <v>44757793.470070049</v>
      </c>
      <c r="P21">
        <f t="shared" si="10"/>
        <v>1.3157110980011013</v>
      </c>
      <c r="Q21">
        <f t="shared" si="1"/>
        <v>478.15</v>
      </c>
      <c r="R21">
        <f t="shared" si="11"/>
        <v>0.68603539070162955</v>
      </c>
      <c r="S21">
        <f t="shared" si="2"/>
        <v>210.96569819099176</v>
      </c>
      <c r="U21">
        <f t="shared" si="3"/>
        <v>2.2664822011354686</v>
      </c>
      <c r="V21">
        <f t="shared" si="4"/>
        <v>12.048448101971319</v>
      </c>
    </row>
    <row r="22" spans="1:22">
      <c r="A22">
        <v>200</v>
      </c>
      <c r="B22">
        <f t="shared" si="5"/>
        <v>2638.6563368409243</v>
      </c>
      <c r="C22">
        <f t="shared" si="6"/>
        <v>4.0112909232236623E-3</v>
      </c>
      <c r="D22">
        <f t="shared" si="7"/>
        <v>549.2171876158061</v>
      </c>
      <c r="F22">
        <f t="shared" si="8"/>
        <v>0.96353892564176513</v>
      </c>
      <c r="G22">
        <f t="shared" si="0"/>
        <v>195833.65240495853</v>
      </c>
      <c r="H22">
        <f t="shared" si="9"/>
        <v>46716129.994119637</v>
      </c>
      <c r="P22">
        <f t="shared" si="10"/>
        <v>1.310286094630867</v>
      </c>
      <c r="Q22">
        <f t="shared" si="1"/>
        <v>478.15</v>
      </c>
      <c r="R22">
        <f t="shared" si="11"/>
        <v>0.68314909828001147</v>
      </c>
      <c r="S22">
        <f t="shared" si="2"/>
        <v>210.59352990263864</v>
      </c>
      <c r="U22">
        <f t="shared" si="3"/>
        <v>2.2704876081475902</v>
      </c>
      <c r="V22">
        <f t="shared" si="4"/>
        <v>11.997757795144125</v>
      </c>
    </row>
    <row r="23" spans="1:22">
      <c r="A23">
        <v>210</v>
      </c>
      <c r="B23">
        <f t="shared" si="5"/>
        <v>2638.4406271839612</v>
      </c>
      <c r="C23">
        <f t="shared" si="6"/>
        <v>4.0116188723084787E-3</v>
      </c>
      <c r="D23">
        <f t="shared" si="7"/>
        <v>546.83266452557757</v>
      </c>
      <c r="F23">
        <f t="shared" si="8"/>
        <v>0.95935555179925891</v>
      </c>
      <c r="G23">
        <f t="shared" si="0"/>
        <v>189526.22044315995</v>
      </c>
      <c r="H23">
        <f t="shared" si="9"/>
        <v>48611392.198551238</v>
      </c>
      <c r="P23">
        <f t="shared" si="10"/>
        <v>1.3047039162202889</v>
      </c>
      <c r="Q23">
        <f t="shared" si="1"/>
        <v>478.15</v>
      </c>
      <c r="R23">
        <f t="shared" si="11"/>
        <v>0.68018308622567458</v>
      </c>
      <c r="S23">
        <f t="shared" si="2"/>
        <v>210.21039318290306</v>
      </c>
      <c r="U23">
        <f t="shared" si="3"/>
        <v>2.2746258772465353</v>
      </c>
      <c r="V23">
        <f t="shared" si="4"/>
        <v>11.94566741789704</v>
      </c>
    </row>
    <row r="24" spans="1:22">
      <c r="A24">
        <v>220</v>
      </c>
      <c r="B24">
        <f t="shared" si="5"/>
        <v>2638.231865127515</v>
      </c>
      <c r="C24">
        <f t="shared" si="6"/>
        <v>4.0119363098379589E-3</v>
      </c>
      <c r="D24">
        <f t="shared" si="7"/>
        <v>544.41683293752214</v>
      </c>
      <c r="F24">
        <f t="shared" si="8"/>
        <v>0.95511725076758269</v>
      </c>
      <c r="G24">
        <f t="shared" si="0"/>
        <v>183137.70063200415</v>
      </c>
      <c r="H24">
        <f t="shared" si="9"/>
        <v>50442769.204871282</v>
      </c>
      <c r="P24">
        <f t="shared" si="10"/>
        <v>1.2990426980677792</v>
      </c>
      <c r="Q24">
        <f t="shared" si="1"/>
        <v>478.15</v>
      </c>
      <c r="R24">
        <f t="shared" si="11"/>
        <v>0.67717813079421607</v>
      </c>
      <c r="S24">
        <f t="shared" si="2"/>
        <v>209.82151360778965</v>
      </c>
      <c r="U24">
        <f t="shared" si="3"/>
        <v>2.2788416296232867</v>
      </c>
      <c r="V24">
        <f t="shared" si="4"/>
        <v>11.892893100339407</v>
      </c>
    </row>
    <row r="25" spans="1:22">
      <c r="A25">
        <v>230</v>
      </c>
      <c r="B25">
        <f t="shared" si="5"/>
        <v>2638.0301399893929</v>
      </c>
      <c r="C25">
        <f t="shared" si="6"/>
        <v>4.0122430949629546E-3</v>
      </c>
      <c r="D25">
        <f t="shared" si="7"/>
        <v>542.00397978346018</v>
      </c>
      <c r="F25">
        <f t="shared" si="8"/>
        <v>0.95088417505870204</v>
      </c>
      <c r="G25">
        <f t="shared" si="0"/>
        <v>176758.51816800793</v>
      </c>
      <c r="H25">
        <f t="shared" si="9"/>
        <v>52210354.386551358</v>
      </c>
      <c r="P25">
        <f t="shared" si="10"/>
        <v>1.2933842412636651</v>
      </c>
      <c r="Q25">
        <f t="shared" si="1"/>
        <v>478.15</v>
      </c>
      <c r="R25">
        <f t="shared" si="11"/>
        <v>0.67417688011661969</v>
      </c>
      <c r="S25">
        <f t="shared" si="2"/>
        <v>209.43239783773041</v>
      </c>
      <c r="U25">
        <f t="shared" si="3"/>
        <v>2.2830756126398062</v>
      </c>
      <c r="V25">
        <f t="shared" si="4"/>
        <v>11.840183847259848</v>
      </c>
    </row>
    <row r="26" spans="1:22">
      <c r="A26">
        <v>240</v>
      </c>
      <c r="B26">
        <f t="shared" si="5"/>
        <v>2637.835441484558</v>
      </c>
      <c r="C26">
        <f t="shared" si="6"/>
        <v>4.0125392384294262E-3</v>
      </c>
      <c r="D26">
        <f t="shared" si="7"/>
        <v>539.62805760965989</v>
      </c>
      <c r="F26">
        <f t="shared" si="8"/>
        <v>0.94671589054326299</v>
      </c>
      <c r="G26">
        <f t="shared" si="0"/>
        <v>170478.18087706665</v>
      </c>
      <c r="H26">
        <f t="shared" si="9"/>
        <v>53915136.195322022</v>
      </c>
      <c r="P26">
        <f t="shared" si="10"/>
        <v>1.287809623697691</v>
      </c>
      <c r="Q26">
        <f t="shared" si="1"/>
        <v>478.15</v>
      </c>
      <c r="R26">
        <f t="shared" si="11"/>
        <v>0.67122156639517339</v>
      </c>
      <c r="S26">
        <f t="shared" si="2"/>
        <v>209.0485389898339</v>
      </c>
      <c r="U26">
        <f t="shared" si="3"/>
        <v>2.287267838897705</v>
      </c>
      <c r="V26">
        <f t="shared" si="4"/>
        <v>11.788281358728646</v>
      </c>
    </row>
    <row r="27" spans="1:22">
      <c r="A27">
        <v>250</v>
      </c>
      <c r="B27">
        <f t="shared" si="5"/>
        <v>2637.6476607356153</v>
      </c>
      <c r="C27">
        <f t="shared" si="6"/>
        <v>4.0128249011563213E-3</v>
      </c>
      <c r="D27">
        <f t="shared" si="7"/>
        <v>537.32084986647385</v>
      </c>
      <c r="F27">
        <f t="shared" si="8"/>
        <v>0.9426681576604804</v>
      </c>
      <c r="G27">
        <f t="shared" si="0"/>
        <v>164380.44386536023</v>
      </c>
      <c r="H27">
        <f t="shared" si="9"/>
        <v>55558940.633975625</v>
      </c>
      <c r="P27">
        <f t="shared" si="10"/>
        <v>1.2823948172736159</v>
      </c>
      <c r="Q27">
        <f t="shared" si="1"/>
        <v>478.15</v>
      </c>
      <c r="R27">
        <f t="shared" si="11"/>
        <v>0.6683517237812806</v>
      </c>
      <c r="S27">
        <f t="shared" si="2"/>
        <v>208.67511810985681</v>
      </c>
      <c r="U27">
        <f t="shared" si="3"/>
        <v>2.2913608691395511</v>
      </c>
      <c r="V27">
        <f t="shared" si="4"/>
        <v>11.737879950487956</v>
      </c>
    </row>
    <row r="28" spans="1:22">
      <c r="A28">
        <v>260</v>
      </c>
      <c r="B28">
        <f t="shared" si="5"/>
        <v>2637.4665966093935</v>
      </c>
      <c r="C28">
        <f t="shared" si="6"/>
        <v>4.013100384696224E-3</v>
      </c>
      <c r="D28">
        <f t="shared" si="7"/>
        <v>535.11035036631779</v>
      </c>
      <c r="F28">
        <f t="shared" si="8"/>
        <v>0.93879008836196098</v>
      </c>
      <c r="G28">
        <f t="shared" si="0"/>
        <v>158539.0412016504</v>
      </c>
      <c r="H28">
        <f t="shared" si="9"/>
        <v>57144331.045992129</v>
      </c>
      <c r="P28">
        <f t="shared" si="10"/>
        <v>1.2772068120430891</v>
      </c>
      <c r="Q28">
        <f t="shared" si="1"/>
        <v>478.15</v>
      </c>
      <c r="R28">
        <f t="shared" si="11"/>
        <v>0.66560217264863031</v>
      </c>
      <c r="S28">
        <f t="shared" si="2"/>
        <v>208.31673603278125</v>
      </c>
      <c r="U28">
        <f t="shared" si="3"/>
        <v>2.2953028599908416</v>
      </c>
      <c r="V28">
        <f t="shared" si="4"/>
        <v>11.68959115289171</v>
      </c>
    </row>
    <row r="29" spans="1:22">
      <c r="A29">
        <v>270</v>
      </c>
      <c r="B29">
        <f t="shared" si="5"/>
        <v>2637.29196675506</v>
      </c>
      <c r="C29">
        <f t="shared" si="6"/>
        <v>4.0133661145222875E-3</v>
      </c>
      <c r="D29">
        <f t="shared" si="7"/>
        <v>533.01953079650343</v>
      </c>
      <c r="F29">
        <f t="shared" si="8"/>
        <v>0.93512198385351475</v>
      </c>
      <c r="G29">
        <f t="shared" si="0"/>
        <v>153014.4424845163</v>
      </c>
      <c r="H29">
        <f t="shared" si="9"/>
        <v>58674475.470837295</v>
      </c>
      <c r="P29">
        <f t="shared" si="10"/>
        <v>1.2723006632522531</v>
      </c>
      <c r="Q29">
        <f t="shared" si="1"/>
        <v>478.15</v>
      </c>
      <c r="R29">
        <f t="shared" si="11"/>
        <v>0.66300148655214197</v>
      </c>
      <c r="S29">
        <f t="shared" si="2"/>
        <v>207.97720492954471</v>
      </c>
      <c r="U29">
        <f t="shared" si="3"/>
        <v>2.2990500336898951</v>
      </c>
      <c r="V29">
        <f t="shared" si="4"/>
        <v>11.643916786980336</v>
      </c>
    </row>
    <row r="30" spans="1:22">
      <c r="A30">
        <v>280</v>
      </c>
      <c r="B30">
        <f t="shared" si="5"/>
        <v>2637.1234222148673</v>
      </c>
      <c r="C30">
        <f t="shared" si="6"/>
        <v>4.0136226178549336E-3</v>
      </c>
      <c r="D30">
        <f t="shared" si="7"/>
        <v>531.06560303629499</v>
      </c>
      <c r="F30">
        <f t="shared" si="8"/>
        <v>0.93169404041455262</v>
      </c>
      <c r="G30">
        <f t="shared" si="0"/>
        <v>147851.91494761448</v>
      </c>
      <c r="H30">
        <f t="shared" si="9"/>
        <v>60152994.620313443</v>
      </c>
      <c r="P30">
        <f t="shared" si="10"/>
        <v>1.267717717385342</v>
      </c>
      <c r="Q30">
        <f t="shared" si="1"/>
        <v>478.15</v>
      </c>
      <c r="R30">
        <f t="shared" si="11"/>
        <v>0.66057107465391773</v>
      </c>
      <c r="S30">
        <f t="shared" si="2"/>
        <v>207.65941844068666</v>
      </c>
      <c r="U30">
        <f t="shared" si="3"/>
        <v>2.3025683284217275</v>
      </c>
      <c r="V30">
        <f t="shared" si="4"/>
        <v>11.60123284965136</v>
      </c>
    </row>
    <row r="31" spans="1:22">
      <c r="A31">
        <v>290</v>
      </c>
      <c r="B31">
        <f t="shared" si="5"/>
        <v>2636.9605641694643</v>
      </c>
      <c r="C31">
        <f t="shared" si="6"/>
        <v>4.0138704982151524E-3</v>
      </c>
      <c r="D31">
        <f t="shared" si="7"/>
        <v>529.25980191324322</v>
      </c>
      <c r="F31">
        <f t="shared" si="8"/>
        <v>0.92852596826884781</v>
      </c>
      <c r="G31">
        <f t="shared" si="0"/>
        <v>143080.95786486924</v>
      </c>
      <c r="H31">
        <f t="shared" si="9"/>
        <v>61583804.198962137</v>
      </c>
      <c r="P31">
        <f t="shared" si="10"/>
        <v>1.26348507977849</v>
      </c>
      <c r="Q31">
        <f t="shared" si="1"/>
        <v>478.15</v>
      </c>
      <c r="R31">
        <f t="shared" si="11"/>
        <v>0.65832491150261307</v>
      </c>
      <c r="S31">
        <f t="shared" si="2"/>
        <v>207.36530622096353</v>
      </c>
      <c r="U31">
        <f t="shared" si="3"/>
        <v>2.3058341277710879</v>
      </c>
      <c r="V31">
        <f t="shared" si="4"/>
        <v>11.561784767928671</v>
      </c>
    </row>
    <row r="32" spans="1:22">
      <c r="A32">
        <v>300</v>
      </c>
      <c r="B32">
        <f t="shared" si="5"/>
        <v>2636.8029613062185</v>
      </c>
      <c r="C32">
        <f t="shared" si="6"/>
        <v>4.0141104090057958E-3</v>
      </c>
      <c r="D32">
        <f t="shared" si="7"/>
        <v>527.60763858187659</v>
      </c>
      <c r="F32">
        <f t="shared" si="8"/>
        <v>0.92562743610855547</v>
      </c>
      <c r="G32">
        <f t="shared" si="0"/>
        <v>138715.97720001946</v>
      </c>
      <c r="H32">
        <f t="shared" si="9"/>
        <v>62970963.970962331</v>
      </c>
      <c r="P32">
        <f t="shared" si="10"/>
        <v>1.2596162061531291</v>
      </c>
      <c r="Q32">
        <f t="shared" si="1"/>
        <v>478.15</v>
      </c>
      <c r="R32">
        <f t="shared" si="11"/>
        <v>0.65626985220096579</v>
      </c>
      <c r="S32">
        <f t="shared" si="2"/>
        <v>207.09586618779431</v>
      </c>
      <c r="U32">
        <f t="shared" si="3"/>
        <v>2.3088341105100287</v>
      </c>
      <c r="V32">
        <f t="shared" si="4"/>
        <v>11.525692934070001</v>
      </c>
    </row>
    <row r="33" spans="1:22">
      <c r="A33">
        <v>310</v>
      </c>
      <c r="B33">
        <f t="shared" si="5"/>
        <v>2636.6501664444068</v>
      </c>
      <c r="C33">
        <f t="shared" si="6"/>
        <v>4.0143430282030814E-3</v>
      </c>
      <c r="D33">
        <f t="shared" si="7"/>
        <v>526.10952027024632</v>
      </c>
      <c r="F33">
        <f t="shared" si="8"/>
        <v>0.92299915836885316</v>
      </c>
      <c r="G33">
        <f t="shared" si="0"/>
        <v>134757.92512743874</v>
      </c>
      <c r="H33">
        <f t="shared" si="9"/>
        <v>64318543.222236715</v>
      </c>
      <c r="P33">
        <f t="shared" si="10"/>
        <v>1.2561123701892865</v>
      </c>
      <c r="Q33">
        <f t="shared" si="1"/>
        <v>478.15</v>
      </c>
      <c r="R33">
        <f t="shared" si="11"/>
        <v>0.65440640328351685</v>
      </c>
      <c r="S33">
        <f t="shared" si="2"/>
        <v>206.85125841772745</v>
      </c>
      <c r="U33">
        <f t="shared" si="3"/>
        <v>2.311564375568826</v>
      </c>
      <c r="V33">
        <f t="shared" si="4"/>
        <v>11.492966244052456</v>
      </c>
    </row>
    <row r="34" spans="1:22">
      <c r="A34">
        <v>320</v>
      </c>
      <c r="B34">
        <f t="shared" si="5"/>
        <v>2636.5017313544959</v>
      </c>
      <c r="C34">
        <f t="shared" si="6"/>
        <v>4.0145690357801817E-3</v>
      </c>
      <c r="D34">
        <f t="shared" si="7"/>
        <v>524.76160585673188</v>
      </c>
      <c r="F34">
        <f t="shared" si="8"/>
        <v>0.92063439623988053</v>
      </c>
      <c r="G34">
        <f t="shared" si="0"/>
        <v>131196.55999625361</v>
      </c>
      <c r="H34">
        <f t="shared" si="9"/>
        <v>65630508.822199248</v>
      </c>
      <c r="P34">
        <f t="shared" si="10"/>
        <v>1.2529646961556451</v>
      </c>
      <c r="Q34">
        <f t="shared" si="1"/>
        <v>478.15</v>
      </c>
      <c r="R34">
        <f t="shared" si="11"/>
        <v>0.65272978693407524</v>
      </c>
      <c r="S34">
        <f t="shared" si="2"/>
        <v>206.63093980740118</v>
      </c>
      <c r="U34">
        <f t="shared" si="3"/>
        <v>2.3140290628580562</v>
      </c>
      <c r="V34">
        <f t="shared" si="4"/>
        <v>11.463520787816584</v>
      </c>
    </row>
    <row r="35" spans="1:22">
      <c r="A35">
        <v>330</v>
      </c>
      <c r="B35">
        <f t="shared" si="5"/>
        <v>2636.3572190880691</v>
      </c>
      <c r="C35">
        <f t="shared" si="6"/>
        <v>4.0147890949079378E-3</v>
      </c>
      <c r="D35">
        <f t="shared" si="7"/>
        <v>523.55676726825686</v>
      </c>
      <c r="F35">
        <f t="shared" si="8"/>
        <v>0.91852064433027525</v>
      </c>
      <c r="G35">
        <f t="shared" si="0"/>
        <v>128012.98392324823</v>
      </c>
      <c r="H35">
        <f t="shared" si="9"/>
        <v>66910638.66143173</v>
      </c>
      <c r="P35">
        <f t="shared" si="10"/>
        <v>1.2501564465139898</v>
      </c>
      <c r="Q35">
        <f t="shared" si="1"/>
        <v>478.15</v>
      </c>
      <c r="R35">
        <f t="shared" si="11"/>
        <v>0.65123113683016509</v>
      </c>
      <c r="S35">
        <f t="shared" si="2"/>
        <v>206.43381823595803</v>
      </c>
      <c r="U35">
        <f t="shared" si="3"/>
        <v>2.3162387058764997</v>
      </c>
      <c r="V35">
        <f t="shared" si="4"/>
        <v>11.437200851200036</v>
      </c>
    </row>
    <row r="36" spans="1:22">
      <c r="A36">
        <v>340</v>
      </c>
      <c r="B36">
        <f t="shared" si="5"/>
        <v>2636.2162135126241</v>
      </c>
      <c r="C36">
        <f t="shared" si="6"/>
        <v>4.0150038374027744E-3</v>
      </c>
      <c r="D36">
        <f t="shared" si="7"/>
        <v>522.48554681003304</v>
      </c>
      <c r="F36">
        <f t="shared" si="8"/>
        <v>0.9166413101930404</v>
      </c>
      <c r="G36">
        <f t="shared" si="0"/>
        <v>125182.16840812177</v>
      </c>
      <c r="H36">
        <f t="shared" si="9"/>
        <v>68162460.345512941</v>
      </c>
      <c r="P36">
        <f t="shared" si="10"/>
        <v>1.2476653021419719</v>
      </c>
      <c r="Q36">
        <f t="shared" si="1"/>
        <v>478.15</v>
      </c>
      <c r="R36">
        <f t="shared" si="11"/>
        <v>0.64989868892686564</v>
      </c>
      <c r="S36">
        <f t="shared" si="2"/>
        <v>206.25840793730077</v>
      </c>
      <c r="U36">
        <f t="shared" si="3"/>
        <v>2.3182085267784567</v>
      </c>
      <c r="V36">
        <f t="shared" si="4"/>
        <v>11.413799828994659</v>
      </c>
    </row>
    <row r="37" spans="1:22">
      <c r="A37">
        <v>350</v>
      </c>
      <c r="B37">
        <f t="shared" si="5"/>
        <v>2636.0783260644062</v>
      </c>
      <c r="C37">
        <f t="shared" si="6"/>
        <v>4.0152138534058088E-3</v>
      </c>
      <c r="D37">
        <f t="shared" si="7"/>
        <v>521.53703083509254</v>
      </c>
      <c r="F37">
        <f t="shared" si="8"/>
        <v>0.91497724707910977</v>
      </c>
      <c r="G37">
        <f t="shared" si="0"/>
        <v>122675.25834377839</v>
      </c>
      <c r="H37">
        <f t="shared" si="9"/>
        <v>69389212.928950727</v>
      </c>
      <c r="P37">
        <f t="shared" si="10"/>
        <v>1.2454654449342435</v>
      </c>
      <c r="Q37">
        <f t="shared" si="1"/>
        <v>478.15</v>
      </c>
      <c r="R37">
        <f t="shared" si="11"/>
        <v>0.64871886817908875</v>
      </c>
      <c r="S37">
        <f t="shared" si="2"/>
        <v>206.10297259094415</v>
      </c>
      <c r="U37">
        <f t="shared" si="3"/>
        <v>2.3199568351155802</v>
      </c>
      <c r="V37">
        <f t="shared" si="4"/>
        <v>11.393079310429748</v>
      </c>
    </row>
    <row r="38" spans="1:22">
      <c r="A38">
        <v>360</v>
      </c>
      <c r="B38">
        <f t="shared" si="5"/>
        <v>2635.9431999633998</v>
      </c>
      <c r="C38">
        <f t="shared" si="6"/>
        <v>4.0154196849247594E-3</v>
      </c>
      <c r="D38">
        <f t="shared" si="7"/>
        <v>520.69959215906101</v>
      </c>
      <c r="F38">
        <f t="shared" si="8"/>
        <v>0.91350805641940525</v>
      </c>
      <c r="G38">
        <f t="shared" si="0"/>
        <v>120461.52919277758</v>
      </c>
      <c r="H38">
        <f t="shared" si="9"/>
        <v>70593828.220878497</v>
      </c>
      <c r="P38">
        <f t="shared" si="10"/>
        <v>1.2435293288072451</v>
      </c>
      <c r="Q38">
        <f t="shared" si="1"/>
        <v>478.15</v>
      </c>
      <c r="R38">
        <f t="shared" si="11"/>
        <v>0.6476772120013583</v>
      </c>
      <c r="S38">
        <f t="shared" si="2"/>
        <v>205.96564785329866</v>
      </c>
      <c r="U38">
        <f t="shared" si="3"/>
        <v>2.321503634142756</v>
      </c>
      <c r="V38">
        <f t="shared" si="4"/>
        <v>11.374785297369217</v>
      </c>
    </row>
    <row r="39" spans="1:22">
      <c r="A39">
        <v>370</v>
      </c>
      <c r="B39">
        <f t="shared" si="5"/>
        <v>2635.8105122724937</v>
      </c>
      <c r="C39">
        <f t="shared" si="6"/>
        <v>4.0156218226594454E-3</v>
      </c>
      <c r="D39">
        <f t="shared" si="7"/>
        <v>519.9614814880822</v>
      </c>
      <c r="F39">
        <f t="shared" si="8"/>
        <v>0.91221312541768806</v>
      </c>
      <c r="G39">
        <f t="shared" si="0"/>
        <v>118509.94555363219</v>
      </c>
      <c r="H39">
        <f t="shared" si="9"/>
        <v>71778927.676414818</v>
      </c>
      <c r="P39">
        <f t="shared" si="10"/>
        <v>1.2418290916061625</v>
      </c>
      <c r="Q39">
        <f t="shared" si="1"/>
        <v>478.15</v>
      </c>
      <c r="R39">
        <f t="shared" si="11"/>
        <v>0.64675910592114083</v>
      </c>
      <c r="S39">
        <f t="shared" si="2"/>
        <v>205.84453967399617</v>
      </c>
      <c r="U39">
        <f t="shared" si="3"/>
        <v>2.3228694856675061</v>
      </c>
      <c r="V39">
        <f t="shared" si="4"/>
        <v>11.358661124171253</v>
      </c>
    </row>
    <row r="40" spans="1:22">
      <c r="A40">
        <v>380</v>
      </c>
      <c r="B40">
        <f t="shared" si="5"/>
        <v>2635.6799742398912</v>
      </c>
      <c r="C40">
        <f t="shared" si="6"/>
        <v>4.0158207054439747E-3</v>
      </c>
      <c r="D40">
        <f t="shared" si="7"/>
        <v>519.31126899007131</v>
      </c>
      <c r="F40">
        <f t="shared" si="8"/>
        <v>0.91107240173696724</v>
      </c>
      <c r="G40">
        <f t="shared" si="0"/>
        <v>116790.32431028805</v>
      </c>
      <c r="H40">
        <f t="shared" si="9"/>
        <v>72946830.919517696</v>
      </c>
      <c r="P40">
        <f t="shared" si="10"/>
        <v>1.2403376102307557</v>
      </c>
      <c r="Q40">
        <f t="shared" si="1"/>
        <v>478.15</v>
      </c>
      <c r="R40">
        <f t="shared" si="11"/>
        <v>0.64595033283150971</v>
      </c>
      <c r="S40">
        <f t="shared" si="2"/>
        <v>205.73779825835575</v>
      </c>
      <c r="U40">
        <f t="shared" si="3"/>
        <v>2.3240746428109524</v>
      </c>
      <c r="V40">
        <f t="shared" si="4"/>
        <v>11.344457103899463</v>
      </c>
    </row>
    <row r="41" spans="1:22">
      <c r="A41">
        <v>390</v>
      </c>
      <c r="B41">
        <f t="shared" si="5"/>
        <v>2635.5513303603325</v>
      </c>
      <c r="C41">
        <f t="shared" si="6"/>
        <v>4.0160167216433977E-3</v>
      </c>
      <c r="D41">
        <f t="shared" si="7"/>
        <v>518.73815052601424</v>
      </c>
      <c r="F41">
        <f t="shared" si="8"/>
        <v>0.91006693074739342</v>
      </c>
      <c r="G41">
        <f t="shared" si="0"/>
        <v>115274.14080633729</v>
      </c>
      <c r="H41">
        <f t="shared" si="9"/>
        <v>74099572.327581063</v>
      </c>
      <c r="P41">
        <f t="shared" si="10"/>
        <v>1.239029233301959</v>
      </c>
      <c r="Q41">
        <f t="shared" si="1"/>
        <v>478.15</v>
      </c>
      <c r="R41">
        <f t="shared" si="11"/>
        <v>0.64523745389990195</v>
      </c>
      <c r="S41">
        <f t="shared" si="2"/>
        <v>205.64366983481747</v>
      </c>
      <c r="U41">
        <f t="shared" si="3"/>
        <v>2.3251384318519128</v>
      </c>
      <c r="V41">
        <f t="shared" si="4"/>
        <v>11.331937218005995</v>
      </c>
    </row>
    <row r="42" spans="1:22">
      <c r="A42">
        <v>400</v>
      </c>
      <c r="B42">
        <f t="shared" si="5"/>
        <v>2635.4243565482998</v>
      </c>
      <c r="C42">
        <f t="shared" si="6"/>
        <v>4.0162102119065757E-3</v>
      </c>
      <c r="D42">
        <f t="shared" si="7"/>
        <v>518.23213997172036</v>
      </c>
      <c r="F42">
        <f t="shared" si="8"/>
        <v>0.90917919293284277</v>
      </c>
      <c r="G42">
        <f t="shared" si="0"/>
        <v>113935.03466717715</v>
      </c>
      <c r="H42">
        <f t="shared" si="9"/>
        <v>75238922.674252838</v>
      </c>
      <c r="P42">
        <f t="shared" si="10"/>
        <v>1.2378802422588122</v>
      </c>
      <c r="Q42">
        <f t="shared" si="1"/>
        <v>478.15</v>
      </c>
      <c r="R42">
        <f t="shared" si="11"/>
        <v>0.64460804778938552</v>
      </c>
      <c r="S42">
        <f t="shared" si="2"/>
        <v>205.56052960938314</v>
      </c>
      <c r="U42">
        <f t="shared" si="3"/>
        <v>2.3260788484472461</v>
      </c>
      <c r="V42">
        <f t="shared" si="4"/>
        <v>11.320883317638165</v>
      </c>
    </row>
    <row r="43" spans="1:22">
      <c r="A43">
        <v>410</v>
      </c>
      <c r="B43">
        <f t="shared" si="5"/>
        <v>2635.2988577540814</v>
      </c>
      <c r="C43">
        <f t="shared" si="6"/>
        <v>4.01640147277152E-3</v>
      </c>
      <c r="D43">
        <f t="shared" si="7"/>
        <v>517.78417114033448</v>
      </c>
      <c r="F43">
        <f t="shared" si="8"/>
        <v>0.90839328270234121</v>
      </c>
      <c r="G43">
        <f t="shared" si="0"/>
        <v>112749.07733607858</v>
      </c>
      <c r="H43">
        <f t="shared" si="9"/>
        <v>76366413.447613627</v>
      </c>
      <c r="P43">
        <f t="shared" si="10"/>
        <v>1.2368690968051506</v>
      </c>
      <c r="Q43">
        <f t="shared" si="1"/>
        <v>478.15</v>
      </c>
      <c r="R43">
        <f t="shared" si="11"/>
        <v>0.64405083743595992</v>
      </c>
      <c r="S43">
        <f t="shared" si="2"/>
        <v>205.4868996982936</v>
      </c>
      <c r="U43">
        <f t="shared" si="3"/>
        <v>2.3269123272677934</v>
      </c>
      <c r="V43">
        <f t="shared" si="4"/>
        <v>11.311097350155842</v>
      </c>
    </row>
    <row r="44" spans="1:22">
      <c r="A44">
        <v>420</v>
      </c>
      <c r="B44">
        <f t="shared" si="5"/>
        <v>2635.1746652851343</v>
      </c>
      <c r="C44">
        <f t="shared" si="6"/>
        <v>4.0165907607233806E-3</v>
      </c>
      <c r="D44">
        <f t="shared" si="7"/>
        <v>517.38613174765453</v>
      </c>
      <c r="F44">
        <f t="shared" si="8"/>
        <v>0.90769496797834126</v>
      </c>
      <c r="G44">
        <f t="shared" si="0"/>
        <v>111694.86054085713</v>
      </c>
      <c r="H44">
        <f t="shared" si="9"/>
        <v>77483362.053022191</v>
      </c>
      <c r="P44">
        <f t="shared" si="10"/>
        <v>1.2359765181338662</v>
      </c>
      <c r="Q44">
        <f t="shared" si="1"/>
        <v>478.15</v>
      </c>
      <c r="R44">
        <f t="shared" si="11"/>
        <v>0.64355573229664387</v>
      </c>
      <c r="S44">
        <f t="shared" si="2"/>
        <v>205.42145570127161</v>
      </c>
      <c r="U44">
        <f t="shared" si="3"/>
        <v>2.3276536443950442</v>
      </c>
      <c r="V44">
        <f t="shared" si="4"/>
        <v>11.302402101110502</v>
      </c>
    </row>
    <row r="45" spans="1:22">
      <c r="A45">
        <v>430</v>
      </c>
      <c r="B45">
        <f t="shared" si="5"/>
        <v>2635.0516340300055</v>
      </c>
      <c r="C45">
        <f t="shared" si="6"/>
        <v>4.0167782964043702E-3</v>
      </c>
      <c r="D45">
        <f t="shared" si="7"/>
        <v>517.03084906013464</v>
      </c>
      <c r="F45">
        <f t="shared" si="8"/>
        <v>0.90707166501778003</v>
      </c>
      <c r="G45">
        <f t="shared" si="0"/>
        <v>110753.45749557631</v>
      </c>
      <c r="H45">
        <f t="shared" si="9"/>
        <v>78590896.627977952</v>
      </c>
      <c r="P45">
        <f t="shared" si="10"/>
        <v>1.2351854567159311</v>
      </c>
      <c r="Q45">
        <f t="shared" si="1"/>
        <v>478.15</v>
      </c>
      <c r="R45">
        <f t="shared" si="11"/>
        <v>0.64311381049760596</v>
      </c>
      <c r="S45">
        <f t="shared" si="2"/>
        <v>205.36302514607701</v>
      </c>
      <c r="U45">
        <f t="shared" si="3"/>
        <v>2.3283159159731239</v>
      </c>
      <c r="V45">
        <f t="shared" si="4"/>
        <v>11.294640880723035</v>
      </c>
    </row>
    <row r="46" spans="1:22">
      <c r="A46">
        <v>440</v>
      </c>
      <c r="B46">
        <f t="shared" si="5"/>
        <v>2634.9296397249896</v>
      </c>
      <c r="C46">
        <f t="shared" si="6"/>
        <v>4.0169642687617668E-3</v>
      </c>
      <c r="D46">
        <f t="shared" si="7"/>
        <v>516.71204336216135</v>
      </c>
      <c r="F46">
        <f t="shared" si="8"/>
        <v>0.90651235677572162</v>
      </c>
      <c r="G46">
        <f t="shared" si="0"/>
        <v>109908.29938845296</v>
      </c>
      <c r="H46">
        <f t="shared" si="9"/>
        <v>79689979.621862486</v>
      </c>
      <c r="P46">
        <f t="shared" si="10"/>
        <v>1.2344809831163877</v>
      </c>
      <c r="Q46">
        <f t="shared" si="1"/>
        <v>478.15</v>
      </c>
      <c r="R46">
        <f t="shared" si="11"/>
        <v>0.64271726095398662</v>
      </c>
      <c r="S46">
        <f t="shared" si="2"/>
        <v>205.31058047499644</v>
      </c>
      <c r="U46">
        <f t="shared" si="3"/>
        <v>2.3289106625375844</v>
      </c>
      <c r="V46">
        <f t="shared" si="4"/>
        <v>11.287676507367204</v>
      </c>
    </row>
    <row r="47" spans="1:22">
      <c r="A47">
        <v>450</v>
      </c>
      <c r="B47">
        <f t="shared" si="5"/>
        <v>2634.8085763568329</v>
      </c>
      <c r="C47">
        <f t="shared" si="6"/>
        <v>4.0171488389914621E-3</v>
      </c>
      <c r="D47">
        <f t="shared" si="7"/>
        <v>516.4242618417137</v>
      </c>
      <c r="F47">
        <f t="shared" si="8"/>
        <v>0.90600747691528716</v>
      </c>
      <c r="G47">
        <f t="shared" si="0"/>
        <v>109145.00036979835</v>
      </c>
      <c r="H47">
        <f t="shared" si="9"/>
        <v>80781429.625560462</v>
      </c>
      <c r="P47">
        <f t="shared" si="10"/>
        <v>1.233850131883069</v>
      </c>
      <c r="Q47">
        <f t="shared" si="1"/>
        <v>478.15</v>
      </c>
      <c r="R47">
        <f t="shared" si="11"/>
        <v>0.6423593011329386</v>
      </c>
      <c r="S47">
        <f t="shared" si="2"/>
        <v>205.26322866911337</v>
      </c>
      <c r="U47">
        <f t="shared" si="3"/>
        <v>2.3294479147591658</v>
      </c>
      <c r="V47">
        <f t="shared" si="4"/>
        <v>11.281389863288862</v>
      </c>
    </row>
    <row r="48" spans="1:22">
      <c r="A48">
        <v>460</v>
      </c>
      <c r="B48">
        <f t="shared" si="5"/>
        <v>2634.6883537582148</v>
      </c>
      <c r="C48">
        <f t="shared" si="6"/>
        <v>4.0173321441902606E-3</v>
      </c>
      <c r="D48">
        <f t="shared" si="7"/>
        <v>516.16280229580866</v>
      </c>
      <c r="F48">
        <f t="shared" si="8"/>
        <v>0.905548775957559</v>
      </c>
      <c r="G48">
        <f t="shared" si="0"/>
        <v>108451.15581681898</v>
      </c>
      <c r="H48">
        <f t="shared" si="9"/>
        <v>81865941.18372865</v>
      </c>
      <c r="P48">
        <f t="shared" si="10"/>
        <v>1.2332817209400888</v>
      </c>
      <c r="Q48">
        <f t="shared" si="1"/>
        <v>478.15</v>
      </c>
      <c r="R48">
        <f t="shared" si="11"/>
        <v>0.64203408215390934</v>
      </c>
      <c r="S48">
        <f t="shared" si="2"/>
        <v>205.22019908171723</v>
      </c>
      <c r="U48">
        <f t="shared" si="3"/>
        <v>2.3299363422291783</v>
      </c>
      <c r="V48">
        <f t="shared" si="4"/>
        <v>11.275678227936343</v>
      </c>
    </row>
    <row r="49" spans="1:22">
      <c r="A49">
        <v>470</v>
      </c>
      <c r="B49">
        <f t="shared" si="5"/>
        <v>2634.5688954254342</v>
      </c>
      <c r="C49">
        <f t="shared" si="6"/>
        <v>4.0175143006717269E-3</v>
      </c>
      <c r="D49">
        <f t="shared" si="7"/>
        <v>515.92363336587448</v>
      </c>
      <c r="F49">
        <f t="shared" si="8"/>
        <v>0.9051291813436394</v>
      </c>
      <c r="G49">
        <f t="shared" si="0"/>
        <v>107816.13155352738</v>
      </c>
      <c r="H49">
        <f t="shared" si="9"/>
        <v>82944102.499263927</v>
      </c>
      <c r="P49">
        <f t="shared" si="10"/>
        <v>1.2327661625068131</v>
      </c>
      <c r="Q49">
        <f t="shared" si="1"/>
        <v>478.15</v>
      </c>
      <c r="R49">
        <f t="shared" si="11"/>
        <v>0.64173658957264035</v>
      </c>
      <c r="S49">
        <f t="shared" si="2"/>
        <v>205.18083060793094</v>
      </c>
      <c r="U49">
        <f t="shared" si="3"/>
        <v>2.3303833919732551</v>
      </c>
      <c r="V49">
        <f t="shared" si="4"/>
        <v>11.270453535486475</v>
      </c>
    </row>
    <row r="50" spans="1:22">
      <c r="A50">
        <v>480</v>
      </c>
      <c r="B50">
        <f t="shared" si="5"/>
        <v>2634.4501365682768</v>
      </c>
      <c r="C50">
        <f t="shared" si="6"/>
        <v>4.017695406930046E-3</v>
      </c>
      <c r="D50">
        <f t="shared" si="7"/>
        <v>515.70331586386612</v>
      </c>
      <c r="F50">
        <f t="shared" si="8"/>
        <v>0.90474265941029142</v>
      </c>
      <c r="G50">
        <f t="shared" si="0"/>
        <v>107230.85603634382</v>
      </c>
      <c r="H50">
        <f t="shared" si="9"/>
        <v>84016411.059627369</v>
      </c>
      <c r="P50">
        <f t="shared" si="10"/>
        <v>1.232295276440369</v>
      </c>
      <c r="Q50">
        <f t="shared" si="1"/>
        <v>478.15</v>
      </c>
      <c r="R50">
        <f t="shared" si="11"/>
        <v>0.64146254552189663</v>
      </c>
      <c r="S50">
        <f t="shared" si="2"/>
        <v>205.14455896105864</v>
      </c>
      <c r="U50">
        <f t="shared" si="3"/>
        <v>2.3307954274856706</v>
      </c>
      <c r="V50">
        <f t="shared" si="4"/>
        <v>11.265640656198043</v>
      </c>
    </row>
    <row r="51" spans="1:22">
      <c r="A51">
        <v>490</v>
      </c>
      <c r="B51">
        <f t="shared" si="5"/>
        <v>2634.3320223887813</v>
      </c>
      <c r="C51">
        <f t="shared" si="6"/>
        <v>4.0178755462566074E-3</v>
      </c>
      <c r="D51">
        <f t="shared" si="7"/>
        <v>515.49892810446192</v>
      </c>
      <c r="F51">
        <f t="shared" si="8"/>
        <v>0.90438408439379281</v>
      </c>
      <c r="G51">
        <f t="shared" si="0"/>
        <v>106687.62317800503</v>
      </c>
      <c r="H51">
        <f t="shared" si="9"/>
        <v>85083287.291407421</v>
      </c>
      <c r="P51">
        <f t="shared" si="10"/>
        <v>1.2318621129762883</v>
      </c>
      <c r="Q51">
        <f t="shared" si="1"/>
        <v>478.15</v>
      </c>
      <c r="R51">
        <f t="shared" si="11"/>
        <v>0.64120831583519911</v>
      </c>
      <c r="S51">
        <f t="shared" si="2"/>
        <v>205.11090455203239</v>
      </c>
      <c r="U51">
        <f t="shared" si="3"/>
        <v>2.3311778622608688</v>
      </c>
      <c r="V51">
        <f t="shared" si="4"/>
        <v>11.261175765278898</v>
      </c>
    </row>
    <row r="52" spans="1:22">
      <c r="A52">
        <v>500</v>
      </c>
      <c r="B52">
        <f t="shared" si="5"/>
        <v>2634.2145065771961</v>
      </c>
      <c r="C52">
        <f t="shared" si="6"/>
        <v>4.0180547890268856E-3</v>
      </c>
      <c r="D52">
        <f t="shared" si="7"/>
        <v>515.30799694501331</v>
      </c>
      <c r="F52">
        <f t="shared" si="8"/>
        <v>0.9040491174473918</v>
      </c>
      <c r="G52">
        <f t="shared" si="0"/>
        <v>106179.91028362338</v>
      </c>
      <c r="H52">
        <f t="shared" si="9"/>
        <v>86145086.394243658</v>
      </c>
      <c r="P52">
        <f t="shared" si="10"/>
        <v>1.2314607889467193</v>
      </c>
      <c r="Q52">
        <f t="shared" si="1"/>
        <v>478.15</v>
      </c>
      <c r="R52">
        <f t="shared" si="11"/>
        <v>0.6409708242702008</v>
      </c>
      <c r="S52">
        <f t="shared" si="2"/>
        <v>205.07946126537269</v>
      </c>
      <c r="U52">
        <f t="shared" si="3"/>
        <v>2.3315352841758941</v>
      </c>
      <c r="V52">
        <f t="shared" si="4"/>
        <v>11.257004836440062</v>
      </c>
    </row>
    <row r="53" spans="1:22">
      <c r="A53">
        <v>510</v>
      </c>
      <c r="B53">
        <f t="shared" si="5"/>
        <v>2634.0975500084837</v>
      </c>
      <c r="C53">
        <f t="shared" si="6"/>
        <v>4.0182331946827512E-3</v>
      </c>
      <c r="D53">
        <f t="shared" si="7"/>
        <v>515.12843537125036</v>
      </c>
      <c r="F53">
        <f t="shared" si="8"/>
        <v>0.90373409714254449</v>
      </c>
      <c r="G53">
        <f t="shared" si="0"/>
        <v>105702.21329708435</v>
      </c>
      <c r="H53">
        <f t="shared" si="9"/>
        <v>87202108.527214497</v>
      </c>
      <c r="P53">
        <f t="shared" si="10"/>
        <v>1.2310863394943261</v>
      </c>
      <c r="Q53">
        <f t="shared" si="1"/>
        <v>478.15</v>
      </c>
      <c r="R53">
        <f t="shared" si="11"/>
        <v>0.64074747487406403</v>
      </c>
      <c r="S53">
        <f t="shared" si="2"/>
        <v>205.04988628008363</v>
      </c>
      <c r="U53">
        <f t="shared" si="3"/>
        <v>2.3318715687892699</v>
      </c>
      <c r="V53">
        <f t="shared" si="4"/>
        <v>11.253082278443154</v>
      </c>
    </row>
    <row r="54" spans="1:22">
      <c r="A54">
        <v>520</v>
      </c>
      <c r="B54">
        <f t="shared" si="5"/>
        <v>2633.9811196202909</v>
      </c>
      <c r="C54">
        <f t="shared" si="6"/>
        <v>4.0184108134390974E-3</v>
      </c>
      <c r="D54">
        <f t="shared" si="7"/>
        <v>514.95848687524619</v>
      </c>
      <c r="F54">
        <f t="shared" si="8"/>
        <v>0.90343594188639686</v>
      </c>
      <c r="G54">
        <f t="shared" si="0"/>
        <v>105249.89999799366</v>
      </c>
      <c r="H54">
        <f t="shared" si="9"/>
        <v>88254607.52719444</v>
      </c>
      <c r="P54">
        <f t="shared" si="10"/>
        <v>1.2307345858873768</v>
      </c>
      <c r="Q54">
        <f t="shared" si="1"/>
        <v>478.15</v>
      </c>
      <c r="R54">
        <f t="shared" si="11"/>
        <v>0.64053608279745533</v>
      </c>
      <c r="S54">
        <f t="shared" si="2"/>
        <v>205.02189098416289</v>
      </c>
      <c r="U54">
        <f t="shared" si="3"/>
        <v>2.3321899808100741</v>
      </c>
      <c r="V54">
        <f t="shared" si="4"/>
        <v>11.249369720026039</v>
      </c>
    </row>
    <row r="55" spans="1:22">
      <c r="A55">
        <v>530</v>
      </c>
      <c r="B55">
        <f t="shared" si="5"/>
        <v>2633.8651874526327</v>
      </c>
      <c r="C55">
        <f t="shared" si="6"/>
        <v>4.0185876877447237E-3</v>
      </c>
      <c r="D55">
        <f t="shared" si="7"/>
        <v>514.79667648512282</v>
      </c>
      <c r="F55">
        <f t="shared" si="8"/>
        <v>0.9031520640089874</v>
      </c>
      <c r="G55">
        <f t="shared" si="0"/>
        <v>104819.08077047979</v>
      </c>
      <c r="H55">
        <f t="shared" si="9"/>
        <v>89302798.334899232</v>
      </c>
      <c r="P55">
        <f t="shared" si="10"/>
        <v>1.2304020191164087</v>
      </c>
      <c r="Q55">
        <f t="shared" si="1"/>
        <v>478.15</v>
      </c>
      <c r="R55">
        <f t="shared" si="11"/>
        <v>0.64033481338237208</v>
      </c>
      <c r="S55">
        <f t="shared" si="2"/>
        <v>204.99523296578016</v>
      </c>
      <c r="U55">
        <f t="shared" si="3"/>
        <v>2.3324932637814926</v>
      </c>
      <c r="V55">
        <f t="shared" si="4"/>
        <v>11.24583494013711</v>
      </c>
    </row>
    <row r="56" spans="1:22">
      <c r="A56">
        <v>540</v>
      </c>
      <c r="B56">
        <f t="shared" si="5"/>
        <v>2633.7497298299063</v>
      </c>
      <c r="C56">
        <f t="shared" si="6"/>
        <v>4.018763853526874E-3</v>
      </c>
      <c r="D56">
        <f t="shared" si="7"/>
        <v>514.64176806805312</v>
      </c>
      <c r="F56">
        <f t="shared" si="8"/>
        <v>0.90288029485623356</v>
      </c>
      <c r="G56">
        <f t="shared" si="0"/>
        <v>104406.49593921473</v>
      </c>
      <c r="H56">
        <f t="shared" si="9"/>
        <v>90346863.294291377</v>
      </c>
      <c r="P56">
        <f t="shared" si="10"/>
        <v>1.2300856983833706</v>
      </c>
      <c r="Q56">
        <f t="shared" si="1"/>
        <v>478.15</v>
      </c>
      <c r="R56">
        <f t="shared" si="11"/>
        <v>0.64014212905306955</v>
      </c>
      <c r="S56">
        <f t="shared" si="2"/>
        <v>204.96970902350034</v>
      </c>
      <c r="U56">
        <f t="shared" si="3"/>
        <v>2.3327837185209583</v>
      </c>
      <c r="V56">
        <f t="shared" si="4"/>
        <v>11.242450935210936</v>
      </c>
    </row>
    <row r="57" spans="1:22">
      <c r="A57">
        <v>550</v>
      </c>
      <c r="B57">
        <f t="shared" si="5"/>
        <v>2633.6347266670323</v>
      </c>
      <c r="C57">
        <f t="shared" si="6"/>
        <v>4.0189393412470653E-3</v>
      </c>
      <c r="D57">
        <f t="shared" si="7"/>
        <v>514.49272739576293</v>
      </c>
      <c r="F57">
        <f t="shared" si="8"/>
        <v>0.90261881999256655</v>
      </c>
      <c r="G57">
        <f t="shared" si="0"/>
        <v>104009.41832027571</v>
      </c>
      <c r="H57">
        <f t="shared" si="9"/>
        <v>91386957.477494135</v>
      </c>
      <c r="P57">
        <f t="shared" si="10"/>
        <v>1.2297831632765708</v>
      </c>
      <c r="Q57">
        <f t="shared" si="1"/>
        <v>478.15</v>
      </c>
      <c r="R57">
        <f t="shared" si="11"/>
        <v>0.63995674337472963</v>
      </c>
      <c r="S57">
        <f t="shared" si="2"/>
        <v>204.94514911497362</v>
      </c>
      <c r="U57">
        <f t="shared" si="3"/>
        <v>2.3330632711475365</v>
      </c>
      <c r="V57">
        <f t="shared" si="4"/>
        <v>11.239195112326868</v>
      </c>
    </row>
    <row r="58" spans="1:22">
      <c r="A58">
        <v>560</v>
      </c>
      <c r="B58">
        <f t="shared" si="5"/>
        <v>2633.520160882902</v>
      </c>
      <c r="C58">
        <f t="shared" si="6"/>
        <v>4.0191141767937383E-3</v>
      </c>
      <c r="D58">
        <f t="shared" si="7"/>
        <v>514.34869040190347</v>
      </c>
      <c r="F58">
        <f t="shared" si="8"/>
        <v>0.90236612351211132</v>
      </c>
      <c r="G58">
        <f t="shared" si="0"/>
        <v>103625.56947775233</v>
      </c>
      <c r="H58">
        <f t="shared" si="9"/>
        <v>92423213.172271654</v>
      </c>
      <c r="P58">
        <f t="shared" si="10"/>
        <v>1.2294923582803323</v>
      </c>
      <c r="Q58">
        <f t="shared" si="1"/>
        <v>478.15</v>
      </c>
      <c r="R58">
        <f t="shared" si="11"/>
        <v>0.63977758157008691</v>
      </c>
      <c r="S58">
        <f t="shared" si="2"/>
        <v>204.92141115277408</v>
      </c>
      <c r="U58">
        <f t="shared" si="3"/>
        <v>2.3333335316704757</v>
      </c>
      <c r="V58">
        <f t="shared" si="4"/>
        <v>11.236048595785082</v>
      </c>
    </row>
    <row r="59" spans="1:22">
      <c r="A59">
        <v>570</v>
      </c>
      <c r="B59">
        <f t="shared" si="5"/>
        <v>2633.4060179060943</v>
      </c>
      <c r="C59">
        <f t="shared" si="6"/>
        <v>4.0192883822345819E-3</v>
      </c>
      <c r="D59">
        <f t="shared" si="7"/>
        <v>514.20893604891876</v>
      </c>
      <c r="F59">
        <f t="shared" si="8"/>
        <v>0.90212094043669955</v>
      </c>
      <c r="G59">
        <f t="shared" si="0"/>
        <v>103253.04814691786</v>
      </c>
      <c r="H59">
        <f t="shared" si="9"/>
        <v>93455743.653740838</v>
      </c>
      <c r="P59">
        <f t="shared" si="10"/>
        <v>1.2292115682386899</v>
      </c>
      <c r="Q59">
        <f t="shared" si="1"/>
        <v>478.15</v>
      </c>
      <c r="R59">
        <f t="shared" si="11"/>
        <v>0.63960374676961995</v>
      </c>
      <c r="S59">
        <f t="shared" si="2"/>
        <v>204.89837655346642</v>
      </c>
      <c r="U59">
        <f t="shared" si="3"/>
        <v>2.3335958441585358</v>
      </c>
      <c r="V59">
        <f t="shared" si="4"/>
        <v>11.232995634377945</v>
      </c>
    </row>
    <row r="60" spans="1:22">
      <c r="A60">
        <v>580</v>
      </c>
      <c r="B60">
        <f t="shared" si="5"/>
        <v>2633.2922852594183</v>
      </c>
      <c r="C60">
        <f t="shared" si="6"/>
        <v>4.0194619764489514E-3</v>
      </c>
      <c r="D60">
        <f t="shared" si="7"/>
        <v>514.07286324070014</v>
      </c>
      <c r="F60">
        <f t="shared" si="8"/>
        <v>0.90188221621175468</v>
      </c>
      <c r="G60">
        <f t="shared" si="0"/>
        <v>102890.269334732</v>
      </c>
      <c r="H60">
        <f t="shared" si="9"/>
        <v>94484646.347088158</v>
      </c>
      <c r="P60">
        <f t="shared" si="10"/>
        <v>1.2289393634356613</v>
      </c>
      <c r="Q60">
        <f t="shared" si="1"/>
        <v>478.15</v>
      </c>
      <c r="R60">
        <f t="shared" si="11"/>
        <v>0.63943449129413399</v>
      </c>
      <c r="S60">
        <f t="shared" si="2"/>
        <v>204.87594644854823</v>
      </c>
      <c r="U60">
        <f t="shared" si="3"/>
        <v>2.3338513294926049</v>
      </c>
      <c r="V60">
        <f t="shared" si="4"/>
        <v>11.230023097042398</v>
      </c>
    </row>
    <row r="61" spans="1:22">
      <c r="A61">
        <v>590</v>
      </c>
      <c r="B61">
        <f t="shared" si="5"/>
        <v>2633.1789522115459</v>
      </c>
      <c r="C61">
        <f t="shared" si="6"/>
        <v>4.0196349756582211E-3</v>
      </c>
      <c r="D61">
        <f t="shared" si="7"/>
        <v>513.93997125400017</v>
      </c>
      <c r="F61">
        <f t="shared" si="8"/>
        <v>0.9016490723754389</v>
      </c>
      <c r="G61">
        <f t="shared" si="0"/>
        <v>102535.91270575588</v>
      </c>
      <c r="H61">
        <f t="shared" si="9"/>
        <v>95510005.47414571</v>
      </c>
      <c r="P61">
        <f t="shared" si="10"/>
        <v>1.2286745530409471</v>
      </c>
      <c r="Q61">
        <f t="shared" si="1"/>
        <v>478.15</v>
      </c>
      <c r="R61">
        <f t="shared" si="11"/>
        <v>0.63926919231418611</v>
      </c>
      <c r="S61">
        <f t="shared" si="2"/>
        <v>204.85403847158165</v>
      </c>
      <c r="U61">
        <f t="shared" si="3"/>
        <v>2.3341009216488122</v>
      </c>
      <c r="V61">
        <f t="shared" si="4"/>
        <v>11.227120045380333</v>
      </c>
    </row>
    <row r="62" spans="1:22">
      <c r="A62">
        <v>600</v>
      </c>
      <c r="B62">
        <f t="shared" si="5"/>
        <v>2633.0660094854893</v>
      </c>
      <c r="C62">
        <f t="shared" si="6"/>
        <v>4.0198073938696403E-3</v>
      </c>
      <c r="D62">
        <f t="shared" si="7"/>
        <v>513.80984320768698</v>
      </c>
      <c r="F62">
        <f t="shared" si="8"/>
        <v>0.90142077755734562</v>
      </c>
      <c r="G62">
        <f t="shared" si="0"/>
        <v>102188.87898362188</v>
      </c>
      <c r="H62">
        <f t="shared" si="9"/>
        <v>96531894.263981923</v>
      </c>
      <c r="P62">
        <f t="shared" si="10"/>
        <v>1.228416145778902</v>
      </c>
      <c r="Q62">
        <f t="shared" si="1"/>
        <v>478.15</v>
      </c>
      <c r="R62">
        <f t="shared" si="11"/>
        <v>0.639107331288158</v>
      </c>
      <c r="S62">
        <f t="shared" si="2"/>
        <v>204.8325840431404</v>
      </c>
      <c r="U62">
        <f t="shared" si="3"/>
        <v>2.3343453983829807</v>
      </c>
      <c r="V62">
        <f t="shared" si="4"/>
        <v>11.2242773725412</v>
      </c>
    </row>
    <row r="63" spans="1:22">
      <c r="A63">
        <v>610</v>
      </c>
      <c r="B63">
        <f t="shared" si="5"/>
        <v>2632.9534490151086</v>
      </c>
      <c r="C63">
        <f t="shared" si="6"/>
        <v>4.0199792432470995E-3</v>
      </c>
      <c r="D63">
        <f t="shared" si="7"/>
        <v>513.6821321387672</v>
      </c>
      <c r="F63">
        <f t="shared" si="8"/>
        <v>0.90119672305046883</v>
      </c>
      <c r="G63">
        <f t="shared" si="0"/>
        <v>101848.25323002528</v>
      </c>
      <c r="H63">
        <f t="shared" si="9"/>
        <v>97550376.796282172</v>
      </c>
      <c r="P63">
        <f t="shared" si="10"/>
        <v>1.228163316796675</v>
      </c>
      <c r="Q63">
        <f t="shared" si="1"/>
        <v>478.15</v>
      </c>
      <c r="R63">
        <f t="shared" si="11"/>
        <v>0.63894847664278231</v>
      </c>
      <c r="S63">
        <f t="shared" si="2"/>
        <v>204.81152608319798</v>
      </c>
      <c r="U63">
        <f t="shared" si="3"/>
        <v>2.3345854071013914</v>
      </c>
      <c r="V63">
        <f t="shared" si="4"/>
        <v>11.221487499049967</v>
      </c>
    </row>
    <row r="64" spans="1:22">
      <c r="A64">
        <v>620</v>
      </c>
      <c r="B64">
        <f t="shared" si="5"/>
        <v>2632.8412637420624</v>
      </c>
      <c r="C64">
        <f t="shared" si="6"/>
        <v>4.0201505344203484E-3</v>
      </c>
      <c r="D64">
        <f t="shared" si="7"/>
        <v>513.5565493039777</v>
      </c>
      <c r="F64">
        <f t="shared" si="8"/>
        <v>0.90097640228768017</v>
      </c>
      <c r="G64">
        <f t="shared" si="0"/>
        <v>101513.27399501779</v>
      </c>
      <c r="H64">
        <f t="shared" si="9"/>
        <v>98565509.536232352</v>
      </c>
      <c r="P64">
        <f t="shared" si="10"/>
        <v>1.2279153798256632</v>
      </c>
      <c r="Q64">
        <f t="shared" si="1"/>
        <v>478.15</v>
      </c>
      <c r="R64">
        <f t="shared" si="11"/>
        <v>0.63879226922196519</v>
      </c>
      <c r="S64">
        <f t="shared" si="2"/>
        <v>204.79081708864166</v>
      </c>
      <c r="U64">
        <f t="shared" si="3"/>
        <v>2.3348214866149859</v>
      </c>
      <c r="V64">
        <f t="shared" si="4"/>
        <v>11.218744117253101</v>
      </c>
    </row>
    <row r="65" spans="1:22">
      <c r="A65">
        <v>630</v>
      </c>
      <c r="B65">
        <f t="shared" si="5"/>
        <v>2632.729447446744</v>
      </c>
      <c r="C65">
        <f t="shared" si="6"/>
        <v>4.0203212767424721E-3</v>
      </c>
      <c r="D65">
        <f t="shared" si="7"/>
        <v>513.43285437340091</v>
      </c>
      <c r="F65">
        <f t="shared" si="8"/>
        <v>0.90075939363754542</v>
      </c>
      <c r="G65">
        <f t="shared" si="0"/>
        <v>101183.30745828497</v>
      </c>
      <c r="H65">
        <f t="shared" si="9"/>
        <v>99577342.610815197</v>
      </c>
      <c r="P65">
        <f t="shared" si="10"/>
        <v>1.2276717638434964</v>
      </c>
      <c r="Q65">
        <f t="shared" si="1"/>
        <v>478.15</v>
      </c>
      <c r="R65">
        <f t="shared" si="11"/>
        <v>0.63863841008901967</v>
      </c>
      <c r="S65">
        <f t="shared" si="2"/>
        <v>204.7704175213284</v>
      </c>
      <c r="U65">
        <f t="shared" si="3"/>
        <v>2.3350540853890531</v>
      </c>
      <c r="V65">
        <f t="shared" si="4"/>
        <v>11.216041977096143</v>
      </c>
    </row>
    <row r="66" spans="1:22">
      <c r="A66">
        <v>640</v>
      </c>
      <c r="B66">
        <f t="shared" si="5"/>
        <v>2632.6179946076927</v>
      </c>
      <c r="C66">
        <f t="shared" si="6"/>
        <v>4.02049147850403E-3</v>
      </c>
      <c r="D66">
        <f t="shared" si="7"/>
        <v>513.31084722669402</v>
      </c>
      <c r="F66">
        <f t="shared" si="8"/>
        <v>0.90054534601174385</v>
      </c>
      <c r="G66">
        <f t="shared" si="0"/>
        <v>100857.8257976609</v>
      </c>
      <c r="H66">
        <f t="shared" si="9"/>
        <v>100585920.8687918</v>
      </c>
      <c r="P66">
        <f t="shared" si="10"/>
        <v>1.2274319935485452</v>
      </c>
      <c r="Q66">
        <f t="shared" si="1"/>
        <v>478.15</v>
      </c>
      <c r="R66">
        <f t="shared" si="11"/>
        <v>0.63848665032232632</v>
      </c>
      <c r="S66">
        <f t="shared" si="2"/>
        <v>204.75029445928138</v>
      </c>
      <c r="U66">
        <f t="shared" si="3"/>
        <v>2.3352835768208848</v>
      </c>
      <c r="V66">
        <f t="shared" si="4"/>
        <v>11.213376706910736</v>
      </c>
    </row>
    <row r="67" spans="1:22">
      <c r="A67">
        <v>650</v>
      </c>
      <c r="B67">
        <f t="shared" si="5"/>
        <v>2632.5069002848441</v>
      </c>
      <c r="C67">
        <f t="shared" si="6"/>
        <v>4.0206611471108912E-3</v>
      </c>
      <c r="D67">
        <f t="shared" si="7"/>
        <v>513.19036110253455</v>
      </c>
      <c r="F67">
        <f t="shared" si="8"/>
        <v>0.90033396684655187</v>
      </c>
      <c r="G67">
        <f t="shared" si="0"/>
        <v>100536.38912679211</v>
      </c>
      <c r="H67">
        <f t="shared" si="9"/>
        <v>101591284.76005973</v>
      </c>
      <c r="P67">
        <f t="shared" si="10"/>
        <v>1.2271956730539695</v>
      </c>
      <c r="Q67">
        <f t="shared" si="1"/>
        <v>478.15</v>
      </c>
      <c r="R67">
        <f t="shared" si="11"/>
        <v>0.63833678249420522</v>
      </c>
      <c r="S67">
        <f t="shared" si="2"/>
        <v>204.73042047015119</v>
      </c>
      <c r="U67">
        <f t="shared" si="3"/>
        <v>2.3355102720052892</v>
      </c>
      <c r="V67">
        <f t="shared" si="4"/>
        <v>11.210744663762894</v>
      </c>
    </row>
    <row r="68" spans="1:22">
      <c r="A68">
        <v>660</v>
      </c>
      <c r="B68">
        <f t="shared" si="5"/>
        <v>2632.3961600226648</v>
      </c>
      <c r="C68">
        <f t="shared" si="6"/>
        <v>4.0208302892317952E-3</v>
      </c>
      <c r="D68">
        <f t="shared" si="7"/>
        <v>513.07125688755934</v>
      </c>
      <c r="F68">
        <f t="shared" si="8"/>
        <v>0.90012501208343743</v>
      </c>
      <c r="G68">
        <f t="shared" ref="G68:G102" si="12">$B68*((D68)-(E$3))</f>
        <v>100218.63043804765</v>
      </c>
      <c r="H68">
        <f t="shared" si="9"/>
        <v>102593471.06444021</v>
      </c>
      <c r="P68">
        <f t="shared" si="10"/>
        <v>1.2269624722930823</v>
      </c>
      <c r="Q68">
        <f t="shared" ref="Q68:Q102" si="13">205+273.15</f>
        <v>478.15</v>
      </c>
      <c r="R68">
        <f t="shared" si="11"/>
        <v>0.63818863356715705</v>
      </c>
      <c r="S68">
        <f t="shared" ref="S68:S102" si="14">103.9+183.3*R68-39.7*R68^2</f>
        <v>204.71077267189159</v>
      </c>
      <c r="U68">
        <f t="shared" ref="U68:U102" si="15">Q68/S68</f>
        <v>2.3357344303827823</v>
      </c>
      <c r="V68">
        <f t="shared" ref="V68:V102" si="16">D68/T$3</f>
        <v>11.208142808693761</v>
      </c>
    </row>
    <row r="69" spans="1:22">
      <c r="A69">
        <v>670</v>
      </c>
      <c r="B69">
        <f t="shared" ref="B69:B102" si="17">B$3*C$3/C69</f>
        <v>2632.2857697698773</v>
      </c>
      <c r="C69">
        <f t="shared" ref="C69:C102" si="18">1.01325/D69*Q68/288.15*P69</f>
        <v>4.0209989109206484E-3</v>
      </c>
      <c r="D69">
        <f t="shared" ref="D69:D102" si="19">P69*(D$3/P$3)*(1-H68/I$3)</f>
        <v>512.95341836250952</v>
      </c>
      <c r="F69">
        <f t="shared" ref="F69:F102" si="20">D69/D$3</f>
        <v>0.89991827782896405</v>
      </c>
      <c r="G69">
        <f t="shared" si="12"/>
        <v>99904.243069756572</v>
      </c>
      <c r="H69">
        <f t="shared" ref="H69:H102" si="21">H68+G69*(A69-A68)</f>
        <v>103592513.49513777</v>
      </c>
      <c r="P69">
        <f t="shared" ref="P69:P102" si="22">1-((3.52*V68)/(10^(0.9813*U68)))+((0.274*V68^2)/(10^(0.8157*U68)))</f>
        <v>1.2267321157024884</v>
      </c>
      <c r="Q69">
        <f t="shared" si="13"/>
        <v>478.15</v>
      </c>
      <c r="R69">
        <f t="shared" ref="R69:R102" si="23">0.709*F69</f>
        <v>0.63804205898073552</v>
      </c>
      <c r="S69">
        <f t="shared" si="14"/>
        <v>204.69133195074227</v>
      </c>
      <c r="U69">
        <f t="shared" si="15"/>
        <v>2.3359562686077195</v>
      </c>
      <c r="V69">
        <f t="shared" si="16"/>
        <v>11.205568602870702</v>
      </c>
    </row>
    <row r="70" spans="1:22">
      <c r="A70">
        <v>680</v>
      </c>
      <c r="B70">
        <f t="shared" si="17"/>
        <v>2632.1757258129937</v>
      </c>
      <c r="C70">
        <f t="shared" si="18"/>
        <v>4.0211670177177907E-3</v>
      </c>
      <c r="D70">
        <f t="shared" si="19"/>
        <v>512.83674825071898</v>
      </c>
      <c r="F70">
        <f t="shared" si="20"/>
        <v>0.89971359342231405</v>
      </c>
      <c r="G70">
        <f t="shared" si="12"/>
        <v>99592.970289239762</v>
      </c>
      <c r="H70">
        <f t="shared" si="21"/>
        <v>104588443.19803016</v>
      </c>
      <c r="P70">
        <f t="shared" si="22"/>
        <v>1.2265043728146505</v>
      </c>
      <c r="Q70">
        <f t="shared" si="13"/>
        <v>478.15</v>
      </c>
      <c r="R70">
        <f t="shared" si="23"/>
        <v>0.63789693773642064</v>
      </c>
      <c r="S70">
        <f t="shared" si="14"/>
        <v>204.67208231109785</v>
      </c>
      <c r="U70">
        <f t="shared" si="15"/>
        <v>2.336175967923269</v>
      </c>
      <c r="V70">
        <f t="shared" si="16"/>
        <v>11.203019921265758</v>
      </c>
    </row>
    <row r="71" spans="1:22">
      <c r="A71">
        <v>690</v>
      </c>
      <c r="B71">
        <f t="shared" si="17"/>
        <v>2632.0660247213104</v>
      </c>
      <c r="C71">
        <f t="shared" si="18"/>
        <v>4.0213346147338009E-3</v>
      </c>
      <c r="D71">
        <f t="shared" si="19"/>
        <v>512.72116493783199</v>
      </c>
      <c r="F71">
        <f t="shared" si="20"/>
        <v>0.89951081568040703</v>
      </c>
      <c r="G71">
        <f t="shared" si="12"/>
        <v>99284.596645776313</v>
      </c>
      <c r="H71">
        <f t="shared" si="21"/>
        <v>105581289.16448793</v>
      </c>
      <c r="P71">
        <f t="shared" si="22"/>
        <v>1.2262790504479859</v>
      </c>
      <c r="Q71">
        <f t="shared" si="13"/>
        <v>478.15</v>
      </c>
      <c r="R71">
        <f t="shared" si="23"/>
        <v>0.63775316831740858</v>
      </c>
      <c r="S71">
        <f t="shared" si="14"/>
        <v>204.65301033573496</v>
      </c>
      <c r="U71">
        <f t="shared" si="15"/>
        <v>2.3363936802864074</v>
      </c>
      <c r="V71">
        <f t="shared" si="16"/>
        <v>11.200494980997231</v>
      </c>
    </row>
    <row r="72" spans="1:22">
      <c r="A72">
        <v>700</v>
      </c>
      <c r="B72">
        <f t="shared" si="17"/>
        <v>2631.9566633014456</v>
      </c>
      <c r="C72">
        <f t="shared" si="18"/>
        <v>4.021501706718768E-3</v>
      </c>
      <c r="D72">
        <f t="shared" si="19"/>
        <v>512.6065997520609</v>
      </c>
      <c r="F72">
        <f t="shared" si="20"/>
        <v>0.89930982412642269</v>
      </c>
      <c r="G72">
        <f t="shared" si="12"/>
        <v>98978.940801547185</v>
      </c>
      <c r="H72">
        <f t="shared" si="21"/>
        <v>106571078.5725034</v>
      </c>
      <c r="P72">
        <f t="shared" si="22"/>
        <v>1.2260559862311526</v>
      </c>
      <c r="Q72">
        <f t="shared" si="13"/>
        <v>478.15</v>
      </c>
      <c r="R72">
        <f t="shared" si="23"/>
        <v>0.63761066530563371</v>
      </c>
      <c r="S72">
        <f t="shared" si="14"/>
        <v>204.63410473821639</v>
      </c>
      <c r="U72">
        <f t="shared" si="15"/>
        <v>2.3366095334484251</v>
      </c>
      <c r="V72">
        <f t="shared" si="16"/>
        <v>11.197992281916374</v>
      </c>
    </row>
    <row r="73" spans="1:22">
      <c r="A73">
        <v>710</v>
      </c>
      <c r="B73">
        <f t="shared" si="17"/>
        <v>2631.8476385597601</v>
      </c>
      <c r="C73">
        <f t="shared" si="18"/>
        <v>4.0216682981195542E-3</v>
      </c>
      <c r="D73">
        <f t="shared" si="19"/>
        <v>512.49299471179529</v>
      </c>
      <c r="F73">
        <f t="shared" si="20"/>
        <v>0.8991105170382373</v>
      </c>
      <c r="G73">
        <f t="shared" si="12"/>
        <v>98675.849594772008</v>
      </c>
      <c r="H73">
        <f t="shared" si="21"/>
        <v>107557837.06845112</v>
      </c>
      <c r="P73">
        <f t="shared" si="22"/>
        <v>1.2258350432398053</v>
      </c>
      <c r="Q73">
        <f t="shared" si="13"/>
        <v>478.15</v>
      </c>
      <c r="R73">
        <f t="shared" si="23"/>
        <v>0.63746935658011017</v>
      </c>
      <c r="S73">
        <f t="shared" si="14"/>
        <v>204.61535599216143</v>
      </c>
      <c r="U73">
        <f t="shared" si="15"/>
        <v>2.3368236351641043</v>
      </c>
      <c r="V73">
        <f t="shared" si="16"/>
        <v>11.19551055740347</v>
      </c>
    </row>
    <row r="74" spans="1:22">
      <c r="A74">
        <v>720</v>
      </c>
      <c r="B74">
        <f t="shared" si="17"/>
        <v>2631.7389476713188</v>
      </c>
      <c r="C74">
        <f t="shared" si="18"/>
        <v>4.0218343931270875E-3</v>
      </c>
      <c r="D74">
        <f t="shared" si="19"/>
        <v>512.38030066227111</v>
      </c>
      <c r="F74">
        <f t="shared" si="20"/>
        <v>0.89891280817942298</v>
      </c>
      <c r="G74">
        <f t="shared" si="12"/>
        <v>98375.193128562867</v>
      </c>
      <c r="H74">
        <f t="shared" si="21"/>
        <v>108541588.99973676</v>
      </c>
      <c r="P74">
        <f t="shared" si="22"/>
        <v>1.2256161055595267</v>
      </c>
      <c r="Q74">
        <f t="shared" si="13"/>
        <v>478.15</v>
      </c>
      <c r="R74">
        <f t="shared" si="23"/>
        <v>0.63732918099921088</v>
      </c>
      <c r="S74">
        <f t="shared" si="14"/>
        <v>204.59675602451631</v>
      </c>
      <c r="U74">
        <f t="shared" si="15"/>
        <v>2.3370360766751572</v>
      </c>
      <c r="V74">
        <f t="shared" si="16"/>
        <v>11.193048733663002</v>
      </c>
    </row>
    <row r="75" spans="1:22">
      <c r="A75">
        <v>730</v>
      </c>
      <c r="B75">
        <f t="shared" si="17"/>
        <v>2631.6305879542679</v>
      </c>
      <c r="C75">
        <f t="shared" si="18"/>
        <v>4.021999995715406E-3</v>
      </c>
      <c r="D75">
        <f t="shared" si="19"/>
        <v>512.26847573567261</v>
      </c>
      <c r="F75">
        <f t="shared" si="20"/>
        <v>0.89871662409767128</v>
      </c>
      <c r="G75">
        <f t="shared" si="12"/>
        <v>98076.860712427471</v>
      </c>
      <c r="H75">
        <f t="shared" si="21"/>
        <v>109522357.60686103</v>
      </c>
      <c r="P75">
        <f t="shared" si="22"/>
        <v>1.225399074618758</v>
      </c>
      <c r="Q75">
        <f t="shared" si="13"/>
        <v>478.15</v>
      </c>
      <c r="R75">
        <f t="shared" si="23"/>
        <v>0.63719008648524889</v>
      </c>
      <c r="S75">
        <f t="shared" si="14"/>
        <v>204.57829796203748</v>
      </c>
      <c r="U75">
        <f t="shared" si="15"/>
        <v>2.3372469355900485</v>
      </c>
      <c r="V75">
        <f t="shared" si="16"/>
        <v>11.190605896084278</v>
      </c>
    </row>
    <row r="76" spans="1:22">
      <c r="A76">
        <v>740</v>
      </c>
      <c r="B76">
        <f t="shared" si="17"/>
        <v>2631.5225568486821</v>
      </c>
      <c r="C76">
        <f t="shared" si="18"/>
        <v>4.0221651096738909E-3</v>
      </c>
      <c r="D76">
        <f t="shared" si="19"/>
        <v>512.15748407975195</v>
      </c>
      <c r="F76">
        <f t="shared" si="20"/>
        <v>0.8985219018943017</v>
      </c>
      <c r="G76">
        <f t="shared" si="12"/>
        <v>97780.757511613061</v>
      </c>
      <c r="H76">
        <f t="shared" si="21"/>
        <v>110500165.18197715</v>
      </c>
      <c r="P76">
        <f t="shared" si="22"/>
        <v>1.2251838661610339</v>
      </c>
      <c r="Q76">
        <f t="shared" si="13"/>
        <v>478.15</v>
      </c>
      <c r="R76">
        <f t="shared" si="23"/>
        <v>0.63705202844305986</v>
      </c>
      <c r="S76">
        <f t="shared" si="14"/>
        <v>204.55997592195925</v>
      </c>
      <c r="U76">
        <f t="shared" si="15"/>
        <v>2.3374562782624535</v>
      </c>
      <c r="V76">
        <f t="shared" si="16"/>
        <v>11.188181261467873</v>
      </c>
    </row>
    <row r="77" spans="1:22">
      <c r="A77">
        <v>750</v>
      </c>
      <c r="B77">
        <f t="shared" si="17"/>
        <v>2631.4148518990905</v>
      </c>
      <c r="C77">
        <f t="shared" si="18"/>
        <v>4.0223297386338874E-3</v>
      </c>
      <c r="D77">
        <f t="shared" si="19"/>
        <v>512.04729480909498</v>
      </c>
      <c r="F77">
        <f t="shared" si="20"/>
        <v>0.89832858738437715</v>
      </c>
      <c r="G77">
        <f t="shared" si="12"/>
        <v>97486.801783336603</v>
      </c>
      <c r="H77">
        <f t="shared" si="21"/>
        <v>111475033.19981052</v>
      </c>
      <c r="P77">
        <f t="shared" si="22"/>
        <v>1.224970407747352</v>
      </c>
      <c r="Q77">
        <f t="shared" si="13"/>
        <v>478.15</v>
      </c>
      <c r="R77">
        <f t="shared" si="23"/>
        <v>0.63691496845552342</v>
      </c>
      <c r="S77">
        <f t="shared" si="14"/>
        <v>204.54178483930224</v>
      </c>
      <c r="U77">
        <f t="shared" si="15"/>
        <v>2.3376641617538314</v>
      </c>
      <c r="V77">
        <f t="shared" si="16"/>
        <v>11.185774155115823</v>
      </c>
    </row>
    <row r="78" spans="1:22">
      <c r="A78">
        <v>760</v>
      </c>
      <c r="B78">
        <f t="shared" si="17"/>
        <v>2631.307470740066</v>
      </c>
      <c r="C78">
        <f t="shared" si="18"/>
        <v>4.0224938860906612E-3</v>
      </c>
      <c r="D78">
        <f t="shared" si="19"/>
        <v>511.93788114078006</v>
      </c>
      <c r="F78">
        <f t="shared" si="20"/>
        <v>0.89813663358031592</v>
      </c>
      <c r="G78">
        <f t="shared" si="12"/>
        <v>97194.922599043173</v>
      </c>
      <c r="H78">
        <f t="shared" si="21"/>
        <v>112446982.42580095</v>
      </c>
      <c r="P78">
        <f t="shared" si="22"/>
        <v>1.2247586366976093</v>
      </c>
      <c r="Q78">
        <f t="shared" si="13"/>
        <v>478.15</v>
      </c>
      <c r="R78">
        <f t="shared" si="23"/>
        <v>0.63677887320844395</v>
      </c>
      <c r="S78">
        <f t="shared" si="14"/>
        <v>204.52372032453255</v>
      </c>
      <c r="U78">
        <f t="shared" si="15"/>
        <v>2.3378706354514032</v>
      </c>
      <c r="V78">
        <f t="shared" si="16"/>
        <v>11.183383991949919</v>
      </c>
    </row>
    <row r="79" spans="1:22">
      <c r="A79">
        <v>770</v>
      </c>
      <c r="B79">
        <f t="shared" si="17"/>
        <v>2631.2004110843081</v>
      </c>
      <c r="C79">
        <f t="shared" si="18"/>
        <v>4.0226575554215566E-3</v>
      </c>
      <c r="D79">
        <f t="shared" si="19"/>
        <v>511.82921968257426</v>
      </c>
      <c r="F79">
        <f t="shared" si="20"/>
        <v>0.89794599944311271</v>
      </c>
      <c r="G79">
        <f t="shared" si="12"/>
        <v>96905.057968703695</v>
      </c>
      <c r="H79">
        <f t="shared" si="21"/>
        <v>113416033.00548799</v>
      </c>
      <c r="P79">
        <f t="shared" si="22"/>
        <v>1.2245484983952897</v>
      </c>
      <c r="Q79">
        <f t="shared" si="13"/>
        <v>478.15</v>
      </c>
      <c r="R79">
        <f t="shared" si="23"/>
        <v>0.63664371360516692</v>
      </c>
      <c r="S79">
        <f t="shared" si="14"/>
        <v>204.50577854632988</v>
      </c>
      <c r="U79">
        <f t="shared" si="15"/>
        <v>2.3380757424009766</v>
      </c>
      <c r="V79">
        <f t="shared" si="16"/>
        <v>11.18101026096222</v>
      </c>
    </row>
    <row r="80" spans="1:22">
      <c r="A80">
        <v>780</v>
      </c>
      <c r="B80">
        <f t="shared" si="17"/>
        <v>2631.0936707127953</v>
      </c>
      <c r="C80">
        <f t="shared" si="18"/>
        <v>4.022820749900991E-3</v>
      </c>
      <c r="D80">
        <f t="shared" si="19"/>
        <v>511.72128984717557</v>
      </c>
      <c r="F80">
        <f t="shared" si="20"/>
        <v>0.89775664885469397</v>
      </c>
      <c r="G80">
        <f t="shared" si="12"/>
        <v>96617.153297313664</v>
      </c>
      <c r="H80">
        <f t="shared" si="21"/>
        <v>114382204.53846113</v>
      </c>
      <c r="P80">
        <f t="shared" si="22"/>
        <v>1.2243399448923222</v>
      </c>
      <c r="Q80">
        <f t="shared" si="13"/>
        <v>478.15</v>
      </c>
      <c r="R80">
        <f t="shared" si="23"/>
        <v>0.63650946403797803</v>
      </c>
      <c r="S80">
        <f t="shared" si="14"/>
        <v>204.48795613510777</v>
      </c>
      <c r="U80">
        <f t="shared" si="15"/>
        <v>2.3382795204040292</v>
      </c>
      <c r="V80">
        <f t="shared" si="16"/>
        <v>11.178652512419053</v>
      </c>
    </row>
    <row r="81" spans="1:22">
      <c r="A81">
        <v>790</v>
      </c>
      <c r="B81">
        <f t="shared" si="17"/>
        <v>2630.987247466644</v>
      </c>
      <c r="C81">
        <f t="shared" si="18"/>
        <v>4.0229834727128558E-3</v>
      </c>
      <c r="D81">
        <f t="shared" si="19"/>
        <v>511.61407337050241</v>
      </c>
      <c r="F81">
        <f t="shared" si="20"/>
        <v>0.8975685497728112</v>
      </c>
      <c r="G81">
        <f t="shared" si="12"/>
        <v>96331.16011559988</v>
      </c>
      <c r="H81">
        <f t="shared" si="21"/>
        <v>115345516.13961713</v>
      </c>
      <c r="P81">
        <f t="shared" si="22"/>
        <v>1.2241329337617459</v>
      </c>
      <c r="Q81">
        <f t="shared" si="13"/>
        <v>478.15</v>
      </c>
      <c r="R81">
        <f t="shared" si="23"/>
        <v>0.63637610178892312</v>
      </c>
      <c r="S81">
        <f t="shared" si="14"/>
        <v>204.47025010366539</v>
      </c>
      <c r="U81">
        <f t="shared" si="15"/>
        <v>2.338482002920133</v>
      </c>
      <c r="V81">
        <f t="shared" si="16"/>
        <v>11.176310347337953</v>
      </c>
    </row>
    <row r="82" spans="1:22">
      <c r="A82">
        <v>800</v>
      </c>
      <c r="B82">
        <f t="shared" si="17"/>
        <v>2630.8811392403591</v>
      </c>
      <c r="C82">
        <f t="shared" si="18"/>
        <v>4.0231457269607942E-3</v>
      </c>
      <c r="D82">
        <f t="shared" si="19"/>
        <v>511.5075539157848</v>
      </c>
      <c r="F82">
        <f t="shared" si="20"/>
        <v>0.89738167353646459</v>
      </c>
      <c r="G82">
        <f t="shared" si="12"/>
        <v>96047.035036838744</v>
      </c>
      <c r="H82">
        <f t="shared" si="21"/>
        <v>116305986.48998551</v>
      </c>
      <c r="P82">
        <f t="shared" si="22"/>
        <v>1.2239274271547307</v>
      </c>
      <c r="Q82">
        <f t="shared" si="13"/>
        <v>478.15</v>
      </c>
      <c r="R82">
        <f t="shared" si="23"/>
        <v>0.63624360653735335</v>
      </c>
      <c r="S82">
        <f t="shared" si="14"/>
        <v>204.45265778196844</v>
      </c>
      <c r="U82">
        <f t="shared" si="15"/>
        <v>2.3386832198087966</v>
      </c>
      <c r="V82">
        <f t="shared" si="16"/>
        <v>11.173983408838959</v>
      </c>
    </row>
    <row r="83" spans="1:22">
      <c r="A83">
        <v>810</v>
      </c>
      <c r="B83">
        <f t="shared" si="17"/>
        <v>2630.7753439762373</v>
      </c>
      <c r="C83">
        <f t="shared" si="18"/>
        <v>4.0233075156767177E-3</v>
      </c>
      <c r="D83">
        <f t="shared" si="19"/>
        <v>511.40171674833982</v>
      </c>
      <c r="F83">
        <f t="shared" si="20"/>
        <v>0.89719599429533303</v>
      </c>
      <c r="G83">
        <f t="shared" si="12"/>
        <v>95764.738899939257</v>
      </c>
      <c r="H83">
        <f t="shared" si="21"/>
        <v>117263633.8789849</v>
      </c>
      <c r="P83">
        <f t="shared" si="22"/>
        <v>1.2237233910259637</v>
      </c>
      <c r="Q83">
        <f t="shared" si="13"/>
        <v>478.15</v>
      </c>
      <c r="R83">
        <f t="shared" si="23"/>
        <v>0.63611195995539105</v>
      </c>
      <c r="S83">
        <f t="shared" si="14"/>
        <v>204.43517676357112</v>
      </c>
      <c r="U83">
        <f t="shared" si="15"/>
        <v>2.3388831979389706</v>
      </c>
      <c r="V83">
        <f t="shared" si="16"/>
        <v>11.171671375040015</v>
      </c>
    </row>
    <row r="84" spans="1:22">
      <c r="A84">
        <v>820</v>
      </c>
      <c r="B84">
        <f t="shared" si="17"/>
        <v>2630.669859659708</v>
      </c>
      <c r="C84">
        <f t="shared" si="18"/>
        <v>4.0234688418278952E-3</v>
      </c>
      <c r="D84">
        <f t="shared" si="19"/>
        <v>511.29654846852588</v>
      </c>
      <c r="F84">
        <f t="shared" si="20"/>
        <v>0.89701148854127344</v>
      </c>
      <c r="G84">
        <f t="shared" si="12"/>
        <v>95484.23606582878</v>
      </c>
      <c r="H84">
        <f t="shared" si="21"/>
        <v>118218476.23964319</v>
      </c>
      <c r="P84">
        <f t="shared" si="22"/>
        <v>1.2235207944976174</v>
      </c>
      <c r="Q84">
        <f t="shared" si="13"/>
        <v>478.15</v>
      </c>
      <c r="R84">
        <f t="shared" si="23"/>
        <v>0.63598114537576289</v>
      </c>
      <c r="S84">
        <f t="shared" si="14"/>
        <v>204.41780486162071</v>
      </c>
      <c r="U84">
        <f t="shared" si="15"/>
        <v>2.3390819616895921</v>
      </c>
      <c r="V84">
        <f t="shared" si="16"/>
        <v>11.169373953223307</v>
      </c>
    </row>
    <row r="85" spans="1:22">
      <c r="A85">
        <v>830</v>
      </c>
      <c r="B85">
        <f t="shared" si="17"/>
        <v>2630.5646843154595</v>
      </c>
      <c r="C85">
        <f t="shared" si="18"/>
        <v>4.0236297083228482E-3</v>
      </c>
      <c r="D85">
        <f t="shared" si="19"/>
        <v>511.19203679253604</v>
      </c>
      <c r="F85">
        <f t="shared" si="20"/>
        <v>0.89682813472374745</v>
      </c>
      <c r="G85">
        <f t="shared" si="12"/>
        <v>95205.493839891074</v>
      </c>
      <c r="H85">
        <f t="shared" si="21"/>
        <v>119170531.1780421</v>
      </c>
      <c r="P85">
        <f t="shared" si="22"/>
        <v>1.223319609337278</v>
      </c>
      <c r="Q85">
        <f t="shared" si="13"/>
        <v>478.15</v>
      </c>
      <c r="R85">
        <f t="shared" si="23"/>
        <v>0.63585114751913696</v>
      </c>
      <c r="S85">
        <f t="shared" si="14"/>
        <v>204.4005400727421</v>
      </c>
      <c r="U85">
        <f t="shared" si="15"/>
        <v>2.3392795333605081</v>
      </c>
      <c r="V85">
        <f t="shared" si="16"/>
        <v>11.16709087504665</v>
      </c>
    </row>
    <row r="86" spans="1:22">
      <c r="A86">
        <v>840</v>
      </c>
      <c r="B86">
        <f t="shared" si="17"/>
        <v>2630.4598160041905</v>
      </c>
      <c r="C86">
        <f t="shared" si="18"/>
        <v>4.0237901180162853E-3</v>
      </c>
      <c r="D86">
        <f t="shared" si="19"/>
        <v>511.08817037249753</v>
      </c>
      <c r="F86">
        <f t="shared" si="20"/>
        <v>0.89664591293420615</v>
      </c>
      <c r="G86">
        <f t="shared" si="12"/>
        <v>94928.481997967727</v>
      </c>
      <c r="H86">
        <f t="shared" si="21"/>
        <v>120119815.99802178</v>
      </c>
      <c r="P86">
        <f t="shared" si="22"/>
        <v>1.2231198095295106</v>
      </c>
      <c r="Q86">
        <f t="shared" si="13"/>
        <v>478.15</v>
      </c>
      <c r="R86">
        <f t="shared" si="23"/>
        <v>0.63572195227035211</v>
      </c>
      <c r="S86">
        <f t="shared" si="14"/>
        <v>204.38338054739796</v>
      </c>
      <c r="U86">
        <f t="shared" si="15"/>
        <v>2.3394759335097386</v>
      </c>
      <c r="V86">
        <f t="shared" si="16"/>
        <v>11.164821892613524</v>
      </c>
    </row>
    <row r="87" spans="1:22">
      <c r="A87">
        <v>850</v>
      </c>
      <c r="B87">
        <f t="shared" si="17"/>
        <v>2630.3552528198948</v>
      </c>
      <c r="C87">
        <f t="shared" si="18"/>
        <v>4.0239500737132301E-3</v>
      </c>
      <c r="D87">
        <f t="shared" si="19"/>
        <v>510.98493864883682</v>
      </c>
      <c r="F87">
        <f t="shared" si="20"/>
        <v>0.89646480464708211</v>
      </c>
      <c r="G87">
        <f t="shared" si="12"/>
        <v>94653.172397369563</v>
      </c>
      <c r="H87">
        <f t="shared" si="21"/>
        <v>121066347.72199547</v>
      </c>
      <c r="P87">
        <f t="shared" si="22"/>
        <v>1.2229213709242932</v>
      </c>
      <c r="Q87">
        <f t="shared" si="13"/>
        <v>478.15</v>
      </c>
      <c r="R87">
        <f t="shared" si="23"/>
        <v>0.63559354649478117</v>
      </c>
      <c r="S87">
        <f t="shared" si="14"/>
        <v>204.36632456556461</v>
      </c>
      <c r="U87">
        <f t="shared" si="15"/>
        <v>2.3396711812302535</v>
      </c>
      <c r="V87">
        <f t="shared" si="16"/>
        <v>11.162566775247964</v>
      </c>
    </row>
    <row r="88" spans="1:22">
      <c r="A88">
        <v>860</v>
      </c>
      <c r="B88">
        <f t="shared" si="17"/>
        <v>2630.250992887562</v>
      </c>
      <c r="C88">
        <f t="shared" si="18"/>
        <v>4.0241095781725121E-3</v>
      </c>
      <c r="D88">
        <f t="shared" si="19"/>
        <v>510.88233172911151</v>
      </c>
      <c r="F88">
        <f t="shared" si="20"/>
        <v>0.89628479250721316</v>
      </c>
      <c r="G88">
        <f t="shared" si="12"/>
        <v>94379.538657616431</v>
      </c>
      <c r="H88">
        <f t="shared" si="21"/>
        <v>122010143.10857163</v>
      </c>
      <c r="P88">
        <f t="shared" si="22"/>
        <v>1.2227242709485064</v>
      </c>
      <c r="Q88">
        <f t="shared" si="13"/>
        <v>478.15</v>
      </c>
      <c r="R88">
        <f t="shared" si="23"/>
        <v>0.63546591788761408</v>
      </c>
      <c r="S88">
        <f t="shared" si="14"/>
        <v>204.34937051676877</v>
      </c>
      <c r="U88">
        <f t="shared" si="15"/>
        <v>2.3398652943771281</v>
      </c>
      <c r="V88">
        <f t="shared" si="16"/>
        <v>11.160325306847614</v>
      </c>
    </row>
    <row r="89" spans="1:22">
      <c r="A89">
        <v>870</v>
      </c>
      <c r="B89">
        <f t="shared" si="17"/>
        <v>2630.1470343612391</v>
      </c>
      <c r="C89">
        <f t="shared" si="18"/>
        <v>4.0242686341097058E-3</v>
      </c>
      <c r="D89">
        <f t="shared" si="19"/>
        <v>510.78034028853466</v>
      </c>
      <c r="F89">
        <f t="shared" si="20"/>
        <v>0.89610586015532401</v>
      </c>
      <c r="G89">
        <f t="shared" si="12"/>
        <v>94107.555898325401</v>
      </c>
      <c r="H89">
        <f t="shared" si="21"/>
        <v>122951218.66755489</v>
      </c>
      <c r="P89">
        <f t="shared" si="22"/>
        <v>1.2225284883691065</v>
      </c>
      <c r="Q89">
        <f t="shared" si="13"/>
        <v>478.15</v>
      </c>
      <c r="R89">
        <f t="shared" si="23"/>
        <v>0.63533905485012465</v>
      </c>
      <c r="S89">
        <f t="shared" si="14"/>
        <v>204.33251688369924</v>
      </c>
      <c r="U89">
        <f t="shared" si="15"/>
        <v>2.3400582897540021</v>
      </c>
      <c r="V89">
        <f t="shared" si="16"/>
        <v>11.158097283710664</v>
      </c>
    </row>
    <row r="90" spans="1:22">
      <c r="A90">
        <v>880</v>
      </c>
      <c r="B90">
        <f t="shared" si="17"/>
        <v>2630.0433754223841</v>
      </c>
      <c r="C90">
        <f t="shared" si="18"/>
        <v>4.0244272441996298E-3</v>
      </c>
      <c r="D90">
        <f t="shared" si="19"/>
        <v>510.67895548826834</v>
      </c>
      <c r="F90">
        <f t="shared" si="20"/>
        <v>0.89592799208468132</v>
      </c>
      <c r="G90">
        <f t="shared" si="12"/>
        <v>93837.200523910273</v>
      </c>
      <c r="H90">
        <f t="shared" si="21"/>
        <v>123889590.67279398</v>
      </c>
      <c r="P90">
        <f t="shared" si="22"/>
        <v>1.2223340030986345</v>
      </c>
      <c r="Q90">
        <f t="shared" si="13"/>
        <v>478.15</v>
      </c>
      <c r="R90">
        <f t="shared" si="23"/>
        <v>0.63521294638803905</v>
      </c>
      <c r="S90">
        <f t="shared" si="14"/>
        <v>204.31576222874631</v>
      </c>
      <c r="U90">
        <f t="shared" si="15"/>
        <v>2.3402501832662153</v>
      </c>
      <c r="V90">
        <f t="shared" si="16"/>
        <v>11.155882512750955</v>
      </c>
    </row>
    <row r="91" spans="1:22">
      <c r="A91">
        <v>890</v>
      </c>
      <c r="B91">
        <f t="shared" si="17"/>
        <v>2629.9400142784393</v>
      </c>
      <c r="C91">
        <f t="shared" si="18"/>
        <v>4.0245854110785035E-3</v>
      </c>
      <c r="D91">
        <f t="shared" si="19"/>
        <v>510.57816890826007</v>
      </c>
      <c r="F91">
        <f t="shared" si="20"/>
        <v>0.89575117352326328</v>
      </c>
      <c r="G91">
        <f t="shared" si="12"/>
        <v>93568.450046590209</v>
      </c>
      <c r="H91">
        <f t="shared" si="21"/>
        <v>124825275.17325988</v>
      </c>
      <c r="P91">
        <f t="shared" si="22"/>
        <v>1.2221407960353776</v>
      </c>
      <c r="Q91">
        <f t="shared" si="13"/>
        <v>478.15</v>
      </c>
      <c r="R91">
        <f t="shared" si="23"/>
        <v>0.63508758202799365</v>
      </c>
      <c r="S91">
        <f t="shared" si="14"/>
        <v>204.29910518293855</v>
      </c>
      <c r="U91">
        <f t="shared" si="15"/>
        <v>2.340440990046643</v>
      </c>
      <c r="V91">
        <f t="shared" si="16"/>
        <v>11.15368081003078</v>
      </c>
    </row>
    <row r="92" spans="1:22">
      <c r="A92">
        <v>900</v>
      </c>
      <c r="B92">
        <f t="shared" si="17"/>
        <v>2629.8369491616204</v>
      </c>
      <c r="C92">
        <f t="shared" si="18"/>
        <v>4.0247431373457813E-3</v>
      </c>
      <c r="D92">
        <f t="shared" si="19"/>
        <v>510.47797249197669</v>
      </c>
      <c r="F92">
        <f t="shared" si="20"/>
        <v>0.89557539033680122</v>
      </c>
      <c r="G92">
        <f t="shared" si="12"/>
        <v>93301.282940739853</v>
      </c>
      <c r="H92">
        <f t="shared" si="21"/>
        <v>125758288.00266728</v>
      </c>
      <c r="P92">
        <f t="shared" si="22"/>
        <v>1.2219488489318791</v>
      </c>
      <c r="Q92">
        <f t="shared" si="13"/>
        <v>478.15</v>
      </c>
      <c r="R92">
        <f t="shared" si="23"/>
        <v>0.63496295174879203</v>
      </c>
      <c r="S92">
        <f t="shared" si="14"/>
        <v>204.28254443684011</v>
      </c>
      <c r="U92">
        <f t="shared" si="15"/>
        <v>2.3406307245592095</v>
      </c>
      <c r="V92">
        <f t="shared" si="16"/>
        <v>11.151491999553585</v>
      </c>
    </row>
    <row r="93" spans="1:22">
      <c r="A93">
        <v>910</v>
      </c>
      <c r="B93">
        <f t="shared" si="17"/>
        <v>2629.734178327853</v>
      </c>
      <c r="C93">
        <f t="shared" si="18"/>
        <v>4.0249004255657594E-3</v>
      </c>
      <c r="D93">
        <f t="shared" si="19"/>
        <v>510.37835850086685</v>
      </c>
      <c r="F93">
        <f t="shared" si="20"/>
        <v>0.89540062894888917</v>
      </c>
      <c r="G93">
        <f t="shared" si="12"/>
        <v>93035.678522865303</v>
      </c>
      <c r="H93">
        <f t="shared" si="21"/>
        <v>126688644.78789593</v>
      </c>
      <c r="P93">
        <f t="shared" si="22"/>
        <v>1.2217581442866252</v>
      </c>
      <c r="Q93">
        <f t="shared" si="13"/>
        <v>478.15</v>
      </c>
      <c r="R93">
        <f t="shared" si="23"/>
        <v>0.63483904592476237</v>
      </c>
      <c r="S93">
        <f t="shared" si="14"/>
        <v>204.26607873305164</v>
      </c>
      <c r="U93">
        <f t="shared" si="15"/>
        <v>2.3408194006841336</v>
      </c>
      <c r="V93">
        <f t="shared" si="16"/>
        <v>11.149315912269188</v>
      </c>
    </row>
    <row r="94" spans="1:22">
      <c r="A94">
        <v>920</v>
      </c>
      <c r="B94">
        <f t="shared" si="17"/>
        <v>2629.6317000558447</v>
      </c>
      <c r="C94">
        <f t="shared" si="18"/>
        <v>4.0250572782689759E-3</v>
      </c>
      <c r="D94">
        <f t="shared" si="19"/>
        <v>510.27931947677178</v>
      </c>
      <c r="F94">
        <f t="shared" si="20"/>
        <v>0.89522687627503816</v>
      </c>
      <c r="G94">
        <f t="shared" si="12"/>
        <v>92771.616852516643</v>
      </c>
      <c r="H94">
        <f t="shared" si="21"/>
        <v>127616360.95642109</v>
      </c>
      <c r="P94">
        <f t="shared" si="22"/>
        <v>1.2215686652546762</v>
      </c>
      <c r="Q94">
        <f t="shared" si="13"/>
        <v>478.15</v>
      </c>
      <c r="R94">
        <f t="shared" si="23"/>
        <v>0.63471585527900198</v>
      </c>
      <c r="S94">
        <f t="shared" si="14"/>
        <v>204.24970686002163</v>
      </c>
      <c r="U94">
        <f t="shared" si="15"/>
        <v>2.3410070317882528</v>
      </c>
      <c r="V94">
        <f t="shared" si="16"/>
        <v>11.147152385252637</v>
      </c>
    </row>
    <row r="95" spans="1:22">
      <c r="A95">
        <v>930</v>
      </c>
      <c r="B95">
        <f t="shared" si="17"/>
        <v>2629.5295126462674</v>
      </c>
      <c r="C95">
        <f t="shared" si="18"/>
        <v>4.025213697953443E-3</v>
      </c>
      <c r="D95">
        <f t="shared" si="19"/>
        <v>510.18084821083187</v>
      </c>
      <c r="F95">
        <f t="shared" si="20"/>
        <v>0.89505411966812609</v>
      </c>
      <c r="G95">
        <f t="shared" si="12"/>
        <v>92509.078650311028</v>
      </c>
      <c r="H95">
        <f t="shared" si="21"/>
        <v>128541451.7429242</v>
      </c>
      <c r="P95">
        <f t="shared" si="22"/>
        <v>1.2213803955737699</v>
      </c>
      <c r="Q95">
        <f t="shared" si="13"/>
        <v>478.15</v>
      </c>
      <c r="R95">
        <f t="shared" si="23"/>
        <v>0.63459337084470135</v>
      </c>
      <c r="S95">
        <f t="shared" si="14"/>
        <v>204.23342764692816</v>
      </c>
      <c r="U95">
        <f t="shared" si="15"/>
        <v>2.3411936307831525</v>
      </c>
      <c r="V95">
        <f t="shared" si="16"/>
        <v>11.145001261024976</v>
      </c>
    </row>
    <row r="96" spans="1:22">
      <c r="A96">
        <v>940</v>
      </c>
      <c r="B96">
        <f t="shared" si="17"/>
        <v>2629.4276144210316</v>
      </c>
      <c r="C96">
        <f t="shared" si="18"/>
        <v>4.0253696870857425E-3</v>
      </c>
      <c r="D96">
        <f t="shared" si="19"/>
        <v>510.08293771769695</v>
      </c>
      <c r="F96">
        <f t="shared" si="20"/>
        <v>0.89488234687315249</v>
      </c>
      <c r="G96">
        <f t="shared" si="12"/>
        <v>92248.045229925527</v>
      </c>
      <c r="H96">
        <f t="shared" si="21"/>
        <v>129463932.19522345</v>
      </c>
      <c r="P96">
        <f t="shared" si="22"/>
        <v>1.2211933195030642</v>
      </c>
      <c r="Q96">
        <f t="shared" si="13"/>
        <v>478.15</v>
      </c>
      <c r="R96">
        <f t="shared" si="23"/>
        <v>0.63447158393306513</v>
      </c>
      <c r="S96">
        <f t="shared" si="14"/>
        <v>204.21723995943512</v>
      </c>
      <c r="U96">
        <f t="shared" si="15"/>
        <v>2.3413792101733319</v>
      </c>
      <c r="V96">
        <f t="shared" si="16"/>
        <v>11.142862386989851</v>
      </c>
    </row>
    <row r="97" spans="1:22">
      <c r="A97">
        <v>950</v>
      </c>
      <c r="B97">
        <f t="shared" si="17"/>
        <v>2629.3260037226264</v>
      </c>
      <c r="C97">
        <f t="shared" si="18"/>
        <v>4.0255252481020123E-3</v>
      </c>
      <c r="D97">
        <f t="shared" si="19"/>
        <v>509.98558121406938</v>
      </c>
      <c r="F97">
        <f t="shared" si="20"/>
        <v>0.89471154598959546</v>
      </c>
      <c r="G97">
        <f t="shared" si="12"/>
        <v>91988.498441502452</v>
      </c>
      <c r="H97">
        <f t="shared" si="21"/>
        <v>130383817.17963848</v>
      </c>
      <c r="P97">
        <f t="shared" si="22"/>
        <v>1.2210074217722031</v>
      </c>
      <c r="Q97">
        <f t="shared" si="13"/>
        <v>478.15</v>
      </c>
      <c r="R97">
        <f t="shared" si="23"/>
        <v>0.63435048610662315</v>
      </c>
      <c r="S97">
        <f t="shared" si="14"/>
        <v>204.20114269616278</v>
      </c>
      <c r="U97">
        <f t="shared" si="15"/>
        <v>2.3415637820962356</v>
      </c>
      <c r="V97">
        <f t="shared" si="16"/>
        <v>11.140735614964788</v>
      </c>
    </row>
    <row r="98" spans="1:22">
      <c r="A98">
        <v>960</v>
      </c>
      <c r="B98">
        <f t="shared" si="17"/>
        <v>2629.2246789135352</v>
      </c>
      <c r="C98">
        <f t="shared" si="18"/>
        <v>4.0256803834088301E-3</v>
      </c>
      <c r="D98">
        <f t="shared" si="19"/>
        <v>509.88877210078306</v>
      </c>
      <c r="F98">
        <f t="shared" si="20"/>
        <v>0.89454170543997025</v>
      </c>
      <c r="G98">
        <f t="shared" si="12"/>
        <v>91730.420624368839</v>
      </c>
      <c r="H98">
        <f t="shared" si="21"/>
        <v>131301121.38588217</v>
      </c>
      <c r="P98">
        <f t="shared" si="22"/>
        <v>1.2208226875388044</v>
      </c>
      <c r="Q98">
        <f t="shared" si="13"/>
        <v>478.15</v>
      </c>
      <c r="R98">
        <f t="shared" si="23"/>
        <v>0.63423006915693891</v>
      </c>
      <c r="S98">
        <f t="shared" si="14"/>
        <v>204.18513478574116</v>
      </c>
      <c r="U98">
        <f t="shared" si="15"/>
        <v>2.3417473583556414</v>
      </c>
      <c r="V98">
        <f t="shared" si="16"/>
        <v>11.138620800789699</v>
      </c>
    </row>
    <row r="99" spans="1:22">
      <c r="A99">
        <v>970</v>
      </c>
      <c r="B99">
        <f t="shared" si="17"/>
        <v>2629.1236383756959</v>
      </c>
      <c r="C99">
        <f t="shared" si="18"/>
        <v>4.0258350953840186E-3</v>
      </c>
      <c r="D99">
        <f t="shared" si="19"/>
        <v>509.79250394777409</v>
      </c>
      <c r="F99">
        <f t="shared" si="20"/>
        <v>0.89437281394346335</v>
      </c>
      <c r="G99">
        <f t="shared" si="12"/>
        <v>91473.794567372592</v>
      </c>
      <c r="H99">
        <f t="shared" si="21"/>
        <v>132215859.33155589</v>
      </c>
      <c r="P99">
        <f t="shared" si="22"/>
        <v>1.220639102352838</v>
      </c>
      <c r="Q99">
        <f t="shared" si="13"/>
        <v>478.15</v>
      </c>
      <c r="R99">
        <f t="shared" si="23"/>
        <v>0.63411032508591547</v>
      </c>
      <c r="S99">
        <f t="shared" si="14"/>
        <v>204.16921518433986</v>
      </c>
      <c r="U99">
        <f t="shared" si="15"/>
        <v>2.3419299504496256</v>
      </c>
      <c r="V99">
        <f t="shared" si="16"/>
        <v>11.136517803998572</v>
      </c>
    </row>
    <row r="100" spans="1:22">
      <c r="A100">
        <v>980</v>
      </c>
      <c r="B100">
        <f t="shared" si="17"/>
        <v>2629.0228805100028</v>
      </c>
      <c r="C100">
        <f t="shared" si="18"/>
        <v>4.0259893863773951E-3</v>
      </c>
      <c r="D100">
        <f t="shared" si="19"/>
        <v>509.69677048140943</v>
      </c>
      <c r="F100">
        <f t="shared" si="20"/>
        <v>0.89420486049370074</v>
      </c>
      <c r="G100">
        <f t="shared" si="12"/>
        <v>91218.603475429452</v>
      </c>
      <c r="H100">
        <f t="shared" si="21"/>
        <v>133128045.36631018</v>
      </c>
      <c r="P100">
        <f t="shared" si="22"/>
        <v>1.2204566521266198</v>
      </c>
      <c r="Q100">
        <f t="shared" si="13"/>
        <v>478.15</v>
      </c>
      <c r="R100">
        <f t="shared" si="23"/>
        <v>0.63399124609003377</v>
      </c>
      <c r="S100">
        <f t="shared" si="14"/>
        <v>204.15338287358708</v>
      </c>
      <c r="U100">
        <f t="shared" si="15"/>
        <v>2.3421115695940888</v>
      </c>
      <c r="V100">
        <f t="shared" si="16"/>
        <v>11.134426487542656</v>
      </c>
    </row>
    <row r="101" spans="1:22">
      <c r="A101">
        <v>990</v>
      </c>
      <c r="B101">
        <f t="shared" si="17"/>
        <v>2628.9224037358495</v>
      </c>
      <c r="C101">
        <f t="shared" si="18"/>
        <v>4.0261432587114527E-3</v>
      </c>
      <c r="D101">
        <f t="shared" si="19"/>
        <v>509.60156557374751</v>
      </c>
      <c r="F101">
        <f t="shared" si="20"/>
        <v>0.89403783433990791</v>
      </c>
      <c r="G101">
        <f t="shared" si="12"/>
        <v>90964.830941159918</v>
      </c>
      <c r="H101">
        <f t="shared" si="21"/>
        <v>134037693.67572178</v>
      </c>
      <c r="P101">
        <f t="shared" si="22"/>
        <v>1.2202753231094063</v>
      </c>
      <c r="Q101">
        <f t="shared" si="13"/>
        <v>478.15</v>
      </c>
      <c r="R101">
        <f t="shared" si="23"/>
        <v>0.63387282454699467</v>
      </c>
      <c r="S101">
        <f t="shared" si="14"/>
        <v>204.1376368588065</v>
      </c>
      <c r="U101">
        <f t="shared" si="15"/>
        <v>2.3422922267426678</v>
      </c>
      <c r="V101">
        <f t="shared" si="16"/>
        <v>11.132346717555858</v>
      </c>
    </row>
    <row r="102" spans="1:22">
      <c r="A102">
        <v>1000</v>
      </c>
      <c r="B102">
        <f t="shared" si="17"/>
        <v>2628.8222064907022</v>
      </c>
      <c r="C102">
        <f t="shared" si="18"/>
        <v>4.0262967146819989E-3</v>
      </c>
      <c r="D102">
        <f t="shared" si="19"/>
        <v>509.50688323337704</v>
      </c>
      <c r="F102">
        <f t="shared" si="20"/>
        <v>0.89387172497083689</v>
      </c>
      <c r="G102">
        <f t="shared" si="12"/>
        <v>90712.460920683239</v>
      </c>
      <c r="H102">
        <f t="shared" si="21"/>
        <v>134944818.28492862</v>
      </c>
      <c r="P102">
        <f t="shared" si="22"/>
        <v>1.2200951018657475</v>
      </c>
      <c r="Q102">
        <f t="shared" si="13"/>
        <v>478.15</v>
      </c>
      <c r="R102">
        <f t="shared" si="23"/>
        <v>0.63375505300432333</v>
      </c>
      <c r="S102">
        <f t="shared" si="14"/>
        <v>204.12197616751453</v>
      </c>
      <c r="U102">
        <f t="shared" si="15"/>
        <v>2.3424719326036794</v>
      </c>
      <c r="V102">
        <f t="shared" si="16"/>
        <v>11.130278363154618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0" sqref="E100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munkalap'!K31</f>
        <v>2700.8386452888467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256579.67130244043</v>
      </c>
      <c r="H3">
        <f>G3*A3</f>
        <v>2565796.7130244044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2700.5499035005769</v>
      </c>
      <c r="C4">
        <f>1.01325/D4*Q3/288.15*P4</f>
        <v>4.0042383203415981E-3</v>
      </c>
      <c r="D4">
        <f>P4*(D$3/P$3)*(1-H3/I$3)</f>
        <v>569.93906232806569</v>
      </c>
      <c r="F4">
        <f>D4/D$3</f>
        <v>0.99989309180362407</v>
      </c>
      <c r="G4">
        <f t="shared" ref="G4:G67" si="0">$B4*((D4)-(E$3))</f>
        <v>256387.67560849304</v>
      </c>
      <c r="H4">
        <f>H3+G4*(A4-A3)</f>
        <v>5129673.4691093341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0.70892420208876938</v>
      </c>
      <c r="S4">
        <f t="shared" ref="S4:S67" si="2">103.9+183.3*R4-39.7*R4^2</f>
        <v>213.89363732787567</v>
      </c>
      <c r="U4">
        <f t="shared" ref="U4:U67" si="3">Q4/S4</f>
        <v>2.2354568652598492</v>
      </c>
      <c r="V4">
        <f t="shared" ref="V4:V67" si="4">D4/T$3</f>
        <v>12.450431235569896</v>
      </c>
    </row>
    <row r="5" spans="1:22">
      <c r="A5">
        <v>30</v>
      </c>
      <c r="B5">
        <f t="shared" ref="B5:B68" si="5">B$3*C$3/C5</f>
        <v>2700.2613777745519</v>
      </c>
      <c r="C5">
        <f t="shared" ref="C5:C68" si="6">1.01325/D5*Q4/288.15*P5</f>
        <v>4.00466617735502E-3</v>
      </c>
      <c r="D5">
        <f t="shared" ref="D5:D68" si="7">P5*(D$3/P$3)*(1-H4/I$3)</f>
        <v>569.80967714284088</v>
      </c>
      <c r="F5">
        <f t="shared" ref="F5:F68" si="8">D5/D$3</f>
        <v>0.99966610025059799</v>
      </c>
      <c r="G5">
        <f t="shared" si="0"/>
        <v>256010.90942808797</v>
      </c>
      <c r="H5">
        <f t="shared" ref="H5:H68" si="9">H4+G5*(A5-A4)</f>
        <v>7689782.563390214</v>
      </c>
      <c r="P5">
        <f t="shared" ref="P5:P68" si="10">1-((3.52*V4)/(10^(0.9813*U4)))+((0.274*V4^2)/(10^(0.8157*U4)))</f>
        <v>1.3571691899384106</v>
      </c>
      <c r="Q5">
        <f t="shared" si="1"/>
        <v>478.15</v>
      </c>
      <c r="R5">
        <f t="shared" ref="R5:R68" si="11">0.709*F5</f>
        <v>0.70876326507767395</v>
      </c>
      <c r="S5">
        <f t="shared" si="2"/>
        <v>213.8731954615721</v>
      </c>
      <c r="U5">
        <f t="shared" si="3"/>
        <v>2.2356705288293695</v>
      </c>
      <c r="V5">
        <f t="shared" si="4"/>
        <v>12.447604790677765</v>
      </c>
    </row>
    <row r="6" spans="1:22">
      <c r="A6">
        <v>40</v>
      </c>
      <c r="B6">
        <f t="shared" si="5"/>
        <v>2699.9732760421357</v>
      </c>
      <c r="C6">
        <f t="shared" si="6"/>
        <v>4.0050934968672838E-3</v>
      </c>
      <c r="D6">
        <f t="shared" si="7"/>
        <v>569.60354391098053</v>
      </c>
      <c r="F6">
        <f t="shared" si="8"/>
        <v>0.99930446300172027</v>
      </c>
      <c r="G6">
        <f t="shared" si="0"/>
        <v>255427.04037852614</v>
      </c>
      <c r="H6">
        <f t="shared" si="9"/>
        <v>10244052.967175476</v>
      </c>
      <c r="P6">
        <f t="shared" si="10"/>
        <v>1.3568229879670635</v>
      </c>
      <c r="Q6">
        <f t="shared" si="1"/>
        <v>478.15</v>
      </c>
      <c r="R6">
        <f t="shared" si="11"/>
        <v>0.70850686426821963</v>
      </c>
      <c r="S6">
        <f t="shared" si="2"/>
        <v>213.84062374477182</v>
      </c>
      <c r="U6">
        <f t="shared" si="3"/>
        <v>2.236011061072722</v>
      </c>
      <c r="V6">
        <f t="shared" si="4"/>
        <v>12.443101769568527</v>
      </c>
    </row>
    <row r="7" spans="1:22">
      <c r="A7">
        <v>50</v>
      </c>
      <c r="B7">
        <f t="shared" si="5"/>
        <v>2699.6858313664247</v>
      </c>
      <c r="C7">
        <f t="shared" si="6"/>
        <v>4.0055199327095675E-3</v>
      </c>
      <c r="D7">
        <f t="shared" si="7"/>
        <v>569.31158557422668</v>
      </c>
      <c r="F7">
        <f t="shared" si="8"/>
        <v>0.99879225539338012</v>
      </c>
      <c r="G7">
        <f t="shared" si="0"/>
        <v>254611.65130844188</v>
      </c>
      <c r="H7">
        <f t="shared" si="9"/>
        <v>12790169.480259895</v>
      </c>
      <c r="P7">
        <f t="shared" si="10"/>
        <v>1.3562719206740459</v>
      </c>
      <c r="Q7">
        <f t="shared" si="1"/>
        <v>478.15</v>
      </c>
      <c r="R7">
        <f t="shared" si="11"/>
        <v>0.70814370907390645</v>
      </c>
      <c r="S7">
        <f t="shared" si="2"/>
        <v>213.79448161901939</v>
      </c>
      <c r="U7">
        <f t="shared" si="3"/>
        <v>2.2364936474462453</v>
      </c>
      <c r="V7">
        <f t="shared" si="4"/>
        <v>12.436723882114107</v>
      </c>
    </row>
    <row r="8" spans="1:22">
      <c r="A8">
        <v>60</v>
      </c>
      <c r="B8">
        <f t="shared" si="5"/>
        <v>2699.399304288344</v>
      </c>
      <c r="C8">
        <f t="shared" si="6"/>
        <v>4.005945097641888E-3</v>
      </c>
      <c r="D8">
        <f t="shared" si="7"/>
        <v>568.92400433240743</v>
      </c>
      <c r="F8">
        <f t="shared" si="8"/>
        <v>0.99811228830246923</v>
      </c>
      <c r="G8">
        <f t="shared" si="0"/>
        <v>253538.39195087604</v>
      </c>
      <c r="H8">
        <f t="shared" si="9"/>
        <v>15325553.399768656</v>
      </c>
      <c r="P8">
        <f t="shared" si="10"/>
        <v>1.3554924483919417</v>
      </c>
      <c r="Q8">
        <f t="shared" si="1"/>
        <v>478.15</v>
      </c>
      <c r="R8">
        <f t="shared" si="11"/>
        <v>0.70766161240645065</v>
      </c>
      <c r="S8">
        <f t="shared" si="2"/>
        <v>213.73321073445663</v>
      </c>
      <c r="U8">
        <f t="shared" si="3"/>
        <v>2.2371347829236341</v>
      </c>
      <c r="V8">
        <f t="shared" si="4"/>
        <v>12.428257093437164</v>
      </c>
    </row>
    <row r="9" spans="1:22">
      <c r="A9">
        <v>70</v>
      </c>
      <c r="B9">
        <f t="shared" si="5"/>
        <v>2699.113985002075</v>
      </c>
      <c r="C9">
        <f t="shared" si="6"/>
        <v>4.00636856008269E-3</v>
      </c>
      <c r="D9">
        <f t="shared" si="7"/>
        <v>568.43039336608092</v>
      </c>
      <c r="F9">
        <f t="shared" si="8"/>
        <v>0.99724630415101911</v>
      </c>
      <c r="G9">
        <f t="shared" si="0"/>
        <v>252179.28135863409</v>
      </c>
      <c r="H9">
        <f t="shared" si="9"/>
        <v>17847346.213354997</v>
      </c>
      <c r="P9">
        <f t="shared" si="10"/>
        <v>1.3544595561136386</v>
      </c>
      <c r="Q9">
        <f t="shared" si="1"/>
        <v>478.15</v>
      </c>
      <c r="R9">
        <f t="shared" si="11"/>
        <v>0.70704762964307255</v>
      </c>
      <c r="S9">
        <f t="shared" si="2"/>
        <v>213.65515139539488</v>
      </c>
      <c r="U9">
        <f t="shared" si="3"/>
        <v>2.2379521246137668</v>
      </c>
      <c r="V9">
        <f t="shared" si="4"/>
        <v>12.417474064514268</v>
      </c>
    </row>
    <row r="10" spans="1:22">
      <c r="A10">
        <v>80</v>
      </c>
      <c r="B10">
        <f t="shared" si="5"/>
        <v>2698.8301951901431</v>
      </c>
      <c r="C10">
        <f t="shared" si="6"/>
        <v>4.0067898413408522E-3</v>
      </c>
      <c r="D10">
        <f t="shared" si="7"/>
        <v>567.81992067351177</v>
      </c>
      <c r="F10">
        <f t="shared" si="8"/>
        <v>0.99617529942721361</v>
      </c>
      <c r="G10">
        <f t="shared" si="0"/>
        <v>250505.20462882737</v>
      </c>
      <c r="H10">
        <f t="shared" si="9"/>
        <v>20352398.259643272</v>
      </c>
      <c r="P10">
        <f t="shared" si="10"/>
        <v>1.353147190285594</v>
      </c>
      <c r="Q10">
        <f t="shared" si="1"/>
        <v>478.15</v>
      </c>
      <c r="R10">
        <f t="shared" si="11"/>
        <v>0.70628828729389437</v>
      </c>
      <c r="S10">
        <f t="shared" si="2"/>
        <v>213.55857021365969</v>
      </c>
      <c r="U10">
        <f t="shared" si="3"/>
        <v>2.2389642313189473</v>
      </c>
      <c r="V10">
        <f t="shared" si="4"/>
        <v>12.404138168130928</v>
      </c>
    </row>
    <row r="11" spans="1:22">
      <c r="A11">
        <v>90</v>
      </c>
      <c r="B11">
        <f t="shared" si="5"/>
        <v>2698.548289299516</v>
      </c>
      <c r="C11">
        <f t="shared" si="6"/>
        <v>4.007208413675932E-3</v>
      </c>
      <c r="D11">
        <f t="shared" si="7"/>
        <v>567.08160201430815</v>
      </c>
      <c r="F11">
        <f t="shared" si="8"/>
        <v>0.99488000353387396</v>
      </c>
      <c r="G11">
        <f t="shared" si="0"/>
        <v>248486.64959167011</v>
      </c>
      <c r="H11">
        <f t="shared" si="9"/>
        <v>22837264.755559973</v>
      </c>
      <c r="P11">
        <f t="shared" si="10"/>
        <v>1.3515289086400195</v>
      </c>
      <c r="Q11">
        <f t="shared" si="1"/>
        <v>478.15</v>
      </c>
      <c r="R11">
        <f t="shared" si="11"/>
        <v>0.70536992250551656</v>
      </c>
      <c r="S11">
        <f t="shared" si="2"/>
        <v>213.4417017105163</v>
      </c>
      <c r="U11">
        <f t="shared" si="3"/>
        <v>2.2401901604424919</v>
      </c>
      <c r="V11">
        <f t="shared" si="4"/>
        <v>12.388009451389168</v>
      </c>
    </row>
    <row r="12" spans="1:22">
      <c r="A12">
        <v>100</v>
      </c>
      <c r="B12">
        <f t="shared" si="5"/>
        <v>2698.2686549886589</v>
      </c>
      <c r="C12">
        <f t="shared" si="6"/>
        <v>4.0076236995894186E-3</v>
      </c>
      <c r="D12">
        <f t="shared" si="7"/>
        <v>566.20467891018325</v>
      </c>
      <c r="F12">
        <f t="shared" si="8"/>
        <v>0.99334154194768987</v>
      </c>
      <c r="G12">
        <f t="shared" si="0"/>
        <v>246094.72629165265</v>
      </c>
      <c r="H12">
        <f t="shared" si="9"/>
        <v>25298212.018476501</v>
      </c>
      <c r="P12">
        <f t="shared" si="10"/>
        <v>1.349578781384936</v>
      </c>
      <c r="Q12">
        <f t="shared" si="1"/>
        <v>478.15</v>
      </c>
      <c r="R12">
        <f t="shared" si="11"/>
        <v>0.70427915324091206</v>
      </c>
      <c r="S12">
        <f t="shared" si="2"/>
        <v>213.30280649917665</v>
      </c>
      <c r="U12">
        <f t="shared" si="3"/>
        <v>2.2416488927061802</v>
      </c>
      <c r="V12">
        <f t="shared" si="4"/>
        <v>12.368852893208734</v>
      </c>
    </row>
    <row r="13" spans="1:22">
      <c r="A13">
        <v>110</v>
      </c>
      <c r="B13">
        <f t="shared" si="5"/>
        <v>2697.9917124273384</v>
      </c>
      <c r="C13">
        <f t="shared" si="6"/>
        <v>4.0080350728219829E-3</v>
      </c>
      <c r="D13">
        <f t="shared" si="7"/>
        <v>565.17911371731918</v>
      </c>
      <c r="F13">
        <f t="shared" si="8"/>
        <v>0.9915423047672266</v>
      </c>
      <c r="G13">
        <f t="shared" si="0"/>
        <v>243302.50144336966</v>
      </c>
      <c r="H13">
        <f t="shared" si="9"/>
        <v>27731237.032910198</v>
      </c>
      <c r="P13">
        <f t="shared" si="10"/>
        <v>1.3472725727325385</v>
      </c>
      <c r="Q13">
        <f t="shared" si="1"/>
        <v>478.15</v>
      </c>
      <c r="R13">
        <f t="shared" si="11"/>
        <v>0.70300349407996365</v>
      </c>
      <c r="S13">
        <f t="shared" si="2"/>
        <v>213.14024813111843</v>
      </c>
      <c r="U13">
        <f t="shared" si="3"/>
        <v>2.2433585594113334</v>
      </c>
      <c r="V13">
        <f t="shared" si="4"/>
        <v>12.346449219280524</v>
      </c>
    </row>
    <row r="14" spans="1:22">
      <c r="A14">
        <v>120</v>
      </c>
      <c r="B14">
        <f t="shared" si="5"/>
        <v>2697.7179120946744</v>
      </c>
      <c r="C14">
        <f t="shared" si="6"/>
        <v>4.0084418615864226E-3</v>
      </c>
      <c r="D14">
        <f t="shared" si="7"/>
        <v>563.99620582300349</v>
      </c>
      <c r="F14">
        <f t="shared" si="8"/>
        <v>0.98946702775965523</v>
      </c>
      <c r="G14">
        <f t="shared" si="0"/>
        <v>240086.6585571809</v>
      </c>
      <c r="H14">
        <f t="shared" si="9"/>
        <v>30132103.618482009</v>
      </c>
      <c r="P14">
        <f t="shared" si="10"/>
        <v>1.3445892127880699</v>
      </c>
      <c r="Q14">
        <f t="shared" si="1"/>
        <v>478.15</v>
      </c>
      <c r="R14">
        <f t="shared" si="11"/>
        <v>0.70153212268159548</v>
      </c>
      <c r="S14">
        <f t="shared" si="2"/>
        <v>212.95258951711691</v>
      </c>
      <c r="U14">
        <f t="shared" si="3"/>
        <v>2.2453354574566786</v>
      </c>
      <c r="V14">
        <f t="shared" si="4"/>
        <v>12.320608363003661</v>
      </c>
    </row>
    <row r="15" spans="1:22">
      <c r="A15">
        <v>130</v>
      </c>
      <c r="B15">
        <f t="shared" si="5"/>
        <v>2697.4477307089869</v>
      </c>
      <c r="C15">
        <f t="shared" si="6"/>
        <v>4.0088433545845195E-3</v>
      </c>
      <c r="D15">
        <f t="shared" si="7"/>
        <v>562.64932004803848</v>
      </c>
      <c r="F15">
        <f t="shared" si="8"/>
        <v>0.98710407025971658</v>
      </c>
      <c r="G15">
        <f t="shared" si="0"/>
        <v>236429.45946176711</v>
      </c>
      <c r="H15">
        <f t="shared" si="9"/>
        <v>32496398.213099681</v>
      </c>
      <c r="P15">
        <f t="shared" si="10"/>
        <v>1.3415125388814371</v>
      </c>
      <c r="Q15">
        <f t="shared" si="1"/>
        <v>478.15</v>
      </c>
      <c r="R15">
        <f t="shared" si="11"/>
        <v>0.69985678581413902</v>
      </c>
      <c r="S15">
        <f t="shared" si="2"/>
        <v>212.73870786992282</v>
      </c>
      <c r="U15">
        <f t="shared" si="3"/>
        <v>2.2475928559853835</v>
      </c>
      <c r="V15">
        <f t="shared" si="4"/>
        <v>12.291185377579797</v>
      </c>
    </row>
    <row r="16" spans="1:22">
      <c r="A16">
        <v>140</v>
      </c>
      <c r="B16">
        <f t="shared" si="5"/>
        <v>2697.1816649502371</v>
      </c>
      <c r="C16">
        <f t="shared" si="6"/>
        <v>4.0092388103162213E-3</v>
      </c>
      <c r="D16">
        <f t="shared" si="7"/>
        <v>561.13469993168815</v>
      </c>
      <c r="F16">
        <f t="shared" si="8"/>
        <v>0.98444684198541776</v>
      </c>
      <c r="G16">
        <f t="shared" si="0"/>
        <v>232320.93337173969</v>
      </c>
      <c r="H16">
        <f t="shared" si="9"/>
        <v>34819607.546817079</v>
      </c>
      <c r="P16">
        <f t="shared" si="10"/>
        <v>1.3380332414714968</v>
      </c>
      <c r="Q16">
        <f t="shared" si="1"/>
        <v>478.15</v>
      </c>
      <c r="R16">
        <f t="shared" si="11"/>
        <v>0.69797281096766117</v>
      </c>
      <c r="S16">
        <f t="shared" si="2"/>
        <v>212.49792426982339</v>
      </c>
      <c r="U16">
        <f t="shared" si="3"/>
        <v>2.2501396267422344</v>
      </c>
      <c r="V16">
        <f t="shared" si="4"/>
        <v>12.258098202383204</v>
      </c>
    </row>
    <row r="17" spans="1:22">
      <c r="A17">
        <v>150</v>
      </c>
      <c r="B17">
        <f t="shared" si="5"/>
        <v>2696.920222719004</v>
      </c>
      <c r="C17">
        <f t="shared" si="6"/>
        <v>4.009627470066438E-3</v>
      </c>
      <c r="D17">
        <f t="shared" si="7"/>
        <v>559.45231543476075</v>
      </c>
      <c r="F17">
        <f t="shared" si="8"/>
        <v>0.98149529023642235</v>
      </c>
      <c r="G17">
        <f t="shared" si="0"/>
        <v>227761.15735145053</v>
      </c>
      <c r="H17">
        <f t="shared" si="9"/>
        <v>37097219.120331585</v>
      </c>
      <c r="P17">
        <f t="shared" si="10"/>
        <v>1.334150894432637</v>
      </c>
      <c r="Q17">
        <f t="shared" si="1"/>
        <v>478.15</v>
      </c>
      <c r="R17">
        <f t="shared" si="11"/>
        <v>0.69588016077762338</v>
      </c>
      <c r="S17">
        <f t="shared" si="2"/>
        <v>212.23014030343191</v>
      </c>
      <c r="U17">
        <f t="shared" si="3"/>
        <v>2.252978767843127</v>
      </c>
      <c r="V17">
        <f t="shared" si="4"/>
        <v>12.221346181201811</v>
      </c>
    </row>
    <row r="18" spans="1:22">
      <c r="A18">
        <v>160</v>
      </c>
      <c r="B18">
        <f t="shared" si="5"/>
        <v>2696.6639118291409</v>
      </c>
      <c r="C18">
        <f t="shared" si="6"/>
        <v>4.0100085747270383E-3</v>
      </c>
      <c r="D18">
        <f t="shared" si="7"/>
        <v>557.60666914212811</v>
      </c>
      <c r="F18">
        <f t="shared" si="8"/>
        <v>0.9782573142844353</v>
      </c>
      <c r="G18">
        <f t="shared" si="0"/>
        <v>222762.42355198678</v>
      </c>
      <c r="H18">
        <f t="shared" si="9"/>
        <v>39324843.355851457</v>
      </c>
      <c r="P18">
        <f t="shared" si="10"/>
        <v>1.329875888612956</v>
      </c>
      <c r="Q18">
        <f t="shared" si="1"/>
        <v>478.15</v>
      </c>
      <c r="R18">
        <f t="shared" si="11"/>
        <v>0.6935844358276646</v>
      </c>
      <c r="S18">
        <f t="shared" si="2"/>
        <v>211.93597011320244</v>
      </c>
      <c r="U18">
        <f t="shared" si="3"/>
        <v>2.2561059349415924</v>
      </c>
      <c r="V18">
        <f t="shared" si="4"/>
        <v>12.18102767389027</v>
      </c>
    </row>
    <row r="19" spans="1:22">
      <c r="A19">
        <v>170</v>
      </c>
      <c r="B19">
        <f t="shared" si="5"/>
        <v>2696.4132262615376</v>
      </c>
      <c r="C19">
        <f t="shared" si="6"/>
        <v>4.0103813852687834E-3</v>
      </c>
      <c r="D19">
        <f t="shared" si="7"/>
        <v>555.6074618382504</v>
      </c>
      <c r="F19">
        <f t="shared" si="8"/>
        <v>0.97474993304956215</v>
      </c>
      <c r="G19">
        <f t="shared" si="0"/>
        <v>217351.02623603054</v>
      </c>
      <c r="H19">
        <f t="shared" si="9"/>
        <v>41498353.618211761</v>
      </c>
      <c r="P19">
        <f t="shared" si="10"/>
        <v>1.3252310319108718</v>
      </c>
      <c r="Q19">
        <f t="shared" si="1"/>
        <v>478.15</v>
      </c>
      <c r="R19">
        <f t="shared" si="11"/>
        <v>0.69109770253213954</v>
      </c>
      <c r="S19">
        <f t="shared" si="2"/>
        <v>211.61685230666669</v>
      </c>
      <c r="U19">
        <f t="shared" si="3"/>
        <v>2.2595081383550877</v>
      </c>
      <c r="V19">
        <f t="shared" si="4"/>
        <v>12.137354595998566</v>
      </c>
    </row>
    <row r="20" spans="1:22">
      <c r="A20">
        <v>180</v>
      </c>
      <c r="B20">
        <f t="shared" si="5"/>
        <v>2696.1686304068503</v>
      </c>
      <c r="C20">
        <f t="shared" si="6"/>
        <v>4.010745206229939E-3</v>
      </c>
      <c r="D20">
        <f t="shared" si="7"/>
        <v>553.4700039210627</v>
      </c>
      <c r="F20">
        <f t="shared" si="8"/>
        <v>0.97100000687905741</v>
      </c>
      <c r="G20">
        <f t="shared" si="0"/>
        <v>211568.36299987178</v>
      </c>
      <c r="H20">
        <f t="shared" si="9"/>
        <v>43614037.248210482</v>
      </c>
      <c r="P20">
        <f t="shared" si="10"/>
        <v>1.3202525444068569</v>
      </c>
      <c r="Q20">
        <f t="shared" si="1"/>
        <v>478.15</v>
      </c>
      <c r="R20">
        <f t="shared" si="11"/>
        <v>0.68843900487725163</v>
      </c>
      <c r="S20">
        <f t="shared" si="2"/>
        <v>211.27512353557594</v>
      </c>
      <c r="U20">
        <f t="shared" si="3"/>
        <v>2.2631627992847241</v>
      </c>
      <c r="V20">
        <f t="shared" si="4"/>
        <v>12.090661406189527</v>
      </c>
    </row>
    <row r="21" spans="1:22">
      <c r="A21">
        <v>190</v>
      </c>
      <c r="B21">
        <f t="shared" si="5"/>
        <v>2695.9305420689702</v>
      </c>
      <c r="C21">
        <f t="shared" si="6"/>
        <v>4.011099411074949E-3</v>
      </c>
      <c r="D21">
        <f t="shared" si="7"/>
        <v>551.21526098867741</v>
      </c>
      <c r="F21">
        <f t="shared" si="8"/>
        <v>0.96704431752399544</v>
      </c>
      <c r="G21">
        <f t="shared" si="0"/>
        <v>205471.04987113315</v>
      </c>
      <c r="H21">
        <f t="shared" si="9"/>
        <v>45668747.746921815</v>
      </c>
      <c r="P21">
        <f t="shared" si="10"/>
        <v>1.3149901811965936</v>
      </c>
      <c r="Q21">
        <f t="shared" si="1"/>
        <v>478.15</v>
      </c>
      <c r="R21">
        <f t="shared" si="11"/>
        <v>0.68563442112451278</v>
      </c>
      <c r="S21">
        <f t="shared" si="2"/>
        <v>210.9140353827226</v>
      </c>
      <c r="U21">
        <f t="shared" si="3"/>
        <v>2.2670373696674742</v>
      </c>
      <c r="V21">
        <f t="shared" si="4"/>
        <v>12.041406102089331</v>
      </c>
    </row>
    <row r="22" spans="1:22">
      <c r="A22">
        <v>200</v>
      </c>
      <c r="B22">
        <f t="shared" si="5"/>
        <v>2695.6993153389785</v>
      </c>
      <c r="C22">
        <f t="shared" si="6"/>
        <v>4.0114434677711898E-3</v>
      </c>
      <c r="D22">
        <f t="shared" si="7"/>
        <v>548.86944633008773</v>
      </c>
      <c r="F22">
        <f t="shared" si="8"/>
        <v>0.96292885321068022</v>
      </c>
      <c r="G22">
        <f t="shared" si="0"/>
        <v>199129.81589648689</v>
      </c>
      <c r="H22">
        <f t="shared" si="9"/>
        <v>47660045.905886687</v>
      </c>
      <c r="P22">
        <f t="shared" si="10"/>
        <v>1.3095062734848106</v>
      </c>
      <c r="Q22">
        <f t="shared" si="1"/>
        <v>478.15</v>
      </c>
      <c r="R22">
        <f t="shared" si="11"/>
        <v>0.68271655692637223</v>
      </c>
      <c r="S22">
        <f t="shared" si="2"/>
        <v>210.53769956967847</v>
      </c>
      <c r="U22">
        <f t="shared" si="3"/>
        <v>2.2710896954668867</v>
      </c>
      <c r="V22">
        <f t="shared" si="4"/>
        <v>11.990161318166534</v>
      </c>
    </row>
    <row r="23" spans="1:22">
      <c r="A23">
        <v>210</v>
      </c>
      <c r="B23">
        <f t="shared" si="5"/>
        <v>2695.4752247130605</v>
      </c>
      <c r="C23">
        <f t="shared" si="6"/>
        <v>4.0117769625365235E-3</v>
      </c>
      <c r="D23">
        <f t="shared" si="7"/>
        <v>546.46312210585938</v>
      </c>
      <c r="F23">
        <f t="shared" si="8"/>
        <v>0.95870723176466555</v>
      </c>
      <c r="G23">
        <f t="shared" si="0"/>
        <v>192627.07511698821</v>
      </c>
      <c r="H23">
        <f t="shared" si="9"/>
        <v>49586316.65705657</v>
      </c>
      <c r="P23">
        <f t="shared" si="10"/>
        <v>1.3038735953818659</v>
      </c>
      <c r="Q23">
        <f t="shared" si="1"/>
        <v>478.15</v>
      </c>
      <c r="R23">
        <f t="shared" si="11"/>
        <v>0.67972342732114788</v>
      </c>
      <c r="S23">
        <f t="shared" si="2"/>
        <v>210.15095390329284</v>
      </c>
      <c r="U23">
        <f t="shared" si="3"/>
        <v>2.2752692344191536</v>
      </c>
      <c r="V23">
        <f t="shared" si="4"/>
        <v>11.937594690847005</v>
      </c>
    </row>
    <row r="24" spans="1:22">
      <c r="A24">
        <v>220</v>
      </c>
      <c r="B24">
        <f t="shared" si="5"/>
        <v>2695.2584519428092</v>
      </c>
      <c r="C24">
        <f t="shared" si="6"/>
        <v>4.0120996195363266E-3</v>
      </c>
      <c r="D24">
        <f t="shared" si="7"/>
        <v>544.02984010753573</v>
      </c>
      <c r="F24">
        <f t="shared" si="8"/>
        <v>0.95443831597813289</v>
      </c>
      <c r="G24">
        <f t="shared" si="0"/>
        <v>186053.25998609641</v>
      </c>
      <c r="H24">
        <f t="shared" si="9"/>
        <v>51446849.256917536</v>
      </c>
      <c r="P24">
        <f t="shared" si="10"/>
        <v>1.2981721287711232</v>
      </c>
      <c r="Q24">
        <f t="shared" si="1"/>
        <v>478.15</v>
      </c>
      <c r="R24">
        <f t="shared" si="11"/>
        <v>0.67669676602849615</v>
      </c>
      <c r="S24">
        <f t="shared" si="2"/>
        <v>209.75915224083238</v>
      </c>
      <c r="U24">
        <f t="shared" si="3"/>
        <v>2.2795191289246723</v>
      </c>
      <c r="V24">
        <f t="shared" si="4"/>
        <v>11.884439165635014</v>
      </c>
    </row>
    <row r="25" spans="1:22">
      <c r="A25">
        <v>230</v>
      </c>
      <c r="B25">
        <f t="shared" si="5"/>
        <v>2695.049077011704</v>
      </c>
      <c r="C25">
        <f t="shared" si="6"/>
        <v>4.01241131444704E-3</v>
      </c>
      <c r="D25">
        <f t="shared" si="7"/>
        <v>541.60442990700039</v>
      </c>
      <c r="F25">
        <f t="shared" si="8"/>
        <v>0.95018321036315856</v>
      </c>
      <c r="G25">
        <f t="shared" si="0"/>
        <v>179502.20734575213</v>
      </c>
      <c r="H25">
        <f t="shared" si="9"/>
        <v>53241871.33037506</v>
      </c>
      <c r="P25">
        <f t="shared" si="10"/>
        <v>1.292484982442867</v>
      </c>
      <c r="Q25">
        <f t="shared" si="1"/>
        <v>478.15</v>
      </c>
      <c r="R25">
        <f t="shared" si="11"/>
        <v>0.67367989614747936</v>
      </c>
      <c r="S25">
        <f t="shared" si="2"/>
        <v>209.36789424564381</v>
      </c>
      <c r="U25">
        <f t="shared" si="3"/>
        <v>2.2837789992719886</v>
      </c>
      <c r="V25">
        <f t="shared" si="4"/>
        <v>11.831455601398398</v>
      </c>
    </row>
    <row r="26" spans="1:22">
      <c r="A26">
        <v>240</v>
      </c>
      <c r="B26">
        <f t="shared" si="5"/>
        <v>2694.8470743039893</v>
      </c>
      <c r="C26">
        <f t="shared" si="6"/>
        <v>4.0127120802892699E-3</v>
      </c>
      <c r="D26">
        <f t="shared" si="7"/>
        <v>539.22110920118507</v>
      </c>
      <c r="F26">
        <f t="shared" si="8"/>
        <v>0.94600194596699139</v>
      </c>
      <c r="G26">
        <f t="shared" si="0"/>
        <v>173066.06823937059</v>
      </c>
      <c r="H26">
        <f t="shared" si="9"/>
        <v>54972532.012768768</v>
      </c>
      <c r="P26">
        <f t="shared" si="10"/>
        <v>1.2868938820470559</v>
      </c>
      <c r="Q26">
        <f t="shared" si="1"/>
        <v>478.15</v>
      </c>
      <c r="R26">
        <f t="shared" si="11"/>
        <v>0.67071537969059691</v>
      </c>
      <c r="S26">
        <f t="shared" si="2"/>
        <v>208.98272201131243</v>
      </c>
      <c r="U26">
        <f t="shared" si="3"/>
        <v>2.2879881905936572</v>
      </c>
      <c r="V26">
        <f t="shared" si="4"/>
        <v>11.779391490475987</v>
      </c>
    </row>
    <row r="27" spans="1:22">
      <c r="A27">
        <v>250</v>
      </c>
      <c r="B27">
        <f t="shared" si="5"/>
        <v>2694.6523145017859</v>
      </c>
      <c r="C27">
        <f t="shared" si="6"/>
        <v>4.0130021047227937E-3</v>
      </c>
      <c r="D27">
        <f t="shared" si="7"/>
        <v>536.9116300792856</v>
      </c>
      <c r="F27">
        <f t="shared" si="8"/>
        <v>0.94195022820927299</v>
      </c>
      <c r="G27">
        <f t="shared" si="0"/>
        <v>166830.31728772534</v>
      </c>
      <c r="H27">
        <f t="shared" si="9"/>
        <v>56640835.18564602</v>
      </c>
      <c r="P27">
        <f t="shared" si="10"/>
        <v>1.2814747409209644</v>
      </c>
      <c r="Q27">
        <f t="shared" si="1"/>
        <v>478.15</v>
      </c>
      <c r="R27">
        <f t="shared" si="11"/>
        <v>0.66784271180037447</v>
      </c>
      <c r="S27">
        <f t="shared" si="2"/>
        <v>208.60881773112499</v>
      </c>
      <c r="U27">
        <f t="shared" si="3"/>
        <v>2.2920891130128807</v>
      </c>
      <c r="V27">
        <f t="shared" si="4"/>
        <v>11.72894046351928</v>
      </c>
    </row>
    <row r="28" spans="1:22">
      <c r="A28">
        <v>260</v>
      </c>
      <c r="B28">
        <f t="shared" si="5"/>
        <v>2694.4645720983963</v>
      </c>
      <c r="C28">
        <f t="shared" si="6"/>
        <v>4.0132817189614629E-3</v>
      </c>
      <c r="D28">
        <f t="shared" si="7"/>
        <v>534.70367373159365</v>
      </c>
      <c r="F28">
        <f t="shared" si="8"/>
        <v>0.93807662058174324</v>
      </c>
      <c r="G28">
        <f t="shared" si="0"/>
        <v>160869.43369390076</v>
      </c>
      <c r="H28">
        <f t="shared" si="9"/>
        <v>58249529.522585027</v>
      </c>
      <c r="P28">
        <f t="shared" si="10"/>
        <v>1.2762938195960032</v>
      </c>
      <c r="Q28">
        <f t="shared" si="1"/>
        <v>478.15</v>
      </c>
      <c r="R28">
        <f t="shared" si="11"/>
        <v>0.66509632399245588</v>
      </c>
      <c r="S28">
        <f t="shared" si="2"/>
        <v>208.25073731634254</v>
      </c>
      <c r="U28">
        <f t="shared" si="3"/>
        <v>2.2960302861913422</v>
      </c>
      <c r="V28">
        <f t="shared" si="4"/>
        <v>11.680707221590241</v>
      </c>
    </row>
    <row r="29" spans="1:22">
      <c r="A29">
        <v>270</v>
      </c>
      <c r="B29">
        <f t="shared" si="5"/>
        <v>2694.2835377719935</v>
      </c>
      <c r="C29">
        <f t="shared" si="6"/>
        <v>4.0135513794268413E-3</v>
      </c>
      <c r="D29">
        <f t="shared" si="7"/>
        <v>532.61966376633075</v>
      </c>
      <c r="F29">
        <f t="shared" si="8"/>
        <v>0.93442046274794865</v>
      </c>
      <c r="G29">
        <f t="shared" si="0"/>
        <v>155243.71153758233</v>
      </c>
      <c r="H29">
        <f t="shared" si="9"/>
        <v>59801966.637960851</v>
      </c>
      <c r="P29">
        <f t="shared" si="10"/>
        <v>1.2714048812227166</v>
      </c>
      <c r="Q29">
        <f t="shared" si="1"/>
        <v>478.15</v>
      </c>
      <c r="R29">
        <f t="shared" si="11"/>
        <v>0.66250410808829552</v>
      </c>
      <c r="S29">
        <f t="shared" si="2"/>
        <v>207.91220879120004</v>
      </c>
      <c r="U29">
        <f t="shared" si="3"/>
        <v>2.2997687474918398</v>
      </c>
      <c r="V29">
        <f t="shared" si="4"/>
        <v>11.63518161283347</v>
      </c>
    </row>
    <row r="30" spans="1:22">
      <c r="A30">
        <v>280</v>
      </c>
      <c r="B30">
        <f t="shared" si="5"/>
        <v>2694.1088343488432</v>
      </c>
      <c r="C30">
        <f t="shared" si="6"/>
        <v>4.0138116440293827E-3</v>
      </c>
      <c r="D30">
        <f t="shared" si="7"/>
        <v>530.67609568403702</v>
      </c>
      <c r="F30">
        <f t="shared" si="8"/>
        <v>0.93101069418252114</v>
      </c>
      <c r="G30">
        <f t="shared" si="0"/>
        <v>149997.46124441564</v>
      </c>
      <c r="H30">
        <f t="shared" si="9"/>
        <v>61301941.250405006</v>
      </c>
      <c r="P30">
        <f t="shared" si="10"/>
        <v>1.2668475771390895</v>
      </c>
      <c r="Q30">
        <f t="shared" si="1"/>
        <v>478.15</v>
      </c>
      <c r="R30">
        <f t="shared" si="11"/>
        <v>0.6600865821754075</v>
      </c>
      <c r="S30">
        <f t="shared" si="2"/>
        <v>207.59601296282216</v>
      </c>
      <c r="U30">
        <f t="shared" si="3"/>
        <v>2.3032715955177361</v>
      </c>
      <c r="V30">
        <f t="shared" si="4"/>
        <v>11.592723984711963</v>
      </c>
    </row>
    <row r="31" spans="1:22">
      <c r="A31">
        <v>290</v>
      </c>
      <c r="B31">
        <f t="shared" si="5"/>
        <v>2693.9400347904998</v>
      </c>
      <c r="C31">
        <f t="shared" si="6"/>
        <v>4.0140631454080459E-3</v>
      </c>
      <c r="D31">
        <f t="shared" si="7"/>
        <v>528.88339606800741</v>
      </c>
      <c r="F31">
        <f t="shared" si="8"/>
        <v>0.92786560713685506</v>
      </c>
      <c r="G31">
        <f t="shared" si="0"/>
        <v>145158.63787807818</v>
      </c>
      <c r="H31">
        <f t="shared" si="9"/>
        <v>62753527.629185788</v>
      </c>
      <c r="P31">
        <f t="shared" si="10"/>
        <v>1.2626470963884313</v>
      </c>
      <c r="Q31">
        <f t="shared" si="1"/>
        <v>478.15</v>
      </c>
      <c r="R31">
        <f t="shared" si="11"/>
        <v>0.65785671546003022</v>
      </c>
      <c r="S31">
        <f t="shared" si="2"/>
        <v>207.30395025821193</v>
      </c>
      <c r="U31">
        <f t="shared" si="3"/>
        <v>2.3065165878625558</v>
      </c>
      <c r="V31">
        <f t="shared" si="4"/>
        <v>11.553562107994409</v>
      </c>
    </row>
    <row r="32" spans="1:22">
      <c r="A32">
        <v>300</v>
      </c>
      <c r="B32">
        <f t="shared" si="5"/>
        <v>2693.7766805993006</v>
      </c>
      <c r="C32">
        <f t="shared" si="6"/>
        <v>4.0143065635218278E-3</v>
      </c>
      <c r="D32">
        <f t="shared" si="7"/>
        <v>527.24624977864926</v>
      </c>
      <c r="F32">
        <f t="shared" si="8"/>
        <v>0.92499342066429691</v>
      </c>
      <c r="G32">
        <f t="shared" si="0"/>
        <v>140739.72930249173</v>
      </c>
      <c r="H32">
        <f t="shared" si="9"/>
        <v>64160924.922210708</v>
      </c>
      <c r="P32">
        <f t="shared" si="10"/>
        <v>1.2588149331569556</v>
      </c>
      <c r="Q32">
        <f t="shared" si="1"/>
        <v>478.15</v>
      </c>
      <c r="R32">
        <f t="shared" si="11"/>
        <v>0.65582033525098649</v>
      </c>
      <c r="S32">
        <f t="shared" si="2"/>
        <v>207.03688505999577</v>
      </c>
      <c r="U32">
        <f t="shared" si="3"/>
        <v>2.3094918563010656</v>
      </c>
      <c r="V32">
        <f t="shared" si="4"/>
        <v>11.517798324380488</v>
      </c>
    </row>
    <row r="33" spans="1:22">
      <c r="A33">
        <v>310</v>
      </c>
      <c r="B33">
        <f t="shared" si="5"/>
        <v>2693.6182992243725</v>
      </c>
      <c r="C33">
        <f t="shared" si="6"/>
        <v>4.0145425997089503E-3</v>
      </c>
      <c r="D33">
        <f t="shared" si="7"/>
        <v>525.7642816727672</v>
      </c>
      <c r="F33">
        <f t="shared" si="8"/>
        <v>0.92239347661888982</v>
      </c>
      <c r="G33">
        <f t="shared" si="0"/>
        <v>136739.59806074615</v>
      </c>
      <c r="H33">
        <f t="shared" si="9"/>
        <v>65528320.902818173</v>
      </c>
      <c r="P33">
        <f t="shared" si="10"/>
        <v>1.2553505022087346</v>
      </c>
      <c r="Q33">
        <f t="shared" si="1"/>
        <v>478.15</v>
      </c>
      <c r="R33">
        <f t="shared" si="11"/>
        <v>0.65397697492279283</v>
      </c>
      <c r="S33">
        <f t="shared" si="2"/>
        <v>206.79484991930002</v>
      </c>
      <c r="U33">
        <f t="shared" si="3"/>
        <v>2.312194912912938</v>
      </c>
      <c r="V33">
        <f t="shared" si="4"/>
        <v>11.4854244387931</v>
      </c>
    </row>
    <row r="34" spans="1:22">
      <c r="A34">
        <v>320</v>
      </c>
      <c r="B34">
        <f t="shared" si="5"/>
        <v>2693.4644193948793</v>
      </c>
      <c r="C34">
        <f t="shared" si="6"/>
        <v>4.0147719538174689E-3</v>
      </c>
      <c r="D34">
        <f t="shared" si="7"/>
        <v>524.43295704726199</v>
      </c>
      <c r="F34">
        <f t="shared" si="8"/>
        <v>0.92005781938116138</v>
      </c>
      <c r="G34">
        <f t="shared" si="0"/>
        <v>133145.91095227553</v>
      </c>
      <c r="H34">
        <f t="shared" si="9"/>
        <v>66859780.012340926</v>
      </c>
      <c r="P34">
        <f t="shared" si="10"/>
        <v>1.2522432787237685</v>
      </c>
      <c r="Q34">
        <f t="shared" si="1"/>
        <v>478.15</v>
      </c>
      <c r="R34">
        <f t="shared" si="11"/>
        <v>0.65232099394124343</v>
      </c>
      <c r="S34">
        <f t="shared" si="2"/>
        <v>206.57718782771121</v>
      </c>
      <c r="U34">
        <f t="shared" si="3"/>
        <v>2.3146311798899353</v>
      </c>
      <c r="V34">
        <f t="shared" si="4"/>
        <v>11.456341389748582</v>
      </c>
    </row>
    <row r="35" spans="1:22">
      <c r="A35">
        <v>330</v>
      </c>
      <c r="B35">
        <f t="shared" si="5"/>
        <v>2693.314583719145</v>
      </c>
      <c r="C35">
        <f t="shared" si="6"/>
        <v>4.0149953053978064E-3</v>
      </c>
      <c r="D35">
        <f t="shared" si="7"/>
        <v>523.24456951597563</v>
      </c>
      <c r="F35">
        <f t="shared" si="8"/>
        <v>0.91797292897539584</v>
      </c>
      <c r="G35">
        <f t="shared" si="0"/>
        <v>129937.80266262926</v>
      </c>
      <c r="H35">
        <f t="shared" si="9"/>
        <v>68159158.038967222</v>
      </c>
      <c r="P35">
        <f t="shared" si="10"/>
        <v>1.2494751493372858</v>
      </c>
      <c r="Q35">
        <f t="shared" si="1"/>
        <v>478.15</v>
      </c>
      <c r="R35">
        <f t="shared" si="11"/>
        <v>0.65084280664355565</v>
      </c>
      <c r="S35">
        <f t="shared" si="2"/>
        <v>206.38271100706524</v>
      </c>
      <c r="U35">
        <f t="shared" si="3"/>
        <v>2.3168122836783125</v>
      </c>
      <c r="V35">
        <f t="shared" si="4"/>
        <v>11.430380829721249</v>
      </c>
    </row>
    <row r="36" spans="1:22">
      <c r="A36">
        <v>340</v>
      </c>
      <c r="B36">
        <f t="shared" si="5"/>
        <v>2693.1683582862638</v>
      </c>
      <c r="C36">
        <f t="shared" si="6"/>
        <v>4.0152132993545309E-3</v>
      </c>
      <c r="D36">
        <f t="shared" si="7"/>
        <v>522.18920823452981</v>
      </c>
      <c r="F36">
        <f t="shared" si="8"/>
        <v>0.91612141795531543</v>
      </c>
      <c r="G36">
        <f t="shared" si="0"/>
        <v>127088.4824698173</v>
      </c>
      <c r="H36">
        <f t="shared" si="9"/>
        <v>69430042.863665402</v>
      </c>
      <c r="P36">
        <f t="shared" si="10"/>
        <v>1.2470227162762413</v>
      </c>
      <c r="Q36">
        <f t="shared" si="1"/>
        <v>478.15</v>
      </c>
      <c r="R36">
        <f t="shared" si="11"/>
        <v>0.64953008533031864</v>
      </c>
      <c r="S36">
        <f t="shared" si="2"/>
        <v>206.20985817060375</v>
      </c>
      <c r="U36">
        <f t="shared" si="3"/>
        <v>2.3187543226202685</v>
      </c>
      <c r="V36">
        <f t="shared" si="4"/>
        <v>11.407326254360768</v>
      </c>
    </row>
    <row r="37" spans="1:22">
      <c r="A37">
        <v>350</v>
      </c>
      <c r="B37">
        <f t="shared" si="5"/>
        <v>2693.0253393342527</v>
      </c>
      <c r="C37">
        <f t="shared" si="6"/>
        <v>4.0154265359660796E-3</v>
      </c>
      <c r="D37">
        <f t="shared" si="7"/>
        <v>521.25562849392713</v>
      </c>
      <c r="F37">
        <f t="shared" si="8"/>
        <v>0.91448355876127563</v>
      </c>
      <c r="G37">
        <f t="shared" si="0"/>
        <v>124567.57962097725</v>
      </c>
      <c r="H37">
        <f t="shared" si="9"/>
        <v>70675718.659875169</v>
      </c>
      <c r="P37">
        <f t="shared" si="10"/>
        <v>1.2448593729304318</v>
      </c>
      <c r="Q37">
        <f t="shared" si="1"/>
        <v>478.15</v>
      </c>
      <c r="R37">
        <f t="shared" si="11"/>
        <v>0.64836884316174437</v>
      </c>
      <c r="S37">
        <f t="shared" si="2"/>
        <v>206.05683732726669</v>
      </c>
      <c r="U37">
        <f t="shared" si="3"/>
        <v>2.3204762637436067</v>
      </c>
      <c r="V37">
        <f t="shared" si="4"/>
        <v>11.386932020781103</v>
      </c>
    </row>
    <row r="38" spans="1:22">
      <c r="A38">
        <v>360</v>
      </c>
      <c r="B38">
        <f t="shared" si="5"/>
        <v>2692.8851572788399</v>
      </c>
      <c r="C38">
        <f t="shared" si="6"/>
        <v>4.0156355648374555E-3</v>
      </c>
      <c r="D38">
        <f t="shared" si="7"/>
        <v>520.43198229670907</v>
      </c>
      <c r="F38">
        <f t="shared" si="8"/>
        <v>0.91303856543282291</v>
      </c>
      <c r="G38">
        <f t="shared" si="0"/>
        <v>122343.11079256286</v>
      </c>
      <c r="H38">
        <f t="shared" si="9"/>
        <v>71899149.767800793</v>
      </c>
      <c r="P38">
        <f t="shared" si="10"/>
        <v>1.2429570468963957</v>
      </c>
      <c r="Q38">
        <f t="shared" si="1"/>
        <v>478.15</v>
      </c>
      <c r="R38">
        <f t="shared" si="11"/>
        <v>0.64734434289187137</v>
      </c>
      <c r="S38">
        <f t="shared" si="2"/>
        <v>205.92174653059791</v>
      </c>
      <c r="U38">
        <f t="shared" si="3"/>
        <v>2.3219985652605741</v>
      </c>
      <c r="V38">
        <f t="shared" si="4"/>
        <v>11.368939307140781</v>
      </c>
    </row>
    <row r="39" spans="1:22">
      <c r="A39">
        <v>370</v>
      </c>
      <c r="B39">
        <f t="shared" si="5"/>
        <v>2692.7474785281684</v>
      </c>
      <c r="C39">
        <f t="shared" si="6"/>
        <v>4.0158408821544811E-3</v>
      </c>
      <c r="D39">
        <f t="shared" si="7"/>
        <v>519.70639310362628</v>
      </c>
      <c r="F39">
        <f t="shared" si="8"/>
        <v>0.9117656019361865</v>
      </c>
      <c r="G39">
        <f t="shared" si="0"/>
        <v>120383.02730387877</v>
      </c>
      <c r="H39">
        <f t="shared" si="9"/>
        <v>73102980.040839583</v>
      </c>
      <c r="P39">
        <f t="shared" si="10"/>
        <v>1.2412875723301975</v>
      </c>
      <c r="Q39">
        <f t="shared" si="1"/>
        <v>478.15</v>
      </c>
      <c r="R39">
        <f t="shared" si="11"/>
        <v>0.64644181177275617</v>
      </c>
      <c r="S39">
        <f t="shared" si="2"/>
        <v>205.8026695624269</v>
      </c>
      <c r="U39">
        <f t="shared" si="3"/>
        <v>2.3233420684806081</v>
      </c>
      <c r="V39">
        <f t="shared" si="4"/>
        <v>11.353088668097286</v>
      </c>
    </row>
    <row r="40" spans="1:22">
      <c r="A40">
        <v>380</v>
      </c>
      <c r="B40">
        <f t="shared" si="5"/>
        <v>2692.6120055563433</v>
      </c>
      <c r="C40">
        <f t="shared" si="6"/>
        <v>4.0160429305363347E-3</v>
      </c>
      <c r="D40">
        <f t="shared" si="7"/>
        <v>519.06737902349835</v>
      </c>
      <c r="F40">
        <f t="shared" si="8"/>
        <v>0.91064452460262868</v>
      </c>
      <c r="G40">
        <f t="shared" si="0"/>
        <v>118656.35381207342</v>
      </c>
      <c r="H40">
        <f t="shared" si="9"/>
        <v>74289543.578960314</v>
      </c>
      <c r="P40">
        <f t="shared" si="10"/>
        <v>1.2398237014179112</v>
      </c>
      <c r="Q40">
        <f t="shared" si="1"/>
        <v>478.15</v>
      </c>
      <c r="R40">
        <f t="shared" si="11"/>
        <v>0.64564696794326371</v>
      </c>
      <c r="S40">
        <f t="shared" si="2"/>
        <v>205.69774693759138</v>
      </c>
      <c r="U40">
        <f t="shared" si="3"/>
        <v>2.3245271623955635</v>
      </c>
      <c r="V40">
        <f t="shared" si="4"/>
        <v>11.339129279473008</v>
      </c>
    </row>
    <row r="41" spans="1:22">
      <c r="A41">
        <v>390</v>
      </c>
      <c r="B41">
        <f t="shared" si="5"/>
        <v>2692.4784756955578</v>
      </c>
      <c r="C41">
        <f t="shared" si="6"/>
        <v>4.0162421008020444E-3</v>
      </c>
      <c r="D41">
        <f t="shared" si="7"/>
        <v>518.50414117243588</v>
      </c>
      <c r="F41">
        <f t="shared" si="8"/>
        <v>0.90965638802181736</v>
      </c>
      <c r="G41">
        <f t="shared" si="0"/>
        <v>117133.96371040451</v>
      </c>
      <c r="H41">
        <f t="shared" si="9"/>
        <v>75460883.216064364</v>
      </c>
      <c r="P41">
        <f t="shared" si="10"/>
        <v>1.2385397945581647</v>
      </c>
      <c r="Q41">
        <f t="shared" si="1"/>
        <v>478.15</v>
      </c>
      <c r="R41">
        <f t="shared" si="11"/>
        <v>0.64494637910746844</v>
      </c>
      <c r="S41">
        <f t="shared" si="2"/>
        <v>205.60522476302276</v>
      </c>
      <c r="U41">
        <f t="shared" si="3"/>
        <v>2.3255731976223264</v>
      </c>
      <c r="V41">
        <f t="shared" si="4"/>
        <v>11.326825237519333</v>
      </c>
    </row>
    <row r="42" spans="1:22">
      <c r="A42">
        <v>400</v>
      </c>
      <c r="B42">
        <f t="shared" si="5"/>
        <v>2692.3466590556141</v>
      </c>
      <c r="C42">
        <f t="shared" si="6"/>
        <v>4.0164387350419732E-3</v>
      </c>
      <c r="D42">
        <f t="shared" si="7"/>
        <v>518.00673997423416</v>
      </c>
      <c r="F42">
        <f t="shared" si="8"/>
        <v>0.90878375434076164</v>
      </c>
      <c r="G42">
        <f t="shared" si="0"/>
        <v>115789.05268650288</v>
      </c>
      <c r="H42">
        <f t="shared" si="9"/>
        <v>76618773.742929399</v>
      </c>
      <c r="P42">
        <f t="shared" si="10"/>
        <v>1.2374122433513999</v>
      </c>
      <c r="Q42">
        <f t="shared" si="1"/>
        <v>478.15</v>
      </c>
      <c r="R42">
        <f t="shared" si="11"/>
        <v>0.64432768182759992</v>
      </c>
      <c r="S42">
        <f t="shared" si="2"/>
        <v>205.5234850646967</v>
      </c>
      <c r="U42">
        <f t="shared" si="3"/>
        <v>2.3264981121232116</v>
      </c>
      <c r="V42">
        <f t="shared" si="4"/>
        <v>11.315959410233511</v>
      </c>
    </row>
    <row r="43" spans="1:22">
      <c r="A43">
        <v>410</v>
      </c>
      <c r="B43">
        <f t="shared" si="5"/>
        <v>2692.2163559105329</v>
      </c>
      <c r="C43">
        <f t="shared" si="6"/>
        <v>4.0166331304879611E-3</v>
      </c>
      <c r="D43">
        <f t="shared" si="7"/>
        <v>517.56618356046965</v>
      </c>
      <c r="F43">
        <f t="shared" si="8"/>
        <v>0.90801084835170109</v>
      </c>
      <c r="G43">
        <f t="shared" si="0"/>
        <v>114597.37559018645</v>
      </c>
      <c r="H43">
        <f t="shared" si="9"/>
        <v>77764747.498831257</v>
      </c>
      <c r="P43">
        <f t="shared" si="10"/>
        <v>1.2364196838681671</v>
      </c>
      <c r="Q43">
        <f t="shared" si="1"/>
        <v>478.15</v>
      </c>
      <c r="R43">
        <f t="shared" si="11"/>
        <v>0.64377969148135605</v>
      </c>
      <c r="S43">
        <f t="shared" si="2"/>
        <v>205.45106148932854</v>
      </c>
      <c r="U43">
        <f t="shared" si="3"/>
        <v>2.3273182262182464</v>
      </c>
      <c r="V43">
        <f t="shared" si="4"/>
        <v>11.306335368476205</v>
      </c>
    </row>
    <row r="44" spans="1:22">
      <c r="A44">
        <v>420</v>
      </c>
      <c r="B44">
        <f t="shared" si="5"/>
        <v>2692.0873938185973</v>
      </c>
      <c r="C44">
        <f t="shared" si="6"/>
        <v>4.0168255437848825E-3</v>
      </c>
      <c r="D44">
        <f t="shared" si="7"/>
        <v>517.17445087058434</v>
      </c>
      <c r="F44">
        <f t="shared" si="8"/>
        <v>0.90732359801856899</v>
      </c>
      <c r="G44">
        <f t="shared" si="0"/>
        <v>113537.30752992186</v>
      </c>
      <c r="H44">
        <f t="shared" si="9"/>
        <v>78900120.574130476</v>
      </c>
      <c r="P44">
        <f t="shared" si="10"/>
        <v>1.23554305400839</v>
      </c>
      <c r="Q44">
        <f t="shared" si="1"/>
        <v>478.15</v>
      </c>
      <c r="R44">
        <f t="shared" si="11"/>
        <v>0.64329243099516542</v>
      </c>
      <c r="S44">
        <f t="shared" si="2"/>
        <v>205.38664407591975</v>
      </c>
      <c r="U44">
        <f t="shared" si="3"/>
        <v>2.3280481656989105</v>
      </c>
      <c r="V44">
        <f t="shared" si="4"/>
        <v>11.297777890597395</v>
      </c>
    </row>
    <row r="45" spans="1:22">
      <c r="A45">
        <v>430</v>
      </c>
      <c r="B45">
        <f t="shared" si="5"/>
        <v>2691.9596246736573</v>
      </c>
      <c r="C45">
        <f t="shared" si="6"/>
        <v>4.0170161953683604E-3</v>
      </c>
      <c r="D45">
        <f t="shared" si="7"/>
        <v>516.82446894369048</v>
      </c>
      <c r="F45">
        <f t="shared" si="8"/>
        <v>0.90670959463805345</v>
      </c>
      <c r="G45">
        <f t="shared" si="0"/>
        <v>112589.78171983206</v>
      </c>
      <c r="H45">
        <f t="shared" si="9"/>
        <v>80026018.391328797</v>
      </c>
      <c r="P45">
        <f t="shared" si="10"/>
        <v>1.2347655413913921</v>
      </c>
      <c r="Q45">
        <f t="shared" si="1"/>
        <v>478.15</v>
      </c>
      <c r="R45">
        <f t="shared" si="11"/>
        <v>0.64285710259837991</v>
      </c>
      <c r="S45">
        <f t="shared" si="2"/>
        <v>205.32907630814404</v>
      </c>
      <c r="U45">
        <f t="shared" si="3"/>
        <v>2.3287008766475172</v>
      </c>
      <c r="V45">
        <f t="shared" si="4"/>
        <v>11.290132466371364</v>
      </c>
    </row>
    <row r="46" spans="1:22">
      <c r="A46">
        <v>440</v>
      </c>
      <c r="B46">
        <f t="shared" si="5"/>
        <v>2691.8329218263516</v>
      </c>
      <c r="C46">
        <f t="shared" si="6"/>
        <v>4.0172052737415011E-3</v>
      </c>
      <c r="D46">
        <f t="shared" si="7"/>
        <v>516.51006022763522</v>
      </c>
      <c r="F46">
        <f t="shared" si="8"/>
        <v>0.90615800039936001</v>
      </c>
      <c r="G46">
        <f t="shared" si="0"/>
        <v>111738.14670774314</v>
      </c>
      <c r="H46">
        <f t="shared" si="9"/>
        <v>81143399.858406231</v>
      </c>
      <c r="P46">
        <f t="shared" si="10"/>
        <v>1.2340724595019745</v>
      </c>
      <c r="Q46">
        <f t="shared" si="1"/>
        <v>478.15</v>
      </c>
      <c r="R46">
        <f t="shared" si="11"/>
        <v>0.6424660222831462</v>
      </c>
      <c r="S46">
        <f t="shared" si="2"/>
        <v>205.27734706990407</v>
      </c>
      <c r="U46">
        <f t="shared" si="3"/>
        <v>2.3292877018581759</v>
      </c>
      <c r="V46">
        <f t="shared" si="4"/>
        <v>11.283264145952828</v>
      </c>
    </row>
    <row r="47" spans="1:22">
      <c r="A47">
        <v>450</v>
      </c>
      <c r="B47">
        <f t="shared" si="5"/>
        <v>2691.7071773660255</v>
      </c>
      <c r="C47">
        <f t="shared" si="6"/>
        <v>4.0173929395148859E-3</v>
      </c>
      <c r="D47">
        <f t="shared" si="7"/>
        <v>516.22587213077236</v>
      </c>
      <c r="F47">
        <f t="shared" si="8"/>
        <v>0.90565942479082873</v>
      </c>
      <c r="G47">
        <f t="shared" si="0"/>
        <v>110967.97590757396</v>
      </c>
      <c r="H47">
        <f t="shared" si="9"/>
        <v>82253079.617481977</v>
      </c>
      <c r="P47">
        <f t="shared" si="10"/>
        <v>1.2334510812509958</v>
      </c>
      <c r="Q47">
        <f t="shared" si="1"/>
        <v>478.15</v>
      </c>
      <c r="R47">
        <f t="shared" si="11"/>
        <v>0.6421125321766975</v>
      </c>
      <c r="S47">
        <f t="shared" si="2"/>
        <v>205.23057954004736</v>
      </c>
      <c r="U47">
        <f t="shared" si="3"/>
        <v>2.3298184952340248</v>
      </c>
      <c r="V47">
        <f t="shared" si="4"/>
        <v>11.277056000921487</v>
      </c>
    </row>
    <row r="48" spans="1:22">
      <c r="A48">
        <v>460</v>
      </c>
      <c r="B48">
        <f t="shared" si="5"/>
        <v>2691.5822996169754</v>
      </c>
      <c r="C48">
        <f t="shared" si="6"/>
        <v>4.0175793291294289E-3</v>
      </c>
      <c r="D48">
        <f t="shared" si="7"/>
        <v>515.96729784451418</v>
      </c>
      <c r="F48">
        <f t="shared" si="8"/>
        <v>0.90520578569213017</v>
      </c>
      <c r="G48">
        <f t="shared" si="0"/>
        <v>110266.85374143103</v>
      </c>
      <c r="H48">
        <f t="shared" si="9"/>
        <v>83355748.154896289</v>
      </c>
      <c r="P48">
        <f t="shared" si="10"/>
        <v>1.2328904514950876</v>
      </c>
      <c r="Q48">
        <f t="shared" si="1"/>
        <v>478.15</v>
      </c>
      <c r="R48">
        <f t="shared" si="11"/>
        <v>0.64179090205572031</v>
      </c>
      <c r="S48">
        <f t="shared" si="2"/>
        <v>205.18801853694217</v>
      </c>
      <c r="U48">
        <f t="shared" si="3"/>
        <v>2.3303017564542325</v>
      </c>
      <c r="V48">
        <f t="shared" si="4"/>
        <v>11.271407394635066</v>
      </c>
    </row>
    <row r="49" spans="1:22">
      <c r="A49">
        <v>470</v>
      </c>
      <c r="B49">
        <f t="shared" si="5"/>
        <v>2691.4582108753593</v>
      </c>
      <c r="C49">
        <f t="shared" si="6"/>
        <v>4.0177645582224466E-3</v>
      </c>
      <c r="D49">
        <f t="shared" si="7"/>
        <v>515.73039480858824</v>
      </c>
      <c r="F49">
        <f t="shared" si="8"/>
        <v>0.90479016633085652</v>
      </c>
      <c r="G49">
        <f t="shared" si="0"/>
        <v>109624.15553976994</v>
      </c>
      <c r="H49">
        <f t="shared" si="9"/>
        <v>84451989.710293993</v>
      </c>
      <c r="P49">
        <f t="shared" si="10"/>
        <v>1.2323811937317595</v>
      </c>
      <c r="Q49">
        <f t="shared" si="1"/>
        <v>478.15</v>
      </c>
      <c r="R49">
        <f t="shared" si="11"/>
        <v>0.64149622792857719</v>
      </c>
      <c r="S49">
        <f t="shared" si="2"/>
        <v>205.14901738457846</v>
      </c>
      <c r="U49">
        <f t="shared" si="3"/>
        <v>2.3307447732184148</v>
      </c>
      <c r="V49">
        <f t="shared" si="4"/>
        <v>11.266232201086749</v>
      </c>
    </row>
    <row r="50" spans="1:22">
      <c r="A50">
        <v>480</v>
      </c>
      <c r="B50">
        <f t="shared" si="5"/>
        <v>2691.3348453938011</v>
      </c>
      <c r="C50">
        <f t="shared" si="6"/>
        <v>4.0179487246261034E-3</v>
      </c>
      <c r="D50">
        <f t="shared" si="7"/>
        <v>515.51180509207529</v>
      </c>
      <c r="F50">
        <f t="shared" si="8"/>
        <v>0.9044066756001321</v>
      </c>
      <c r="G50">
        <f t="shared" si="0"/>
        <v>109030.83269410426</v>
      </c>
      <c r="H50">
        <f t="shared" si="9"/>
        <v>85542298.037235036</v>
      </c>
      <c r="P50">
        <f t="shared" si="10"/>
        <v>1.2319153211832756</v>
      </c>
      <c r="Q50">
        <f t="shared" si="1"/>
        <v>478.15</v>
      </c>
      <c r="R50">
        <f t="shared" si="11"/>
        <v>0.64122433300049364</v>
      </c>
      <c r="S50">
        <f t="shared" si="2"/>
        <v>205.11302502328294</v>
      </c>
      <c r="U50">
        <f t="shared" si="3"/>
        <v>2.3311537623986767</v>
      </c>
      <c r="V50">
        <f t="shared" si="4"/>
        <v>11.261457065613264</v>
      </c>
    </row>
    <row r="51" spans="1:22">
      <c r="A51">
        <v>490</v>
      </c>
      <c r="B51">
        <f t="shared" si="5"/>
        <v>2691.2121476077732</v>
      </c>
      <c r="C51">
        <f t="shared" si="6"/>
        <v>4.0181319110067547E-3</v>
      </c>
      <c r="D51">
        <f t="shared" si="7"/>
        <v>515.30868037164851</v>
      </c>
      <c r="F51">
        <f t="shared" si="8"/>
        <v>0.90405031644148859</v>
      </c>
      <c r="G51">
        <f t="shared" si="0"/>
        <v>108479.21027021947</v>
      </c>
      <c r="H51">
        <f t="shared" si="9"/>
        <v>86627090.139937237</v>
      </c>
      <c r="P51">
        <f t="shared" si="10"/>
        <v>1.2314860586871184</v>
      </c>
      <c r="Q51">
        <f t="shared" si="1"/>
        <v>478.15</v>
      </c>
      <c r="R51">
        <f t="shared" si="11"/>
        <v>0.64097167435701541</v>
      </c>
      <c r="S51">
        <f t="shared" si="2"/>
        <v>205.07957382271792</v>
      </c>
      <c r="U51">
        <f t="shared" si="3"/>
        <v>2.3315340045193342</v>
      </c>
      <c r="V51">
        <f t="shared" si="4"/>
        <v>11.257019766029712</v>
      </c>
    </row>
    <row r="52" spans="1:22">
      <c r="A52">
        <v>500</v>
      </c>
      <c r="B52">
        <f t="shared" si="5"/>
        <v>2691.0900705897284</v>
      </c>
      <c r="C52">
        <f t="shared" si="6"/>
        <v>4.0183141871658352E-3</v>
      </c>
      <c r="D52">
        <f t="shared" si="7"/>
        <v>515.11861302513898</v>
      </c>
      <c r="F52">
        <f t="shared" si="8"/>
        <v>0.90371686495638415</v>
      </c>
      <c r="G52">
        <f t="shared" si="0"/>
        <v>107962.80115778327</v>
      </c>
      <c r="H52">
        <f t="shared" si="9"/>
        <v>87706718.151515067</v>
      </c>
      <c r="P52">
        <f t="shared" si="10"/>
        <v>1.2310876790354732</v>
      </c>
      <c r="Q52">
        <f t="shared" si="1"/>
        <v>478.15</v>
      </c>
      <c r="R52">
        <f t="shared" si="11"/>
        <v>0.64073525725407632</v>
      </c>
      <c r="S52">
        <f t="shared" si="2"/>
        <v>205.04826836010085</v>
      </c>
      <c r="U52">
        <f t="shared" si="3"/>
        <v>2.3318899682697363</v>
      </c>
      <c r="V52">
        <f t="shared" si="4"/>
        <v>11.252867707354918</v>
      </c>
    </row>
    <row r="53" spans="1:22">
      <c r="A53">
        <v>510</v>
      </c>
      <c r="B53">
        <f t="shared" si="5"/>
        <v>2690.9685747123854</v>
      </c>
      <c r="C53">
        <f t="shared" si="6"/>
        <v>4.0184956120298031E-3</v>
      </c>
      <c r="D53">
        <f t="shared" si="7"/>
        <v>514.93957403865886</v>
      </c>
      <c r="F53">
        <f t="shared" si="8"/>
        <v>0.90340276147133136</v>
      </c>
      <c r="G53">
        <f t="shared" si="0"/>
        <v>107476.13862542962</v>
      </c>
      <c r="H53">
        <f t="shared" si="9"/>
        <v>88781479.537769362</v>
      </c>
      <c r="P53">
        <f t="shared" si="10"/>
        <v>1.2307153554490031</v>
      </c>
      <c r="Q53">
        <f t="shared" si="1"/>
        <v>478.15</v>
      </c>
      <c r="R53">
        <f t="shared" si="11"/>
        <v>0.64051255788317385</v>
      </c>
      <c r="S53">
        <f t="shared" si="2"/>
        <v>205.01877528878575</v>
      </c>
      <c r="U53">
        <f t="shared" si="3"/>
        <v>2.3322254233861583</v>
      </c>
      <c r="V53">
        <f t="shared" si="4"/>
        <v>11.248956565380279</v>
      </c>
    </row>
    <row r="54" spans="1:22">
      <c r="A54">
        <v>520</v>
      </c>
      <c r="B54">
        <f t="shared" si="5"/>
        <v>2690.8476265004497</v>
      </c>
      <c r="C54">
        <f t="shared" si="6"/>
        <v>4.0186762353598493E-3</v>
      </c>
      <c r="D54">
        <f t="shared" si="7"/>
        <v>514.76985787016952</v>
      </c>
      <c r="F54">
        <f t="shared" si="8"/>
        <v>0.90310501380731489</v>
      </c>
      <c r="G54">
        <f t="shared" si="0"/>
        <v>107014.62765620588</v>
      </c>
      <c r="H54">
        <f t="shared" si="9"/>
        <v>89851625.814331427</v>
      </c>
      <c r="P54">
        <f t="shared" si="10"/>
        <v>1.2303650305436067</v>
      </c>
      <c r="Q54">
        <f t="shared" si="1"/>
        <v>478.15</v>
      </c>
      <c r="R54">
        <f t="shared" si="11"/>
        <v>0.64030145478938627</v>
      </c>
      <c r="S54">
        <f t="shared" si="2"/>
        <v>204.99081432857994</v>
      </c>
      <c r="U54">
        <f t="shared" si="3"/>
        <v>2.3325435413587505</v>
      </c>
      <c r="V54">
        <f t="shared" si="4"/>
        <v>11.245249082203554</v>
      </c>
    </row>
    <row r="55" spans="1:22">
      <c r="A55">
        <v>530</v>
      </c>
      <c r="B55">
        <f t="shared" si="5"/>
        <v>2690.7271976496222</v>
      </c>
      <c r="C55">
        <f t="shared" si="6"/>
        <v>4.0188560992127495E-3</v>
      </c>
      <c r="D55">
        <f t="shared" si="7"/>
        <v>514.60803405416789</v>
      </c>
      <c r="F55">
        <f t="shared" si="8"/>
        <v>0.90282111237573315</v>
      </c>
      <c r="G55">
        <f t="shared" si="0"/>
        <v>106574.41447498197</v>
      </c>
      <c r="H55">
        <f t="shared" si="9"/>
        <v>90917369.959081247</v>
      </c>
      <c r="P55">
        <f t="shared" si="10"/>
        <v>1.2300333012923264</v>
      </c>
      <c r="Q55">
        <f t="shared" si="1"/>
        <v>478.15</v>
      </c>
      <c r="R55">
        <f t="shared" si="11"/>
        <v>0.64010016867439479</v>
      </c>
      <c r="S55">
        <f t="shared" si="2"/>
        <v>204.96415034831813</v>
      </c>
      <c r="U55">
        <f t="shared" si="3"/>
        <v>2.3328469841551662</v>
      </c>
      <c r="V55">
        <f t="shared" si="4"/>
        <v>11.241714009023665</v>
      </c>
    </row>
    <row r="56" spans="1:22">
      <c r="A56">
        <v>540</v>
      </c>
      <c r="B56">
        <f t="shared" si="5"/>
        <v>2690.6072641924507</v>
      </c>
      <c r="C56">
        <f t="shared" si="6"/>
        <v>4.0190352391832199E-3</v>
      </c>
      <c r="D56">
        <f t="shared" si="7"/>
        <v>514.45290511653297</v>
      </c>
      <c r="F56">
        <f t="shared" si="8"/>
        <v>0.90254895634479471</v>
      </c>
      <c r="G56">
        <f t="shared" si="0"/>
        <v>106152.27310003912</v>
      </c>
      <c r="H56">
        <f t="shared" si="9"/>
        <v>91978892.690081641</v>
      </c>
      <c r="P56">
        <f t="shared" si="10"/>
        <v>1.2297173189681567</v>
      </c>
      <c r="Q56">
        <f t="shared" si="1"/>
        <v>478.15</v>
      </c>
      <c r="R56">
        <f t="shared" si="11"/>
        <v>0.63990721004845941</v>
      </c>
      <c r="S56">
        <f t="shared" si="2"/>
        <v>204.93858647424412</v>
      </c>
      <c r="U56">
        <f t="shared" si="3"/>
        <v>2.3331379816074413</v>
      </c>
      <c r="V56">
        <f t="shared" si="4"/>
        <v>11.238325186782248</v>
      </c>
    </row>
    <row r="57" spans="1:22">
      <c r="A57">
        <v>550</v>
      </c>
      <c r="B57">
        <f t="shared" si="5"/>
        <v>2690.4878057918368</v>
      </c>
      <c r="C57">
        <f t="shared" si="6"/>
        <v>4.0192136854562896E-3</v>
      </c>
      <c r="D57">
        <f t="shared" si="7"/>
        <v>514.30347025305582</v>
      </c>
      <c r="F57">
        <f t="shared" si="8"/>
        <v>0.90228678991764177</v>
      </c>
      <c r="G57">
        <f t="shared" si="0"/>
        <v>105745.50744114887</v>
      </c>
      <c r="H57">
        <f t="shared" si="9"/>
        <v>93036347.764493123</v>
      </c>
      <c r="P57">
        <f t="shared" si="10"/>
        <v>1.2294147027760371</v>
      </c>
      <c r="Q57">
        <f t="shared" si="1"/>
        <v>478.15</v>
      </c>
      <c r="R57">
        <f t="shared" si="11"/>
        <v>0.63972133405160803</v>
      </c>
      <c r="S57">
        <f t="shared" si="2"/>
        <v>204.91395813760124</v>
      </c>
      <c r="U57">
        <f t="shared" si="3"/>
        <v>2.3334183983646382</v>
      </c>
      <c r="V57">
        <f t="shared" si="4"/>
        <v>11.235060752713947</v>
      </c>
    </row>
    <row r="58" spans="1:22">
      <c r="A58">
        <v>560</v>
      </c>
      <c r="B58">
        <f t="shared" si="5"/>
        <v>2690.3688051447275</v>
      </c>
      <c r="C58">
        <f t="shared" si="6"/>
        <v>4.0193914636956615E-3</v>
      </c>
      <c r="D58">
        <f t="shared" si="7"/>
        <v>514.1588941778075</v>
      </c>
      <c r="F58">
        <f t="shared" si="8"/>
        <v>0.90203314768036402</v>
      </c>
      <c r="G58">
        <f t="shared" si="0"/>
        <v>105351.86733993678</v>
      </c>
      <c r="H58">
        <f t="shared" si="9"/>
        <v>94089866.437892497</v>
      </c>
      <c r="P58">
        <f t="shared" si="10"/>
        <v>1.2291234657675534</v>
      </c>
      <c r="Q58">
        <f t="shared" si="1"/>
        <v>478.15</v>
      </c>
      <c r="R58">
        <f t="shared" si="11"/>
        <v>0.63954150170537805</v>
      </c>
      <c r="S58">
        <f t="shared" si="2"/>
        <v>204.89012796617411</v>
      </c>
      <c r="U58">
        <f t="shared" si="3"/>
        <v>2.3336897914326995</v>
      </c>
      <c r="V58">
        <f t="shared" si="4"/>
        <v>11.231902459832888</v>
      </c>
    </row>
    <row r="59" spans="1:22">
      <c r="A59">
        <v>570</v>
      </c>
      <c r="B59">
        <f t="shared" si="5"/>
        <v>2690.2502474802832</v>
      </c>
      <c r="C59">
        <f t="shared" si="6"/>
        <v>4.0195685957914095E-3</v>
      </c>
      <c r="D59">
        <f t="shared" si="7"/>
        <v>514.01848054476159</v>
      </c>
      <c r="F59">
        <f t="shared" si="8"/>
        <v>0.90178680797326594</v>
      </c>
      <c r="G59">
        <f t="shared" si="0"/>
        <v>104969.47694184947</v>
      </c>
      <c r="H59">
        <f t="shared" si="9"/>
        <v>95139561.207310989</v>
      </c>
      <c r="P59">
        <f t="shared" si="10"/>
        <v>1.2288419516237847</v>
      </c>
      <c r="Q59">
        <f t="shared" si="1"/>
        <v>478.15</v>
      </c>
      <c r="R59">
        <f t="shared" si="11"/>
        <v>0.63936684685304557</v>
      </c>
      <c r="S59">
        <f t="shared" si="2"/>
        <v>204.86698142342749</v>
      </c>
      <c r="U59">
        <f t="shared" si="3"/>
        <v>2.3339534593509725</v>
      </c>
      <c r="V59">
        <f t="shared" si="4"/>
        <v>11.228835096322772</v>
      </c>
    </row>
    <row r="60" spans="1:22">
      <c r="A60">
        <v>580</v>
      </c>
      <c r="B60">
        <f t="shared" si="5"/>
        <v>2690.1321201386581</v>
      </c>
      <c r="C60">
        <f t="shared" si="6"/>
        <v>4.0197451004876459E-3</v>
      </c>
      <c r="D60">
        <f t="shared" si="7"/>
        <v>513.88164937116187</v>
      </c>
      <c r="F60">
        <f t="shared" si="8"/>
        <v>0.90154675328274014</v>
      </c>
      <c r="G60">
        <f t="shared" si="0"/>
        <v>104596.7738573316</v>
      </c>
      <c r="H60">
        <f t="shared" si="9"/>
        <v>96185528.945884302</v>
      </c>
      <c r="P60">
        <f t="shared" si="10"/>
        <v>1.2285687809501873</v>
      </c>
      <c r="Q60">
        <f t="shared" si="1"/>
        <v>478.15</v>
      </c>
      <c r="R60">
        <f t="shared" si="11"/>
        <v>0.63919664807746268</v>
      </c>
      <c r="S60">
        <f t="shared" si="2"/>
        <v>204.84442310253439</v>
      </c>
      <c r="U60">
        <f t="shared" si="3"/>
        <v>2.3342104840250553</v>
      </c>
      <c r="V60">
        <f t="shared" si="4"/>
        <v>11.22584599234589</v>
      </c>
    </row>
    <row r="61" spans="1:22">
      <c r="A61">
        <v>590</v>
      </c>
      <c r="B61">
        <f t="shared" si="5"/>
        <v>2690.0144122182382</v>
      </c>
      <c r="C61">
        <f t="shared" si="6"/>
        <v>4.0199209939082341E-3</v>
      </c>
      <c r="D61">
        <f t="shared" si="7"/>
        <v>513.74791793223233</v>
      </c>
      <c r="F61">
        <f t="shared" si="8"/>
        <v>0.90131213672321464</v>
      </c>
      <c r="G61">
        <f t="shared" si="0"/>
        <v>104232.45768115447</v>
      </c>
      <c r="H61">
        <f t="shared" si="9"/>
        <v>97227853.522695854</v>
      </c>
      <c r="P61">
        <f t="shared" si="10"/>
        <v>1.22830280582427</v>
      </c>
      <c r="Q61">
        <f t="shared" si="1"/>
        <v>478.15</v>
      </c>
      <c r="R61">
        <f t="shared" si="11"/>
        <v>0.63903030493675916</v>
      </c>
      <c r="S61">
        <f t="shared" si="2"/>
        <v>204.82237358899354</v>
      </c>
      <c r="U61">
        <f t="shared" si="3"/>
        <v>2.3344617661714966</v>
      </c>
      <c r="V61">
        <f t="shared" si="4"/>
        <v>11.222924602684293</v>
      </c>
    </row>
    <row r="62" spans="1:22">
      <c r="A62">
        <v>600</v>
      </c>
      <c r="B62">
        <f t="shared" si="5"/>
        <v>2689.8971142808227</v>
      </c>
      <c r="C62">
        <f t="shared" si="6"/>
        <v>4.020096289996198E-3</v>
      </c>
      <c r="D62">
        <f t="shared" si="7"/>
        <v>513.61688464591555</v>
      </c>
      <c r="F62">
        <f t="shared" si="8"/>
        <v>0.90108225376476414</v>
      </c>
      <c r="G62">
        <f t="shared" si="0"/>
        <v>103875.44657156365</v>
      </c>
      <c r="H62">
        <f t="shared" si="9"/>
        <v>98266607.988411486</v>
      </c>
      <c r="P62">
        <f t="shared" si="10"/>
        <v>1.2280430714529262</v>
      </c>
      <c r="Q62">
        <f t="shared" si="1"/>
        <v>478.15</v>
      </c>
      <c r="R62">
        <f t="shared" si="11"/>
        <v>0.63886731791921769</v>
      </c>
      <c r="S62">
        <f t="shared" si="2"/>
        <v>204.80076681335242</v>
      </c>
      <c r="U62">
        <f t="shared" si="3"/>
        <v>2.3347080552475057</v>
      </c>
      <c r="V62">
        <f t="shared" si="4"/>
        <v>11.220062154698724</v>
      </c>
    </row>
    <row r="63" spans="1:22">
      <c r="A63">
        <v>610</v>
      </c>
      <c r="B63">
        <f t="shared" si="5"/>
        <v>2689.7802181056563</v>
      </c>
      <c r="C63">
        <f t="shared" si="6"/>
        <v>4.020271000880358E-3</v>
      </c>
      <c r="D63">
        <f t="shared" si="7"/>
        <v>513.48821551810306</v>
      </c>
      <c r="F63">
        <f t="shared" si="8"/>
        <v>0.90085651845281234</v>
      </c>
      <c r="G63">
        <f t="shared" si="0"/>
        <v>103524.84073078076</v>
      </c>
      <c r="H63">
        <f t="shared" si="9"/>
        <v>99301856.39571929</v>
      </c>
      <c r="P63">
        <f t="shared" si="10"/>
        <v>1.2277887839189325</v>
      </c>
      <c r="Q63">
        <f t="shared" si="1"/>
        <v>478.15</v>
      </c>
      <c r="R63">
        <f t="shared" si="11"/>
        <v>0.63870727158304397</v>
      </c>
      <c r="S63">
        <f t="shared" si="2"/>
        <v>204.77954782388164</v>
      </c>
      <c r="U63">
        <f t="shared" si="3"/>
        <v>2.3349499746489699</v>
      </c>
      <c r="V63">
        <f t="shared" si="4"/>
        <v>11.217251352222005</v>
      </c>
    </row>
    <row r="64" spans="1:22">
      <c r="A64">
        <v>620</v>
      </c>
      <c r="B64">
        <f t="shared" si="5"/>
        <v>2689.663716484577</v>
      </c>
      <c r="C64">
        <f t="shared" si="6"/>
        <v>4.0204451371807105E-3</v>
      </c>
      <c r="D64">
        <f t="shared" si="7"/>
        <v>513.36163276987452</v>
      </c>
      <c r="F64">
        <f t="shared" si="8"/>
        <v>0.90063444345592025</v>
      </c>
      <c r="G64">
        <f t="shared" si="0"/>
        <v>103179.89176623724</v>
      </c>
      <c r="H64">
        <f t="shared" si="9"/>
        <v>100333655.31338166</v>
      </c>
      <c r="P64">
        <f t="shared" si="10"/>
        <v>1.227539283117191</v>
      </c>
      <c r="Q64">
        <f t="shared" si="1"/>
        <v>478.15</v>
      </c>
      <c r="R64">
        <f t="shared" si="11"/>
        <v>0.63854982041024744</v>
      </c>
      <c r="S64">
        <f t="shared" si="2"/>
        <v>204.75867091730379</v>
      </c>
      <c r="U64">
        <f t="shared" si="3"/>
        <v>2.3351880428697998</v>
      </c>
      <c r="V64">
        <f t="shared" si="4"/>
        <v>11.214486127118832</v>
      </c>
    </row>
    <row r="65" spans="1:22">
      <c r="A65">
        <v>630</v>
      </c>
      <c r="B65">
        <f t="shared" si="5"/>
        <v>2689.5476030516188</v>
      </c>
      <c r="C65">
        <f t="shared" si="6"/>
        <v>4.020618708262467E-3</v>
      </c>
      <c r="D65">
        <f t="shared" si="7"/>
        <v>513.23690531656416</v>
      </c>
      <c r="F65">
        <f t="shared" si="8"/>
        <v>0.90041562336239322</v>
      </c>
      <c r="G65">
        <f t="shared" si="0"/>
        <v>102839.97704227683</v>
      </c>
      <c r="H65">
        <f t="shared" si="9"/>
        <v>101362055.08380443</v>
      </c>
      <c r="P65">
        <f t="shared" si="10"/>
        <v>1.2272940200959228</v>
      </c>
      <c r="Q65">
        <f t="shared" si="1"/>
        <v>478.15</v>
      </c>
      <c r="R65">
        <f t="shared" si="11"/>
        <v>0.63839467696393681</v>
      </c>
      <c r="S65">
        <f t="shared" si="2"/>
        <v>204.73809807352683</v>
      </c>
      <c r="U65">
        <f t="shared" si="3"/>
        <v>2.3354226912290832</v>
      </c>
      <c r="V65">
        <f t="shared" si="4"/>
        <v>11.211761431299097</v>
      </c>
    </row>
    <row r="66" spans="1:22">
      <c r="A66">
        <v>640</v>
      </c>
      <c r="B66">
        <f t="shared" si="5"/>
        <v>2689.4318721415038</v>
      </c>
      <c r="C66">
        <f t="shared" si="6"/>
        <v>4.0207917224470433E-3</v>
      </c>
      <c r="D66">
        <f t="shared" si="7"/>
        <v>513.11384081290964</v>
      </c>
      <c r="F66">
        <f t="shared" si="8"/>
        <v>0.90019972072440291</v>
      </c>
      <c r="G66">
        <f t="shared" si="0"/>
        <v>102504.57825196684</v>
      </c>
      <c r="H66">
        <f t="shared" si="9"/>
        <v>102387100.8663241</v>
      </c>
      <c r="P66">
        <f t="shared" si="10"/>
        <v>1.2270525381235005</v>
      </c>
      <c r="Q66">
        <f t="shared" si="1"/>
        <v>478.15</v>
      </c>
      <c r="R66">
        <f t="shared" si="11"/>
        <v>0.63824160199360158</v>
      </c>
      <c r="S66">
        <f t="shared" si="2"/>
        <v>204.71779764756741</v>
      </c>
      <c r="U66">
        <f t="shared" si="3"/>
        <v>2.335654278692274</v>
      </c>
      <c r="V66">
        <f t="shared" si="4"/>
        <v>11.209073062942608</v>
      </c>
    </row>
    <row r="67" spans="1:22">
      <c r="A67">
        <v>650</v>
      </c>
      <c r="B67">
        <f t="shared" si="5"/>
        <v>2689.3165186722276</v>
      </c>
      <c r="C67">
        <f t="shared" si="6"/>
        <v>4.0209641871871366E-3</v>
      </c>
      <c r="D67">
        <f t="shared" si="7"/>
        <v>512.99227901859183</v>
      </c>
      <c r="F67">
        <f t="shared" si="8"/>
        <v>0.89998645441858216</v>
      </c>
      <c r="G67">
        <f t="shared" si="0"/>
        <v>102173.2635467033</v>
      </c>
      <c r="H67">
        <f t="shared" si="9"/>
        <v>103408833.50179113</v>
      </c>
      <c r="P67">
        <f t="shared" si="10"/>
        <v>1.2268144568967485</v>
      </c>
      <c r="Q67">
        <f t="shared" si="1"/>
        <v>478.15</v>
      </c>
      <c r="R67">
        <f t="shared" si="11"/>
        <v>0.63809039618277474</v>
      </c>
      <c r="S67">
        <f t="shared" si="2"/>
        <v>204.69774327838519</v>
      </c>
      <c r="U67">
        <f t="shared" si="3"/>
        <v>2.3358831042398194</v>
      </c>
      <c r="V67">
        <f t="shared" si="4"/>
        <v>11.206417521567984</v>
      </c>
    </row>
    <row r="68" spans="1:22">
      <c r="A68">
        <v>660</v>
      </c>
      <c r="B68">
        <f t="shared" si="5"/>
        <v>2689.2015380477687</v>
      </c>
      <c r="C68">
        <f t="shared" si="6"/>
        <v>4.0211361092118078E-3</v>
      </c>
      <c r="D68">
        <f t="shared" si="7"/>
        <v>512.87208627404766</v>
      </c>
      <c r="F68">
        <f t="shared" si="8"/>
        <v>0.8997755899544696</v>
      </c>
      <c r="G68">
        <f t="shared" ref="G68:G102" si="12">$B68*((D68)-(E$3))</f>
        <v>101845.67265724676</v>
      </c>
      <c r="H68">
        <f t="shared" si="9"/>
        <v>104427290.2283636</v>
      </c>
      <c r="P68">
        <f t="shared" si="10"/>
        <v>1.2265794593910475</v>
      </c>
      <c r="Q68">
        <f t="shared" ref="Q68:Q102" si="13">205+273.15</f>
        <v>478.15</v>
      </c>
      <c r="R68">
        <f t="shared" si="11"/>
        <v>0.63794089327771897</v>
      </c>
      <c r="S68">
        <f t="shared" ref="S68:S102" si="14">103.9+183.3*R68-39.7*R68^2</f>
        <v>204.67791298016175</v>
      </c>
      <c r="U68">
        <f t="shared" ref="U68:U102" si="15">Q68/S68</f>
        <v>2.3361094171716728</v>
      </c>
      <c r="V68">
        <f t="shared" ref="V68:V102" si="16">D68/T$3</f>
        <v>11.203791887355708</v>
      </c>
    </row>
    <row r="69" spans="1:22">
      <c r="A69">
        <v>670</v>
      </c>
      <c r="B69">
        <f t="shared" ref="B69:B102" si="17">B$3*C$3/C69</f>
        <v>2689.0869260775316</v>
      </c>
      <c r="C69">
        <f t="shared" ref="C69:C102" si="18">1.01325/D69*Q68/288.15*P69</f>
        <v>4.0213074946466179E-3</v>
      </c>
      <c r="D69">
        <f t="shared" ref="D69:D102" si="19">P69*(D$3/P$3)*(1-H68/I$3)</f>
        <v>512.75315090767219</v>
      </c>
      <c r="F69">
        <f t="shared" ref="F69:F102" si="20">D69/D$3</f>
        <v>0.89956693141696875</v>
      </c>
      <c r="G69">
        <f t="shared" si="12"/>
        <v>101521.50452405339</v>
      </c>
      <c r="H69">
        <f t="shared" ref="H69:H102" si="21">H68+G69*(A69-A68)</f>
        <v>105442505.27360414</v>
      </c>
      <c r="P69">
        <f t="shared" ref="P69:P102" si="22">1-((3.52*V68)/(10^(0.9813*U68)))+((0.274*V68^2)/(10^(0.8157*U68)))</f>
        <v>1.2263472809267999</v>
      </c>
      <c r="Q69">
        <f t="shared" si="13"/>
        <v>478.15</v>
      </c>
      <c r="R69">
        <f t="shared" ref="R69:R102" si="23">0.709*F69</f>
        <v>0.63779295437463079</v>
      </c>
      <c r="S69">
        <f t="shared" si="14"/>
        <v>204.65828838666803</v>
      </c>
      <c r="U69">
        <f t="shared" si="15"/>
        <v>2.3363334256788786</v>
      </c>
      <c r="V69">
        <f t="shared" si="16"/>
        <v>11.201193720817541</v>
      </c>
    </row>
    <row r="70" spans="1:22">
      <c r="A70">
        <v>680</v>
      </c>
      <c r="B70">
        <f t="shared" si="17"/>
        <v>2688.9726789097217</v>
      </c>
      <c r="C70">
        <f t="shared" si="18"/>
        <v>4.0214783491129948E-3</v>
      </c>
      <c r="D70">
        <f t="shared" si="19"/>
        <v>512.63537942269147</v>
      </c>
      <c r="F70">
        <f t="shared" si="20"/>
        <v>0.89936031477665168</v>
      </c>
      <c r="G70">
        <f t="shared" si="12"/>
        <v>101200.5070280185</v>
      </c>
      <c r="H70">
        <f t="shared" si="21"/>
        <v>106454510.34388432</v>
      </c>
      <c r="P70">
        <f t="shared" si="22"/>
        <v>1.2261177000913825</v>
      </c>
      <c r="Q70">
        <f t="shared" si="13"/>
        <v>478.15</v>
      </c>
      <c r="R70">
        <f t="shared" si="23"/>
        <v>0.63764646317664597</v>
      </c>
      <c r="S70">
        <f t="shared" si="14"/>
        <v>204.63885412381228</v>
      </c>
      <c r="U70">
        <f t="shared" si="15"/>
        <v>2.3365553039634679</v>
      </c>
      <c r="V70">
        <f t="shared" si="16"/>
        <v>11.198620979498013</v>
      </c>
    </row>
    <row r="71" spans="1:22">
      <c r="A71">
        <v>690</v>
      </c>
      <c r="B71">
        <f t="shared" si="17"/>
        <v>2688.8587929762602</v>
      </c>
      <c r="C71">
        <f t="shared" si="18"/>
        <v>4.0216486778103886E-3</v>
      </c>
      <c r="D71">
        <f t="shared" si="19"/>
        <v>512.51869333545778</v>
      </c>
      <c r="F71">
        <f t="shared" si="20"/>
        <v>0.89915560234290837</v>
      </c>
      <c r="G71">
        <f t="shared" si="12"/>
        <v>100882.46847602547</v>
      </c>
      <c r="H71">
        <f t="shared" si="21"/>
        <v>107463335.02864458</v>
      </c>
      <c r="P71">
        <f t="shared" si="22"/>
        <v>1.2258905312115018</v>
      </c>
      <c r="Q71">
        <f t="shared" si="13"/>
        <v>478.15</v>
      </c>
      <c r="R71">
        <f t="shared" si="23"/>
        <v>0.63750132206112198</v>
      </c>
      <c r="S71">
        <f t="shared" si="14"/>
        <v>204.61959728930543</v>
      </c>
      <c r="U71">
        <f t="shared" si="15"/>
        <v>2.3367751981446734</v>
      </c>
      <c r="V71">
        <f t="shared" si="16"/>
        <v>11.196071948906363</v>
      </c>
    </row>
    <row r="72" spans="1:22">
      <c r="A72">
        <v>700</v>
      </c>
      <c r="B72">
        <f t="shared" si="17"/>
        <v>2688.7452649473057</v>
      </c>
      <c r="C72">
        <f t="shared" si="18"/>
        <v>4.0218184855841076E-3</v>
      </c>
      <c r="D72">
        <f t="shared" si="19"/>
        <v>512.40302655706432</v>
      </c>
      <c r="F72">
        <f t="shared" si="20"/>
        <v>0.89895267817028823</v>
      </c>
      <c r="G72">
        <f t="shared" si="12"/>
        <v>100567.21055000502</v>
      </c>
      <c r="H72">
        <f t="shared" si="21"/>
        <v>108469007.13414463</v>
      </c>
      <c r="P72">
        <f t="shared" si="22"/>
        <v>1.2256656181187633</v>
      </c>
      <c r="Q72">
        <f t="shared" si="13"/>
        <v>478.15</v>
      </c>
      <c r="R72">
        <f t="shared" si="23"/>
        <v>0.63735744882273437</v>
      </c>
      <c r="S72">
        <f t="shared" si="14"/>
        <v>204.60050702168519</v>
      </c>
      <c r="U72">
        <f t="shared" si="15"/>
        <v>2.3369932311522663</v>
      </c>
      <c r="V72">
        <f t="shared" si="16"/>
        <v>11.193545185317385</v>
      </c>
    </row>
    <row r="73" spans="1:22">
      <c r="A73">
        <v>710</v>
      </c>
      <c r="B73">
        <f t="shared" si="17"/>
        <v>2688.6320916936797</v>
      </c>
      <c r="C73">
        <f t="shared" si="18"/>
        <v>4.0219877769813624E-3</v>
      </c>
      <c r="D73">
        <f t="shared" si="19"/>
        <v>512.28832322738594</v>
      </c>
      <c r="F73">
        <f t="shared" si="20"/>
        <v>0.89875144425857179</v>
      </c>
      <c r="G73">
        <f t="shared" si="12"/>
        <v>100254.5824745967</v>
      </c>
      <c r="H73">
        <f t="shared" si="21"/>
        <v>109471552.9588906</v>
      </c>
      <c r="P73">
        <f t="shared" si="22"/>
        <v>1.2254428289921973</v>
      </c>
      <c r="Q73">
        <f t="shared" si="13"/>
        <v>478.15</v>
      </c>
      <c r="R73">
        <f t="shared" si="23"/>
        <v>0.63721477397932735</v>
      </c>
      <c r="S73">
        <f t="shared" si="14"/>
        <v>204.58157414376296</v>
      </c>
      <c r="U73">
        <f t="shared" si="15"/>
        <v>2.3372095067759906</v>
      </c>
      <c r="V73">
        <f t="shared" si="16"/>
        <v>11.191039468455624</v>
      </c>
    </row>
    <row r="74" spans="1:22">
      <c r="A74">
        <v>720</v>
      </c>
      <c r="B74">
        <f t="shared" si="17"/>
        <v>2688.5192702558816</v>
      </c>
      <c r="C74">
        <f t="shared" si="18"/>
        <v>4.022156556297481E-3</v>
      </c>
      <c r="D74">
        <f t="shared" si="19"/>
        <v>512.17453592529728</v>
      </c>
      <c r="F74">
        <f t="shared" si="20"/>
        <v>0.89855181741280221</v>
      </c>
      <c r="G74">
        <f t="shared" si="12"/>
        <v>99944.456197981286</v>
      </c>
      <c r="H74">
        <f t="shared" si="21"/>
        <v>110470997.52087042</v>
      </c>
      <c r="P74">
        <f t="shared" si="22"/>
        <v>1.2252220520962986</v>
      </c>
      <c r="Q74">
        <f t="shared" si="13"/>
        <v>478.15</v>
      </c>
      <c r="R74">
        <f t="shared" si="23"/>
        <v>0.63707323854567677</v>
      </c>
      <c r="S74">
        <f t="shared" si="14"/>
        <v>204.56279086796081</v>
      </c>
      <c r="U74">
        <f t="shared" si="15"/>
        <v>2.3374241130129652</v>
      </c>
      <c r="V74">
        <f t="shared" si="16"/>
        <v>11.188553762397245</v>
      </c>
    </row>
    <row r="75" spans="1:22">
      <c r="A75">
        <v>730</v>
      </c>
      <c r="B75">
        <f t="shared" si="17"/>
        <v>2688.4067978185135</v>
      </c>
      <c r="C75">
        <f t="shared" si="18"/>
        <v>4.0223248276140579E-3</v>
      </c>
      <c r="D75">
        <f t="shared" si="19"/>
        <v>512.0616241912353</v>
      </c>
      <c r="F75">
        <f t="shared" si="20"/>
        <v>0.89835372665128999</v>
      </c>
      <c r="G75">
        <f t="shared" si="12"/>
        <v>99636.722413912037</v>
      </c>
      <c r="H75">
        <f t="shared" si="21"/>
        <v>111467364.74500954</v>
      </c>
      <c r="P75">
        <f t="shared" si="22"/>
        <v>1.2250031922626783</v>
      </c>
      <c r="Q75">
        <f t="shared" si="13"/>
        <v>478.15</v>
      </c>
      <c r="R75">
        <f t="shared" si="23"/>
        <v>0.6369327921957646</v>
      </c>
      <c r="S75">
        <f t="shared" si="14"/>
        <v>204.54415055304423</v>
      </c>
      <c r="U75">
        <f t="shared" si="15"/>
        <v>2.3376371248318919</v>
      </c>
      <c r="V75">
        <f t="shared" si="16"/>
        <v>11.186087183295111</v>
      </c>
    </row>
    <row r="76" spans="1:22">
      <c r="A76">
        <v>740</v>
      </c>
      <c r="B76">
        <f t="shared" si="17"/>
        <v>2688.294671689187</v>
      </c>
      <c r="C76">
        <f t="shared" si="18"/>
        <v>4.022492594830414E-3</v>
      </c>
      <c r="D76">
        <f t="shared" si="19"/>
        <v>511.94955330875734</v>
      </c>
      <c r="F76">
        <f t="shared" si="20"/>
        <v>0.89815711106799534</v>
      </c>
      <c r="G76">
        <f t="shared" si="12"/>
        <v>99331.287281227938</v>
      </c>
      <c r="H76">
        <f t="shared" si="21"/>
        <v>112460677.61782183</v>
      </c>
      <c r="P76">
        <f t="shared" si="22"/>
        <v>1.2247861679883578</v>
      </c>
      <c r="Q76">
        <f t="shared" si="13"/>
        <v>478.15</v>
      </c>
      <c r="R76">
        <f t="shared" si="23"/>
        <v>0.63679339174720861</v>
      </c>
      <c r="S76">
        <f t="shared" si="14"/>
        <v>204.52564750347867</v>
      </c>
      <c r="U76">
        <f t="shared" si="15"/>
        <v>2.337848606453464</v>
      </c>
      <c r="V76">
        <f t="shared" si="16"/>
        <v>11.183638972761687</v>
      </c>
    </row>
    <row r="77" spans="1:22">
      <c r="A77">
        <v>750</v>
      </c>
      <c r="B77">
        <f t="shared" si="17"/>
        <v>2688.1828892811145</v>
      </c>
      <c r="C77">
        <f t="shared" si="18"/>
        <v>4.0226598616895613E-3</v>
      </c>
      <c r="D77">
        <f t="shared" si="19"/>
        <v>511.83829330059552</v>
      </c>
      <c r="F77">
        <f t="shared" si="20"/>
        <v>0.89796191807122017</v>
      </c>
      <c r="G77">
        <f t="shared" si="12"/>
        <v>99028.069720979998</v>
      </c>
      <c r="H77">
        <f t="shared" si="21"/>
        <v>113450958.31503163</v>
      </c>
      <c r="P77">
        <f t="shared" si="22"/>
        <v>1.2245709090447976</v>
      </c>
      <c r="Q77">
        <f t="shared" si="13"/>
        <v>478.15</v>
      </c>
      <c r="R77">
        <f t="shared" si="23"/>
        <v>0.63665499991249508</v>
      </c>
      <c r="S77">
        <f t="shared" si="14"/>
        <v>204.50727680409128</v>
      </c>
      <c r="U77">
        <f t="shared" si="15"/>
        <v>2.338058613229915</v>
      </c>
      <c r="V77">
        <f t="shared" si="16"/>
        <v>11.181208475937641</v>
      </c>
    </row>
    <row r="78" spans="1:22">
      <c r="A78">
        <v>760</v>
      </c>
      <c r="B78">
        <f t="shared" si="17"/>
        <v>2688.0714480987513</v>
      </c>
      <c r="C78">
        <f t="shared" si="18"/>
        <v>4.0228266317996154E-3</v>
      </c>
      <c r="D78">
        <f t="shared" si="19"/>
        <v>511.72781810214042</v>
      </c>
      <c r="F78">
        <f t="shared" si="20"/>
        <v>0.8977681019335797</v>
      </c>
      <c r="G78">
        <f t="shared" si="12"/>
        <v>98726.999191328126</v>
      </c>
      <c r="H78">
        <f t="shared" si="21"/>
        <v>114438228.30694491</v>
      </c>
      <c r="P78">
        <f t="shared" si="22"/>
        <v>1.2243573545094186</v>
      </c>
      <c r="Q78">
        <f t="shared" si="13"/>
        <v>478.15</v>
      </c>
      <c r="R78">
        <f t="shared" si="23"/>
        <v>0.63651758427090799</v>
      </c>
      <c r="S78">
        <f t="shared" si="14"/>
        <v>204.48903418394036</v>
      </c>
      <c r="U78">
        <f t="shared" si="15"/>
        <v>2.3382671931928547</v>
      </c>
      <c r="V78">
        <f t="shared" si="16"/>
        <v>11.178795123436442</v>
      </c>
    </row>
    <row r="79" spans="1:22">
      <c r="A79">
        <v>770</v>
      </c>
      <c r="B79">
        <f t="shared" si="17"/>
        <v>2687.9603457259391</v>
      </c>
      <c r="C79">
        <f t="shared" si="18"/>
        <v>4.022992908651473E-3</v>
      </c>
      <c r="D79">
        <f t="shared" si="19"/>
        <v>511.61810488152412</v>
      </c>
      <c r="F79">
        <f t="shared" si="20"/>
        <v>0.89757562259916512</v>
      </c>
      <c r="G79">
        <f t="shared" si="12"/>
        <v>98428.01385717027</v>
      </c>
      <c r="H79">
        <f t="shared" si="21"/>
        <v>115422508.44551662</v>
      </c>
      <c r="P79">
        <f t="shared" si="22"/>
        <v>1.224145451146236</v>
      </c>
      <c r="Q79">
        <f t="shared" si="13"/>
        <v>478.15</v>
      </c>
      <c r="R79">
        <f t="shared" si="23"/>
        <v>0.63638111642280804</v>
      </c>
      <c r="S79">
        <f t="shared" si="14"/>
        <v>204.47091590432103</v>
      </c>
      <c r="U79">
        <f t="shared" si="15"/>
        <v>2.338474388326909</v>
      </c>
      <c r="V79">
        <f t="shared" si="16"/>
        <v>11.176398416491429</v>
      </c>
    </row>
    <row r="80" spans="1:22">
      <c r="A80">
        <v>780</v>
      </c>
      <c r="B80">
        <f t="shared" si="17"/>
        <v>2687.8495798161039</v>
      </c>
      <c r="C80">
        <f t="shared" si="18"/>
        <v>4.0231586956334282E-3</v>
      </c>
      <c r="D80">
        <f t="shared" si="19"/>
        <v>511.50913348070094</v>
      </c>
      <c r="F80">
        <f t="shared" si="20"/>
        <v>0.89738444470298406</v>
      </c>
      <c r="G80">
        <f t="shared" si="12"/>
        <v>98131.059085552071</v>
      </c>
      <c r="H80">
        <f t="shared" si="21"/>
        <v>116403819.03637214</v>
      </c>
      <c r="P80">
        <f t="shared" si="22"/>
        <v>1.2239351520746506</v>
      </c>
      <c r="Q80">
        <f t="shared" si="13"/>
        <v>478.15</v>
      </c>
      <c r="R80">
        <f t="shared" si="23"/>
        <v>0.63624557129441561</v>
      </c>
      <c r="S80">
        <f t="shared" si="14"/>
        <v>204.45291866669365</v>
      </c>
      <c r="U80">
        <f t="shared" si="15"/>
        <v>2.3386802356169683</v>
      </c>
      <c r="V80">
        <f t="shared" si="16"/>
        <v>11.174017914746118</v>
      </c>
    </row>
    <row r="81" spans="1:22">
      <c r="A81">
        <v>790</v>
      </c>
      <c r="B81">
        <f t="shared" si="17"/>
        <v>2687.7391480841534</v>
      </c>
      <c r="C81">
        <f t="shared" si="18"/>
        <v>4.0233239960432493E-3</v>
      </c>
      <c r="D81">
        <f t="shared" si="19"/>
        <v>511.40088595628686</v>
      </c>
      <c r="F81">
        <f t="shared" si="20"/>
        <v>0.8971945367654155</v>
      </c>
      <c r="G81">
        <f t="shared" si="12"/>
        <v>97836.086209658853</v>
      </c>
      <c r="H81">
        <f t="shared" si="21"/>
        <v>117382179.89846873</v>
      </c>
      <c r="P81">
        <f t="shared" si="22"/>
        <v>1.2237264156758323</v>
      </c>
      <c r="Q81">
        <f t="shared" si="13"/>
        <v>478.15</v>
      </c>
      <c r="R81">
        <f t="shared" si="23"/>
        <v>0.63611092656667956</v>
      </c>
      <c r="S81">
        <f t="shared" si="14"/>
        <v>204.43503953704084</v>
      </c>
      <c r="U81">
        <f t="shared" si="15"/>
        <v>2.3388847679087115</v>
      </c>
      <c r="V81">
        <f t="shared" si="16"/>
        <v>11.171653226223746</v>
      </c>
    </row>
    <row r="82" spans="1:22">
      <c r="A82">
        <v>800</v>
      </c>
      <c r="B82">
        <f t="shared" si="17"/>
        <v>2687.6290482997624</v>
      </c>
      <c r="C82">
        <f t="shared" si="18"/>
        <v>4.0234888130981847E-3</v>
      </c>
      <c r="D82">
        <f t="shared" si="19"/>
        <v>511.29334620256577</v>
      </c>
      <c r="F82">
        <f t="shared" si="20"/>
        <v>0.89700587053081715</v>
      </c>
      <c r="G82">
        <f t="shared" si="12"/>
        <v>97543.051514015635</v>
      </c>
      <c r="H82">
        <f t="shared" si="21"/>
        <v>118357610.41360889</v>
      </c>
      <c r="P82">
        <f t="shared" si="22"/>
        <v>1.2235192046948073</v>
      </c>
      <c r="Q82">
        <f t="shared" si="13"/>
        <v>478.15</v>
      </c>
      <c r="R82">
        <f t="shared" si="23"/>
        <v>0.63597716220634937</v>
      </c>
      <c r="S82">
        <f t="shared" si="14"/>
        <v>204.41727588375664</v>
      </c>
      <c r="U82">
        <f t="shared" si="15"/>
        <v>2.3390880146152786</v>
      </c>
      <c r="V82">
        <f t="shared" si="16"/>
        <v>11.169303999091769</v>
      </c>
    </row>
    <row r="83" spans="1:22">
      <c r="A83">
        <v>810</v>
      </c>
      <c r="B83">
        <f t="shared" si="17"/>
        <v>2687.5192782818008</v>
      </c>
      <c r="C83">
        <f t="shared" si="18"/>
        <v>4.0236531499432638E-3</v>
      </c>
      <c r="D83">
        <f t="shared" si="19"/>
        <v>511.18649964210601</v>
      </c>
      <c r="F83">
        <f t="shared" si="20"/>
        <v>0.89681842042474735</v>
      </c>
      <c r="G83">
        <f t="shared" si="12"/>
        <v>97251.915401697392</v>
      </c>
      <c r="H83">
        <f t="shared" si="21"/>
        <v>119330129.56762587</v>
      </c>
      <c r="P83">
        <f t="shared" si="22"/>
        <v>1.2233134855035925</v>
      </c>
      <c r="Q83">
        <f t="shared" si="13"/>
        <v>478.15</v>
      </c>
      <c r="R83">
        <f t="shared" si="23"/>
        <v>0.63584426008114581</v>
      </c>
      <c r="S83">
        <f t="shared" si="14"/>
        <v>204.3996253266719</v>
      </c>
      <c r="U83">
        <f t="shared" si="15"/>
        <v>2.3392900022973118</v>
      </c>
      <c r="V83">
        <f t="shared" si="16"/>
        <v>11.166969914903317</v>
      </c>
    </row>
    <row r="84" spans="1:22">
      <c r="A84">
        <v>820</v>
      </c>
      <c r="B84">
        <f t="shared" si="17"/>
        <v>2687.4098358936985</v>
      </c>
      <c r="C84">
        <f t="shared" si="18"/>
        <v>4.0238170096581994E-3</v>
      </c>
      <c r="D84">
        <f t="shared" si="19"/>
        <v>511.08033297195811</v>
      </c>
      <c r="F84">
        <f t="shared" si="20"/>
        <v>0.89663216310869842</v>
      </c>
      <c r="G84">
        <f t="shared" si="12"/>
        <v>96962.641711159959</v>
      </c>
      <c r="H84">
        <f t="shared" si="21"/>
        <v>120299755.98473747</v>
      </c>
      <c r="P84">
        <f t="shared" si="22"/>
        <v>1.2231092274967215</v>
      </c>
      <c r="Q84">
        <f t="shared" si="13"/>
        <v>478.15</v>
      </c>
      <c r="R84">
        <f t="shared" si="23"/>
        <v>0.63571220364406711</v>
      </c>
      <c r="S84">
        <f t="shared" si="14"/>
        <v>204.38208569523627</v>
      </c>
      <c r="U84">
        <f t="shared" si="15"/>
        <v>2.3394907551388426</v>
      </c>
      <c r="V84">
        <f t="shared" si="16"/>
        <v>11.164650683052834</v>
      </c>
    </row>
    <row r="85" spans="1:22">
      <c r="A85">
        <v>830</v>
      </c>
      <c r="B85">
        <f t="shared" si="17"/>
        <v>2687.3007190395801</v>
      </c>
      <c r="C85">
        <f t="shared" si="18"/>
        <v>4.0239803952631416E-3</v>
      </c>
      <c r="D85">
        <f t="shared" si="19"/>
        <v>510.97483395550182</v>
      </c>
      <c r="F85">
        <f t="shared" si="20"/>
        <v>0.89644707711491545</v>
      </c>
      <c r="G85">
        <f t="shared" si="12"/>
        <v>96675.197155949543</v>
      </c>
      <c r="H85">
        <f t="shared" si="21"/>
        <v>121266507.95629697</v>
      </c>
      <c r="P85">
        <f t="shared" si="22"/>
        <v>1.2229064025955216</v>
      </c>
      <c r="Q85">
        <f t="shared" si="13"/>
        <v>478.15</v>
      </c>
      <c r="R85">
        <f t="shared" si="23"/>
        <v>0.63558097767447497</v>
      </c>
      <c r="S85">
        <f t="shared" si="14"/>
        <v>204.3646549942201</v>
      </c>
      <c r="U85">
        <f t="shared" si="15"/>
        <v>2.3396902953376313</v>
      </c>
      <c r="V85">
        <f t="shared" si="16"/>
        <v>11.162346036228936</v>
      </c>
    </row>
    <row r="86" spans="1:22">
      <c r="A86">
        <v>840</v>
      </c>
      <c r="B86">
        <f t="shared" si="17"/>
        <v>2687.1919256610304</v>
      </c>
      <c r="C86">
        <f t="shared" si="18"/>
        <v>4.024143309723489E-3</v>
      </c>
      <c r="D86">
        <f t="shared" si="19"/>
        <v>510.86999125175674</v>
      </c>
      <c r="F86">
        <f t="shared" si="20"/>
        <v>0.89626314254694162</v>
      </c>
      <c r="G86">
        <f t="shared" si="12"/>
        <v>96389.550865252517</v>
      </c>
      <c r="H86">
        <f t="shared" si="21"/>
        <v>122230403.46494949</v>
      </c>
      <c r="P86">
        <f t="shared" si="22"/>
        <v>1.2227049848416365</v>
      </c>
      <c r="Q86">
        <f t="shared" si="13"/>
        <v>478.15</v>
      </c>
      <c r="R86">
        <f t="shared" si="23"/>
        <v>0.6354505680657816</v>
      </c>
      <c r="S86">
        <f t="shared" si="14"/>
        <v>204.34733137558933</v>
      </c>
      <c r="U86">
        <f t="shared" si="15"/>
        <v>2.3398886434252608</v>
      </c>
      <c r="V86">
        <f t="shared" si="16"/>
        <v>11.160055726685671</v>
      </c>
    </row>
    <row r="87" spans="1:22">
      <c r="A87">
        <v>850</v>
      </c>
      <c r="B87">
        <f t="shared" si="17"/>
        <v>2687.0834537343726</v>
      </c>
      <c r="C87">
        <f t="shared" si="18"/>
        <v>4.0243057559539346E-3</v>
      </c>
      <c r="D87">
        <f t="shared" si="19"/>
        <v>510.76579427540827</v>
      </c>
      <c r="F87">
        <f t="shared" si="20"/>
        <v>0.89608034083404964</v>
      </c>
      <c r="G87">
        <f t="shared" si="12"/>
        <v>96105.674007117108</v>
      </c>
      <c r="H87">
        <f t="shared" si="21"/>
        <v>123191460.20502067</v>
      </c>
      <c r="P87">
        <f t="shared" si="22"/>
        <v>1.2225049500637246</v>
      </c>
      <c r="Q87">
        <f t="shared" si="13"/>
        <v>478.15</v>
      </c>
      <c r="R87">
        <f t="shared" si="23"/>
        <v>0.63532096165134111</v>
      </c>
      <c r="S87">
        <f t="shared" si="14"/>
        <v>204.33011311544152</v>
      </c>
      <c r="U87">
        <f t="shared" si="15"/>
        <v>2.3400858185296305</v>
      </c>
      <c r="V87">
        <f t="shared" si="16"/>
        <v>11.157779523184754</v>
      </c>
    </row>
    <row r="88" spans="1:22">
      <c r="A88">
        <v>860</v>
      </c>
      <c r="B88">
        <f t="shared" si="17"/>
        <v>2686.9753012683768</v>
      </c>
      <c r="C88">
        <f t="shared" si="18"/>
        <v>4.0244677368218729E-3</v>
      </c>
      <c r="D88">
        <f t="shared" si="19"/>
        <v>510.66223308200023</v>
      </c>
      <c r="F88">
        <f t="shared" si="20"/>
        <v>0.89589865452982498</v>
      </c>
      <c r="G88">
        <f t="shared" si="12"/>
        <v>95823.53947941064</v>
      </c>
      <c r="H88">
        <f t="shared" si="21"/>
        <v>124149695.59981477</v>
      </c>
      <c r="P88">
        <f t="shared" si="22"/>
        <v>1.2223062756041192</v>
      </c>
      <c r="Q88">
        <f t="shared" si="13"/>
        <v>478.15</v>
      </c>
      <c r="R88">
        <f t="shared" si="23"/>
        <v>0.63519214606164587</v>
      </c>
      <c r="S88">
        <f t="shared" si="14"/>
        <v>204.31299859508925</v>
      </c>
      <c r="U88">
        <f t="shared" si="15"/>
        <v>2.3402818385902369</v>
      </c>
      <c r="V88">
        <f t="shared" si="16"/>
        <v>11.155517208487575</v>
      </c>
    </row>
    <row r="89" spans="1:22">
      <c r="A89">
        <v>870</v>
      </c>
      <c r="B89">
        <f t="shared" si="17"/>
        <v>2686.8674663023126</v>
      </c>
      <c r="C89">
        <f t="shared" si="18"/>
        <v>4.0246292551502864E-3</v>
      </c>
      <c r="D89">
        <f t="shared" si="19"/>
        <v>510.55929827373052</v>
      </c>
      <c r="F89">
        <f t="shared" si="20"/>
        <v>0.89571806714689561</v>
      </c>
      <c r="G89">
        <f t="shared" si="12"/>
        <v>95543.121656226518</v>
      </c>
      <c r="H89">
        <f t="shared" si="21"/>
        <v>125105126.81637704</v>
      </c>
      <c r="P89">
        <f t="shared" si="22"/>
        <v>1.2221089400945737</v>
      </c>
      <c r="Q89">
        <f t="shared" si="13"/>
        <v>478.15</v>
      </c>
      <c r="R89">
        <f t="shared" si="23"/>
        <v>0.63506410960714899</v>
      </c>
      <c r="S89">
        <f t="shared" si="14"/>
        <v>204.29598628553893</v>
      </c>
      <c r="U89">
        <f t="shared" si="15"/>
        <v>2.3404767205347969</v>
      </c>
      <c r="V89">
        <f t="shared" si="16"/>
        <v>11.153268577297299</v>
      </c>
    </row>
    <row r="90" spans="1:22">
      <c r="A90">
        <v>880</v>
      </c>
      <c r="B90">
        <f t="shared" si="17"/>
        <v>2686.7599469042871</v>
      </c>
      <c r="C90">
        <f t="shared" si="18"/>
        <v>4.024790313720215E-3</v>
      </c>
      <c r="D90">
        <f t="shared" si="19"/>
        <v>510.45698092210409</v>
      </c>
      <c r="F90">
        <f t="shared" si="20"/>
        <v>0.89553856302123525</v>
      </c>
      <c r="G90">
        <f t="shared" si="12"/>
        <v>95264.39617965871</v>
      </c>
      <c r="H90">
        <f t="shared" si="21"/>
        <v>126057770.77817363</v>
      </c>
      <c r="P90">
        <f t="shared" si="22"/>
        <v>1.221912923272173</v>
      </c>
      <c r="Q90">
        <f t="shared" si="13"/>
        <v>478.15</v>
      </c>
      <c r="R90">
        <f t="shared" si="23"/>
        <v>0.63493684118205573</v>
      </c>
      <c r="S90">
        <f t="shared" si="14"/>
        <v>204.27907473474804</v>
      </c>
      <c r="U90">
        <f t="shared" si="15"/>
        <v>2.3406704804242304</v>
      </c>
      <c r="V90">
        <f t="shared" si="16"/>
        <v>11.151033434569184</v>
      </c>
    </row>
    <row r="91" spans="1:22">
      <c r="A91">
        <v>890</v>
      </c>
      <c r="B91">
        <f t="shared" si="17"/>
        <v>2686.6527411698198</v>
      </c>
      <c r="C91">
        <f t="shared" si="18"/>
        <v>4.0249509152728638E-3</v>
      </c>
      <c r="D91">
        <f t="shared" si="19"/>
        <v>510.35527250436775</v>
      </c>
      <c r="F91">
        <f t="shared" si="20"/>
        <v>0.89536012720064517</v>
      </c>
      <c r="G91">
        <f t="shared" si="12"/>
        <v>94987.339788665573</v>
      </c>
      <c r="H91">
        <f t="shared" si="21"/>
        <v>127007644.17606027</v>
      </c>
      <c r="P91">
        <f t="shared" si="22"/>
        <v>1.2217182058280822</v>
      </c>
      <c r="Q91">
        <f t="shared" si="13"/>
        <v>478.15</v>
      </c>
      <c r="R91">
        <f t="shared" si="23"/>
        <v>0.63481033018525734</v>
      </c>
      <c r="S91">
        <f t="shared" si="14"/>
        <v>204.26226255715403</v>
      </c>
      <c r="U91">
        <f t="shared" si="15"/>
        <v>2.3408631335717738</v>
      </c>
      <c r="V91">
        <f t="shared" si="16"/>
        <v>11.148811594122011</v>
      </c>
    </row>
    <row r="92" spans="1:22">
      <c r="A92">
        <v>900</v>
      </c>
      <c r="B92">
        <f t="shared" si="17"/>
        <v>2686.5458472206055</v>
      </c>
      <c r="C92">
        <f t="shared" si="18"/>
        <v>4.0251110625114349E-3</v>
      </c>
      <c r="D92">
        <f t="shared" si="19"/>
        <v>510.25416485120689</v>
      </c>
      <c r="F92">
        <f t="shared" si="20"/>
        <v>0.89518274535299458</v>
      </c>
      <c r="G92">
        <f t="shared" si="12"/>
        <v>94711.930178240524</v>
      </c>
      <c r="H92">
        <f t="shared" si="21"/>
        <v>127954763.47784267</v>
      </c>
      <c r="P92">
        <f t="shared" si="22"/>
        <v>1.2215247692831288</v>
      </c>
      <c r="Q92">
        <f t="shared" si="13"/>
        <v>478.15</v>
      </c>
      <c r="R92">
        <f t="shared" si="23"/>
        <v>0.63468456645527316</v>
      </c>
      <c r="S92">
        <f t="shared" si="14"/>
        <v>204.24554842505981</v>
      </c>
      <c r="U92">
        <f t="shared" si="15"/>
        <v>2.3410546946409414</v>
      </c>
      <c r="V92">
        <f t="shared" si="16"/>
        <v>11.146602877495488</v>
      </c>
    </row>
    <row r="93" spans="1:22">
      <c r="A93">
        <v>910</v>
      </c>
      <c r="B93">
        <f t="shared" si="17"/>
        <v>2686.4392632034401</v>
      </c>
      <c r="C93">
        <f t="shared" si="18"/>
        <v>4.0252707581027161E-3</v>
      </c>
      <c r="D93">
        <f t="shared" si="19"/>
        <v>510.15365010364195</v>
      </c>
      <c r="F93">
        <f t="shared" si="20"/>
        <v>0.89500640369059992</v>
      </c>
      <c r="G93">
        <f t="shared" si="12"/>
        <v>94438.145883339414</v>
      </c>
      <c r="H93">
        <f t="shared" si="21"/>
        <v>128899144.93667607</v>
      </c>
      <c r="P93">
        <f t="shared" si="22"/>
        <v>1.2213325958853058</v>
      </c>
      <c r="Q93">
        <f t="shared" si="13"/>
        <v>478.15</v>
      </c>
      <c r="R93">
        <f t="shared" si="23"/>
        <v>0.6345595402166353</v>
      </c>
      <c r="S93">
        <f t="shared" si="14"/>
        <v>204.22893106153535</v>
      </c>
      <c r="U93">
        <f t="shared" si="15"/>
        <v>2.3412451777262184</v>
      </c>
      <c r="V93">
        <f t="shared" si="16"/>
        <v>11.144407113008656</v>
      </c>
    </row>
    <row r="94" spans="1:22">
      <c r="A94">
        <v>920</v>
      </c>
      <c r="B94">
        <f t="shared" si="17"/>
        <v>2686.3329872892778</v>
      </c>
      <c r="C94">
        <f t="shared" si="18"/>
        <v>4.0254300046784729E-3</v>
      </c>
      <c r="D94">
        <f t="shared" si="19"/>
        <v>510.05372067743264</v>
      </c>
      <c r="F94">
        <f t="shared" si="20"/>
        <v>0.89483108890777652</v>
      </c>
      <c r="G94">
        <f t="shared" si="12"/>
        <v>94165.966183011536</v>
      </c>
      <c r="H94">
        <f t="shared" si="21"/>
        <v>129840804.59850618</v>
      </c>
      <c r="P94">
        <f t="shared" si="22"/>
        <v>1.221141668525163</v>
      </c>
      <c r="Q94">
        <f t="shared" si="13"/>
        <v>478.15</v>
      </c>
      <c r="R94">
        <f t="shared" si="23"/>
        <v>0.63443524203561352</v>
      </c>
      <c r="S94">
        <f t="shared" si="14"/>
        <v>204.2124092345575</v>
      </c>
      <c r="U94">
        <f t="shared" si="15"/>
        <v>2.341434596419647</v>
      </c>
      <c r="V94">
        <f t="shared" si="16"/>
        <v>11.142224134982291</v>
      </c>
    </row>
    <row r="95" spans="1:22">
      <c r="A95">
        <v>930</v>
      </c>
      <c r="B95">
        <f t="shared" si="17"/>
        <v>2686.2270176723864</v>
      </c>
      <c r="C95">
        <f t="shared" si="18"/>
        <v>4.0255888048366922E-3</v>
      </c>
      <c r="D95">
        <f t="shared" si="19"/>
        <v>509.95436923361342</v>
      </c>
      <c r="F95">
        <f t="shared" si="20"/>
        <v>0.8946567881291464</v>
      </c>
      <c r="G95">
        <f t="shared" si="12"/>
        <v>93895.371021028797</v>
      </c>
      <c r="H95">
        <f t="shared" si="21"/>
        <v>130779758.30871648</v>
      </c>
      <c r="P95">
        <f t="shared" si="22"/>
        <v>1.2209519706658072</v>
      </c>
      <c r="Q95">
        <f t="shared" si="13"/>
        <v>478.15</v>
      </c>
      <c r="R95">
        <f t="shared" si="23"/>
        <v>0.63431166278356477</v>
      </c>
      <c r="S95">
        <f t="shared" si="14"/>
        <v>204.19598175216038</v>
      </c>
      <c r="U95">
        <f t="shared" si="15"/>
        <v>2.3416229638658947</v>
      </c>
      <c r="V95">
        <f t="shared" si="16"/>
        <v>11.140053783095244</v>
      </c>
    </row>
    <row r="96" spans="1:22">
      <c r="A96">
        <v>940</v>
      </c>
      <c r="B96">
        <f t="shared" si="17"/>
        <v>2686.1213525696094</v>
      </c>
      <c r="C96">
        <f t="shared" si="18"/>
        <v>4.02574716114267E-3</v>
      </c>
      <c r="D96">
        <f t="shared" si="19"/>
        <v>509.85558865403044</v>
      </c>
      <c r="F96">
        <f t="shared" si="20"/>
        <v>0.89448348886672002</v>
      </c>
      <c r="G96">
        <f t="shared" si="12"/>
        <v>93626.340939974179</v>
      </c>
      <c r="H96">
        <f t="shared" si="21"/>
        <v>131716021.71811622</v>
      </c>
      <c r="P96">
        <f t="shared" si="22"/>
        <v>1.2207634862848162</v>
      </c>
      <c r="Q96">
        <f t="shared" si="13"/>
        <v>478.15</v>
      </c>
      <c r="R96">
        <f t="shared" si="23"/>
        <v>0.63418879360650449</v>
      </c>
      <c r="S96">
        <f t="shared" si="14"/>
        <v>204.17964745841019</v>
      </c>
      <c r="U96">
        <f t="shared" si="15"/>
        <v>2.3418102928079323</v>
      </c>
      <c r="V96">
        <f t="shared" si="16"/>
        <v>11.137895901850039</v>
      </c>
    </row>
    <row r="97" spans="1:22">
      <c r="A97">
        <v>950</v>
      </c>
      <c r="B97">
        <f t="shared" si="17"/>
        <v>2686.0159902196801</v>
      </c>
      <c r="C97">
        <f t="shared" si="18"/>
        <v>4.0259050761300205E-3</v>
      </c>
      <c r="D97">
        <f t="shared" si="19"/>
        <v>509.75737202095826</v>
      </c>
      <c r="F97">
        <f t="shared" si="20"/>
        <v>0.89431117898413726</v>
      </c>
      <c r="G97">
        <f t="shared" si="12"/>
        <v>93358.857026308004</v>
      </c>
      <c r="H97">
        <f t="shared" si="21"/>
        <v>132649610.2883793</v>
      </c>
      <c r="P97">
        <f t="shared" si="22"/>
        <v>1.2205761998258784</v>
      </c>
      <c r="Q97">
        <f t="shared" si="13"/>
        <v>478.15</v>
      </c>
      <c r="R97">
        <f t="shared" si="23"/>
        <v>0.63406662589975327</v>
      </c>
      <c r="S97">
        <f t="shared" si="14"/>
        <v>204.16340523005286</v>
      </c>
      <c r="U97">
        <f t="shared" si="15"/>
        <v>2.3419965956250435</v>
      </c>
      <c r="V97">
        <f t="shared" si="16"/>
        <v>11.135750340127599</v>
      </c>
    </row>
    <row r="98" spans="1:22">
      <c r="A98">
        <v>960</v>
      </c>
      <c r="B98">
        <f t="shared" si="17"/>
        <v>2685.9109288826239</v>
      </c>
      <c r="C98">
        <f t="shared" si="18"/>
        <v>4.0260625523015538E-3</v>
      </c>
      <c r="D98">
        <f t="shared" si="19"/>
        <v>509.65971260004886</v>
      </c>
      <c r="F98">
        <f t="shared" si="20"/>
        <v>0.89413984666675239</v>
      </c>
      <c r="G98">
        <f t="shared" si="12"/>
        <v>93092.900864402021</v>
      </c>
      <c r="H98">
        <f t="shared" si="21"/>
        <v>133580539.29702331</v>
      </c>
      <c r="P98">
        <f t="shared" si="22"/>
        <v>1.2203900961583627</v>
      </c>
      <c r="Q98">
        <f t="shared" si="13"/>
        <v>478.15</v>
      </c>
      <c r="R98">
        <f t="shared" si="23"/>
        <v>0.63394515128672746</v>
      </c>
      <c r="S98">
        <f t="shared" si="14"/>
        <v>204.14725397371106</v>
      </c>
      <c r="U98">
        <f t="shared" si="15"/>
        <v>2.3421818843645745</v>
      </c>
      <c r="V98">
        <f t="shared" si="16"/>
        <v>11.133616950814764</v>
      </c>
    </row>
    <row r="99" spans="1:22">
      <c r="A99">
        <v>970</v>
      </c>
      <c r="B99">
        <f t="shared" si="17"/>
        <v>2685.8061668391833</v>
      </c>
      <c r="C99">
        <f t="shared" si="18"/>
        <v>4.0262195921301185E-3</v>
      </c>
      <c r="D99">
        <f t="shared" si="19"/>
        <v>509.56260382599771</v>
      </c>
      <c r="F99">
        <f t="shared" si="20"/>
        <v>0.89396948039648716</v>
      </c>
      <c r="G99">
        <f t="shared" si="12"/>
        <v>92828.454497884202</v>
      </c>
      <c r="H99">
        <f t="shared" si="21"/>
        <v>134508823.84200215</v>
      </c>
      <c r="P99">
        <f t="shared" si="22"/>
        <v>1.2202051605433677</v>
      </c>
      <c r="Q99">
        <f t="shared" si="13"/>
        <v>478.15</v>
      </c>
      <c r="R99">
        <f t="shared" si="23"/>
        <v>0.63382436160110933</v>
      </c>
      <c r="S99">
        <f t="shared" si="14"/>
        <v>204.1311926235289</v>
      </c>
      <c r="U99">
        <f t="shared" si="15"/>
        <v>2.3423661707685857</v>
      </c>
      <c r="V99">
        <f t="shared" si="16"/>
        <v>11.131495590491161</v>
      </c>
    </row>
    <row r="100" spans="1:22">
      <c r="A100">
        <v>980</v>
      </c>
      <c r="B100">
        <f t="shared" si="17"/>
        <v>2685.7017023903118</v>
      </c>
      <c r="C100">
        <f t="shared" si="18"/>
        <v>4.0263761980593449E-3</v>
      </c>
      <c r="D100">
        <f t="shared" si="19"/>
        <v>509.46603929043039</v>
      </c>
      <c r="F100">
        <f t="shared" si="20"/>
        <v>0.89380006893057962</v>
      </c>
      <c r="G100">
        <f t="shared" si="12"/>
        <v>92565.500396960269</v>
      </c>
      <c r="H100">
        <f t="shared" si="21"/>
        <v>135434478.84597176</v>
      </c>
      <c r="P100">
        <f t="shared" si="22"/>
        <v>1.2200213786050544</v>
      </c>
      <c r="Q100">
        <f t="shared" si="13"/>
        <v>478.15</v>
      </c>
      <c r="R100">
        <f t="shared" si="23"/>
        <v>0.6337042488717809</v>
      </c>
      <c r="S100">
        <f t="shared" si="14"/>
        <v>204.11522013918295</v>
      </c>
      <c r="U100">
        <f t="shared" si="15"/>
        <v>2.3425494662963251</v>
      </c>
      <c r="V100">
        <f t="shared" si="16"/>
        <v>11.129386119164586</v>
      </c>
    </row>
    <row r="101" spans="1:22">
      <c r="A101">
        <v>990</v>
      </c>
      <c r="B101">
        <f t="shared" si="17"/>
        <v>2685.59753385669</v>
      </c>
      <c r="C101">
        <f t="shared" si="18"/>
        <v>4.0265323725043514E-3</v>
      </c>
      <c r="D101">
        <f t="shared" si="19"/>
        <v>509.37001273160473</v>
      </c>
      <c r="F101">
        <f t="shared" si="20"/>
        <v>0.89363160128351704</v>
      </c>
      <c r="G101">
        <f t="shared" si="12"/>
        <v>92304.021430620705</v>
      </c>
      <c r="H101">
        <f t="shared" si="21"/>
        <v>136357519.06027797</v>
      </c>
      <c r="P101">
        <f t="shared" si="22"/>
        <v>1.2198387363063046</v>
      </c>
      <c r="Q101">
        <f t="shared" si="13"/>
        <v>478.15</v>
      </c>
      <c r="R101">
        <f t="shared" si="23"/>
        <v>0.6335848053100136</v>
      </c>
      <c r="S101">
        <f t="shared" si="14"/>
        <v>204.09933550419231</v>
      </c>
      <c r="U101">
        <f t="shared" si="15"/>
        <v>2.3427317821433009</v>
      </c>
      <c r="V101">
        <f t="shared" si="16"/>
        <v>11.127288400046048</v>
      </c>
    </row>
    <row r="102" spans="1:22">
      <c r="A102">
        <v>1000</v>
      </c>
      <c r="B102">
        <f t="shared" si="17"/>
        <v>2685.493659578276</v>
      </c>
      <c r="C102">
        <f t="shared" si="18"/>
        <v>4.0266881178524045E-3</v>
      </c>
      <c r="D102">
        <f t="shared" si="19"/>
        <v>509.27451802559472</v>
      </c>
      <c r="F102">
        <f t="shared" si="20"/>
        <v>0.89346406671156964</v>
      </c>
      <c r="G102">
        <f t="shared" si="12"/>
        <v>92044.000842835943</v>
      </c>
      <c r="H102">
        <f t="shared" si="21"/>
        <v>137277959.06870633</v>
      </c>
      <c r="P102">
        <f t="shared" si="22"/>
        <v>1.2196572199279065</v>
      </c>
      <c r="Q102">
        <f t="shared" si="13"/>
        <v>478.15</v>
      </c>
      <c r="R102">
        <f t="shared" si="23"/>
        <v>0.63346602329850288</v>
      </c>
      <c r="S102">
        <f t="shared" si="14"/>
        <v>204.0835377244729</v>
      </c>
      <c r="U102">
        <f t="shared" si="15"/>
        <v>2.3429131292575693</v>
      </c>
      <c r="V102">
        <f t="shared" si="16"/>
        <v>11.125202299357174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G3" sqref="G3:G102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munkalap'!L31</f>
        <v>2754.1953544790877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261648.55867551334</v>
      </c>
      <c r="H3">
        <f>G3*A3</f>
        <v>2616485.5867551332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2753.895091460417</v>
      </c>
      <c r="C4">
        <f>1.01325/D4*Q3/288.15*P4</f>
        <v>4.0042467783608024E-3</v>
      </c>
      <c r="D4">
        <f>P4*(D$3/P$3)*(1-H3/I$3)</f>
        <v>569.93785846731453</v>
      </c>
      <c r="F4">
        <f>D4/D$3</f>
        <v>0.99989097976721841</v>
      </c>
      <c r="G4">
        <f t="shared" ref="G4:G67" si="0">$B4*((D4)-(E$3))</f>
        <v>261448.90242690127</v>
      </c>
      <c r="H4">
        <f>H3+G4*(A4-A3)</f>
        <v>5230974.611024146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0.70892270465495777</v>
      </c>
      <c r="S4">
        <f t="shared" ref="S4:S67" si="2">103.9+183.3*R4-39.7*R4^2</f>
        <v>213.89344713659435</v>
      </c>
      <c r="U4">
        <f t="shared" ref="U4:U67" si="3">Q4/S4</f>
        <v>2.2354588529991242</v>
      </c>
      <c r="V4">
        <f t="shared" ref="V4:V67" si="4">D4/T$3</f>
        <v>12.450404936994328</v>
      </c>
    </row>
    <row r="5" spans="1:22">
      <c r="A5">
        <v>30</v>
      </c>
      <c r="B5">
        <f t="shared" ref="B5:B68" si="5">B$3*C$3/C5</f>
        <v>2753.5950575635434</v>
      </c>
      <c r="C5">
        <f t="shared" ref="C5:C68" si="6">1.01325/D5*Q4/288.15*P5</f>
        <v>4.004683084259034E-3</v>
      </c>
      <c r="D5">
        <f t="shared" ref="D5:D68" si="7">P5*(D$3/P$3)*(1-H4/I$3)</f>
        <v>569.80591863653467</v>
      </c>
      <c r="F5">
        <f t="shared" ref="F5:F68" si="8">D5/D$3</f>
        <v>0.99965950637988543</v>
      </c>
      <c r="G5">
        <f t="shared" si="0"/>
        <v>261057.1089853333</v>
      </c>
      <c r="H5">
        <f t="shared" ref="H5:H68" si="9">H4+G5*(A5-A4)</f>
        <v>7841545.7008774783</v>
      </c>
      <c r="P5">
        <f t="shared" ref="P5:P68" si="10">1-((3.52*V4)/(10^(0.9813*U4)))+((0.274*V4^2)/(10^(0.8157*U4)))</f>
        <v>1.3571659676117362</v>
      </c>
      <c r="Q5">
        <f t="shared" si="1"/>
        <v>478.15</v>
      </c>
      <c r="R5">
        <f t="shared" ref="R5:R68" si="11">0.709*F5</f>
        <v>0.70875859002333874</v>
      </c>
      <c r="S5">
        <f t="shared" si="2"/>
        <v>213.8726016156827</v>
      </c>
      <c r="U5">
        <f t="shared" si="3"/>
        <v>2.2356767364676715</v>
      </c>
      <c r="V5">
        <f t="shared" si="4"/>
        <v>12.447522685366151</v>
      </c>
    </row>
    <row r="6" spans="1:22">
      <c r="A6">
        <v>40</v>
      </c>
      <c r="B6">
        <f t="shared" si="5"/>
        <v>2753.2954732815347</v>
      </c>
      <c r="C6">
        <f t="shared" si="6"/>
        <v>4.0051188312095927E-3</v>
      </c>
      <c r="D6">
        <f t="shared" si="7"/>
        <v>569.59572049586779</v>
      </c>
      <c r="F6">
        <f t="shared" si="8"/>
        <v>0.99929073771204879</v>
      </c>
      <c r="G6">
        <f t="shared" si="0"/>
        <v>260449.96903307809</v>
      </c>
      <c r="H6">
        <f t="shared" si="9"/>
        <v>10446045.391208259</v>
      </c>
      <c r="P6">
        <f t="shared" si="10"/>
        <v>1.3568129347243991</v>
      </c>
      <c r="Q6">
        <f t="shared" si="1"/>
        <v>478.15</v>
      </c>
      <c r="R6">
        <f t="shared" si="11"/>
        <v>0.70849713303784256</v>
      </c>
      <c r="S6">
        <f t="shared" si="2"/>
        <v>213.83938744117972</v>
      </c>
      <c r="U6">
        <f t="shared" si="3"/>
        <v>2.2360239884783786</v>
      </c>
      <c r="V6">
        <f t="shared" si="4"/>
        <v>12.442930865522239</v>
      </c>
    </row>
    <row r="7" spans="1:22">
      <c r="A7">
        <v>50</v>
      </c>
      <c r="B7">
        <f t="shared" si="5"/>
        <v>2752.9965857420402</v>
      </c>
      <c r="C7">
        <f t="shared" si="6"/>
        <v>4.0055536592508052E-3</v>
      </c>
      <c r="D7">
        <f t="shared" si="7"/>
        <v>569.29801785637039</v>
      </c>
      <c r="F7">
        <f t="shared" si="8"/>
        <v>0.99876845237959722</v>
      </c>
      <c r="G7">
        <f t="shared" si="0"/>
        <v>259602.12120082963</v>
      </c>
      <c r="H7">
        <f t="shared" si="9"/>
        <v>13042066.603216555</v>
      </c>
      <c r="P7">
        <f t="shared" si="10"/>
        <v>1.3562510178365104</v>
      </c>
      <c r="Q7">
        <f t="shared" si="1"/>
        <v>478.15</v>
      </c>
      <c r="R7">
        <f t="shared" si="11"/>
        <v>0.70812683273713439</v>
      </c>
      <c r="S7">
        <f t="shared" si="2"/>
        <v>213.79233707439641</v>
      </c>
      <c r="U7">
        <f t="shared" si="3"/>
        <v>2.2365160816480114</v>
      </c>
      <c r="V7">
        <f t="shared" si="4"/>
        <v>12.436427492641339</v>
      </c>
    </row>
    <row r="8" spans="1:22">
      <c r="A8">
        <v>60</v>
      </c>
      <c r="B8">
        <f t="shared" si="5"/>
        <v>2752.6986711769464</v>
      </c>
      <c r="C8">
        <f t="shared" si="6"/>
        <v>4.0059871657543867E-3</v>
      </c>
      <c r="D8">
        <f t="shared" si="7"/>
        <v>568.90283892693355</v>
      </c>
      <c r="F8">
        <f t="shared" si="8"/>
        <v>0.99807515601216412</v>
      </c>
      <c r="G8">
        <f t="shared" si="0"/>
        <v>258486.21993391283</v>
      </c>
      <c r="H8">
        <f t="shared" si="9"/>
        <v>15626928.802555684</v>
      </c>
      <c r="P8">
        <f t="shared" si="10"/>
        <v>1.3554562547259463</v>
      </c>
      <c r="Q8">
        <f t="shared" si="1"/>
        <v>478.15</v>
      </c>
      <c r="R8">
        <f t="shared" si="11"/>
        <v>0.70763528561262434</v>
      </c>
      <c r="S8">
        <f t="shared" si="2"/>
        <v>213.72986426426488</v>
      </c>
      <c r="U8">
        <f t="shared" si="3"/>
        <v>2.2371698108075089</v>
      </c>
      <c r="V8">
        <f t="shared" si="4"/>
        <v>12.427794730979764</v>
      </c>
    </row>
    <row r="9" spans="1:22">
      <c r="A9">
        <v>70</v>
      </c>
      <c r="B9">
        <f t="shared" si="5"/>
        <v>2752.4020371993888</v>
      </c>
      <c r="C9">
        <f t="shared" si="6"/>
        <v>4.0064189020672372E-3</v>
      </c>
      <c r="D9">
        <f t="shared" si="7"/>
        <v>568.39960523468676</v>
      </c>
      <c r="F9">
        <f t="shared" si="8"/>
        <v>0.99719228988541542</v>
      </c>
      <c r="G9">
        <f t="shared" si="0"/>
        <v>257073.26372157055</v>
      </c>
      <c r="H9">
        <f t="shared" si="9"/>
        <v>18197661.439771391</v>
      </c>
      <c r="P9">
        <f t="shared" si="10"/>
        <v>1.3544032124846974</v>
      </c>
      <c r="Q9">
        <f t="shared" si="1"/>
        <v>478.15</v>
      </c>
      <c r="R9">
        <f t="shared" si="11"/>
        <v>0.7070093335287595</v>
      </c>
      <c r="S9">
        <f t="shared" si="2"/>
        <v>213.65028158725943</v>
      </c>
      <c r="U9">
        <f t="shared" si="3"/>
        <v>2.2380031350659051</v>
      </c>
      <c r="V9">
        <f t="shared" si="4"/>
        <v>12.416801491711082</v>
      </c>
    </row>
    <row r="10" spans="1:22">
      <c r="A10">
        <v>80</v>
      </c>
      <c r="B10">
        <f t="shared" si="5"/>
        <v>2752.1070247040961</v>
      </c>
      <c r="C10">
        <f t="shared" si="6"/>
        <v>4.0068483706986813E-3</v>
      </c>
      <c r="D10">
        <f t="shared" si="7"/>
        <v>567.7773255764597</v>
      </c>
      <c r="F10">
        <f t="shared" si="8"/>
        <v>0.99610057118677142</v>
      </c>
      <c r="G10">
        <f t="shared" si="0"/>
        <v>255333.12945223376</v>
      </c>
      <c r="H10">
        <f t="shared" si="9"/>
        <v>20750992.734293729</v>
      </c>
      <c r="P10">
        <f t="shared" si="10"/>
        <v>1.3530654484188758</v>
      </c>
      <c r="Q10">
        <f t="shared" si="1"/>
        <v>478.15</v>
      </c>
      <c r="R10">
        <f t="shared" si="11"/>
        <v>0.70623530497142095</v>
      </c>
      <c r="S10">
        <f t="shared" si="2"/>
        <v>213.55182965353487</v>
      </c>
      <c r="U10">
        <f t="shared" si="3"/>
        <v>2.2390349020926092</v>
      </c>
      <c r="V10">
        <f t="shared" si="4"/>
        <v>12.403207669834051</v>
      </c>
    </row>
    <row r="11" spans="1:22">
      <c r="A11">
        <v>90</v>
      </c>
      <c r="B11">
        <f t="shared" si="5"/>
        <v>2751.8140091545206</v>
      </c>
      <c r="C11">
        <f t="shared" si="6"/>
        <v>4.0072750233988638E-3</v>
      </c>
      <c r="D11">
        <f t="shared" si="7"/>
        <v>567.02488241046512</v>
      </c>
      <c r="F11">
        <f t="shared" si="8"/>
        <v>0.99478049545695635</v>
      </c>
      <c r="G11">
        <f t="shared" si="0"/>
        <v>253235.36060791535</v>
      </c>
      <c r="H11">
        <f t="shared" si="9"/>
        <v>23283346.340372883</v>
      </c>
      <c r="P11">
        <f t="shared" si="10"/>
        <v>1.3514161919843475</v>
      </c>
      <c r="Q11">
        <f t="shared" si="1"/>
        <v>478.15</v>
      </c>
      <c r="R11">
        <f t="shared" si="11"/>
        <v>0.70529937127898201</v>
      </c>
      <c r="S11">
        <f t="shared" si="2"/>
        <v>213.4327207913143</v>
      </c>
      <c r="U11">
        <f t="shared" si="3"/>
        <v>2.2402844241840278</v>
      </c>
      <c r="V11">
        <f t="shared" si="4"/>
        <v>12.386770400455422</v>
      </c>
    </row>
    <row r="12" spans="1:22">
      <c r="A12">
        <v>100</v>
      </c>
      <c r="B12">
        <f t="shared" si="5"/>
        <v>2751.5234009654469</v>
      </c>
      <c r="C12">
        <f t="shared" si="6"/>
        <v>4.0076982605544197E-3</v>
      </c>
      <c r="D12">
        <f t="shared" si="7"/>
        <v>566.13142682553257</v>
      </c>
      <c r="F12">
        <f t="shared" si="8"/>
        <v>0.99321302951847823</v>
      </c>
      <c r="G12">
        <f t="shared" si="0"/>
        <v>250750.25347382313</v>
      </c>
      <c r="H12">
        <f t="shared" si="9"/>
        <v>25790848.875111114</v>
      </c>
      <c r="P12">
        <f t="shared" si="10"/>
        <v>1.3494292865396451</v>
      </c>
      <c r="Q12">
        <f t="shared" si="1"/>
        <v>478.15</v>
      </c>
      <c r="R12">
        <f t="shared" si="11"/>
        <v>0.70418803792860107</v>
      </c>
      <c r="S12">
        <f t="shared" si="2"/>
        <v>213.29119987967178</v>
      </c>
      <c r="U12">
        <f t="shared" si="3"/>
        <v>2.2417708760124575</v>
      </c>
      <c r="V12">
        <f t="shared" si="4"/>
        <v>12.367252686970756</v>
      </c>
    </row>
    <row r="13" spans="1:22">
      <c r="A13">
        <v>110</v>
      </c>
      <c r="B13">
        <f t="shared" si="5"/>
        <v>2751.2356446390922</v>
      </c>
      <c r="C13">
        <f t="shared" si="6"/>
        <v>4.0081174324021101E-3</v>
      </c>
      <c r="D13">
        <f t="shared" si="7"/>
        <v>565.08689387428524</v>
      </c>
      <c r="F13">
        <f t="shared" si="8"/>
        <v>0.99138051556892148</v>
      </c>
      <c r="G13">
        <f t="shared" si="0"/>
        <v>247850.27354175263</v>
      </c>
      <c r="H13">
        <f t="shared" si="9"/>
        <v>28269351.61052864</v>
      </c>
      <c r="P13">
        <f t="shared" si="10"/>
        <v>1.3470804193705703</v>
      </c>
      <c r="Q13">
        <f t="shared" si="1"/>
        <v>478.15</v>
      </c>
      <c r="R13">
        <f t="shared" si="11"/>
        <v>0.70288878553836531</v>
      </c>
      <c r="S13">
        <f t="shared" si="2"/>
        <v>213.12562438920912</v>
      </c>
      <c r="U13">
        <f t="shared" si="3"/>
        <v>2.2435124887977076</v>
      </c>
      <c r="V13">
        <f t="shared" si="4"/>
        <v>12.344434658619321</v>
      </c>
    </row>
    <row r="14" spans="1:22">
      <c r="A14">
        <v>120</v>
      </c>
      <c r="B14">
        <f t="shared" si="5"/>
        <v>2750.9512162757605</v>
      </c>
      <c r="C14">
        <f t="shared" si="6"/>
        <v>4.0085318426157828E-3</v>
      </c>
      <c r="D14">
        <f t="shared" si="7"/>
        <v>563.88264145749088</v>
      </c>
      <c r="F14">
        <f t="shared" si="8"/>
        <v>0.98926779203068571</v>
      </c>
      <c r="G14">
        <f t="shared" si="0"/>
        <v>244511.81062328687</v>
      </c>
      <c r="H14">
        <f t="shared" si="9"/>
        <v>30714469.716761507</v>
      </c>
      <c r="P14">
        <f t="shared" si="10"/>
        <v>1.3443486479610898</v>
      </c>
      <c r="Q14">
        <f t="shared" si="1"/>
        <v>478.15</v>
      </c>
      <c r="R14">
        <f t="shared" si="11"/>
        <v>0.70139086454975619</v>
      </c>
      <c r="S14">
        <f t="shared" si="2"/>
        <v>212.9345644204783</v>
      </c>
      <c r="U14">
        <f t="shared" si="3"/>
        <v>2.2455255270619441</v>
      </c>
      <c r="V14">
        <f t="shared" si="4"/>
        <v>12.318127527038758</v>
      </c>
    </row>
    <row r="15" spans="1:22">
      <c r="A15">
        <v>130</v>
      </c>
      <c r="B15">
        <f t="shared" si="5"/>
        <v>2750.6706190703721</v>
      </c>
      <c r="C15">
        <f t="shared" si="6"/>
        <v>4.0089407548370244E-3</v>
      </c>
      <c r="D15">
        <f t="shared" si="7"/>
        <v>562.51220211378461</v>
      </c>
      <c r="F15">
        <f t="shared" si="8"/>
        <v>0.98686351248032389</v>
      </c>
      <c r="G15">
        <f t="shared" si="0"/>
        <v>240717.24316453544</v>
      </c>
      <c r="H15">
        <f t="shared" si="9"/>
        <v>33121642.148406863</v>
      </c>
      <c r="P15">
        <f t="shared" si="10"/>
        <v>1.3412181974845614</v>
      </c>
      <c r="Q15">
        <f t="shared" si="1"/>
        <v>478.15</v>
      </c>
      <c r="R15">
        <f t="shared" si="11"/>
        <v>0.6996862303485496</v>
      </c>
      <c r="S15">
        <f t="shared" si="2"/>
        <v>212.7169214315964</v>
      </c>
      <c r="U15">
        <f t="shared" si="3"/>
        <v>2.2478230541417417</v>
      </c>
      <c r="V15">
        <f t="shared" si="4"/>
        <v>12.288190009259861</v>
      </c>
    </row>
    <row r="16" spans="1:22">
      <c r="A16">
        <v>140</v>
      </c>
      <c r="B16">
        <f t="shared" si="5"/>
        <v>2750.3943764400105</v>
      </c>
      <c r="C16">
        <f t="shared" si="6"/>
        <v>4.0093434026713011E-3</v>
      </c>
      <c r="D16">
        <f t="shared" si="7"/>
        <v>560.97211764293706</v>
      </c>
      <c r="F16">
        <f t="shared" si="8"/>
        <v>0.98416160989988954</v>
      </c>
      <c r="G16">
        <f t="shared" si="0"/>
        <v>236457.22889577312</v>
      </c>
      <c r="H16">
        <f t="shared" si="9"/>
        <v>35486214.437364593</v>
      </c>
      <c r="P16">
        <f t="shared" si="10"/>
        <v>1.337680458091471</v>
      </c>
      <c r="Q16">
        <f t="shared" si="1"/>
        <v>478.15</v>
      </c>
      <c r="R16">
        <f t="shared" si="11"/>
        <v>0.6977705814190216</v>
      </c>
      <c r="S16">
        <f t="shared" si="2"/>
        <v>212.47206133764124</v>
      </c>
      <c r="U16">
        <f t="shared" si="3"/>
        <v>2.2504135225579969</v>
      </c>
      <c r="V16">
        <f t="shared" si="4"/>
        <v>12.254546560216498</v>
      </c>
    </row>
    <row r="17" spans="1:22">
      <c r="A17">
        <v>150</v>
      </c>
      <c r="B17">
        <f t="shared" si="5"/>
        <v>2750.1230225227782</v>
      </c>
      <c r="C17">
        <f t="shared" si="6"/>
        <v>4.0097390035331295E-3</v>
      </c>
      <c r="D17">
        <f t="shared" si="7"/>
        <v>559.26280233419709</v>
      </c>
      <c r="F17">
        <f t="shared" si="8"/>
        <v>0.98116281111262649</v>
      </c>
      <c r="G17">
        <f t="shared" si="0"/>
        <v>231733.07264156151</v>
      </c>
      <c r="H17">
        <f t="shared" si="9"/>
        <v>37803545.163780205</v>
      </c>
      <c r="P17">
        <f t="shared" si="10"/>
        <v>1.3337360528125755</v>
      </c>
      <c r="Q17">
        <f t="shared" si="1"/>
        <v>478.15</v>
      </c>
      <c r="R17">
        <f t="shared" si="11"/>
        <v>0.69564443307885215</v>
      </c>
      <c r="S17">
        <f t="shared" si="2"/>
        <v>212.19995384559178</v>
      </c>
      <c r="U17">
        <f t="shared" si="3"/>
        <v>2.2532992648430445</v>
      </c>
      <c r="V17">
        <f t="shared" si="4"/>
        <v>12.217206230139027</v>
      </c>
    </row>
    <row r="18" spans="1:22">
      <c r="A18">
        <v>160</v>
      </c>
      <c r="B18">
        <f t="shared" si="5"/>
        <v>2749.8570899593828</v>
      </c>
      <c r="C18">
        <f t="shared" si="6"/>
        <v>4.0101267764743667E-3</v>
      </c>
      <c r="D18">
        <f t="shared" si="7"/>
        <v>557.38935439049158</v>
      </c>
      <c r="F18">
        <f t="shared" si="8"/>
        <v>0.97787606033419572</v>
      </c>
      <c r="G18">
        <f t="shared" si="0"/>
        <v>226558.95030786947</v>
      </c>
      <c r="H18">
        <f t="shared" si="9"/>
        <v>40069134.666858897</v>
      </c>
      <c r="P18">
        <f t="shared" si="10"/>
        <v>1.3293967842238179</v>
      </c>
      <c r="Q18">
        <f t="shared" si="1"/>
        <v>478.15</v>
      </c>
      <c r="R18">
        <f t="shared" si="11"/>
        <v>0.69331412677694471</v>
      </c>
      <c r="S18">
        <f t="shared" si="2"/>
        <v>211.90130564619142</v>
      </c>
      <c r="U18">
        <f t="shared" si="3"/>
        <v>2.2564750063331851</v>
      </c>
      <c r="V18">
        <f t="shared" si="4"/>
        <v>12.176280390275995</v>
      </c>
    </row>
    <row r="19" spans="1:22">
      <c r="A19">
        <v>170</v>
      </c>
      <c r="B19">
        <f t="shared" si="5"/>
        <v>2749.5970951225268</v>
      </c>
      <c r="C19">
        <f t="shared" si="6"/>
        <v>4.0105059637592496E-3</v>
      </c>
      <c r="D19">
        <f t="shared" si="7"/>
        <v>555.3622118737095</v>
      </c>
      <c r="F19">
        <f t="shared" si="8"/>
        <v>0.97431966995387631</v>
      </c>
      <c r="G19">
        <f t="shared" si="0"/>
        <v>220963.70432557267</v>
      </c>
      <c r="H19">
        <f t="shared" si="9"/>
        <v>42278771.710114621</v>
      </c>
      <c r="P19">
        <f t="shared" si="10"/>
        <v>1.3246872122171345</v>
      </c>
      <c r="Q19">
        <f t="shared" si="1"/>
        <v>478.15</v>
      </c>
      <c r="R19">
        <f t="shared" si="11"/>
        <v>0.69079264599729828</v>
      </c>
      <c r="S19">
        <f t="shared" si="2"/>
        <v>211.57767116467602</v>
      </c>
      <c r="U19">
        <f t="shared" si="3"/>
        <v>2.259926566768212</v>
      </c>
      <c r="V19">
        <f t="shared" si="4"/>
        <v>12.131997062148246</v>
      </c>
    </row>
    <row r="20" spans="1:22">
      <c r="A20">
        <v>180</v>
      </c>
      <c r="B20">
        <f t="shared" si="5"/>
        <v>2749.3435212858767</v>
      </c>
      <c r="C20">
        <f t="shared" si="6"/>
        <v>4.0108758554720401E-3</v>
      </c>
      <c r="D20">
        <f t="shared" si="7"/>
        <v>553.19753608904603</v>
      </c>
      <c r="F20">
        <f t="shared" si="8"/>
        <v>0.97052199313867726</v>
      </c>
      <c r="G20">
        <f t="shared" si="0"/>
        <v>214991.88922693723</v>
      </c>
      <c r="H20">
        <f t="shared" si="9"/>
        <v>44428690.602383994</v>
      </c>
      <c r="P20">
        <f t="shared" si="10"/>
        <v>1.3196455828788887</v>
      </c>
      <c r="Q20">
        <f t="shared" si="1"/>
        <v>478.15</v>
      </c>
      <c r="R20">
        <f t="shared" si="11"/>
        <v>0.68810009313532217</v>
      </c>
      <c r="S20">
        <f t="shared" si="2"/>
        <v>211.23152206624286</v>
      </c>
      <c r="U20">
        <f t="shared" si="3"/>
        <v>2.2636299512629119</v>
      </c>
      <c r="V20">
        <f t="shared" si="4"/>
        <v>12.084709292655544</v>
      </c>
    </row>
    <row r="21" spans="1:22">
      <c r="A21">
        <v>190</v>
      </c>
      <c r="B21">
        <f t="shared" si="5"/>
        <v>2749.0968005931427</v>
      </c>
      <c r="C21">
        <f t="shared" si="6"/>
        <v>4.0112358159031603E-3</v>
      </c>
      <c r="D21">
        <f t="shared" si="7"/>
        <v>550.91720949863509</v>
      </c>
      <c r="F21">
        <f t="shared" si="8"/>
        <v>0.96652142017304399</v>
      </c>
      <c r="G21">
        <f t="shared" si="0"/>
        <v>208703.75774265706</v>
      </c>
      <c r="H21">
        <f t="shared" si="9"/>
        <v>46515728.179810561</v>
      </c>
      <c r="P21">
        <f t="shared" si="10"/>
        <v>1.314323838069134</v>
      </c>
      <c r="Q21">
        <f t="shared" si="1"/>
        <v>478.15</v>
      </c>
      <c r="R21">
        <f t="shared" si="11"/>
        <v>0.68526368690268813</v>
      </c>
      <c r="S21">
        <f t="shared" si="2"/>
        <v>210.86625688194036</v>
      </c>
      <c r="U21">
        <f t="shared" si="3"/>
        <v>2.267551039556349</v>
      </c>
      <c r="V21">
        <f t="shared" si="4"/>
        <v>12.034895108499466</v>
      </c>
    </row>
    <row r="22" spans="1:22">
      <c r="A22">
        <v>200</v>
      </c>
      <c r="B22">
        <f t="shared" si="5"/>
        <v>2748.8572960431279</v>
      </c>
      <c r="C22">
        <f t="shared" si="6"/>
        <v>4.0115853099385451E-3</v>
      </c>
      <c r="D22">
        <f t="shared" si="7"/>
        <v>548.54836315776436</v>
      </c>
      <c r="F22">
        <f t="shared" si="8"/>
        <v>0.96236554939958663</v>
      </c>
      <c r="G22">
        <f t="shared" si="0"/>
        <v>202173.95467825013</v>
      </c>
      <c r="H22">
        <f t="shared" si="9"/>
        <v>48537467.726593062</v>
      </c>
      <c r="P22">
        <f t="shared" si="10"/>
        <v>1.3087865015739144</v>
      </c>
      <c r="Q22">
        <f t="shared" si="1"/>
        <v>478.15</v>
      </c>
      <c r="R22">
        <f t="shared" si="11"/>
        <v>0.68231717452430685</v>
      </c>
      <c r="S22">
        <f t="shared" si="2"/>
        <v>210.48613604226739</v>
      </c>
      <c r="U22">
        <f t="shared" si="3"/>
        <v>2.2716460522795829</v>
      </c>
      <c r="V22">
        <f t="shared" si="4"/>
        <v>11.9831471929343</v>
      </c>
    </row>
    <row r="23" spans="1:22">
      <c r="A23">
        <v>210</v>
      </c>
      <c r="B23">
        <f t="shared" si="5"/>
        <v>2748.6252849736397</v>
      </c>
      <c r="C23">
        <f t="shared" si="6"/>
        <v>4.011923927284165E-3</v>
      </c>
      <c r="D23">
        <f t="shared" si="7"/>
        <v>546.12240184201767</v>
      </c>
      <c r="F23">
        <f t="shared" si="8"/>
        <v>0.95810947691582049</v>
      </c>
      <c r="G23">
        <f t="shared" si="0"/>
        <v>195488.83203102552</v>
      </c>
      <c r="H23">
        <f t="shared" si="9"/>
        <v>50492356.04690332</v>
      </c>
      <c r="P23">
        <f t="shared" si="10"/>
        <v>1.303108364434409</v>
      </c>
      <c r="Q23">
        <f t="shared" si="1"/>
        <v>478.15</v>
      </c>
      <c r="R23">
        <f t="shared" si="11"/>
        <v>0.67929961913331671</v>
      </c>
      <c r="S23">
        <f t="shared" si="2"/>
        <v>210.09613567671659</v>
      </c>
      <c r="U23">
        <f t="shared" si="3"/>
        <v>2.2758628970489427</v>
      </c>
      <c r="V23">
        <f t="shared" si="4"/>
        <v>11.930151589477187</v>
      </c>
    </row>
    <row r="24" spans="1:22">
      <c r="A24">
        <v>220</v>
      </c>
      <c r="B24">
        <f t="shared" si="5"/>
        <v>2748.400945626543</v>
      </c>
      <c r="C24">
        <f t="shared" si="6"/>
        <v>4.0122514022094963E-3</v>
      </c>
      <c r="D24">
        <f t="shared" si="7"/>
        <v>543.67356780933915</v>
      </c>
      <c r="F24">
        <f t="shared" si="8"/>
        <v>0.95381327685848971</v>
      </c>
      <c r="G24">
        <f t="shared" si="0"/>
        <v>188742.49870673622</v>
      </c>
      <c r="H24">
        <f t="shared" si="9"/>
        <v>52379781.033970684</v>
      </c>
      <c r="P24">
        <f t="shared" si="10"/>
        <v>1.297371065782335</v>
      </c>
      <c r="Q24">
        <f t="shared" si="1"/>
        <v>478.15</v>
      </c>
      <c r="R24">
        <f t="shared" si="11"/>
        <v>0.6762536132926692</v>
      </c>
      <c r="S24">
        <f t="shared" si="2"/>
        <v>209.70172502173804</v>
      </c>
      <c r="U24">
        <f t="shared" si="3"/>
        <v>2.2801433796046937</v>
      </c>
      <c r="V24">
        <f t="shared" si="4"/>
        <v>11.876656327007115</v>
      </c>
    </row>
    <row r="25" spans="1:22">
      <c r="A25">
        <v>230</v>
      </c>
      <c r="B25">
        <f t="shared" si="5"/>
        <v>2748.1843482460717</v>
      </c>
      <c r="C25">
        <f t="shared" si="6"/>
        <v>4.0125676266811426E-3</v>
      </c>
      <c r="D25">
        <f t="shared" si="7"/>
        <v>541.23716302445564</v>
      </c>
      <c r="F25">
        <f t="shared" si="8"/>
        <v>0.94953888249904495</v>
      </c>
      <c r="G25">
        <f t="shared" si="0"/>
        <v>182031.93469603243</v>
      </c>
      <c r="H25">
        <f t="shared" si="9"/>
        <v>54200100.380931005</v>
      </c>
      <c r="P25">
        <f t="shared" si="10"/>
        <v>1.2916588540660974</v>
      </c>
      <c r="Q25">
        <f t="shared" si="1"/>
        <v>478.15</v>
      </c>
      <c r="R25">
        <f t="shared" si="11"/>
        <v>0.67322306769182283</v>
      </c>
      <c r="S25">
        <f t="shared" si="2"/>
        <v>209.30858514267729</v>
      </c>
      <c r="U25">
        <f t="shared" si="3"/>
        <v>2.2844261245856887</v>
      </c>
      <c r="V25">
        <f t="shared" si="4"/>
        <v>11.823432583906762</v>
      </c>
    </row>
    <row r="26" spans="1:22">
      <c r="A26">
        <v>240</v>
      </c>
      <c r="B26">
        <f t="shared" si="5"/>
        <v>2747.9754517840274</v>
      </c>
      <c r="C26">
        <f t="shared" si="6"/>
        <v>4.0128726553088122E-3</v>
      </c>
      <c r="D26">
        <f t="shared" si="7"/>
        <v>538.84761593114172</v>
      </c>
      <c r="F26">
        <f t="shared" si="8"/>
        <v>0.94534669461603815</v>
      </c>
      <c r="G26">
        <f t="shared" si="0"/>
        <v>175451.68123371224</v>
      </c>
      <c r="H26">
        <f t="shared" si="9"/>
        <v>55954617.193268128</v>
      </c>
      <c r="P26">
        <f t="shared" si="10"/>
        <v>1.2860539722025177</v>
      </c>
      <c r="Q26">
        <f t="shared" si="1"/>
        <v>478.15</v>
      </c>
      <c r="R26">
        <f t="shared" si="11"/>
        <v>0.67025080648277102</v>
      </c>
      <c r="S26">
        <f t="shared" si="2"/>
        <v>208.92229792773696</v>
      </c>
      <c r="U26">
        <f t="shared" si="3"/>
        <v>2.2886499179009832</v>
      </c>
      <c r="V26">
        <f t="shared" si="4"/>
        <v>11.771232456321304</v>
      </c>
    </row>
    <row r="27" spans="1:22">
      <c r="A27">
        <v>250</v>
      </c>
      <c r="B27">
        <f t="shared" si="5"/>
        <v>2747.7741066984481</v>
      </c>
      <c r="C27">
        <f t="shared" si="6"/>
        <v>4.0131667013827716E-3</v>
      </c>
      <c r="D27">
        <f t="shared" si="7"/>
        <v>536.53661414225871</v>
      </c>
      <c r="F27">
        <f t="shared" si="8"/>
        <v>0.94129230551273457</v>
      </c>
      <c r="G27">
        <f t="shared" si="0"/>
        <v>169088.71495399202</v>
      </c>
      <c r="H27">
        <f t="shared" si="9"/>
        <v>57645504.342808045</v>
      </c>
      <c r="P27">
        <f t="shared" si="10"/>
        <v>1.2806321950525352</v>
      </c>
      <c r="Q27">
        <f t="shared" si="1"/>
        <v>478.15</v>
      </c>
      <c r="R27">
        <f t="shared" si="11"/>
        <v>0.66737624460852873</v>
      </c>
      <c r="S27">
        <f t="shared" si="2"/>
        <v>208.54804087759237</v>
      </c>
      <c r="U27">
        <f t="shared" si="3"/>
        <v>2.2927570932236709</v>
      </c>
      <c r="V27">
        <f t="shared" si="4"/>
        <v>11.720748166403999</v>
      </c>
    </row>
    <row r="28" spans="1:22">
      <c r="A28">
        <v>260</v>
      </c>
      <c r="B28">
        <f t="shared" si="5"/>
        <v>2747.5800636346066</v>
      </c>
      <c r="C28">
        <f t="shared" si="6"/>
        <v>4.0134501243019975E-3</v>
      </c>
      <c r="D28">
        <f t="shared" si="7"/>
        <v>534.33151748511386</v>
      </c>
      <c r="F28">
        <f t="shared" si="8"/>
        <v>0.93742371488616472</v>
      </c>
      <c r="G28">
        <f t="shared" si="0"/>
        <v>163018.09458728693</v>
      </c>
      <c r="H28">
        <f t="shared" si="9"/>
        <v>59275685.288680911</v>
      </c>
      <c r="P28">
        <f t="shared" si="10"/>
        <v>1.2754590317254708</v>
      </c>
      <c r="Q28">
        <f t="shared" si="1"/>
        <v>478.15</v>
      </c>
      <c r="R28">
        <f t="shared" si="11"/>
        <v>0.66463341385429076</v>
      </c>
      <c r="S28">
        <f t="shared" si="2"/>
        <v>208.19032303947063</v>
      </c>
      <c r="U28">
        <f t="shared" si="3"/>
        <v>2.2966965660039249</v>
      </c>
      <c r="V28">
        <f t="shared" si="4"/>
        <v>11.672577394979029</v>
      </c>
    </row>
    <row r="29" spans="1:22">
      <c r="A29">
        <v>270</v>
      </c>
      <c r="B29">
        <f t="shared" si="5"/>
        <v>2747.3929871017694</v>
      </c>
      <c r="C29">
        <f t="shared" si="6"/>
        <v>4.0137234096810801E-3</v>
      </c>
      <c r="D29">
        <f t="shared" si="7"/>
        <v>532.25421728879292</v>
      </c>
      <c r="F29">
        <f t="shared" si="8"/>
        <v>0.93377932857682966</v>
      </c>
      <c r="G29">
        <f t="shared" si="0"/>
        <v>157299.83506123055</v>
      </c>
      <c r="H29">
        <f t="shared" si="9"/>
        <v>60848683.639293216</v>
      </c>
      <c r="P29">
        <f t="shared" si="10"/>
        <v>1.2705869898524575</v>
      </c>
      <c r="Q29">
        <f t="shared" si="1"/>
        <v>478.15</v>
      </c>
      <c r="R29">
        <f t="shared" si="11"/>
        <v>0.66204954396097215</v>
      </c>
      <c r="S29">
        <f t="shared" si="2"/>
        <v>207.85279034128661</v>
      </c>
      <c r="U29">
        <f t="shared" si="3"/>
        <v>2.3004261776562891</v>
      </c>
      <c r="V29">
        <f t="shared" si="4"/>
        <v>11.627198362448279</v>
      </c>
    </row>
    <row r="30" spans="1:22">
      <c r="A30">
        <v>280</v>
      </c>
      <c r="B30">
        <f t="shared" si="5"/>
        <v>2747.2124727371915</v>
      </c>
      <c r="C30">
        <f t="shared" si="6"/>
        <v>4.0139871441894522E-3</v>
      </c>
      <c r="D30">
        <f t="shared" si="7"/>
        <v>530.32053030341694</v>
      </c>
      <c r="F30">
        <f t="shared" si="8"/>
        <v>0.93038689526915253</v>
      </c>
      <c r="G30">
        <f t="shared" si="0"/>
        <v>151977.2508479828</v>
      </c>
      <c r="H30">
        <f t="shared" si="9"/>
        <v>62368456.147773042</v>
      </c>
      <c r="P30">
        <f t="shared" si="10"/>
        <v>1.2660541142807367</v>
      </c>
      <c r="Q30">
        <f t="shared" si="1"/>
        <v>478.15</v>
      </c>
      <c r="R30">
        <f t="shared" si="11"/>
        <v>0.65964430874582913</v>
      </c>
      <c r="S30">
        <f t="shared" si="2"/>
        <v>207.53811641489824</v>
      </c>
      <c r="U30">
        <f t="shared" si="3"/>
        <v>2.3039141351948578</v>
      </c>
      <c r="V30">
        <f t="shared" si="4"/>
        <v>11.58495658883796</v>
      </c>
    </row>
    <row r="31" spans="1:22">
      <c r="A31">
        <v>290</v>
      </c>
      <c r="B31">
        <f t="shared" si="5"/>
        <v>2747.0380664712447</v>
      </c>
      <c r="C31">
        <f t="shared" si="6"/>
        <v>4.0142419875852974E-3</v>
      </c>
      <c r="D31">
        <f t="shared" si="7"/>
        <v>528.54012934600792</v>
      </c>
      <c r="F31">
        <f t="shared" si="8"/>
        <v>0.92726338481755777</v>
      </c>
      <c r="G31">
        <f t="shared" si="0"/>
        <v>147076.77339727792</v>
      </c>
      <c r="H31">
        <f t="shared" si="9"/>
        <v>63839223.881745823</v>
      </c>
      <c r="P31">
        <f t="shared" si="10"/>
        <v>1.2618838066808353</v>
      </c>
      <c r="Q31">
        <f t="shared" si="1"/>
        <v>478.15</v>
      </c>
      <c r="R31">
        <f t="shared" si="11"/>
        <v>0.65742973983564845</v>
      </c>
      <c r="S31">
        <f t="shared" si="2"/>
        <v>207.24798095790575</v>
      </c>
      <c r="U31">
        <f t="shared" si="3"/>
        <v>2.3071394847369695</v>
      </c>
      <c r="V31">
        <f t="shared" si="4"/>
        <v>11.546063378743852</v>
      </c>
    </row>
    <row r="32" spans="1:22">
      <c r="A32">
        <v>300</v>
      </c>
      <c r="B32">
        <f t="shared" si="5"/>
        <v>2746.8692839020609</v>
      </c>
      <c r="C32">
        <f t="shared" si="6"/>
        <v>4.0144886444174813E-3</v>
      </c>
      <c r="D32">
        <f t="shared" si="7"/>
        <v>526.91693805419857</v>
      </c>
      <c r="F32">
        <f t="shared" si="8"/>
        <v>0.92441568079683956</v>
      </c>
      <c r="G32">
        <f t="shared" si="0"/>
        <v>142609.04245532409</v>
      </c>
      <c r="H32">
        <f t="shared" si="9"/>
        <v>65265314.306299061</v>
      </c>
      <c r="P32">
        <f t="shared" si="10"/>
        <v>1.25808575400963</v>
      </c>
      <c r="Q32">
        <f t="shared" si="1"/>
        <v>478.15</v>
      </c>
      <c r="R32">
        <f t="shared" si="11"/>
        <v>0.65541071768495918</v>
      </c>
      <c r="S32">
        <f t="shared" si="2"/>
        <v>206.9831251600574</v>
      </c>
      <c r="U32">
        <f t="shared" si="3"/>
        <v>2.3100917025494359</v>
      </c>
      <c r="V32">
        <f t="shared" si="4"/>
        <v>11.510604444803972</v>
      </c>
    </row>
    <row r="33" spans="1:22">
      <c r="A33">
        <v>310</v>
      </c>
      <c r="B33">
        <f t="shared" si="5"/>
        <v>2746.7056284177952</v>
      </c>
      <c r="C33">
        <f t="shared" si="6"/>
        <v>4.0147278375353692E-3</v>
      </c>
      <c r="D33">
        <f t="shared" si="7"/>
        <v>525.44986812752802</v>
      </c>
      <c r="F33">
        <f t="shared" si="8"/>
        <v>0.92184187390794392</v>
      </c>
      <c r="G33">
        <f t="shared" si="0"/>
        <v>138570.93673881676</v>
      </c>
      <c r="H33">
        <f t="shared" si="9"/>
        <v>66651023.673687227</v>
      </c>
      <c r="P33">
        <f t="shared" si="10"/>
        <v>1.2546576764460304</v>
      </c>
      <c r="Q33">
        <f t="shared" si="1"/>
        <v>478.15</v>
      </c>
      <c r="R33">
        <f t="shared" si="11"/>
        <v>0.65358588860073219</v>
      </c>
      <c r="S33">
        <f t="shared" si="2"/>
        <v>206.74346518352726</v>
      </c>
      <c r="U33">
        <f t="shared" si="3"/>
        <v>2.3127695938323551</v>
      </c>
      <c r="V33">
        <f t="shared" si="4"/>
        <v>11.478556012880087</v>
      </c>
    </row>
    <row r="34" spans="1:22">
      <c r="A34">
        <v>320</v>
      </c>
      <c r="B34">
        <f t="shared" si="5"/>
        <v>2746.5466069885319</v>
      </c>
      <c r="C34">
        <f t="shared" si="6"/>
        <v>4.0149602849867266E-3</v>
      </c>
      <c r="D34">
        <f t="shared" si="7"/>
        <v>524.13375891178237</v>
      </c>
      <c r="F34">
        <f t="shared" si="8"/>
        <v>0.91953291037154805</v>
      </c>
      <c r="G34">
        <f t="shared" si="0"/>
        <v>134948.15882774841</v>
      </c>
      <c r="H34">
        <f t="shared" si="9"/>
        <v>68000505.261964709</v>
      </c>
      <c r="P34">
        <f t="shared" si="10"/>
        <v>1.2515875607868905</v>
      </c>
      <c r="Q34">
        <f t="shared" si="1"/>
        <v>478.15</v>
      </c>
      <c r="R34">
        <f t="shared" si="11"/>
        <v>0.65194883345342758</v>
      </c>
      <c r="S34">
        <f t="shared" si="2"/>
        <v>206.5282410987943</v>
      </c>
      <c r="U34">
        <f t="shared" si="3"/>
        <v>2.315179742276861</v>
      </c>
      <c r="V34">
        <f t="shared" si="4"/>
        <v>11.449805347462968</v>
      </c>
    </row>
    <row r="35" spans="1:22">
      <c r="A35">
        <v>330</v>
      </c>
      <c r="B35">
        <f t="shared" si="5"/>
        <v>2746.3917429918074</v>
      </c>
      <c r="C35">
        <f t="shared" si="6"/>
        <v>4.0151866812384663E-3</v>
      </c>
      <c r="D35">
        <f t="shared" si="7"/>
        <v>522.96038734759668</v>
      </c>
      <c r="F35">
        <f t="shared" si="8"/>
        <v>0.91747436376771352</v>
      </c>
      <c r="G35">
        <f t="shared" si="0"/>
        <v>131718.01180212828</v>
      </c>
      <c r="H35">
        <f t="shared" si="9"/>
        <v>69317685.379985988</v>
      </c>
      <c r="P35">
        <f t="shared" si="10"/>
        <v>1.2488560644042146</v>
      </c>
      <c r="Q35">
        <f t="shared" si="1"/>
        <v>478.15</v>
      </c>
      <c r="R35">
        <f t="shared" si="11"/>
        <v>0.65048932391130887</v>
      </c>
      <c r="S35">
        <f t="shared" si="2"/>
        <v>206.33617956019603</v>
      </c>
      <c r="U35">
        <f t="shared" si="3"/>
        <v>2.3173347544728848</v>
      </c>
      <c r="V35">
        <f t="shared" si="4"/>
        <v>11.42417281419881</v>
      </c>
    </row>
    <row r="36" spans="1:22">
      <c r="A36">
        <v>340</v>
      </c>
      <c r="B36">
        <f t="shared" si="5"/>
        <v>2746.2405858517213</v>
      </c>
      <c r="C36">
        <f t="shared" si="6"/>
        <v>4.01540768304682E-3</v>
      </c>
      <c r="D36">
        <f t="shared" si="7"/>
        <v>521.91944223606333</v>
      </c>
      <c r="F36">
        <f t="shared" si="8"/>
        <v>0.91564814427379537</v>
      </c>
      <c r="G36">
        <f t="shared" si="0"/>
        <v>128852.07653420257</v>
      </c>
      <c r="H36">
        <f t="shared" si="9"/>
        <v>70606206.145328015</v>
      </c>
      <c r="P36">
        <f t="shared" si="10"/>
        <v>1.2464388364722037</v>
      </c>
      <c r="Q36">
        <f t="shared" si="1"/>
        <v>478.15</v>
      </c>
      <c r="R36">
        <f t="shared" si="11"/>
        <v>0.64919453429012086</v>
      </c>
      <c r="S36">
        <f t="shared" si="2"/>
        <v>206.16565246429815</v>
      </c>
      <c r="U36">
        <f t="shared" si="3"/>
        <v>2.319251506178031</v>
      </c>
      <c r="V36">
        <f t="shared" si="4"/>
        <v>11.401433162913619</v>
      </c>
    </row>
    <row r="37" spans="1:22">
      <c r="A37">
        <v>350</v>
      </c>
      <c r="B37">
        <f t="shared" si="5"/>
        <v>2746.0927176056352</v>
      </c>
      <c r="C37">
        <f t="shared" si="6"/>
        <v>4.0156238998145955E-3</v>
      </c>
      <c r="D37">
        <f t="shared" si="7"/>
        <v>520.99939038508455</v>
      </c>
      <c r="F37">
        <f t="shared" si="8"/>
        <v>0.91403401821944663</v>
      </c>
      <c r="G37">
        <f t="shared" si="0"/>
        <v>126318.59095077937</v>
      </c>
      <c r="H37">
        <f t="shared" si="9"/>
        <v>71869392.054835811</v>
      </c>
      <c r="P37">
        <f t="shared" si="10"/>
        <v>1.2443085832173595</v>
      </c>
      <c r="Q37">
        <f t="shared" si="1"/>
        <v>478.15</v>
      </c>
      <c r="R37">
        <f t="shared" si="11"/>
        <v>0.64805011891758768</v>
      </c>
      <c r="S37">
        <f t="shared" si="2"/>
        <v>206.0148192194186</v>
      </c>
      <c r="U37">
        <f t="shared" si="3"/>
        <v>2.3209495404830101</v>
      </c>
      <c r="V37">
        <f t="shared" si="4"/>
        <v>11.381334448751128</v>
      </c>
    </row>
    <row r="38" spans="1:22">
      <c r="A38">
        <v>360</v>
      </c>
      <c r="B38">
        <f t="shared" si="5"/>
        <v>2745.9477567404765</v>
      </c>
      <c r="C38">
        <f t="shared" si="6"/>
        <v>4.0158358879390024E-3</v>
      </c>
      <c r="D38">
        <f t="shared" si="7"/>
        <v>520.18819519414706</v>
      </c>
      <c r="F38">
        <f t="shared" si="8"/>
        <v>0.91261086876166153</v>
      </c>
      <c r="G38">
        <f t="shared" si="0"/>
        <v>124084.42322451889</v>
      </c>
      <c r="H38">
        <f t="shared" si="9"/>
        <v>73110236.287081003</v>
      </c>
      <c r="P38">
        <f t="shared" si="10"/>
        <v>1.2424367826154117</v>
      </c>
      <c r="Q38">
        <f t="shared" si="1"/>
        <v>478.15</v>
      </c>
      <c r="R38">
        <f t="shared" si="11"/>
        <v>0.64704110595201803</v>
      </c>
      <c r="S38">
        <f t="shared" si="2"/>
        <v>205.881745667178</v>
      </c>
      <c r="U38">
        <f t="shared" si="3"/>
        <v>2.3224497074789832</v>
      </c>
      <c r="V38">
        <f t="shared" si="4"/>
        <v>11.363613729798935</v>
      </c>
    </row>
    <row r="39" spans="1:22">
      <c r="A39">
        <v>370</v>
      </c>
      <c r="B39">
        <f t="shared" si="5"/>
        <v>2745.8053597646403</v>
      </c>
      <c r="C39">
        <f t="shared" si="6"/>
        <v>4.0160441484713314E-3</v>
      </c>
      <c r="D39">
        <f t="shared" si="7"/>
        <v>519.47387543762102</v>
      </c>
      <c r="F39">
        <f t="shared" si="8"/>
        <v>0.91135767620635266</v>
      </c>
      <c r="G39">
        <f t="shared" si="0"/>
        <v>122116.60554612477</v>
      </c>
      <c r="H39">
        <f t="shared" si="9"/>
        <v>74331402.342542246</v>
      </c>
      <c r="P39">
        <f t="shared" si="10"/>
        <v>1.2407950188814176</v>
      </c>
      <c r="Q39">
        <f t="shared" si="1"/>
        <v>478.15</v>
      </c>
      <c r="R39">
        <f t="shared" si="11"/>
        <v>0.64615259243030398</v>
      </c>
      <c r="S39">
        <f t="shared" si="2"/>
        <v>205.76449723610995</v>
      </c>
      <c r="U39">
        <f t="shared" si="3"/>
        <v>2.3237730824445095</v>
      </c>
      <c r="V39">
        <f t="shared" si="4"/>
        <v>11.348009273819891</v>
      </c>
    </row>
    <row r="40" spans="1:22">
      <c r="A40">
        <v>380</v>
      </c>
      <c r="B40">
        <f t="shared" si="5"/>
        <v>2745.6652210197653</v>
      </c>
      <c r="C40">
        <f t="shared" si="6"/>
        <v>4.0162491273529593E-3</v>
      </c>
      <c r="D40">
        <f t="shared" si="7"/>
        <v>518.84491131714015</v>
      </c>
      <c r="F40">
        <f t="shared" si="8"/>
        <v>0.91025423038094766</v>
      </c>
      <c r="G40">
        <f t="shared" si="0"/>
        <v>120383.44812216761</v>
      </c>
      <c r="H40">
        <f t="shared" si="9"/>
        <v>75535236.823763922</v>
      </c>
      <c r="P40">
        <f t="shared" si="10"/>
        <v>1.239355953233449</v>
      </c>
      <c r="Q40">
        <f t="shared" si="1"/>
        <v>478.15</v>
      </c>
      <c r="R40">
        <f t="shared" si="11"/>
        <v>0.64537024934009191</v>
      </c>
      <c r="S40">
        <f t="shared" si="2"/>
        <v>205.66120718232716</v>
      </c>
      <c r="U40">
        <f t="shared" si="3"/>
        <v>2.3249401603293141</v>
      </c>
      <c r="V40">
        <f t="shared" si="4"/>
        <v>11.334269428546431</v>
      </c>
    </row>
    <row r="41" spans="1:22">
      <c r="A41">
        <v>390</v>
      </c>
      <c r="B41">
        <f t="shared" si="5"/>
        <v>2745.5270712141096</v>
      </c>
      <c r="C41">
        <f t="shared" si="6"/>
        <v>4.0164512175243604E-3</v>
      </c>
      <c r="D41">
        <f t="shared" si="7"/>
        <v>518.29051642952106</v>
      </c>
      <c r="F41">
        <f t="shared" si="8"/>
        <v>0.90928160777108957</v>
      </c>
      <c r="G41">
        <f t="shared" si="0"/>
        <v>118855.28478408925</v>
      </c>
      <c r="H41">
        <f t="shared" si="9"/>
        <v>76723789.671604812</v>
      </c>
      <c r="P41">
        <f t="shared" si="10"/>
        <v>1.2380939751076225</v>
      </c>
      <c r="Q41">
        <f t="shared" si="1"/>
        <v>478.15</v>
      </c>
      <c r="R41">
        <f t="shared" si="11"/>
        <v>0.64468065990970247</v>
      </c>
      <c r="S41">
        <f t="shared" si="2"/>
        <v>205.57012277696259</v>
      </c>
      <c r="U41">
        <f t="shared" si="3"/>
        <v>2.3259702992870146</v>
      </c>
      <c r="V41">
        <f t="shared" si="4"/>
        <v>11.322158562873428</v>
      </c>
    </row>
    <row r="42" spans="1:22">
      <c r="A42">
        <v>400</v>
      </c>
      <c r="B42">
        <f t="shared" si="5"/>
        <v>2745.3906751002728</v>
      </c>
      <c r="C42">
        <f t="shared" si="6"/>
        <v>4.0166507622895024E-3</v>
      </c>
      <c r="D42">
        <f t="shared" si="7"/>
        <v>517.80079955073541</v>
      </c>
      <c r="F42">
        <f t="shared" si="8"/>
        <v>0.90842245535216737</v>
      </c>
      <c r="G42">
        <f t="shared" si="0"/>
        <v>117504.91597342493</v>
      </c>
      <c r="H42">
        <f t="shared" si="9"/>
        <v>77898838.831339061</v>
      </c>
      <c r="P42">
        <f t="shared" si="10"/>
        <v>1.2369855906169989</v>
      </c>
      <c r="Q42">
        <f t="shared" si="1"/>
        <v>478.15</v>
      </c>
      <c r="R42">
        <f t="shared" si="11"/>
        <v>0.64407152084468666</v>
      </c>
      <c r="S42">
        <f t="shared" si="2"/>
        <v>205.48963324949253</v>
      </c>
      <c r="U42">
        <f t="shared" si="3"/>
        <v>2.3268813732294733</v>
      </c>
      <c r="V42">
        <f t="shared" si="4"/>
        <v>11.311460601060961</v>
      </c>
    </row>
    <row r="43" spans="1:22">
      <c r="A43">
        <v>410</v>
      </c>
      <c r="B43">
        <f t="shared" si="5"/>
        <v>2745.2558286445633</v>
      </c>
      <c r="C43">
        <f t="shared" si="6"/>
        <v>4.0168480594278844E-3</v>
      </c>
      <c r="D43">
        <f t="shared" si="7"/>
        <v>517.3668409057052</v>
      </c>
      <c r="F43">
        <f t="shared" si="8"/>
        <v>0.90766112439597402</v>
      </c>
      <c r="G43">
        <f t="shared" si="0"/>
        <v>116307.81693764412</v>
      </c>
      <c r="H43">
        <f t="shared" si="9"/>
        <v>79061917.000715509</v>
      </c>
      <c r="P43">
        <f t="shared" si="10"/>
        <v>1.2360096069525874</v>
      </c>
      <c r="Q43">
        <f t="shared" si="1"/>
        <v>478.15</v>
      </c>
      <c r="R43">
        <f t="shared" si="11"/>
        <v>0.6435317371967455</v>
      </c>
      <c r="S43">
        <f t="shared" si="2"/>
        <v>205.41828348601885</v>
      </c>
      <c r="U43">
        <f t="shared" si="3"/>
        <v>2.3276895896783394</v>
      </c>
      <c r="V43">
        <f t="shared" si="4"/>
        <v>11.301980688863051</v>
      </c>
    </row>
    <row r="44" spans="1:22">
      <c r="A44">
        <v>420</v>
      </c>
      <c r="B44">
        <f t="shared" si="5"/>
        <v>2745.1223559574387</v>
      </c>
      <c r="C44">
        <f t="shared" si="6"/>
        <v>4.0170433656600817E-3</v>
      </c>
      <c r="D44">
        <f t="shared" si="7"/>
        <v>516.98070560855899</v>
      </c>
      <c r="F44">
        <f t="shared" si="8"/>
        <v>0.90698369405010348</v>
      </c>
      <c r="G44">
        <f t="shared" si="0"/>
        <v>115242.17348492311</v>
      </c>
      <c r="H44">
        <f t="shared" si="9"/>
        <v>80214338.735564739</v>
      </c>
      <c r="P44">
        <f t="shared" si="10"/>
        <v>1.2351471667458671</v>
      </c>
      <c r="Q44">
        <f t="shared" si="1"/>
        <v>478.15</v>
      </c>
      <c r="R44">
        <f t="shared" si="11"/>
        <v>0.64305143908152329</v>
      </c>
      <c r="S44">
        <f t="shared" si="2"/>
        <v>205.35477719744196</v>
      </c>
      <c r="U44">
        <f t="shared" si="3"/>
        <v>2.3284094313533998</v>
      </c>
      <c r="V44">
        <f t="shared" si="4"/>
        <v>11.293545487132697</v>
      </c>
    </row>
    <row r="45" spans="1:22">
      <c r="A45">
        <v>430</v>
      </c>
      <c r="B45">
        <f t="shared" si="5"/>
        <v>2744.9901061829173</v>
      </c>
      <c r="C45">
        <f t="shared" si="6"/>
        <v>4.0172369011770787E-3</v>
      </c>
      <c r="D45">
        <f t="shared" si="7"/>
        <v>516.63541358950454</v>
      </c>
      <c r="F45">
        <f t="shared" si="8"/>
        <v>0.90637791857807815</v>
      </c>
      <c r="G45">
        <f t="shared" si="0"/>
        <v>114288.79837002374</v>
      </c>
      <c r="H45">
        <f t="shared" si="9"/>
        <v>81357226.719264969</v>
      </c>
      <c r="P45">
        <f t="shared" si="10"/>
        <v>1.234381678419338</v>
      </c>
      <c r="Q45">
        <f t="shared" si="1"/>
        <v>478.15</v>
      </c>
      <c r="R45">
        <f t="shared" si="11"/>
        <v>0.64262194427185737</v>
      </c>
      <c r="S45">
        <f t="shared" si="2"/>
        <v>205.29797274361971</v>
      </c>
      <c r="U45">
        <f t="shared" si="3"/>
        <v>2.3290536852846735</v>
      </c>
      <c r="V45">
        <f t="shared" si="4"/>
        <v>11.286002514868491</v>
      </c>
    </row>
    <row r="46" spans="1:22">
      <c r="A46">
        <v>440</v>
      </c>
      <c r="B46">
        <f t="shared" si="5"/>
        <v>2744.8589504839415</v>
      </c>
      <c r="C46">
        <f t="shared" si="6"/>
        <v>4.017428854032664E-3</v>
      </c>
      <c r="D46">
        <f t="shared" si="7"/>
        <v>516.32488152583653</v>
      </c>
      <c r="F46">
        <f t="shared" si="8"/>
        <v>0.9058331254839237</v>
      </c>
      <c r="G46">
        <f t="shared" si="0"/>
        <v>113430.97093388089</v>
      </c>
      <c r="H46">
        <f t="shared" si="9"/>
        <v>82491536.428603783</v>
      </c>
      <c r="P46">
        <f t="shared" si="10"/>
        <v>1.2336986795202396</v>
      </c>
      <c r="Q46">
        <f t="shared" si="1"/>
        <v>478.15</v>
      </c>
      <c r="R46">
        <f t="shared" si="11"/>
        <v>0.64223568596810188</v>
      </c>
      <c r="S46">
        <f t="shared" si="2"/>
        <v>205.24687418761562</v>
      </c>
      <c r="U46">
        <f t="shared" si="3"/>
        <v>2.3296335298286897</v>
      </c>
      <c r="V46">
        <f t="shared" si="4"/>
        <v>11.279218880686013</v>
      </c>
    </row>
    <row r="47" spans="1:22">
      <c r="A47">
        <v>450</v>
      </c>
      <c r="B47">
        <f t="shared" si="5"/>
        <v>2744.728779211775</v>
      </c>
      <c r="C47">
        <f t="shared" si="6"/>
        <v>4.0176193842696509E-3</v>
      </c>
      <c r="D47">
        <f t="shared" si="7"/>
        <v>516.04384864933036</v>
      </c>
      <c r="F47">
        <f t="shared" si="8"/>
        <v>0.90534008534970234</v>
      </c>
      <c r="G47">
        <f t="shared" si="0"/>
        <v>112654.23259742936</v>
      </c>
      <c r="H47">
        <f t="shared" si="9"/>
        <v>83618078.754578084</v>
      </c>
      <c r="P47">
        <f t="shared" si="10"/>
        <v>1.2330856613570269</v>
      </c>
      <c r="Q47">
        <f t="shared" si="1"/>
        <v>478.15</v>
      </c>
      <c r="R47">
        <f t="shared" si="11"/>
        <v>0.64188612051293892</v>
      </c>
      <c r="S47">
        <f t="shared" si="2"/>
        <v>205.2006195592478</v>
      </c>
      <c r="U47">
        <f t="shared" si="3"/>
        <v>2.3301586565723951</v>
      </c>
      <c r="V47">
        <f t="shared" si="4"/>
        <v>11.273079662065724</v>
      </c>
    </row>
    <row r="48" spans="1:22">
      <c r="A48">
        <v>460</v>
      </c>
      <c r="B48">
        <f t="shared" si="5"/>
        <v>2744.5994993100744</v>
      </c>
      <c r="C48">
        <f t="shared" si="6"/>
        <v>4.0178086277054235E-3</v>
      </c>
      <c r="D48">
        <f t="shared" si="7"/>
        <v>515.78779511328582</v>
      </c>
      <c r="F48">
        <f t="shared" si="8"/>
        <v>0.90489086861979973</v>
      </c>
      <c r="G48">
        <f t="shared" si="0"/>
        <v>111946.16204588617</v>
      </c>
      <c r="H48">
        <f t="shared" si="9"/>
        <v>84737540.37503694</v>
      </c>
      <c r="P48">
        <f t="shared" si="10"/>
        <v>1.2325318756635202</v>
      </c>
      <c r="Q48">
        <f t="shared" si="1"/>
        <v>478.15</v>
      </c>
      <c r="R48">
        <f t="shared" si="11"/>
        <v>0.64156762585143801</v>
      </c>
      <c r="S48">
        <f t="shared" si="2"/>
        <v>205.15846778250477</v>
      </c>
      <c r="U48">
        <f t="shared" si="3"/>
        <v>2.3306374100380904</v>
      </c>
      <c r="V48">
        <f t="shared" si="4"/>
        <v>11.26748612206493</v>
      </c>
    </row>
    <row r="49" spans="1:22">
      <c r="A49">
        <v>470</v>
      </c>
      <c r="B49">
        <f t="shared" si="5"/>
        <v>2744.4710319769661</v>
      </c>
      <c r="C49">
        <f t="shared" si="6"/>
        <v>4.0179966993422987E-3</v>
      </c>
      <c r="D49">
        <f t="shared" si="7"/>
        <v>515.55285898327304</v>
      </c>
      <c r="F49">
        <f t="shared" si="8"/>
        <v>0.90447869997065444</v>
      </c>
      <c r="G49">
        <f t="shared" si="0"/>
        <v>111296.14674343973</v>
      </c>
      <c r="H49">
        <f t="shared" si="9"/>
        <v>85850501.842471331</v>
      </c>
      <c r="P49">
        <f t="shared" si="10"/>
        <v>1.2320281377746476</v>
      </c>
      <c r="Q49">
        <f t="shared" si="1"/>
        <v>478.15</v>
      </c>
      <c r="R49">
        <f t="shared" si="11"/>
        <v>0.641275398279194</v>
      </c>
      <c r="S49">
        <f t="shared" si="2"/>
        <v>205.11978528798215</v>
      </c>
      <c r="U49">
        <f t="shared" si="3"/>
        <v>2.3310769330647036</v>
      </c>
      <c r="V49">
        <f t="shared" si="4"/>
        <v>11.262353895964253</v>
      </c>
    </row>
    <row r="50" spans="1:22">
      <c r="A50">
        <v>480</v>
      </c>
      <c r="B50">
        <f t="shared" si="5"/>
        <v>2744.3433105893282</v>
      </c>
      <c r="C50">
        <f t="shared" si="6"/>
        <v>4.0181836963961966E-3</v>
      </c>
      <c r="D50">
        <f t="shared" si="7"/>
        <v>515.33575586550876</v>
      </c>
      <c r="F50">
        <f t="shared" si="8"/>
        <v>0.90409781730791006</v>
      </c>
      <c r="G50">
        <f t="shared" si="0"/>
        <v>110695.16178707322</v>
      </c>
      <c r="H50">
        <f t="shared" si="9"/>
        <v>86957453.460342064</v>
      </c>
      <c r="P50">
        <f t="shared" si="10"/>
        <v>1.2315666359104971</v>
      </c>
      <c r="Q50">
        <f t="shared" si="1"/>
        <v>478.15</v>
      </c>
      <c r="R50">
        <f t="shared" si="11"/>
        <v>0.64100535247130819</v>
      </c>
      <c r="S50">
        <f t="shared" si="2"/>
        <v>205.08403299068522</v>
      </c>
      <c r="U50">
        <f t="shared" si="3"/>
        <v>2.3314833096817305</v>
      </c>
      <c r="V50">
        <f t="shared" si="4"/>
        <v>11.257611235533663</v>
      </c>
    </row>
    <row r="51" spans="1:22">
      <c r="A51">
        <v>490</v>
      </c>
      <c r="B51">
        <f t="shared" si="5"/>
        <v>2744.2162788808459</v>
      </c>
      <c r="C51">
        <f t="shared" si="6"/>
        <v>4.018369700955632E-3</v>
      </c>
      <c r="D51">
        <f t="shared" si="7"/>
        <v>515.13370364536365</v>
      </c>
      <c r="F51">
        <f t="shared" si="8"/>
        <v>0.90374333972870813</v>
      </c>
      <c r="G51">
        <f t="shared" si="0"/>
        <v>110135.56287538649</v>
      </c>
      <c r="H51">
        <f t="shared" si="9"/>
        <v>88058809.089095935</v>
      </c>
      <c r="P51">
        <f t="shared" si="10"/>
        <v>1.2311407524891889</v>
      </c>
      <c r="Q51">
        <f t="shared" si="1"/>
        <v>478.15</v>
      </c>
      <c r="R51">
        <f t="shared" si="11"/>
        <v>0.64075402786765401</v>
      </c>
      <c r="S51">
        <f t="shared" si="2"/>
        <v>205.05075405626471</v>
      </c>
      <c r="U51">
        <f t="shared" si="3"/>
        <v>2.3318617002929845</v>
      </c>
      <c r="V51">
        <f t="shared" si="4"/>
        <v>11.253197364930312</v>
      </c>
    </row>
    <row r="52" spans="1:22">
      <c r="A52">
        <v>500</v>
      </c>
      <c r="B52">
        <f t="shared" si="5"/>
        <v>2744.089889357665</v>
      </c>
      <c r="C52">
        <f t="shared" si="6"/>
        <v>4.0185547822944173E-3</v>
      </c>
      <c r="D52">
        <f t="shared" si="7"/>
        <v>514.94435369137784</v>
      </c>
      <c r="F52">
        <f t="shared" si="8"/>
        <v>0.90341114682697865</v>
      </c>
      <c r="G52">
        <f t="shared" si="0"/>
        <v>109610.89710143647</v>
      </c>
      <c r="H52">
        <f t="shared" si="9"/>
        <v>89154918.060110301</v>
      </c>
      <c r="P52">
        <f t="shared" si="10"/>
        <v>1.2307449007235034</v>
      </c>
      <c r="Q52">
        <f t="shared" si="1"/>
        <v>478.15</v>
      </c>
      <c r="R52">
        <f t="shared" si="11"/>
        <v>0.64051850310032787</v>
      </c>
      <c r="S52">
        <f t="shared" si="2"/>
        <v>205.01956269157887</v>
      </c>
      <c r="U52">
        <f t="shared" si="3"/>
        <v>2.3322164661881795</v>
      </c>
      <c r="V52">
        <f t="shared" si="4"/>
        <v>11.249060977836701</v>
      </c>
    </row>
    <row r="53" spans="1:22">
      <c r="A53">
        <v>510</v>
      </c>
      <c r="B53">
        <f t="shared" si="5"/>
        <v>2743.9641019311657</v>
      </c>
      <c r="C53">
        <f t="shared" si="6"/>
        <v>4.018738998867788E-3</v>
      </c>
      <c r="D53">
        <f t="shared" si="7"/>
        <v>514.76572909988204</v>
      </c>
      <c r="F53">
        <f t="shared" si="8"/>
        <v>0.90309777035067029</v>
      </c>
      <c r="G53">
        <f t="shared" si="0"/>
        <v>109115.73313719584</v>
      </c>
      <c r="H53">
        <f t="shared" si="9"/>
        <v>90246075.391482264</v>
      </c>
      <c r="P53">
        <f t="shared" si="10"/>
        <v>1.2303743778932954</v>
      </c>
      <c r="Q53">
        <f t="shared" si="1"/>
        <v>478.15</v>
      </c>
      <c r="R53">
        <f t="shared" si="11"/>
        <v>0.64029631917862517</v>
      </c>
      <c r="S53">
        <f t="shared" si="2"/>
        <v>204.99013406420028</v>
      </c>
      <c r="U53">
        <f t="shared" si="3"/>
        <v>2.33255128195706</v>
      </c>
      <c r="V53">
        <f t="shared" si="4"/>
        <v>11.245158888402234</v>
      </c>
    </row>
    <row r="54" spans="1:22">
      <c r="A54">
        <v>520</v>
      </c>
      <c r="B54">
        <f t="shared" si="5"/>
        <v>2743.8388827456215</v>
      </c>
      <c r="C54">
        <f t="shared" si="6"/>
        <v>4.0189224000242909E-3</v>
      </c>
      <c r="D54">
        <f t="shared" si="7"/>
        <v>514.59617003241942</v>
      </c>
      <c r="F54">
        <f t="shared" si="8"/>
        <v>0.9028002983024902</v>
      </c>
      <c r="G54">
        <f t="shared" si="0"/>
        <v>108645.51094275937</v>
      </c>
      <c r="H54">
        <f t="shared" si="9"/>
        <v>91332530.500909865</v>
      </c>
      <c r="P54">
        <f t="shared" si="10"/>
        <v>1.2300252354363581</v>
      </c>
      <c r="Q54">
        <f t="shared" si="1"/>
        <v>478.15</v>
      </c>
      <c r="R54">
        <f t="shared" si="11"/>
        <v>0.64008541149646547</v>
      </c>
      <c r="S54">
        <f t="shared" si="2"/>
        <v>204.96219536708134</v>
      </c>
      <c r="U54">
        <f t="shared" si="3"/>
        <v>2.3328692354394782</v>
      </c>
      <c r="V54">
        <f t="shared" si="4"/>
        <v>11.241454837128423</v>
      </c>
    </row>
    <row r="55" spans="1:22">
      <c r="A55">
        <v>530</v>
      </c>
      <c r="B55">
        <f t="shared" si="5"/>
        <v>2743.7142031783201</v>
      </c>
      <c r="C55">
        <f t="shared" si="6"/>
        <v>4.0191050274660531E-3</v>
      </c>
      <c r="D55">
        <f t="shared" si="7"/>
        <v>514.43428586559878</v>
      </c>
      <c r="F55">
        <f t="shared" si="8"/>
        <v>0.90251629099227859</v>
      </c>
      <c r="G55">
        <f t="shared" si="0"/>
        <v>108196.41022163744</v>
      </c>
      <c r="H55">
        <f t="shared" si="9"/>
        <v>92414494.603126243</v>
      </c>
      <c r="P55">
        <f t="shared" si="10"/>
        <v>1.2296941652049267</v>
      </c>
      <c r="Q55">
        <f t="shared" si="1"/>
        <v>478.15</v>
      </c>
      <c r="R55">
        <f t="shared" si="11"/>
        <v>0.63988405031352547</v>
      </c>
      <c r="S55">
        <f t="shared" si="2"/>
        <v>204.93551798799723</v>
      </c>
      <c r="U55">
        <f t="shared" si="3"/>
        <v>2.3331729155314331</v>
      </c>
      <c r="V55">
        <f t="shared" si="4"/>
        <v>11.237918445572991</v>
      </c>
    </row>
    <row r="56" spans="1:22">
      <c r="A56">
        <v>540</v>
      </c>
      <c r="B56">
        <f t="shared" si="5"/>
        <v>2743.5900389906524</v>
      </c>
      <c r="C56">
        <f t="shared" si="6"/>
        <v>4.0192869164887551E-3</v>
      </c>
      <c r="D56">
        <f t="shared" si="7"/>
        <v>514.27891367709822</v>
      </c>
      <c r="F56">
        <f t="shared" si="8"/>
        <v>0.90224370820543542</v>
      </c>
      <c r="G56">
        <f t="shared" si="0"/>
        <v>107765.23630686036</v>
      </c>
      <c r="H56">
        <f t="shared" si="9"/>
        <v>93492146.966194853</v>
      </c>
      <c r="P56">
        <f t="shared" si="10"/>
        <v>1.2293784007655699</v>
      </c>
      <c r="Q56">
        <f t="shared" si="1"/>
        <v>478.15</v>
      </c>
      <c r="R56">
        <f t="shared" si="11"/>
        <v>0.63969078911765365</v>
      </c>
      <c r="S56">
        <f t="shared" si="2"/>
        <v>204.90991070969187</v>
      </c>
      <c r="U56">
        <f t="shared" si="3"/>
        <v>2.333464488584077</v>
      </c>
      <c r="V56">
        <f t="shared" si="4"/>
        <v>11.234524309468432</v>
      </c>
    </row>
    <row r="57" spans="1:22">
      <c r="A57">
        <v>550</v>
      </c>
      <c r="B57">
        <f t="shared" si="5"/>
        <v>2743.4663696101475</v>
      </c>
      <c r="C57">
        <f t="shared" si="6"/>
        <v>4.0194680970304739E-3</v>
      </c>
      <c r="D57">
        <f t="shared" si="7"/>
        <v>514.12908249084512</v>
      </c>
      <c r="F57">
        <f t="shared" si="8"/>
        <v>0.90198084647516685</v>
      </c>
      <c r="G57">
        <f t="shared" si="0"/>
        <v>107349.32188733485</v>
      </c>
      <c r="H57">
        <f t="shared" si="9"/>
        <v>94565640.185068205</v>
      </c>
      <c r="P57">
        <f t="shared" si="10"/>
        <v>1.2290756323780376</v>
      </c>
      <c r="Q57">
        <f t="shared" si="1"/>
        <v>478.15</v>
      </c>
      <c r="R57">
        <f t="shared" si="11"/>
        <v>0.63950442015089326</v>
      </c>
      <c r="S57">
        <f t="shared" si="2"/>
        <v>204.8852138489753</v>
      </c>
      <c r="U57">
        <f t="shared" si="3"/>
        <v>2.3337457643598101</v>
      </c>
      <c r="V57">
        <f t="shared" si="4"/>
        <v>11.231251217650916</v>
      </c>
    </row>
    <row r="58" spans="1:22">
      <c r="A58">
        <v>560</v>
      </c>
      <c r="B58">
        <f t="shared" si="5"/>
        <v>2743.3431775252934</v>
      </c>
      <c r="C58">
        <f t="shared" si="6"/>
        <v>4.0196485945558783E-3</v>
      </c>
      <c r="D58">
        <f t="shared" si="7"/>
        <v>513.98398266792469</v>
      </c>
      <c r="F58">
        <f t="shared" si="8"/>
        <v>0.90172628538232402</v>
      </c>
      <c r="G58">
        <f t="shared" si="0"/>
        <v>106946.44288481549</v>
      </c>
      <c r="H58">
        <f t="shared" si="9"/>
        <v>95635104.613916367</v>
      </c>
      <c r="P58">
        <f t="shared" si="10"/>
        <v>1.2287839341998368</v>
      </c>
      <c r="Q58">
        <f t="shared" si="1"/>
        <v>478.15</v>
      </c>
      <c r="R58">
        <f t="shared" si="11"/>
        <v>0.63932393633606766</v>
      </c>
      <c r="S58">
        <f t="shared" si="2"/>
        <v>204.86129423618311</v>
      </c>
      <c r="U58">
        <f t="shared" si="3"/>
        <v>2.3340182526072706</v>
      </c>
      <c r="V58">
        <f t="shared" si="4"/>
        <v>11.228081483398654</v>
      </c>
    </row>
    <row r="59" spans="1:22">
      <c r="A59">
        <v>570</v>
      </c>
      <c r="B59">
        <f t="shared" si="5"/>
        <v>2743.2204477768892</v>
      </c>
      <c r="C59">
        <f t="shared" si="6"/>
        <v>4.0198284307994738E-3</v>
      </c>
      <c r="D59">
        <f t="shared" si="7"/>
        <v>513.84293983487987</v>
      </c>
      <c r="F59">
        <f t="shared" si="8"/>
        <v>0.90147884181557869</v>
      </c>
      <c r="G59">
        <f t="shared" si="0"/>
        <v>106554.74680680993</v>
      </c>
      <c r="H59">
        <f t="shared" si="9"/>
        <v>96700652.08198446</v>
      </c>
      <c r="P59">
        <f t="shared" si="10"/>
        <v>1.2285017022739222</v>
      </c>
      <c r="Q59">
        <f t="shared" si="1"/>
        <v>478.15</v>
      </c>
      <c r="R59">
        <f t="shared" si="11"/>
        <v>0.63914849884724523</v>
      </c>
      <c r="S59">
        <f t="shared" si="2"/>
        <v>204.83804093662616</v>
      </c>
      <c r="U59">
        <f t="shared" si="3"/>
        <v>2.3342832113295424</v>
      </c>
      <c r="V59">
        <f t="shared" si="4"/>
        <v>11.225000374890453</v>
      </c>
    </row>
    <row r="60" spans="1:22">
      <c r="A60">
        <v>580</v>
      </c>
      <c r="B60">
        <f t="shared" si="5"/>
        <v>2743.0981675316175</v>
      </c>
      <c r="C60">
        <f t="shared" si="6"/>
        <v>4.0200076243887837E-3</v>
      </c>
      <c r="D60">
        <f t="shared" si="7"/>
        <v>513.70539277167757</v>
      </c>
      <c r="F60">
        <f t="shared" si="8"/>
        <v>0.90123753117838168</v>
      </c>
      <c r="G60">
        <f t="shared" si="0"/>
        <v>106172.69198558024</v>
      </c>
      <c r="H60">
        <f t="shared" si="9"/>
        <v>97762379.001840264</v>
      </c>
      <c r="P60">
        <f t="shared" si="10"/>
        <v>1.2282276019285243</v>
      </c>
      <c r="Q60">
        <f t="shared" si="1"/>
        <v>478.15</v>
      </c>
      <c r="R60">
        <f t="shared" si="11"/>
        <v>0.63897740960547256</v>
      </c>
      <c r="S60">
        <f t="shared" si="2"/>
        <v>204.81536162023417</v>
      </c>
      <c r="U60">
        <f t="shared" si="3"/>
        <v>2.3345416877791574</v>
      </c>
      <c r="V60">
        <f t="shared" si="4"/>
        <v>11.221995632163996</v>
      </c>
    </row>
    <row r="61" spans="1:22">
      <c r="A61">
        <v>590</v>
      </c>
      <c r="B61">
        <f t="shared" si="5"/>
        <v>2742.9763257253508</v>
      </c>
      <c r="C61">
        <f t="shared" si="6"/>
        <v>4.0201861913656718E-3</v>
      </c>
      <c r="D61">
        <f t="shared" si="7"/>
        <v>513.57087472652438</v>
      </c>
      <c r="F61">
        <f t="shared" si="8"/>
        <v>0.90100153460793753</v>
      </c>
      <c r="G61">
        <f t="shared" si="0"/>
        <v>105798.99623737464</v>
      </c>
      <c r="H61">
        <f t="shared" si="9"/>
        <v>98820368.964214012</v>
      </c>
      <c r="P61">
        <f t="shared" si="10"/>
        <v>1.2279605233240765</v>
      </c>
      <c r="Q61">
        <f t="shared" si="1"/>
        <v>478.15</v>
      </c>
      <c r="R61">
        <f t="shared" si="11"/>
        <v>0.63881008803702766</v>
      </c>
      <c r="S61">
        <f t="shared" si="2"/>
        <v>204.79317949264555</v>
      </c>
      <c r="U61">
        <f t="shared" si="3"/>
        <v>2.3347945531417031</v>
      </c>
      <c r="V61">
        <f t="shared" si="4"/>
        <v>11.219057058934284</v>
      </c>
    </row>
    <row r="62" spans="1:22">
      <c r="A62">
        <v>600</v>
      </c>
      <c r="B62">
        <f t="shared" si="5"/>
        <v>2742.8549127653737</v>
      </c>
      <c r="C62">
        <f t="shared" si="6"/>
        <v>4.0203641456216122E-3</v>
      </c>
      <c r="D62">
        <f t="shared" si="7"/>
        <v>513.43899767634582</v>
      </c>
      <c r="F62">
        <f t="shared" si="8"/>
        <v>0.90077017136201021</v>
      </c>
      <c r="G62">
        <f t="shared" si="0"/>
        <v>105432.59361834191</v>
      </c>
      <c r="H62">
        <f t="shared" si="9"/>
        <v>99874694.900397435</v>
      </c>
      <c r="P62">
        <f t="shared" si="10"/>
        <v>1.227699544004369</v>
      </c>
      <c r="Q62">
        <f t="shared" si="1"/>
        <v>478.15</v>
      </c>
      <c r="R62">
        <f t="shared" si="11"/>
        <v>0.63864605149566522</v>
      </c>
      <c r="S62">
        <f t="shared" si="2"/>
        <v>204.77143070924257</v>
      </c>
      <c r="U62">
        <f t="shared" si="3"/>
        <v>2.3350425317823311</v>
      </c>
      <c r="V62">
        <f t="shared" si="4"/>
        <v>11.216176178760726</v>
      </c>
    </row>
    <row r="63" spans="1:22">
      <c r="A63">
        <v>610</v>
      </c>
      <c r="B63">
        <f t="shared" si="5"/>
        <v>2742.7339202822259</v>
      </c>
      <c r="C63">
        <f t="shared" si="6"/>
        <v>4.020541499260454E-3</v>
      </c>
      <c r="D63">
        <f t="shared" si="7"/>
        <v>513.30943910514054</v>
      </c>
      <c r="F63">
        <f t="shared" si="8"/>
        <v>0.90054287562305357</v>
      </c>
      <c r="G63">
        <f t="shared" si="0"/>
        <v>105072.59810065532</v>
      </c>
      <c r="H63">
        <f t="shared" si="9"/>
        <v>100925420.88140398</v>
      </c>
      <c r="P63">
        <f t="shared" si="10"/>
        <v>1.2274438974355615</v>
      </c>
      <c r="Q63">
        <f t="shared" si="1"/>
        <v>478.15</v>
      </c>
      <c r="R63">
        <f t="shared" si="11"/>
        <v>0.63848489881674497</v>
      </c>
      <c r="S63">
        <f t="shared" si="2"/>
        <v>204.75006220223329</v>
      </c>
      <c r="U63">
        <f t="shared" si="3"/>
        <v>2.3352862258362945</v>
      </c>
      <c r="V63">
        <f t="shared" si="4"/>
        <v>11.213345946217652</v>
      </c>
    </row>
    <row r="64" spans="1:22">
      <c r="A64">
        <v>620</v>
      </c>
      <c r="B64">
        <f t="shared" si="5"/>
        <v>2742.613340923238</v>
      </c>
      <c r="C64">
        <f t="shared" si="6"/>
        <v>4.0207182629002757E-3</v>
      </c>
      <c r="D64">
        <f t="shared" si="7"/>
        <v>513.18193092444494</v>
      </c>
      <c r="F64">
        <f t="shared" si="8"/>
        <v>0.90031917706042974</v>
      </c>
      <c r="G64">
        <f t="shared" si="0"/>
        <v>104718.27313559223</v>
      </c>
      <c r="H64">
        <f t="shared" si="9"/>
        <v>101972603.6127599</v>
      </c>
      <c r="P64">
        <f t="shared" si="10"/>
        <v>1.2271929466400822</v>
      </c>
      <c r="Q64">
        <f t="shared" si="1"/>
        <v>478.15</v>
      </c>
      <c r="R64">
        <f t="shared" si="11"/>
        <v>0.63832629653584461</v>
      </c>
      <c r="S64">
        <f t="shared" si="2"/>
        <v>204.72902985930838</v>
      </c>
      <c r="U64">
        <f t="shared" si="3"/>
        <v>2.3355261358322701</v>
      </c>
      <c r="V64">
        <f t="shared" si="4"/>
        <v>11.210560504859696</v>
      </c>
    </row>
    <row r="65" spans="1:22">
      <c r="A65">
        <v>630</v>
      </c>
      <c r="B65">
        <f t="shared" si="5"/>
        <v>2742.4931681809881</v>
      </c>
      <c r="C65">
        <f t="shared" si="6"/>
        <v>4.0208944459242018E-3</v>
      </c>
      <c r="D65">
        <f t="shared" si="7"/>
        <v>513.05625020897116</v>
      </c>
      <c r="F65">
        <f t="shared" si="8"/>
        <v>0.90009868457714237</v>
      </c>
      <c r="G65">
        <f t="shared" si="0"/>
        <v>104369.00620468972</v>
      </c>
      <c r="H65">
        <f t="shared" si="9"/>
        <v>103016293.6748068</v>
      </c>
      <c r="P65">
        <f t="shared" si="10"/>
        <v>1.2269461621483106</v>
      </c>
      <c r="Q65">
        <f t="shared" si="1"/>
        <v>478.15</v>
      </c>
      <c r="R65">
        <f t="shared" si="11"/>
        <v>0.63816996736519394</v>
      </c>
      <c r="S65">
        <f t="shared" si="2"/>
        <v>204.7082970003384</v>
      </c>
      <c r="U65">
        <f t="shared" si="3"/>
        <v>2.3357626779495386</v>
      </c>
      <c r="V65">
        <f t="shared" si="4"/>
        <v>11.207814984839974</v>
      </c>
    </row>
    <row r="66" spans="1:22">
      <c r="A66">
        <v>640</v>
      </c>
      <c r="B66">
        <f t="shared" si="5"/>
        <v>2742.3733962509709</v>
      </c>
      <c r="C66">
        <f t="shared" si="6"/>
        <v>4.0210700566885279E-3</v>
      </c>
      <c r="D66">
        <f t="shared" si="7"/>
        <v>512.93221146512235</v>
      </c>
      <c r="F66">
        <f t="shared" si="8"/>
        <v>0.89988107274582874</v>
      </c>
      <c r="G66">
        <f t="shared" si="0"/>
        <v>104024.28758291759</v>
      </c>
      <c r="H66">
        <f t="shared" si="9"/>
        <v>104056536.55063598</v>
      </c>
      <c r="P66">
        <f t="shared" si="10"/>
        <v>1.2267031035969334</v>
      </c>
      <c r="Q66">
        <f t="shared" si="1"/>
        <v>478.15</v>
      </c>
      <c r="R66">
        <f t="shared" si="11"/>
        <v>0.63801568057679259</v>
      </c>
      <c r="S66">
        <f t="shared" si="2"/>
        <v>204.68783310584996</v>
      </c>
      <c r="U66">
        <f t="shared" si="3"/>
        <v>2.3359961984293167</v>
      </c>
      <c r="V66">
        <f t="shared" si="4"/>
        <v>11.205105334014274</v>
      </c>
    </row>
    <row r="67" spans="1:22">
      <c r="A67">
        <v>650</v>
      </c>
      <c r="B67">
        <f t="shared" si="5"/>
        <v>2742.2540199136315</v>
      </c>
      <c r="C67">
        <f t="shared" si="6"/>
        <v>4.0212451026952313E-3</v>
      </c>
      <c r="D67">
        <f t="shared" si="7"/>
        <v>512.80966019014795</v>
      </c>
      <c r="F67">
        <f t="shared" si="8"/>
        <v>0.89966607050903147</v>
      </c>
      <c r="G67">
        <f t="shared" si="0"/>
        <v>103683.69264800163</v>
      </c>
      <c r="H67">
        <f t="shared" si="9"/>
        <v>105093373.47711599</v>
      </c>
      <c r="P67">
        <f t="shared" si="10"/>
        <v>1.2264634043980034</v>
      </c>
      <c r="Q67">
        <f t="shared" si="1"/>
        <v>478.15</v>
      </c>
      <c r="R67">
        <f t="shared" si="11"/>
        <v>0.63786324399090333</v>
      </c>
      <c r="S67">
        <f t="shared" si="2"/>
        <v>204.667612757559</v>
      </c>
      <c r="U67">
        <f t="shared" si="3"/>
        <v>2.3362269855875888</v>
      </c>
      <c r="V67">
        <f t="shared" si="4"/>
        <v>11.202428177239534</v>
      </c>
    </row>
    <row r="68" spans="1:22">
      <c r="A68">
        <v>660</v>
      </c>
      <c r="B68">
        <f t="shared" si="5"/>
        <v>2742.1350344367038</v>
      </c>
      <c r="C68">
        <f t="shared" si="6"/>
        <v>4.0214195907347988E-3</v>
      </c>
      <c r="D68">
        <f t="shared" si="7"/>
        <v>512.68846751515366</v>
      </c>
      <c r="F68">
        <f t="shared" si="8"/>
        <v>0.89945345178097136</v>
      </c>
      <c r="G68">
        <f t="shared" ref="G68:G102" si="12">$B68*((D68)-(E$3))</f>
        <v>103346.86716753247</v>
      </c>
      <c r="H68">
        <f t="shared" si="9"/>
        <v>106126842.14879131</v>
      </c>
      <c r="P68">
        <f t="shared" si="10"/>
        <v>1.2262267589869604</v>
      </c>
      <c r="Q68">
        <f t="shared" ref="Q68:Q102" si="13">205+273.15</f>
        <v>478.15</v>
      </c>
      <c r="R68">
        <f t="shared" si="11"/>
        <v>0.63771249731270863</v>
      </c>
      <c r="S68">
        <f t="shared" ref="S68:S102" si="14">103.9+183.3*R68-39.7*R68^2</f>
        <v>204.64761475703568</v>
      </c>
      <c r="U68">
        <f t="shared" ref="U68:U102" si="15">Q68/S68</f>
        <v>2.3364552798119598</v>
      </c>
      <c r="V68">
        <f t="shared" ref="V68:V102" si="16">D68/T$3</f>
        <v>11.19978069934934</v>
      </c>
    </row>
    <row r="69" spans="1:22">
      <c r="A69">
        <v>670</v>
      </c>
      <c r="B69">
        <f t="shared" ref="B69:B102" si="17">B$3*C$3/C69</f>
        <v>2742.0164354944318</v>
      </c>
      <c r="C69">
        <f t="shared" ref="C69:C102" si="18">1.01325/D69*Q68/288.15*P69</f>
        <v>4.0215935270043702E-3</v>
      </c>
      <c r="D69">
        <f t="shared" ref="D69:D102" si="19">P69*(D$3/P$3)*(1-H68/I$3)</f>
        <v>512.56852575620337</v>
      </c>
      <c r="F69">
        <f t="shared" ref="F69:F102" si="20">D69/D$3</f>
        <v>0.899243027642462</v>
      </c>
      <c r="G69">
        <f t="shared" si="12"/>
        <v>103013.51508080552</v>
      </c>
      <c r="H69">
        <f t="shared" ref="H69:H102" si="21">H68+G69*(A69-A68)</f>
        <v>107156977.29959936</v>
      </c>
      <c r="P69">
        <f t="shared" ref="P69:P102" si="22">1-((3.52*V68)/(10^(0.9813*U68)))+((0.274*V68^2)/(10^(0.8157*U68)))</f>
        <v>1.2259929122315913</v>
      </c>
      <c r="Q69">
        <f t="shared" si="13"/>
        <v>478.15</v>
      </c>
      <c r="R69">
        <f t="shared" ref="R69:R102" si="23">0.709*F69</f>
        <v>0.63756330659850557</v>
      </c>
      <c r="S69">
        <f t="shared" si="14"/>
        <v>204.62782139364953</v>
      </c>
      <c r="U69">
        <f t="shared" si="15"/>
        <v>2.3366812818681506</v>
      </c>
      <c r="V69">
        <f t="shared" si="16"/>
        <v>11.197160547966869</v>
      </c>
    </row>
    <row r="70" spans="1:22">
      <c r="A70">
        <v>680</v>
      </c>
      <c r="B70">
        <f t="shared" si="17"/>
        <v>2741.898219100814</v>
      </c>
      <c r="C70">
        <f t="shared" si="18"/>
        <v>4.0217669172053798E-3</v>
      </c>
      <c r="D70">
        <f t="shared" si="19"/>
        <v>512.44974472467413</v>
      </c>
      <c r="F70">
        <f t="shared" si="20"/>
        <v>0.89903463986784937</v>
      </c>
      <c r="G70">
        <f t="shared" si="12"/>
        <v>102683.3883663641</v>
      </c>
      <c r="H70">
        <f t="shared" si="21"/>
        <v>108183811.183263</v>
      </c>
      <c r="P70">
        <f t="shared" si="22"/>
        <v>1.2257616506478992</v>
      </c>
      <c r="Q70">
        <f t="shared" si="13"/>
        <v>478.15</v>
      </c>
      <c r="R70">
        <f t="shared" si="23"/>
        <v>0.63741555966630514</v>
      </c>
      <c r="S70">
        <f t="shared" si="14"/>
        <v>204.60821783735679</v>
      </c>
      <c r="U70">
        <f t="shared" si="15"/>
        <v>2.3369051597921726</v>
      </c>
      <c r="V70">
        <f t="shared" si="16"/>
        <v>11.194565752903859</v>
      </c>
    </row>
    <row r="71" spans="1:22">
      <c r="A71">
        <v>690</v>
      </c>
      <c r="B71">
        <f t="shared" si="17"/>
        <v>2741.7803815544717</v>
      </c>
      <c r="C71">
        <f t="shared" si="18"/>
        <v>4.0219397666242003E-3</v>
      </c>
      <c r="D71">
        <f t="shared" si="19"/>
        <v>512.33204867122595</v>
      </c>
      <c r="F71">
        <f t="shared" si="20"/>
        <v>0.89882815556355433</v>
      </c>
      <c r="G71">
        <f t="shared" si="12"/>
        <v>102356.27865000398</v>
      </c>
      <c r="H71">
        <f t="shared" si="21"/>
        <v>109207373.96976304</v>
      </c>
      <c r="P71">
        <f t="shared" si="22"/>
        <v>1.2255327951240078</v>
      </c>
      <c r="Q71">
        <f t="shared" si="13"/>
        <v>478.15</v>
      </c>
      <c r="R71">
        <f t="shared" si="23"/>
        <v>0.63726916229455999</v>
      </c>
      <c r="S71">
        <f t="shared" si="14"/>
        <v>204.5887916356919</v>
      </c>
      <c r="U71">
        <f t="shared" si="15"/>
        <v>2.3371270546014773</v>
      </c>
      <c r="V71">
        <f t="shared" si="16"/>
        <v>11.19199465940104</v>
      </c>
    </row>
    <row r="72" spans="1:22">
      <c r="A72">
        <v>700</v>
      </c>
      <c r="B72">
        <f t="shared" si="17"/>
        <v>2741.6629193931558</v>
      </c>
      <c r="C72">
        <f t="shared" si="18"/>
        <v>4.0221120801986841E-3</v>
      </c>
      <c r="D72">
        <f t="shared" si="19"/>
        <v>512.21537375762841</v>
      </c>
      <c r="F72">
        <f t="shared" si="20"/>
        <v>0.89862346273268146</v>
      </c>
      <c r="G72">
        <f t="shared" si="12"/>
        <v>102032.01026264696</v>
      </c>
      <c r="H72">
        <f t="shared" si="21"/>
        <v>110227694.07238951</v>
      </c>
      <c r="P72">
        <f t="shared" si="22"/>
        <v>1.2253061949004862</v>
      </c>
      <c r="Q72">
        <f t="shared" si="13"/>
        <v>478.15</v>
      </c>
      <c r="R72">
        <f t="shared" si="23"/>
        <v>0.63712403507747117</v>
      </c>
      <c r="S72">
        <f t="shared" si="14"/>
        <v>204.56953229758653</v>
      </c>
      <c r="U72">
        <f t="shared" si="15"/>
        <v>2.3373470850216198</v>
      </c>
      <c r="V72">
        <f t="shared" si="16"/>
        <v>11.189445872899675</v>
      </c>
    </row>
    <row r="73" spans="1:22">
      <c r="A73">
        <v>710</v>
      </c>
      <c r="B73">
        <f t="shared" si="17"/>
        <v>2741.5458293562087</v>
      </c>
      <c r="C73">
        <f t="shared" si="18"/>
        <v>4.0222838625730778E-3</v>
      </c>
      <c r="D73">
        <f t="shared" si="19"/>
        <v>512.09966596763695</v>
      </c>
      <c r="F73">
        <f t="shared" si="20"/>
        <v>0.89842046660988939</v>
      </c>
      <c r="G73">
        <f t="shared" si="12"/>
        <v>101710.43450408356</v>
      </c>
      <c r="H73">
        <f t="shared" si="21"/>
        <v>111244798.41743036</v>
      </c>
      <c r="P73">
        <f t="shared" si="22"/>
        <v>1.2250817225958008</v>
      </c>
      <c r="Q73">
        <f t="shared" si="13"/>
        <v>478.15</v>
      </c>
      <c r="R73">
        <f t="shared" si="23"/>
        <v>0.63698011082641159</v>
      </c>
      <c r="S73">
        <f t="shared" si="14"/>
        <v>204.5504309494207</v>
      </c>
      <c r="U73">
        <f t="shared" si="15"/>
        <v>2.337565351393625</v>
      </c>
      <c r="V73">
        <f t="shared" si="16"/>
        <v>11.186918213404248</v>
      </c>
    </row>
    <row r="74" spans="1:22">
      <c r="A74">
        <v>720</v>
      </c>
      <c r="B74">
        <f t="shared" si="17"/>
        <v>2741.4291083536195</v>
      </c>
      <c r="C74">
        <f t="shared" si="18"/>
        <v>4.0224551181432863E-3</v>
      </c>
      <c r="D74">
        <f t="shared" si="19"/>
        <v>511.98487938251509</v>
      </c>
      <c r="F74">
        <f t="shared" si="20"/>
        <v>0.89821908663599137</v>
      </c>
      <c r="G74">
        <f t="shared" si="12"/>
        <v>101391.42490817451</v>
      </c>
      <c r="H74">
        <f t="shared" si="21"/>
        <v>112258712.6665121</v>
      </c>
      <c r="P74">
        <f t="shared" si="22"/>
        <v>1.2248592700998373</v>
      </c>
      <c r="Q74">
        <f t="shared" si="13"/>
        <v>478.15</v>
      </c>
      <c r="R74">
        <f t="shared" si="23"/>
        <v>0.6368373324249178</v>
      </c>
      <c r="S74">
        <f t="shared" si="14"/>
        <v>204.53148005107508</v>
      </c>
      <c r="U74">
        <f t="shared" si="15"/>
        <v>2.3377819389005428</v>
      </c>
      <c r="V74">
        <f t="shared" si="16"/>
        <v>11.184410677810902</v>
      </c>
    </row>
    <row r="75" spans="1:22">
      <c r="A75">
        <v>730</v>
      </c>
      <c r="B75">
        <f t="shared" si="17"/>
        <v>2741.312753440508</v>
      </c>
      <c r="C75">
        <f t="shared" si="18"/>
        <v>4.0226258510941979E-3</v>
      </c>
      <c r="D75">
        <f t="shared" si="19"/>
        <v>511.87097475898418</v>
      </c>
      <c r="F75">
        <f t="shared" si="20"/>
        <v>0.89801925396313009</v>
      </c>
      <c r="G75">
        <f t="shared" si="12"/>
        <v>101074.87333858637</v>
      </c>
      <c r="H75">
        <f t="shared" si="21"/>
        <v>113269461.39989796</v>
      </c>
      <c r="P75">
        <f t="shared" si="22"/>
        <v>1.224638745187435</v>
      </c>
      <c r="Q75">
        <f t="shared" si="13"/>
        <v>478.15</v>
      </c>
      <c r="R75">
        <f t="shared" si="23"/>
        <v>0.63669565105985926</v>
      </c>
      <c r="S75">
        <f t="shared" si="14"/>
        <v>204.51267316175426</v>
      </c>
      <c r="U75">
        <f t="shared" si="15"/>
        <v>2.3379969202290902</v>
      </c>
      <c r="V75">
        <f t="shared" si="16"/>
        <v>11.181922408842476</v>
      </c>
    </row>
    <row r="76" spans="1:22">
      <c r="A76">
        <v>740</v>
      </c>
      <c r="B76">
        <f t="shared" si="17"/>
        <v>2741.1967617960904</v>
      </c>
      <c r="C76">
        <f t="shared" si="18"/>
        <v>4.0227960654304496E-3</v>
      </c>
      <c r="D76">
        <f t="shared" si="19"/>
        <v>511.75791835767114</v>
      </c>
      <c r="F76">
        <f t="shared" si="20"/>
        <v>0.89782090939942305</v>
      </c>
      <c r="G76">
        <f t="shared" si="12"/>
        <v>100760.6867724132</v>
      </c>
      <c r="H76">
        <f t="shared" si="21"/>
        <v>114277068.2676221</v>
      </c>
      <c r="P76">
        <f t="shared" si="22"/>
        <v>1.2244200687283393</v>
      </c>
      <c r="Q76">
        <f t="shared" si="13"/>
        <v>478.15</v>
      </c>
      <c r="R76">
        <f t="shared" si="23"/>
        <v>0.6365550247641909</v>
      </c>
      <c r="S76">
        <f t="shared" si="14"/>
        <v>204.49400474704038</v>
      </c>
      <c r="U76">
        <f t="shared" si="15"/>
        <v>2.3382103577631668</v>
      </c>
      <c r="V76">
        <f t="shared" si="16"/>
        <v>11.179452669455708</v>
      </c>
    </row>
    <row r="77" spans="1:22">
      <c r="A77">
        <v>750</v>
      </c>
      <c r="B77">
        <f t="shared" si="17"/>
        <v>2741.0811307063309</v>
      </c>
      <c r="C77">
        <f t="shared" si="18"/>
        <v>4.0229657650018031E-3</v>
      </c>
      <c r="D77">
        <f t="shared" si="19"/>
        <v>511.64568097878396</v>
      </c>
      <c r="F77">
        <f t="shared" si="20"/>
        <v>0.89762400171716483</v>
      </c>
      <c r="G77">
        <f t="shared" si="12"/>
        <v>100448.78465282862</v>
      </c>
      <c r="H77">
        <f t="shared" si="21"/>
        <v>115281556.11415039</v>
      </c>
      <c r="P77">
        <f t="shared" si="22"/>
        <v>1.2242031723905844</v>
      </c>
      <c r="Q77">
        <f t="shared" si="13"/>
        <v>478.15</v>
      </c>
      <c r="R77">
        <f t="shared" si="23"/>
        <v>0.63641541721746986</v>
      </c>
      <c r="S77">
        <f t="shared" si="14"/>
        <v>204.47547002006044</v>
      </c>
      <c r="U77">
        <f t="shared" si="15"/>
        <v>2.3384223053899333</v>
      </c>
      <c r="V77">
        <f t="shared" si="16"/>
        <v>11.177000821775383</v>
      </c>
    </row>
    <row r="78" spans="1:22">
      <c r="A78">
        <v>760</v>
      </c>
      <c r="B78">
        <f t="shared" si="17"/>
        <v>2740.9658575496419</v>
      </c>
      <c r="C78">
        <f t="shared" si="18"/>
        <v>4.023134953524056E-3</v>
      </c>
      <c r="D78">
        <f t="shared" si="19"/>
        <v>511.53423716901381</v>
      </c>
      <c r="F78">
        <f t="shared" si="20"/>
        <v>0.89742848626142768</v>
      </c>
      <c r="G78">
        <f t="shared" si="12"/>
        <v>100139.09671188793</v>
      </c>
      <c r="H78">
        <f t="shared" si="21"/>
        <v>116282947.08126926</v>
      </c>
      <c r="P78">
        <f t="shared" si="22"/>
        <v>1.2239879967516094</v>
      </c>
      <c r="Q78">
        <f t="shared" si="13"/>
        <v>478.15</v>
      </c>
      <c r="R78">
        <f t="shared" si="23"/>
        <v>0.63627679675935223</v>
      </c>
      <c r="S78">
        <f t="shared" si="14"/>
        <v>204.45706481084389</v>
      </c>
      <c r="U78">
        <f t="shared" si="15"/>
        <v>2.3386328099856399</v>
      </c>
      <c r="V78">
        <f t="shared" si="16"/>
        <v>11.17456630976895</v>
      </c>
    </row>
    <row r="79" spans="1:22">
      <c r="A79">
        <v>770</v>
      </c>
      <c r="B79">
        <f t="shared" si="17"/>
        <v>2740.8509397850726</v>
      </c>
      <c r="C79">
        <f t="shared" si="18"/>
        <v>4.0233036345963128E-3</v>
      </c>
      <c r="D79">
        <f t="shared" si="19"/>
        <v>511.42356456975671</v>
      </c>
      <c r="F79">
        <f t="shared" si="20"/>
        <v>0.89723432380659074</v>
      </c>
      <c r="G79">
        <f t="shared" si="12"/>
        <v>99831.561181339945</v>
      </c>
      <c r="H79">
        <f t="shared" si="21"/>
        <v>117281262.69308266</v>
      </c>
      <c r="P79">
        <f t="shared" si="22"/>
        <v>1.2237744897459153</v>
      </c>
      <c r="Q79">
        <f t="shared" si="13"/>
        <v>478.15</v>
      </c>
      <c r="R79">
        <f t="shared" si="23"/>
        <v>0.63613913557887281</v>
      </c>
      <c r="S79">
        <f t="shared" si="14"/>
        <v>204.43878545895049</v>
      </c>
      <c r="U79">
        <f t="shared" si="15"/>
        <v>2.3388419126370144</v>
      </c>
      <c r="V79">
        <f t="shared" si="16"/>
        <v>11.172148645008294</v>
      </c>
    </row>
    <row r="80" spans="1:22">
      <c r="A80">
        <v>780</v>
      </c>
      <c r="B80">
        <f t="shared" si="17"/>
        <v>2740.7363749425581</v>
      </c>
      <c r="C80">
        <f t="shared" si="18"/>
        <v>4.0234718117152434E-3</v>
      </c>
      <c r="D80">
        <f t="shared" si="19"/>
        <v>511.31364338184676</v>
      </c>
      <c r="F80">
        <f t="shared" si="20"/>
        <v>0.89704147961727498</v>
      </c>
      <c r="G80">
        <f t="shared" si="12"/>
        <v>99526.123323319509</v>
      </c>
      <c r="H80">
        <f t="shared" si="21"/>
        <v>118276523.92631586</v>
      </c>
      <c r="P80">
        <f t="shared" si="22"/>
        <v>1.2235626053901991</v>
      </c>
      <c r="Q80">
        <f t="shared" si="13"/>
        <v>478.15</v>
      </c>
      <c r="R80">
        <f t="shared" si="23"/>
        <v>0.63600240904864791</v>
      </c>
      <c r="S80">
        <f t="shared" si="14"/>
        <v>204.42062872528453</v>
      </c>
      <c r="U80">
        <f t="shared" si="15"/>
        <v>2.3390496496445725</v>
      </c>
      <c r="V80">
        <f t="shared" si="16"/>
        <v>11.16974739497673</v>
      </c>
    </row>
    <row r="81" spans="1:22">
      <c r="A81">
        <v>790</v>
      </c>
      <c r="B81">
        <f t="shared" si="17"/>
        <v>2740.622160614847</v>
      </c>
      <c r="C81">
        <f t="shared" si="18"/>
        <v>4.0236394882868787E-3</v>
      </c>
      <c r="D81">
        <f t="shared" si="19"/>
        <v>511.20445592624213</v>
      </c>
      <c r="F81">
        <f t="shared" si="20"/>
        <v>0.89684992267761776</v>
      </c>
      <c r="G81">
        <f t="shared" si="12"/>
        <v>99222.734224462722</v>
      </c>
      <c r="H81">
        <f t="shared" si="21"/>
        <v>119268751.26856048</v>
      </c>
      <c r="P81">
        <f t="shared" si="22"/>
        <v>1.2233523027370199</v>
      </c>
      <c r="Q81">
        <f t="shared" si="13"/>
        <v>478.15</v>
      </c>
      <c r="R81">
        <f t="shared" si="23"/>
        <v>0.63586659517843092</v>
      </c>
      <c r="S81">
        <f t="shared" si="14"/>
        <v>204.40259171971312</v>
      </c>
      <c r="U81">
        <f t="shared" si="15"/>
        <v>2.339256053346245</v>
      </c>
      <c r="V81">
        <f t="shared" si="16"/>
        <v>11.167362173472101</v>
      </c>
    </row>
    <row r="82" spans="1:22">
      <c r="A82">
        <v>800</v>
      </c>
      <c r="B82">
        <f t="shared" si="17"/>
        <v>2740.5082944508217</v>
      </c>
      <c r="C82">
        <f t="shared" si="18"/>
        <v>4.0238066676363737E-3</v>
      </c>
      <c r="D82">
        <f t="shared" si="19"/>
        <v>511.09598628365882</v>
      </c>
      <c r="F82">
        <f t="shared" si="20"/>
        <v>0.8966596250590505</v>
      </c>
      <c r="G82">
        <f t="shared" si="12"/>
        <v>98921.349806750077</v>
      </c>
      <c r="H82">
        <f t="shared" si="21"/>
        <v>120257964.76662798</v>
      </c>
      <c r="P82">
        <f t="shared" si="22"/>
        <v>1.2231435450165047</v>
      </c>
      <c r="Q82">
        <f t="shared" si="13"/>
        <v>478.15</v>
      </c>
      <c r="R82">
        <f t="shared" si="23"/>
        <v>0.63573167416686682</v>
      </c>
      <c r="S82">
        <f t="shared" si="14"/>
        <v>204.38467184168809</v>
      </c>
      <c r="U82">
        <f t="shared" si="15"/>
        <v>2.3394611527931239</v>
      </c>
      <c r="V82">
        <f t="shared" si="16"/>
        <v>11.164992632734512</v>
      </c>
    </row>
    <row r="83" spans="1:22">
      <c r="A83">
        <v>810</v>
      </c>
      <c r="B83">
        <f t="shared" si="17"/>
        <v>2740.3947741499487</v>
      </c>
      <c r="C83">
        <f t="shared" si="18"/>
        <v>4.023973353016113E-3</v>
      </c>
      <c r="D83">
        <f t="shared" si="19"/>
        <v>510.98821999909188</v>
      </c>
      <c r="F83">
        <f t="shared" si="20"/>
        <v>0.89647056140191561</v>
      </c>
      <c r="G83">
        <f t="shared" si="12"/>
        <v>98621.930016470069</v>
      </c>
      <c r="H83">
        <f t="shared" si="21"/>
        <v>121244184.06679268</v>
      </c>
      <c r="P83">
        <f t="shared" si="22"/>
        <v>1.2229362989326151</v>
      </c>
      <c r="Q83">
        <f t="shared" si="13"/>
        <v>478.15</v>
      </c>
      <c r="R83">
        <f t="shared" si="23"/>
        <v>0.63559762803395814</v>
      </c>
      <c r="S83">
        <f t="shared" si="14"/>
        <v>204.36686673155751</v>
      </c>
      <c r="U83">
        <f t="shared" si="15"/>
        <v>2.339664974303616</v>
      </c>
      <c r="V83">
        <f t="shared" si="16"/>
        <v>11.162638456991523</v>
      </c>
    </row>
    <row r="84" spans="1:22">
      <c r="A84">
        <v>820</v>
      </c>
      <c r="B84">
        <f t="shared" si="17"/>
        <v>2740.2815974576556</v>
      </c>
      <c r="C84">
        <f t="shared" si="18"/>
        <v>4.0241395476124609E-3</v>
      </c>
      <c r="D84">
        <f t="shared" si="19"/>
        <v>510.88114383962238</v>
      </c>
      <c r="F84">
        <f t="shared" si="20"/>
        <v>0.89628270849056557</v>
      </c>
      <c r="G84">
        <f t="shared" si="12"/>
        <v>98324.438159448342</v>
      </c>
      <c r="H84">
        <f t="shared" si="21"/>
        <v>122227428.44838716</v>
      </c>
      <c r="P84">
        <f t="shared" si="22"/>
        <v>1.2227305340863452</v>
      </c>
      <c r="Q84">
        <f t="shared" si="13"/>
        <v>478.15</v>
      </c>
      <c r="R84">
        <f t="shared" si="23"/>
        <v>0.63546444031981097</v>
      </c>
      <c r="S84">
        <f t="shared" si="14"/>
        <v>204.34917423065582</v>
      </c>
      <c r="U84">
        <f t="shared" si="15"/>
        <v>2.3398675419177173</v>
      </c>
      <c r="V84">
        <f t="shared" si="16"/>
        <v>11.160299357167416</v>
      </c>
    </row>
    <row r="85" spans="1:22">
      <c r="A85">
        <v>830</v>
      </c>
      <c r="B85">
        <f t="shared" si="17"/>
        <v>2740.1687621614847</v>
      </c>
      <c r="C85">
        <f t="shared" si="18"/>
        <v>4.0243052545513762E-3</v>
      </c>
      <c r="D85">
        <f t="shared" si="19"/>
        <v>510.77474559594197</v>
      </c>
      <c r="F85">
        <f t="shared" si="20"/>
        <v>0.89609604490516137</v>
      </c>
      <c r="G85">
        <f t="shared" si="12"/>
        <v>98028.840356274319</v>
      </c>
      <c r="H85">
        <f t="shared" si="21"/>
        <v>123207716.8519499</v>
      </c>
      <c r="P85">
        <f t="shared" si="22"/>
        <v>1.2225262225030629</v>
      </c>
      <c r="Q85">
        <f t="shared" si="13"/>
        <v>478.15</v>
      </c>
      <c r="R85">
        <f t="shared" si="23"/>
        <v>0.6353320958377594</v>
      </c>
      <c r="S85">
        <f t="shared" si="14"/>
        <v>204.33159234859778</v>
      </c>
      <c r="U85">
        <f t="shared" si="15"/>
        <v>2.3400688777693133</v>
      </c>
      <c r="V85">
        <f t="shared" si="16"/>
        <v>11.157975066547436</v>
      </c>
    </row>
    <row r="86" spans="1:22">
      <c r="A86">
        <v>840</v>
      </c>
      <c r="B86">
        <f t="shared" si="17"/>
        <v>2740.0562660878536</v>
      </c>
      <c r="C86">
        <f t="shared" si="18"/>
        <v>4.0244704769031329E-3</v>
      </c>
      <c r="D86">
        <f t="shared" si="19"/>
        <v>510.66901391971345</v>
      </c>
      <c r="F86">
        <f t="shared" si="20"/>
        <v>0.89591055073633941</v>
      </c>
      <c r="G86">
        <f t="shared" si="12"/>
        <v>97735.105095885709</v>
      </c>
      <c r="H86">
        <f t="shared" si="21"/>
        <v>124185067.90290876</v>
      </c>
      <c r="P86">
        <f t="shared" si="22"/>
        <v>1.2223233382452254</v>
      </c>
      <c r="Q86">
        <f t="shared" si="13"/>
        <v>478.15</v>
      </c>
      <c r="R86">
        <f t="shared" si="23"/>
        <v>0.63520058047206462</v>
      </c>
      <c r="S86">
        <f t="shared" si="14"/>
        <v>204.31411923647718</v>
      </c>
      <c r="U86">
        <f t="shared" si="15"/>
        <v>2.3402690023912629</v>
      </c>
      <c r="V86">
        <f t="shared" si="16"/>
        <v>11.155665337224924</v>
      </c>
    </row>
    <row r="87" spans="1:22">
      <c r="A87">
        <v>850</v>
      </c>
      <c r="B87">
        <f t="shared" si="17"/>
        <v>2739.9441070993444</v>
      </c>
      <c r="C87">
        <f t="shared" si="18"/>
        <v>4.0246352176862774E-3</v>
      </c>
      <c r="D87">
        <f t="shared" si="19"/>
        <v>510.56393819028284</v>
      </c>
      <c r="F87">
        <f t="shared" si="20"/>
        <v>0.89572620735137343</v>
      </c>
      <c r="G87">
        <f t="shared" si="12"/>
        <v>97443.202869710789</v>
      </c>
      <c r="H87">
        <f t="shared" si="21"/>
        <v>125159499.93160586</v>
      </c>
      <c r="P87">
        <f t="shared" si="22"/>
        <v>1.2221218570950225</v>
      </c>
      <c r="Q87">
        <f t="shared" si="13"/>
        <v>478.15</v>
      </c>
      <c r="R87">
        <f t="shared" si="23"/>
        <v>0.63506988101212369</v>
      </c>
      <c r="S87">
        <f t="shared" si="14"/>
        <v>204.29675316490278</v>
      </c>
      <c r="U87">
        <f t="shared" si="15"/>
        <v>2.3404679349654192</v>
      </c>
      <c r="V87">
        <f t="shared" si="16"/>
        <v>11.153369937189595</v>
      </c>
    </row>
    <row r="88" spans="1:22">
      <c r="A88">
        <v>860</v>
      </c>
      <c r="B88">
        <f t="shared" si="17"/>
        <v>2739.832283092398</v>
      </c>
      <c r="C88">
        <f t="shared" si="18"/>
        <v>4.0247994798709797E-3</v>
      </c>
      <c r="D88">
        <f t="shared" si="19"/>
        <v>510.45950840541462</v>
      </c>
      <c r="F88">
        <f t="shared" si="20"/>
        <v>0.89554299720248176</v>
      </c>
      <c r="G88">
        <f t="shared" si="12"/>
        <v>97153.105871741223</v>
      </c>
      <c r="H88">
        <f t="shared" si="21"/>
        <v>126131030.99032328</v>
      </c>
      <c r="P88">
        <f t="shared" si="22"/>
        <v>1.2219217562942535</v>
      </c>
      <c r="Q88">
        <f t="shared" si="13"/>
        <v>478.15</v>
      </c>
      <c r="R88">
        <f t="shared" si="23"/>
        <v>0.63493998501655957</v>
      </c>
      <c r="S88">
        <f t="shared" si="14"/>
        <v>204.27949250599409</v>
      </c>
      <c r="U88">
        <f t="shared" si="15"/>
        <v>2.3406656935275567</v>
      </c>
      <c r="V88">
        <f t="shared" si="16"/>
        <v>11.151088647940643</v>
      </c>
    </row>
    <row r="89" spans="1:22">
      <c r="A89">
        <v>870</v>
      </c>
      <c r="B89">
        <f t="shared" si="17"/>
        <v>2739.7207919953707</v>
      </c>
      <c r="C89">
        <f t="shared" si="18"/>
        <v>4.0249632663818665E-3</v>
      </c>
      <c r="D89">
        <f t="shared" si="19"/>
        <v>510.35571509167437</v>
      </c>
      <c r="F89">
        <f t="shared" si="20"/>
        <v>0.89536090366960419</v>
      </c>
      <c r="G89">
        <f t="shared" si="12"/>
        <v>96864.78775252479</v>
      </c>
      <c r="H89">
        <f t="shared" si="21"/>
        <v>127099678.86784853</v>
      </c>
      <c r="P89">
        <f t="shared" si="22"/>
        <v>1.2217230143310165</v>
      </c>
      <c r="Q89">
        <f t="shared" si="13"/>
        <v>478.15</v>
      </c>
      <c r="R89">
        <f t="shared" si="23"/>
        <v>0.63481088070174929</v>
      </c>
      <c r="S89">
        <f t="shared" si="14"/>
        <v>204.26233571861462</v>
      </c>
      <c r="U89">
        <f t="shared" si="15"/>
        <v>2.3408622951354303</v>
      </c>
      <c r="V89">
        <f t="shared" si="16"/>
        <v>11.148821262529022</v>
      </c>
    </row>
    <row r="90" spans="1:22">
      <c r="A90">
        <v>880</v>
      </c>
      <c r="B90">
        <f t="shared" si="17"/>
        <v>2739.6096317668539</v>
      </c>
      <c r="C90">
        <f t="shared" si="18"/>
        <v>4.025126580100462E-3</v>
      </c>
      <c r="D90">
        <f t="shared" si="19"/>
        <v>510.25254923086675</v>
      </c>
      <c r="F90">
        <f t="shared" si="20"/>
        <v>0.89517991093134519</v>
      </c>
      <c r="G90">
        <f t="shared" si="12"/>
        <v>96578.223417217741</v>
      </c>
      <c r="H90">
        <f t="shared" si="21"/>
        <v>128065461.10202071</v>
      </c>
      <c r="P90">
        <f t="shared" si="22"/>
        <v>1.2215256107646508</v>
      </c>
      <c r="Q90">
        <f t="shared" si="13"/>
        <v>478.15</v>
      </c>
      <c r="R90">
        <f t="shared" si="23"/>
        <v>0.63468255685032371</v>
      </c>
      <c r="S90">
        <f t="shared" si="14"/>
        <v>204.24528133625279</v>
      </c>
      <c r="U90">
        <f t="shared" si="15"/>
        <v>2.3410577560066752</v>
      </c>
      <c r="V90">
        <f t="shared" si="16"/>
        <v>11.14656758395048</v>
      </c>
    </row>
    <row r="91" spans="1:22">
      <c r="A91">
        <v>890</v>
      </c>
      <c r="B91">
        <f t="shared" si="17"/>
        <v>2739.4988003942376</v>
      </c>
      <c r="C91">
        <f t="shared" si="18"/>
        <v>4.0252894238672716E-3</v>
      </c>
      <c r="D91">
        <f t="shared" si="19"/>
        <v>510.15000219959035</v>
      </c>
      <c r="F91">
        <f t="shared" si="20"/>
        <v>0.89500000385893042</v>
      </c>
      <c r="G91">
        <f t="shared" si="12"/>
        <v>96293.388859632571</v>
      </c>
      <c r="H91">
        <f t="shared" si="21"/>
        <v>129028394.99061704</v>
      </c>
      <c r="P91">
        <f t="shared" si="22"/>
        <v>1.2213295260819352</v>
      </c>
      <c r="Q91">
        <f t="shared" si="13"/>
        <v>478.15</v>
      </c>
      <c r="R91">
        <f t="shared" si="23"/>
        <v>0.63455500273598164</v>
      </c>
      <c r="S91">
        <f t="shared" si="14"/>
        <v>204.22832795706415</v>
      </c>
      <c r="U91">
        <f t="shared" si="15"/>
        <v>2.3412520916320854</v>
      </c>
      <c r="V91">
        <f t="shared" si="16"/>
        <v>11.144327423825109</v>
      </c>
    </row>
    <row r="92" spans="1:22">
      <c r="A92">
        <v>900</v>
      </c>
      <c r="B92">
        <f t="shared" si="17"/>
        <v>2739.3882958924605</v>
      </c>
      <c r="C92">
        <f t="shared" si="18"/>
        <v>4.0254518004835989E-3</v>
      </c>
      <c r="D92">
        <f t="shared" si="19"/>
        <v>510.04806571949757</v>
      </c>
      <c r="F92">
        <f t="shared" si="20"/>
        <v>0.89482116792894306</v>
      </c>
      <c r="G92">
        <f t="shared" si="12"/>
        <v>96010.261025661413</v>
      </c>
      <c r="H92">
        <f t="shared" si="21"/>
        <v>129988497.60087365</v>
      </c>
      <c r="P92">
        <f t="shared" si="22"/>
        <v>1.2211347415787894</v>
      </c>
      <c r="Q92">
        <f t="shared" si="13"/>
        <v>478.15</v>
      </c>
      <c r="R92">
        <f t="shared" si="23"/>
        <v>0.63442820806162059</v>
      </c>
      <c r="S92">
        <f t="shared" si="14"/>
        <v>204.21147423567916</v>
      </c>
      <c r="U92">
        <f t="shared" si="15"/>
        <v>2.3414453168687777</v>
      </c>
      <c r="V92">
        <f t="shared" si="16"/>
        <v>11.142100601310775</v>
      </c>
    </row>
    <row r="93" spans="1:22">
      <c r="A93">
        <v>910</v>
      </c>
      <c r="B93">
        <f t="shared" si="17"/>
        <v>2739.2781163029199</v>
      </c>
      <c r="C93">
        <f t="shared" si="18"/>
        <v>4.0256137127131211E-3</v>
      </c>
      <c r="D93">
        <f t="shared" si="19"/>
        <v>509.94673181629236</v>
      </c>
      <c r="F93">
        <f t="shared" si="20"/>
        <v>0.89464338915139008</v>
      </c>
      <c r="G93">
        <f t="shared" si="12"/>
        <v>95728.817700676649</v>
      </c>
      <c r="H93">
        <f t="shared" si="21"/>
        <v>130945785.77788042</v>
      </c>
      <c r="P93">
        <f t="shared" si="22"/>
        <v>1.2209412392627965</v>
      </c>
      <c r="Q93">
        <f t="shared" si="13"/>
        <v>478.15</v>
      </c>
      <c r="R93">
        <f t="shared" si="23"/>
        <v>0.63430216290833552</v>
      </c>
      <c r="S93">
        <f t="shared" si="14"/>
        <v>204.19471887645128</v>
      </c>
      <c r="U93">
        <f t="shared" si="15"/>
        <v>2.341637446016938</v>
      </c>
      <c r="V93">
        <f t="shared" si="16"/>
        <v>11.139886942207404</v>
      </c>
    </row>
    <row r="94" spans="1:22">
      <c r="A94">
        <v>920</v>
      </c>
      <c r="B94">
        <f t="shared" si="17"/>
        <v>2739.1682596925034</v>
      </c>
      <c r="C94">
        <f t="shared" si="18"/>
        <v>4.0257751632832937E-3</v>
      </c>
      <c r="D94">
        <f t="shared" si="19"/>
        <v>509.84599278585279</v>
      </c>
      <c r="F94">
        <f t="shared" si="20"/>
        <v>0.89446665401026804</v>
      </c>
      <c r="G94">
        <f t="shared" si="12"/>
        <v>95449.037416481908</v>
      </c>
      <c r="H94">
        <f t="shared" si="21"/>
        <v>131900276.15204524</v>
      </c>
      <c r="P94">
        <f t="shared" si="22"/>
        <v>1.2207490017727041</v>
      </c>
      <c r="Q94">
        <f t="shared" si="13"/>
        <v>478.15</v>
      </c>
      <c r="R94">
        <f t="shared" si="23"/>
        <v>0.63417685769328003</v>
      </c>
      <c r="S94">
        <f t="shared" si="14"/>
        <v>204.17806062787946</v>
      </c>
      <c r="U94">
        <f t="shared" si="15"/>
        <v>2.3418284928831921</v>
      </c>
      <c r="V94">
        <f t="shared" si="16"/>
        <v>11.137686278216938</v>
      </c>
    </row>
    <row r="95" spans="1:22">
      <c r="A95">
        <v>930</v>
      </c>
      <c r="B95">
        <f t="shared" si="17"/>
        <v>2739.0587241527346</v>
      </c>
      <c r="C95">
        <f t="shared" si="18"/>
        <v>4.02593615488658E-3</v>
      </c>
      <c r="D95">
        <f t="shared" si="19"/>
        <v>509.74584116616626</v>
      </c>
      <c r="F95">
        <f t="shared" si="20"/>
        <v>0.89429094941432674</v>
      </c>
      <c r="G95">
        <f t="shared" si="12"/>
        <v>95170.89937421291</v>
      </c>
      <c r="H95">
        <f t="shared" si="21"/>
        <v>132851985.14578736</v>
      </c>
      <c r="P95">
        <f t="shared" si="22"/>
        <v>1.2205580123117681</v>
      </c>
      <c r="Q95">
        <f t="shared" si="13"/>
        <v>478.15</v>
      </c>
      <c r="R95">
        <f t="shared" si="23"/>
        <v>0.63405228313475759</v>
      </c>
      <c r="S95">
        <f t="shared" si="14"/>
        <v>204.16149827798964</v>
      </c>
      <c r="U95">
        <f t="shared" si="15"/>
        <v>2.3420184708330418</v>
      </c>
      <c r="V95">
        <f t="shared" si="16"/>
        <v>11.135498446330237</v>
      </c>
    </row>
    <row r="96" spans="1:22">
      <c r="A96">
        <v>940</v>
      </c>
      <c r="B96">
        <f t="shared" si="17"/>
        <v>2738.9495077990105</v>
      </c>
      <c r="C96">
        <f t="shared" si="18"/>
        <v>4.0260966901815576E-3</v>
      </c>
      <c r="D96">
        <f t="shared" si="19"/>
        <v>509.64626971400196</v>
      </c>
      <c r="F96">
        <f t="shared" si="20"/>
        <v>0.89411626265614375</v>
      </c>
      <c r="G96">
        <f t="shared" si="12"/>
        <v>94894.383380237428</v>
      </c>
      <c r="H96">
        <f t="shared" si="21"/>
        <v>133800928.97958973</v>
      </c>
      <c r="P96">
        <f t="shared" si="22"/>
        <v>1.2203682545923895</v>
      </c>
      <c r="Q96">
        <f t="shared" si="13"/>
        <v>478.15</v>
      </c>
      <c r="R96">
        <f t="shared" si="23"/>
        <v>0.63392843022320589</v>
      </c>
      <c r="S96">
        <f t="shared" si="14"/>
        <v>204.14503065049689</v>
      </c>
      <c r="U96">
        <f t="shared" si="15"/>
        <v>2.3422073928344047</v>
      </c>
      <c r="V96">
        <f t="shared" si="16"/>
        <v>11.133323288317495</v>
      </c>
    </row>
    <row r="97" spans="1:22">
      <c r="A97">
        <v>950</v>
      </c>
      <c r="B97">
        <f t="shared" si="17"/>
        <v>2738.8406087698972</v>
      </c>
      <c r="C97">
        <f t="shared" si="18"/>
        <v>4.026256771793928E-3</v>
      </c>
      <c r="D97">
        <f t="shared" si="19"/>
        <v>509.54727138544803</v>
      </c>
      <c r="F97">
        <f t="shared" si="20"/>
        <v>0.893942581377979</v>
      </c>
      <c r="G97">
        <f t="shared" si="12"/>
        <v>94619.469792659322</v>
      </c>
      <c r="H97">
        <f t="shared" si="21"/>
        <v>134747123.67751631</v>
      </c>
      <c r="P97">
        <f t="shared" si="22"/>
        <v>1.2201797127899541</v>
      </c>
      <c r="Q97">
        <f t="shared" si="13"/>
        <v>478.15</v>
      </c>
      <c r="R97">
        <f t="shared" si="23"/>
        <v>0.63380529019698706</v>
      </c>
      <c r="S97">
        <f t="shared" si="14"/>
        <v>204.12865660160477</v>
      </c>
      <c r="U97">
        <f t="shared" si="15"/>
        <v>2.3423952714938947</v>
      </c>
      <c r="V97">
        <f t="shared" si="16"/>
        <v>11.131160650303068</v>
      </c>
    </row>
    <row r="98" spans="1:22">
      <c r="A98">
        <v>960</v>
      </c>
      <c r="B98">
        <f t="shared" si="17"/>
        <v>2738.7320252265035</v>
      </c>
      <c r="C98">
        <f t="shared" si="18"/>
        <v>4.0264164023174212E-3</v>
      </c>
      <c r="D98">
        <f t="shared" si="19"/>
        <v>509.44883931959822</v>
      </c>
      <c r="F98">
        <f t="shared" si="20"/>
        <v>0.89376989354315473</v>
      </c>
      <c r="G98">
        <f t="shared" si="12"/>
        <v>94346.139476465643</v>
      </c>
      <c r="H98">
        <f t="shared" si="21"/>
        <v>135690585.07228097</v>
      </c>
      <c r="P98">
        <f t="shared" si="22"/>
        <v>1.2199923715041752</v>
      </c>
      <c r="Q98">
        <f t="shared" si="13"/>
        <v>478.15</v>
      </c>
      <c r="R98">
        <f t="shared" si="23"/>
        <v>0.63368285452209672</v>
      </c>
      <c r="S98">
        <f t="shared" si="14"/>
        <v>204.11237501732401</v>
      </c>
      <c r="U98">
        <f t="shared" si="15"/>
        <v>2.3425821190871794</v>
      </c>
      <c r="V98">
        <f t="shared" si="16"/>
        <v>11.129010382409108</v>
      </c>
    </row>
    <row r="99" spans="1:22">
      <c r="A99">
        <v>970</v>
      </c>
      <c r="B99">
        <f t="shared" si="17"/>
        <v>2738.6237553518954</v>
      </c>
      <c r="C99">
        <f t="shared" si="18"/>
        <v>4.0265755843146367E-3</v>
      </c>
      <c r="D99">
        <f t="shared" si="19"/>
        <v>509.35096682481043</v>
      </c>
      <c r="F99">
        <f t="shared" si="20"/>
        <v>0.89359818741194808</v>
      </c>
      <c r="G99">
        <f t="shared" si="12"/>
        <v>94074.373765730707</v>
      </c>
      <c r="H99">
        <f t="shared" si="21"/>
        <v>136631328.80993828</v>
      </c>
      <c r="P99">
        <f t="shared" si="22"/>
        <v>1.2198062157265639</v>
      </c>
      <c r="Q99">
        <f t="shared" si="13"/>
        <v>478.15</v>
      </c>
      <c r="R99">
        <f t="shared" si="23"/>
        <v>0.63356111487507116</v>
      </c>
      <c r="S99">
        <f t="shared" si="14"/>
        <v>204.09618481121538</v>
      </c>
      <c r="U99">
        <f t="shared" si="15"/>
        <v>2.3427679475845102</v>
      </c>
      <c r="V99">
        <f t="shared" si="16"/>
        <v>11.126872338455371</v>
      </c>
    </row>
    <row r="100" spans="1:22">
      <c r="A100">
        <v>980</v>
      </c>
      <c r="B100">
        <f t="shared" si="17"/>
        <v>2738.5157973505616</v>
      </c>
      <c r="C100">
        <f t="shared" si="18"/>
        <v>4.026734320317811E-3</v>
      </c>
      <c r="D100">
        <f t="shared" si="19"/>
        <v>509.25364736706348</v>
      </c>
      <c r="F100">
        <f t="shared" si="20"/>
        <v>0.89342745152116398</v>
      </c>
      <c r="G100">
        <f t="shared" si="12"/>
        <v>93804.154431578805</v>
      </c>
      <c r="H100">
        <f t="shared" si="21"/>
        <v>137569370.35425407</v>
      </c>
      <c r="P100">
        <f t="shared" si="22"/>
        <v>1.2196212308128918</v>
      </c>
      <c r="Q100">
        <f t="shared" si="13"/>
        <v>478.15</v>
      </c>
      <c r="R100">
        <f t="shared" si="23"/>
        <v>0.6334400631285052</v>
      </c>
      <c r="S100">
        <f t="shared" si="14"/>
        <v>204.08008492247811</v>
      </c>
      <c r="U100">
        <f t="shared" si="15"/>
        <v>2.3429527686723088</v>
      </c>
      <c r="V100">
        <f t="shared" si="16"/>
        <v>11.124746375704875</v>
      </c>
    </row>
    <row r="101" spans="1:22">
      <c r="A101">
        <v>990</v>
      </c>
      <c r="B101">
        <f t="shared" si="17"/>
        <v>2738.4081494479087</v>
      </c>
      <c r="C101">
        <f t="shared" si="18"/>
        <v>4.026892612829543E-3</v>
      </c>
      <c r="D101">
        <f t="shared" si="19"/>
        <v>509.15687456002854</v>
      </c>
      <c r="F101">
        <f t="shared" si="20"/>
        <v>0.89325767466671668</v>
      </c>
      <c r="G101">
        <f t="shared" si="12"/>
        <v>93535.463654852108</v>
      </c>
      <c r="H101">
        <f t="shared" si="21"/>
        <v>138504724.99080259</v>
      </c>
      <c r="P101">
        <f t="shared" si="22"/>
        <v>1.2194374024597419</v>
      </c>
      <c r="Q101">
        <f t="shared" si="13"/>
        <v>478.15</v>
      </c>
      <c r="R101">
        <f t="shared" si="23"/>
        <v>0.63331969133870214</v>
      </c>
      <c r="S101">
        <f t="shared" si="14"/>
        <v>204.06407431432137</v>
      </c>
      <c r="U101">
        <f t="shared" si="15"/>
        <v>2.3431365937715332</v>
      </c>
      <c r="V101">
        <f t="shared" si="16"/>
        <v>11.12263235464701</v>
      </c>
    </row>
    <row r="102" spans="1:22">
      <c r="A102">
        <v>1000</v>
      </c>
      <c r="B102">
        <f t="shared" si="17"/>
        <v>2738.300809889794</v>
      </c>
      <c r="C102">
        <f t="shared" si="18"/>
        <v>4.0270504643234607E-3</v>
      </c>
      <c r="D102">
        <f t="shared" si="19"/>
        <v>509.06064215654368</v>
      </c>
      <c r="F102">
        <f t="shared" si="20"/>
        <v>0.8930888458886731</v>
      </c>
      <c r="G102">
        <f t="shared" si="12"/>
        <v>93268.284002630011</v>
      </c>
      <c r="H102">
        <f t="shared" si="21"/>
        <v>139437407.83082888</v>
      </c>
      <c r="P102">
        <f t="shared" si="22"/>
        <v>1.2192547166843952</v>
      </c>
      <c r="Q102">
        <f t="shared" si="13"/>
        <v>478.15</v>
      </c>
      <c r="R102">
        <f t="shared" si="23"/>
        <v>0.63319999173506925</v>
      </c>
      <c r="S102">
        <f t="shared" si="14"/>
        <v>204.04815197256653</v>
      </c>
      <c r="U102">
        <f t="shared" si="15"/>
        <v>2.3433194340534156</v>
      </c>
      <c r="V102">
        <f t="shared" si="16"/>
        <v>11.12053013881129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0" sqref="E100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munkalap'!M31</f>
        <v>2804.3115458104621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266409.59685199388</v>
      </c>
      <c r="H3">
        <f>G3*A3</f>
        <v>2664095.9685199386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2804.0002560153098</v>
      </c>
      <c r="C4">
        <f>1.01325/D4*Q3/288.15*P4</f>
        <v>4.0042547227309008E-3</v>
      </c>
      <c r="D4">
        <f>P4*(D$3/P$3)*(1-H3/I$3)</f>
        <v>569.93672772074763</v>
      </c>
      <c r="F4">
        <f>D4/D$3</f>
        <v>0.99988899600131165</v>
      </c>
      <c r="G4">
        <f t="shared" ref="G4:G67" si="0">$B4*((D4)-(E$3))</f>
        <v>266202.60883423209</v>
      </c>
      <c r="H4">
        <f>H3+G4*(A4-A3)</f>
        <v>5326122.0568622593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0.70892129816492988</v>
      </c>
      <c r="S4">
        <f t="shared" ref="S4:S67" si="2">103.9+183.3*R4-39.7*R4^2</f>
        <v>213.89326849605521</v>
      </c>
      <c r="U4">
        <f t="shared" ref="U4:U67" si="3">Q4/S4</f>
        <v>2.2354607200217633</v>
      </c>
      <c r="V4">
        <f t="shared" ref="V4:V67" si="4">D4/T$3</f>
        <v>12.450380235612537</v>
      </c>
    </row>
    <row r="5" spans="1:22">
      <c r="A5">
        <v>30</v>
      </c>
      <c r="B5">
        <f t="shared" ref="B5:B68" si="5">B$3*C$3/C5</f>
        <v>2803.6892080780271</v>
      </c>
      <c r="C5">
        <f t="shared" ref="C5:C68" si="6">1.01325/D5*Q4/288.15*P5</f>
        <v>4.00469896425677E-3</v>
      </c>
      <c r="D5">
        <f t="shared" ref="D5:D68" si="7">P5*(D$3/P$3)*(1-H4/I$3)</f>
        <v>569.80238844664689</v>
      </c>
      <c r="F5">
        <f t="shared" ref="F5:F68" si="8">D5/D$3</f>
        <v>0.99965331306429284</v>
      </c>
      <c r="G5">
        <f t="shared" si="0"/>
        <v>265796.43338788493</v>
      </c>
      <c r="H5">
        <f t="shared" ref="H5:H68" si="9">H4+G5*(A5-A4)</f>
        <v>7984086.390741108</v>
      </c>
      <c r="P5">
        <f t="shared" ref="P5:P68" si="10">1-((3.52*V4)/(10^(0.9813*U4)))+((0.274*V4^2)/(10^(0.8157*U4)))</f>
        <v>1.3571629410057464</v>
      </c>
      <c r="Q5">
        <f t="shared" si="1"/>
        <v>478.15</v>
      </c>
      <c r="R5">
        <f t="shared" ref="R5:R68" si="11">0.709*F5</f>
        <v>0.70875419896258363</v>
      </c>
      <c r="S5">
        <f t="shared" si="2"/>
        <v>213.87204384232197</v>
      </c>
      <c r="U5">
        <f t="shared" si="3"/>
        <v>2.2356825670610694</v>
      </c>
      <c r="V5">
        <f t="shared" si="4"/>
        <v>12.44744556767173</v>
      </c>
    </row>
    <row r="6" spans="1:22">
      <c r="A6">
        <v>40</v>
      </c>
      <c r="B6">
        <f t="shared" si="5"/>
        <v>2803.3786347417836</v>
      </c>
      <c r="C6">
        <f t="shared" si="6"/>
        <v>4.0051426263088977E-3</v>
      </c>
      <c r="D6">
        <f t="shared" si="7"/>
        <v>569.58837253178649</v>
      </c>
      <c r="F6">
        <f t="shared" si="8"/>
        <v>0.99927784654699381</v>
      </c>
      <c r="G6">
        <f t="shared" si="0"/>
        <v>265167.02265060681</v>
      </c>
      <c r="H6">
        <f t="shared" si="9"/>
        <v>10635756.617247175</v>
      </c>
      <c r="P6">
        <f t="shared" si="10"/>
        <v>1.3568034923653085</v>
      </c>
      <c r="Q6">
        <f t="shared" si="1"/>
        <v>478.15</v>
      </c>
      <c r="R6">
        <f t="shared" si="11"/>
        <v>0.70848799320181854</v>
      </c>
      <c r="S6">
        <f t="shared" si="2"/>
        <v>213.8382262644011</v>
      </c>
      <c r="U6">
        <f t="shared" si="3"/>
        <v>2.2360361304568133</v>
      </c>
      <c r="V6">
        <f t="shared" si="4"/>
        <v>12.442770347797516</v>
      </c>
    </row>
    <row r="7" spans="1:22">
      <c r="A7">
        <v>50</v>
      </c>
      <c r="B7">
        <f t="shared" si="5"/>
        <v>2803.0687968487882</v>
      </c>
      <c r="C7">
        <f t="shared" si="6"/>
        <v>4.0055853357257613E-3</v>
      </c>
      <c r="D7">
        <f t="shared" si="7"/>
        <v>569.28527528664017</v>
      </c>
      <c r="F7">
        <f t="shared" si="8"/>
        <v>0.99874609699410555</v>
      </c>
      <c r="G7">
        <f t="shared" si="0"/>
        <v>264288.11315827927</v>
      </c>
      <c r="H7">
        <f t="shared" si="9"/>
        <v>13278637.748829968</v>
      </c>
      <c r="P7">
        <f t="shared" si="10"/>
        <v>1.3562313861176643</v>
      </c>
      <c r="Q7">
        <f t="shared" si="1"/>
        <v>478.15</v>
      </c>
      <c r="R7">
        <f t="shared" si="11"/>
        <v>0.70811098276882078</v>
      </c>
      <c r="S7">
        <f t="shared" si="2"/>
        <v>213.79032293398723</v>
      </c>
      <c r="U7">
        <f t="shared" si="3"/>
        <v>2.2365371520938298</v>
      </c>
      <c r="V7">
        <f t="shared" si="4"/>
        <v>12.436149128692144</v>
      </c>
    </row>
    <row r="8" spans="1:22">
      <c r="A8">
        <v>60</v>
      </c>
      <c r="B8">
        <f t="shared" si="5"/>
        <v>2802.7599859291422</v>
      </c>
      <c r="C8">
        <f t="shared" si="6"/>
        <v>4.0060266751545583E-3</v>
      </c>
      <c r="D8">
        <f t="shared" si="7"/>
        <v>568.88296218093342</v>
      </c>
      <c r="F8">
        <f t="shared" si="8"/>
        <v>0.99804028452795335</v>
      </c>
      <c r="G8">
        <f t="shared" si="0"/>
        <v>263131.40976121911</v>
      </c>
      <c r="H8">
        <f t="shared" si="9"/>
        <v>15909951.846442159</v>
      </c>
      <c r="P8">
        <f t="shared" si="10"/>
        <v>1.3554222646371958</v>
      </c>
      <c r="Q8">
        <f t="shared" si="1"/>
        <v>478.15</v>
      </c>
      <c r="R8">
        <f t="shared" si="11"/>
        <v>0.70761056173031889</v>
      </c>
      <c r="S8">
        <f t="shared" si="2"/>
        <v>213.72672149439725</v>
      </c>
      <c r="U8">
        <f t="shared" si="3"/>
        <v>2.2372027075357277</v>
      </c>
      <c r="V8">
        <f t="shared" si="4"/>
        <v>12.427360519542756</v>
      </c>
    </row>
    <row r="9" spans="1:22">
      <c r="A9">
        <v>70</v>
      </c>
      <c r="B9">
        <f t="shared" si="5"/>
        <v>2802.4525265747843</v>
      </c>
      <c r="C9">
        <f t="shared" si="6"/>
        <v>4.0064661796112453E-3</v>
      </c>
      <c r="D9">
        <f t="shared" si="7"/>
        <v>568.37069469194671</v>
      </c>
      <c r="F9">
        <f t="shared" si="8"/>
        <v>0.99714156963499423</v>
      </c>
      <c r="G9">
        <f t="shared" si="0"/>
        <v>261666.93924748886</v>
      </c>
      <c r="H9">
        <f t="shared" si="9"/>
        <v>18526621.238917049</v>
      </c>
      <c r="P9">
        <f t="shared" si="10"/>
        <v>1.3543503051478081</v>
      </c>
      <c r="Q9">
        <f t="shared" si="1"/>
        <v>478.15</v>
      </c>
      <c r="R9">
        <f t="shared" si="11"/>
        <v>0.70697337287121087</v>
      </c>
      <c r="S9">
        <f t="shared" si="2"/>
        <v>213.64570865432179</v>
      </c>
      <c r="U9">
        <f t="shared" si="3"/>
        <v>2.2380510379155121</v>
      </c>
      <c r="V9">
        <f t="shared" si="4"/>
        <v>12.416169935202396</v>
      </c>
    </row>
    <row r="10" spans="1:22">
      <c r="A10">
        <v>80</v>
      </c>
      <c r="B10">
        <f t="shared" si="5"/>
        <v>2802.1467784002475</v>
      </c>
      <c r="C10">
        <f t="shared" si="6"/>
        <v>4.0069033336283732E-3</v>
      </c>
      <c r="D10">
        <f t="shared" si="7"/>
        <v>567.73733396452747</v>
      </c>
      <c r="F10">
        <f t="shared" si="8"/>
        <v>0.99603041046408325</v>
      </c>
      <c r="G10">
        <f t="shared" si="0"/>
        <v>259863.62160612849</v>
      </c>
      <c r="H10">
        <f t="shared" si="9"/>
        <v>21125257.454978332</v>
      </c>
      <c r="P10">
        <f t="shared" si="10"/>
        <v>1.3529887037652188</v>
      </c>
      <c r="Q10">
        <f t="shared" si="1"/>
        <v>478.15</v>
      </c>
      <c r="R10">
        <f t="shared" si="11"/>
        <v>0.70618556101903496</v>
      </c>
      <c r="S10">
        <f t="shared" si="2"/>
        <v>213.54550088509589</v>
      </c>
      <c r="U10">
        <f t="shared" si="3"/>
        <v>2.2391012595356994</v>
      </c>
      <c r="V10">
        <f t="shared" si="4"/>
        <v>12.402334045183149</v>
      </c>
    </row>
    <row r="11" spans="1:22">
      <c r="A11">
        <v>90</v>
      </c>
      <c r="B11">
        <f t="shared" si="5"/>
        <v>2801.8431373359117</v>
      </c>
      <c r="C11">
        <f t="shared" si="6"/>
        <v>4.0073375693558131E-3</v>
      </c>
      <c r="D11">
        <f t="shared" si="7"/>
        <v>566.97164007613856</v>
      </c>
      <c r="F11">
        <f t="shared" si="8"/>
        <v>0.99468708785287463</v>
      </c>
      <c r="G11">
        <f t="shared" si="0"/>
        <v>257690.10857685731</v>
      </c>
      <c r="H11">
        <f t="shared" si="9"/>
        <v>23702158.540746905</v>
      </c>
      <c r="P11">
        <f t="shared" si="10"/>
        <v>1.3513103881684101</v>
      </c>
      <c r="Q11">
        <f t="shared" si="1"/>
        <v>478.15</v>
      </c>
      <c r="R11">
        <f t="shared" si="11"/>
        <v>0.7052331452876881</v>
      </c>
      <c r="S11">
        <f t="shared" si="2"/>
        <v>213.42429009950234</v>
      </c>
      <c r="U11">
        <f t="shared" si="3"/>
        <v>2.2403729199571316</v>
      </c>
      <c r="V11">
        <f t="shared" si="4"/>
        <v>12.385607311160145</v>
      </c>
    </row>
    <row r="12" spans="1:22">
      <c r="A12">
        <v>100</v>
      </c>
      <c r="B12">
        <f t="shared" si="5"/>
        <v>2801.5420359414443</v>
      </c>
      <c r="C12">
        <f t="shared" si="6"/>
        <v>4.0077682660631109E-3</v>
      </c>
      <c r="D12">
        <f t="shared" si="7"/>
        <v>566.06268319943979</v>
      </c>
      <c r="F12">
        <f t="shared" si="8"/>
        <v>0.99309242666568387</v>
      </c>
      <c r="G12">
        <f t="shared" si="0"/>
        <v>255115.9348888493</v>
      </c>
      <c r="H12">
        <f t="shared" si="9"/>
        <v>26253317.889635399</v>
      </c>
      <c r="P12">
        <f t="shared" si="10"/>
        <v>1.3492889980684377</v>
      </c>
      <c r="Q12">
        <f t="shared" si="1"/>
        <v>478.15</v>
      </c>
      <c r="R12">
        <f t="shared" si="11"/>
        <v>0.70410253050596983</v>
      </c>
      <c r="S12">
        <f t="shared" si="2"/>
        <v>213.28030701518736</v>
      </c>
      <c r="U12">
        <f t="shared" si="3"/>
        <v>2.2418853699697254</v>
      </c>
      <c r="V12">
        <f t="shared" si="4"/>
        <v>12.365750968899256</v>
      </c>
    </row>
    <row r="13" spans="1:22">
      <c r="A13">
        <v>110</v>
      </c>
      <c r="B13">
        <f t="shared" si="5"/>
        <v>2801.2439423740561</v>
      </c>
      <c r="C13">
        <f t="shared" si="6"/>
        <v>4.0081947515689335E-3</v>
      </c>
      <c r="D13">
        <f t="shared" si="7"/>
        <v>565.00037819581087</v>
      </c>
      <c r="F13">
        <f t="shared" si="8"/>
        <v>0.99122873367686115</v>
      </c>
      <c r="G13">
        <f t="shared" si="0"/>
        <v>252113.01423238928</v>
      </c>
      <c r="H13">
        <f t="shared" si="9"/>
        <v>28774448.031959292</v>
      </c>
      <c r="P13">
        <f t="shared" si="10"/>
        <v>1.3469001613428602</v>
      </c>
      <c r="Q13">
        <f t="shared" si="1"/>
        <v>478.15</v>
      </c>
      <c r="R13">
        <f t="shared" si="11"/>
        <v>0.70278117217689451</v>
      </c>
      <c r="S13">
        <f t="shared" si="2"/>
        <v>213.11190423416147</v>
      </c>
      <c r="U13">
        <f t="shared" si="3"/>
        <v>2.2436569262438852</v>
      </c>
      <c r="V13">
        <f t="shared" si="4"/>
        <v>12.342544706558053</v>
      </c>
    </row>
    <row r="14" spans="1:22">
      <c r="A14">
        <v>120</v>
      </c>
      <c r="B14">
        <f t="shared" si="5"/>
        <v>2800.9493576087807</v>
      </c>
      <c r="C14">
        <f t="shared" si="6"/>
        <v>4.0086163061775022E-3</v>
      </c>
      <c r="D14">
        <f t="shared" si="7"/>
        <v>563.77614495272121</v>
      </c>
      <c r="F14">
        <f t="shared" si="8"/>
        <v>0.98908095605740565</v>
      </c>
      <c r="G14">
        <f t="shared" si="0"/>
        <v>248657.48617630848</v>
      </c>
      <c r="H14">
        <f t="shared" si="9"/>
        <v>31261022.893722378</v>
      </c>
      <c r="P14">
        <f t="shared" si="10"/>
        <v>1.3441230717406536</v>
      </c>
      <c r="Q14">
        <f t="shared" si="1"/>
        <v>478.15</v>
      </c>
      <c r="R14">
        <f t="shared" si="11"/>
        <v>0.70125839784470057</v>
      </c>
      <c r="S14">
        <f t="shared" si="2"/>
        <v>212.91765970518929</v>
      </c>
      <c r="U14">
        <f t="shared" si="3"/>
        <v>2.2457038118024477</v>
      </c>
      <c r="V14">
        <f t="shared" si="4"/>
        <v>12.315801089885904</v>
      </c>
    </row>
    <row r="15" spans="1:22">
      <c r="A15">
        <v>130</v>
      </c>
      <c r="B15">
        <f t="shared" si="5"/>
        <v>2800.6588105006826</v>
      </c>
      <c r="C15">
        <f t="shared" si="6"/>
        <v>4.0090321697132062E-3</v>
      </c>
      <c r="D15">
        <f t="shared" si="7"/>
        <v>562.38368211205693</v>
      </c>
      <c r="F15">
        <f t="shared" si="8"/>
        <v>0.98663803879308232</v>
      </c>
      <c r="G15">
        <f t="shared" si="0"/>
        <v>244731.87920112314</v>
      </c>
      <c r="H15">
        <f t="shared" si="9"/>
        <v>33708341.685733609</v>
      </c>
      <c r="P15">
        <f t="shared" si="10"/>
        <v>1.3409423390705562</v>
      </c>
      <c r="Q15">
        <f t="shared" si="1"/>
        <v>478.15</v>
      </c>
      <c r="R15">
        <f t="shared" si="11"/>
        <v>0.69952636950429536</v>
      </c>
      <c r="S15">
        <f t="shared" si="2"/>
        <v>212.69649900735251</v>
      </c>
      <c r="U15">
        <f t="shared" si="3"/>
        <v>2.2480388827813815</v>
      </c>
      <c r="V15">
        <f t="shared" si="4"/>
        <v>12.28538246447188</v>
      </c>
    </row>
    <row r="16" spans="1:22">
      <c r="A16">
        <v>140</v>
      </c>
      <c r="B16">
        <f t="shared" si="5"/>
        <v>2800.3728503196526</v>
      </c>
      <c r="C16">
        <f t="shared" si="6"/>
        <v>4.0094415521869991E-3</v>
      </c>
      <c r="D16">
        <f t="shared" si="7"/>
        <v>560.81982143510902</v>
      </c>
      <c r="F16">
        <f t="shared" si="8"/>
        <v>0.98389442357036672</v>
      </c>
      <c r="G16">
        <f t="shared" si="0"/>
        <v>240327.49796615986</v>
      </c>
      <c r="H16">
        <f t="shared" si="9"/>
        <v>36111616.665395208</v>
      </c>
      <c r="P16">
        <f t="shared" si="10"/>
        <v>1.3373500340517099</v>
      </c>
      <c r="Q16">
        <f t="shared" si="1"/>
        <v>478.15</v>
      </c>
      <c r="R16">
        <f t="shared" si="11"/>
        <v>0.69758114631139001</v>
      </c>
      <c r="S16">
        <f t="shared" si="2"/>
        <v>212.44783172802002</v>
      </c>
      <c r="U16">
        <f t="shared" si="3"/>
        <v>2.2506701815254919</v>
      </c>
      <c r="V16">
        <f t="shared" si="4"/>
        <v>12.25121961951646</v>
      </c>
    </row>
    <row r="17" spans="1:22">
      <c r="A17">
        <v>150</v>
      </c>
      <c r="B17">
        <f t="shared" si="5"/>
        <v>2800.0920364957692</v>
      </c>
      <c r="C17">
        <f t="shared" si="6"/>
        <v>4.0098436484749898E-3</v>
      </c>
      <c r="D17">
        <f t="shared" si="7"/>
        <v>559.08540494194517</v>
      </c>
      <c r="F17">
        <f t="shared" si="8"/>
        <v>0.98085158761744762</v>
      </c>
      <c r="G17">
        <f t="shared" si="0"/>
        <v>235446.87276346268</v>
      </c>
      <c r="H17">
        <f t="shared" si="9"/>
        <v>38466085.393029831</v>
      </c>
      <c r="P17">
        <f t="shared" si="10"/>
        <v>1.3333477899643256</v>
      </c>
      <c r="Q17">
        <f t="shared" si="1"/>
        <v>478.15</v>
      </c>
      <c r="R17">
        <f t="shared" si="11"/>
        <v>0.69542377562077029</v>
      </c>
      <c r="S17">
        <f t="shared" si="2"/>
        <v>212.17169323165089</v>
      </c>
      <c r="U17">
        <f t="shared" si="3"/>
        <v>2.253599397342565</v>
      </c>
      <c r="V17">
        <f t="shared" si="4"/>
        <v>12.213330949114106</v>
      </c>
    </row>
    <row r="18" spans="1:22">
      <c r="A18">
        <v>160</v>
      </c>
      <c r="B18">
        <f t="shared" si="5"/>
        <v>2799.8169255025541</v>
      </c>
      <c r="C18">
        <f t="shared" si="6"/>
        <v>4.010237657118455E-3</v>
      </c>
      <c r="D18">
        <f t="shared" si="7"/>
        <v>557.18610013452712</v>
      </c>
      <c r="F18">
        <f t="shared" si="8"/>
        <v>0.97751947392022298</v>
      </c>
      <c r="G18">
        <f t="shared" si="0"/>
        <v>230106.03419769678</v>
      </c>
      <c r="H18">
        <f t="shared" si="9"/>
        <v>40767145.735006802</v>
      </c>
      <c r="P18">
        <f t="shared" si="10"/>
        <v>1.3289487590017119</v>
      </c>
      <c r="Q18">
        <f t="shared" si="1"/>
        <v>478.15</v>
      </c>
      <c r="R18">
        <f t="shared" si="11"/>
        <v>0.69306130700943802</v>
      </c>
      <c r="S18">
        <f t="shared" si="2"/>
        <v>211.8688787564669</v>
      </c>
      <c r="U18">
        <f t="shared" si="3"/>
        <v>2.2568203636439237</v>
      </c>
      <c r="V18">
        <f t="shared" si="4"/>
        <v>12.171840260963073</v>
      </c>
    </row>
    <row r="19" spans="1:22">
      <c r="A19">
        <v>170</v>
      </c>
      <c r="B19">
        <f t="shared" si="5"/>
        <v>2799.5480550823613</v>
      </c>
      <c r="C19">
        <f t="shared" si="6"/>
        <v>4.0106228029572573E-3</v>
      </c>
      <c r="D19">
        <f t="shared" si="7"/>
        <v>555.13304537070178</v>
      </c>
      <c r="F19">
        <f t="shared" si="8"/>
        <v>0.97391762345737154</v>
      </c>
      <c r="G19">
        <f t="shared" si="0"/>
        <v>224336.3113153748</v>
      </c>
      <c r="H19">
        <f t="shared" si="9"/>
        <v>43010508.84816055</v>
      </c>
      <c r="P19">
        <f t="shared" si="10"/>
        <v>1.3241791654573603</v>
      </c>
      <c r="Q19">
        <f t="shared" si="1"/>
        <v>478.15</v>
      </c>
      <c r="R19">
        <f t="shared" si="11"/>
        <v>0.69050759503127634</v>
      </c>
      <c r="S19">
        <f t="shared" si="2"/>
        <v>211.54105283903664</v>
      </c>
      <c r="U19">
        <f t="shared" si="3"/>
        <v>2.2603177661398344</v>
      </c>
      <c r="V19">
        <f t="shared" si="4"/>
        <v>12.126990874687539</v>
      </c>
    </row>
    <row r="20" spans="1:22">
      <c r="A20">
        <v>180</v>
      </c>
      <c r="B20">
        <f t="shared" si="5"/>
        <v>2799.2859263707091</v>
      </c>
      <c r="C20">
        <f t="shared" si="6"/>
        <v>4.0109983628021303E-3</v>
      </c>
      <c r="D20">
        <f t="shared" si="7"/>
        <v>552.94320510932232</v>
      </c>
      <c r="F20">
        <f t="shared" si="8"/>
        <v>0.97007579843740754</v>
      </c>
      <c r="G20">
        <f t="shared" si="0"/>
        <v>218185.31711875153</v>
      </c>
      <c r="H20">
        <f t="shared" si="9"/>
        <v>45192362.019348063</v>
      </c>
      <c r="P20">
        <f t="shared" si="10"/>
        <v>1.3190791680491483</v>
      </c>
      <c r="Q20">
        <f t="shared" si="1"/>
        <v>478.15</v>
      </c>
      <c r="R20">
        <f t="shared" si="11"/>
        <v>0.68778374109212193</v>
      </c>
      <c r="S20">
        <f t="shared" si="2"/>
        <v>211.19081470411217</v>
      </c>
      <c r="U20">
        <f t="shared" si="3"/>
        <v>2.2640662695009235</v>
      </c>
      <c r="V20">
        <f t="shared" si="4"/>
        <v>12.079153382237349</v>
      </c>
    </row>
    <row r="21" spans="1:22">
      <c r="A21">
        <v>190</v>
      </c>
      <c r="B21">
        <f t="shared" si="5"/>
        <v>2799.0309848690749</v>
      </c>
      <c r="C21">
        <f t="shared" si="6"/>
        <v>4.0113636927863973E-3</v>
      </c>
      <c r="D21">
        <f t="shared" si="7"/>
        <v>550.63932122517417</v>
      </c>
      <c r="F21">
        <f t="shared" si="8"/>
        <v>0.9660338968862705</v>
      </c>
      <c r="G21">
        <f t="shared" si="0"/>
        <v>211716.80378372758</v>
      </c>
      <c r="H21">
        <f t="shared" si="9"/>
        <v>47309530.057185337</v>
      </c>
      <c r="P21">
        <f t="shared" si="10"/>
        <v>1.3137027587649093</v>
      </c>
      <c r="Q21">
        <f t="shared" si="1"/>
        <v>478.15</v>
      </c>
      <c r="R21">
        <f t="shared" si="11"/>
        <v>0.68491803289236575</v>
      </c>
      <c r="S21">
        <f t="shared" si="2"/>
        <v>210.82170077145906</v>
      </c>
      <c r="U21">
        <f t="shared" si="3"/>
        <v>2.2680302751107093</v>
      </c>
      <c r="V21">
        <f t="shared" si="4"/>
        <v>12.028824584352966</v>
      </c>
    </row>
    <row r="22" spans="1:22">
      <c r="A22">
        <v>200</v>
      </c>
      <c r="B22">
        <f t="shared" si="5"/>
        <v>2798.7836015868693</v>
      </c>
      <c r="C22">
        <f t="shared" si="6"/>
        <v>4.0117182555028143E-3</v>
      </c>
      <c r="D22">
        <f t="shared" si="7"/>
        <v>548.24937791114326</v>
      </c>
      <c r="F22">
        <f t="shared" si="8"/>
        <v>0.96184101387919874</v>
      </c>
      <c r="G22">
        <f t="shared" si="0"/>
        <v>205009.1577241472</v>
      </c>
      <c r="H22">
        <f t="shared" si="9"/>
        <v>49359621.63442681</v>
      </c>
      <c r="P22">
        <f t="shared" si="10"/>
        <v>1.3081165000442623</v>
      </c>
      <c r="Q22">
        <f t="shared" si="1"/>
        <v>478.15</v>
      </c>
      <c r="R22">
        <f t="shared" si="11"/>
        <v>0.68194527884035183</v>
      </c>
      <c r="S22">
        <f t="shared" si="2"/>
        <v>210.43810988713048</v>
      </c>
      <c r="U22">
        <f t="shared" si="3"/>
        <v>2.2721644870145341</v>
      </c>
      <c r="V22">
        <f t="shared" si="4"/>
        <v>11.976615801247792</v>
      </c>
    </row>
    <row r="23" spans="1:22">
      <c r="A23">
        <v>210</v>
      </c>
      <c r="B23">
        <f t="shared" si="5"/>
        <v>2798.5440559418689</v>
      </c>
      <c r="C23">
        <f t="shared" si="6"/>
        <v>4.0120616446429761E-3</v>
      </c>
      <c r="D23">
        <f t="shared" si="7"/>
        <v>545.805554773273</v>
      </c>
      <c r="F23">
        <f t="shared" si="8"/>
        <v>0.95755360486539121</v>
      </c>
      <c r="G23">
        <f t="shared" si="0"/>
        <v>198152.46443840957</v>
      </c>
      <c r="H23">
        <f t="shared" si="9"/>
        <v>51341146.278810903</v>
      </c>
      <c r="P23">
        <f t="shared" si="10"/>
        <v>1.3023970381993593</v>
      </c>
      <c r="Q23">
        <f t="shared" si="1"/>
        <v>478.15</v>
      </c>
      <c r="R23">
        <f t="shared" si="11"/>
        <v>0.67890550584956233</v>
      </c>
      <c r="S23">
        <f t="shared" si="2"/>
        <v>210.04514559307262</v>
      </c>
      <c r="U23">
        <f t="shared" si="3"/>
        <v>2.2764153803693978</v>
      </c>
      <c r="V23">
        <f t="shared" si="4"/>
        <v>11.923230002763193</v>
      </c>
    </row>
    <row r="24" spans="1:22">
      <c r="A24">
        <v>220</v>
      </c>
      <c r="B24">
        <f t="shared" si="5"/>
        <v>2798.3125220902616</v>
      </c>
      <c r="C24">
        <f t="shared" si="6"/>
        <v>4.0123936047361166E-3</v>
      </c>
      <c r="D24">
        <f t="shared" si="7"/>
        <v>543.3427188625277</v>
      </c>
      <c r="F24">
        <f t="shared" si="8"/>
        <v>0.95323284010969778</v>
      </c>
      <c r="G24">
        <f t="shared" si="0"/>
        <v>191244.2859867056</v>
      </c>
      <c r="H24">
        <f t="shared" si="9"/>
        <v>53253589.138677962</v>
      </c>
      <c r="P24">
        <f t="shared" si="10"/>
        <v>1.296627512762405</v>
      </c>
      <c r="Q24">
        <f t="shared" si="1"/>
        <v>478.15</v>
      </c>
      <c r="R24">
        <f t="shared" si="11"/>
        <v>0.67584208363777565</v>
      </c>
      <c r="S24">
        <f t="shared" si="2"/>
        <v>209.64838180677503</v>
      </c>
      <c r="U24">
        <f t="shared" si="3"/>
        <v>2.2807235423390613</v>
      </c>
      <c r="V24">
        <f t="shared" si="4"/>
        <v>11.869428866504915</v>
      </c>
    </row>
    <row r="25" spans="1:22">
      <c r="A25">
        <v>230</v>
      </c>
      <c r="B25">
        <f t="shared" si="5"/>
        <v>2798.0890601905694</v>
      </c>
      <c r="C25">
        <f t="shared" si="6"/>
        <v>4.0127140438207705E-3</v>
      </c>
      <c r="D25">
        <f t="shared" si="7"/>
        <v>540.8965868817005</v>
      </c>
      <c r="F25">
        <f t="shared" si="8"/>
        <v>0.9489413804942114</v>
      </c>
      <c r="G25">
        <f t="shared" si="0"/>
        <v>184384.51885758355</v>
      </c>
      <c r="H25">
        <f t="shared" si="9"/>
        <v>55097434.327253796</v>
      </c>
      <c r="P25">
        <f t="shared" si="10"/>
        <v>1.2908931738947547</v>
      </c>
      <c r="Q25">
        <f t="shared" si="1"/>
        <v>478.15</v>
      </c>
      <c r="R25">
        <f t="shared" si="11"/>
        <v>0.67279943877039583</v>
      </c>
      <c r="S25">
        <f t="shared" si="2"/>
        <v>209.25357145966612</v>
      </c>
      <c r="U25">
        <f t="shared" si="3"/>
        <v>2.2850267102473993</v>
      </c>
      <c r="V25">
        <f t="shared" si="4"/>
        <v>11.815992630890507</v>
      </c>
    </row>
    <row r="26" spans="1:22">
      <c r="A26">
        <v>240</v>
      </c>
      <c r="B26">
        <f t="shared" si="5"/>
        <v>2797.8736136759439</v>
      </c>
      <c r="C26">
        <f t="shared" si="6"/>
        <v>4.0130230374975052E-3</v>
      </c>
      <c r="D26">
        <f t="shared" si="7"/>
        <v>538.50175404677145</v>
      </c>
      <c r="F26">
        <f t="shared" si="8"/>
        <v>0.94473991938030077</v>
      </c>
      <c r="G26">
        <f t="shared" si="0"/>
        <v>177669.88206960144</v>
      </c>
      <c r="H26">
        <f t="shared" si="9"/>
        <v>56874133.147949807</v>
      </c>
      <c r="P26">
        <f t="shared" si="10"/>
        <v>1.2852766762632721</v>
      </c>
      <c r="Q26">
        <f t="shared" si="1"/>
        <v>478.15</v>
      </c>
      <c r="R26">
        <f t="shared" si="11"/>
        <v>0.66982060284063316</v>
      </c>
      <c r="S26">
        <f t="shared" si="2"/>
        <v>208.86632879309343</v>
      </c>
      <c r="U26">
        <f t="shared" si="3"/>
        <v>2.2892631989221375</v>
      </c>
      <c r="V26">
        <f t="shared" si="4"/>
        <v>11.763677035236869</v>
      </c>
    </row>
    <row r="27" spans="1:22">
      <c r="A27">
        <v>250</v>
      </c>
      <c r="B27">
        <f t="shared" si="5"/>
        <v>2797.6660129669308</v>
      </c>
      <c r="C27">
        <f t="shared" si="6"/>
        <v>4.013320823732177E-3</v>
      </c>
      <c r="D27">
        <f t="shared" si="7"/>
        <v>536.18981763290435</v>
      </c>
      <c r="F27">
        <f t="shared" si="8"/>
        <v>0.94068389058404267</v>
      </c>
      <c r="G27">
        <f t="shared" si="0"/>
        <v>171188.67313122112</v>
      </c>
      <c r="H27">
        <f t="shared" si="9"/>
        <v>58586019.879262015</v>
      </c>
      <c r="P27">
        <f t="shared" si="10"/>
        <v>1.279853593779573</v>
      </c>
      <c r="Q27">
        <f t="shared" si="1"/>
        <v>478.15</v>
      </c>
      <c r="R27">
        <f t="shared" si="11"/>
        <v>0.66694487842408623</v>
      </c>
      <c r="S27">
        <f t="shared" si="2"/>
        <v>208.49182202214709</v>
      </c>
      <c r="U27">
        <f t="shared" si="3"/>
        <v>2.2933753245688857</v>
      </c>
      <c r="V27">
        <f t="shared" si="4"/>
        <v>11.713172328252433</v>
      </c>
    </row>
    <row r="28" spans="1:22">
      <c r="A28">
        <v>260</v>
      </c>
      <c r="B28">
        <f t="shared" si="5"/>
        <v>2797.4659853116918</v>
      </c>
      <c r="C28">
        <f t="shared" si="6"/>
        <v>4.0136077888492895E-3</v>
      </c>
      <c r="D28">
        <f t="shared" si="7"/>
        <v>533.9878107373878</v>
      </c>
      <c r="F28">
        <f t="shared" si="8"/>
        <v>0.93682072059190846</v>
      </c>
      <c r="G28">
        <f t="shared" si="0"/>
        <v>165016.39408584617</v>
      </c>
      <c r="H28">
        <f t="shared" si="9"/>
        <v>60236183.820120476</v>
      </c>
      <c r="P28">
        <f t="shared" si="10"/>
        <v>1.2746886704369715</v>
      </c>
      <c r="Q28">
        <f t="shared" si="1"/>
        <v>478.15</v>
      </c>
      <c r="R28">
        <f t="shared" si="11"/>
        <v>0.66420589089966309</v>
      </c>
      <c r="S28">
        <f t="shared" si="2"/>
        <v>208.1345120213274</v>
      </c>
      <c r="U28">
        <f t="shared" si="3"/>
        <v>2.2973124224155783</v>
      </c>
      <c r="V28">
        <f t="shared" si="4"/>
        <v>11.665069053279682</v>
      </c>
    </row>
    <row r="29" spans="1:22">
      <c r="A29">
        <v>270</v>
      </c>
      <c r="B29">
        <f t="shared" si="5"/>
        <v>2797.2731697370323</v>
      </c>
      <c r="C29">
        <f t="shared" si="6"/>
        <v>4.0138844461670795E-3</v>
      </c>
      <c r="D29">
        <f t="shared" si="7"/>
        <v>531.91710743677731</v>
      </c>
      <c r="F29">
        <f t="shared" si="8"/>
        <v>0.93318790778381988</v>
      </c>
      <c r="G29">
        <f t="shared" si="0"/>
        <v>159212.6975319373</v>
      </c>
      <c r="H29">
        <f t="shared" si="9"/>
        <v>61828310.795439847</v>
      </c>
      <c r="P29">
        <f t="shared" si="10"/>
        <v>1.2698331932544002</v>
      </c>
      <c r="Q29">
        <f t="shared" si="1"/>
        <v>478.15</v>
      </c>
      <c r="R29">
        <f t="shared" si="11"/>
        <v>0.66163022661872828</v>
      </c>
      <c r="S29">
        <f t="shared" si="2"/>
        <v>207.79796463522359</v>
      </c>
      <c r="U29">
        <f t="shared" si="3"/>
        <v>2.301033125321331</v>
      </c>
      <c r="V29">
        <f t="shared" si="4"/>
        <v>11.619834131236949</v>
      </c>
    </row>
    <row r="30" spans="1:22">
      <c r="A30">
        <v>280</v>
      </c>
      <c r="B30">
        <f t="shared" si="5"/>
        <v>2797.087135567896</v>
      </c>
      <c r="C30">
        <f t="shared" si="6"/>
        <v>4.0141514094834728E-3</v>
      </c>
      <c r="D30">
        <f t="shared" si="7"/>
        <v>529.99287865461793</v>
      </c>
      <c r="F30">
        <f t="shared" si="8"/>
        <v>0.92981206781511916</v>
      </c>
      <c r="G30">
        <f t="shared" si="0"/>
        <v>153819.87343267814</v>
      </c>
      <c r="H30">
        <f t="shared" si="9"/>
        <v>63366509.529766627</v>
      </c>
      <c r="P30">
        <f t="shared" si="10"/>
        <v>1.2653236782020429</v>
      </c>
      <c r="Q30">
        <f t="shared" si="1"/>
        <v>478.15</v>
      </c>
      <c r="R30">
        <f t="shared" si="11"/>
        <v>0.65923675608091947</v>
      </c>
      <c r="S30">
        <f t="shared" si="2"/>
        <v>207.48475129707924</v>
      </c>
      <c r="U30">
        <f t="shared" si="3"/>
        <v>2.3045067023522074</v>
      </c>
      <c r="V30">
        <f t="shared" si="4"/>
        <v>11.577798973941501</v>
      </c>
    </row>
    <row r="31" spans="1:22">
      <c r="A31">
        <v>290</v>
      </c>
      <c r="B31">
        <f t="shared" si="5"/>
        <v>2796.9074027149613</v>
      </c>
      <c r="C31">
        <f t="shared" si="6"/>
        <v>4.014409363995745E-3</v>
      </c>
      <c r="D31">
        <f t="shared" si="7"/>
        <v>528.22408993221723</v>
      </c>
      <c r="F31">
        <f t="shared" si="8"/>
        <v>0.92670892970564422</v>
      </c>
      <c r="G31">
        <f t="shared" si="0"/>
        <v>148862.85113418521</v>
      </c>
      <c r="H31">
        <f t="shared" si="9"/>
        <v>64855138.041108482</v>
      </c>
      <c r="P31">
        <f t="shared" si="10"/>
        <v>1.2611818496185596</v>
      </c>
      <c r="Q31">
        <f t="shared" si="1"/>
        <v>478.15</v>
      </c>
      <c r="R31">
        <f t="shared" si="11"/>
        <v>0.65703663116130173</v>
      </c>
      <c r="S31">
        <f t="shared" si="2"/>
        <v>207.19643824476125</v>
      </c>
      <c r="U31">
        <f t="shared" si="3"/>
        <v>2.3077134146252125</v>
      </c>
      <c r="V31">
        <f t="shared" si="4"/>
        <v>11.539159435411635</v>
      </c>
    </row>
    <row r="32" spans="1:22">
      <c r="A32">
        <v>300</v>
      </c>
      <c r="B32">
        <f t="shared" si="5"/>
        <v>2796.7334619598873</v>
      </c>
      <c r="C32">
        <f t="shared" si="6"/>
        <v>4.0146590371968015E-3</v>
      </c>
      <c r="D32">
        <f t="shared" si="7"/>
        <v>526.6139584341023</v>
      </c>
      <c r="F32">
        <f t="shared" si="8"/>
        <v>0.92388413760368826</v>
      </c>
      <c r="G32">
        <f t="shared" si="0"/>
        <v>144350.48465686064</v>
      </c>
      <c r="H32">
        <f t="shared" si="9"/>
        <v>66298642.887677088</v>
      </c>
      <c r="P32">
        <f t="shared" si="10"/>
        <v>1.257415717075403</v>
      </c>
      <c r="Q32">
        <f t="shared" si="1"/>
        <v>478.15</v>
      </c>
      <c r="R32">
        <f t="shared" si="11"/>
        <v>0.65503385356101496</v>
      </c>
      <c r="S32">
        <f t="shared" si="2"/>
        <v>206.93365219008766</v>
      </c>
      <c r="U32">
        <f t="shared" si="3"/>
        <v>2.3106439911512076</v>
      </c>
      <c r="V32">
        <f t="shared" si="4"/>
        <v>11.50398579524102</v>
      </c>
    </row>
    <row r="33" spans="1:22">
      <c r="A33">
        <v>310</v>
      </c>
      <c r="B33">
        <f t="shared" si="5"/>
        <v>2796.5647937387348</v>
      </c>
      <c r="C33">
        <f t="shared" si="6"/>
        <v>4.014901171904302E-3</v>
      </c>
      <c r="D33">
        <f t="shared" si="7"/>
        <v>525.16074033693849</v>
      </c>
      <c r="F33">
        <f t="shared" si="8"/>
        <v>0.9213346321700675</v>
      </c>
      <c r="G33">
        <f t="shared" si="0"/>
        <v>140277.76045415262</v>
      </c>
      <c r="H33">
        <f t="shared" si="9"/>
        <v>67701420.492218614</v>
      </c>
      <c r="P33">
        <f t="shared" si="10"/>
        <v>1.2540214430138967</v>
      </c>
      <c r="Q33">
        <f t="shared" si="1"/>
        <v>478.15</v>
      </c>
      <c r="R33">
        <f t="shared" si="11"/>
        <v>0.65322625420857783</v>
      </c>
      <c r="S33">
        <f t="shared" si="2"/>
        <v>206.69620219069375</v>
      </c>
      <c r="U33">
        <f t="shared" si="3"/>
        <v>2.3132984299289081</v>
      </c>
      <c r="V33">
        <f t="shared" si="4"/>
        <v>11.472239959264947</v>
      </c>
    </row>
    <row r="34" spans="1:22">
      <c r="A34">
        <v>320</v>
      </c>
      <c r="B34">
        <f t="shared" si="5"/>
        <v>2796.4008843457082</v>
      </c>
      <c r="C34">
        <f t="shared" si="6"/>
        <v>4.0151365029749767E-3</v>
      </c>
      <c r="D34">
        <f t="shared" si="7"/>
        <v>523.85870486327019</v>
      </c>
      <c r="F34">
        <f t="shared" si="8"/>
        <v>0.91905035940924595</v>
      </c>
      <c r="G34">
        <f t="shared" si="0"/>
        <v>136628.5254876347</v>
      </c>
      <c r="H34">
        <f t="shared" si="9"/>
        <v>69067705.747094959</v>
      </c>
      <c r="P34">
        <f t="shared" si="10"/>
        <v>1.2509856585146637</v>
      </c>
      <c r="Q34">
        <f t="shared" si="1"/>
        <v>478.15</v>
      </c>
      <c r="R34">
        <f t="shared" si="11"/>
        <v>0.65160670482115535</v>
      </c>
      <c r="S34">
        <f t="shared" si="2"/>
        <v>206.48323447233278</v>
      </c>
      <c r="U34">
        <f t="shared" si="3"/>
        <v>2.3156843761282153</v>
      </c>
      <c r="V34">
        <f t="shared" si="4"/>
        <v>11.443796737519516</v>
      </c>
    </row>
    <row r="35" spans="1:22">
      <c r="A35">
        <v>330</v>
      </c>
      <c r="B35">
        <f t="shared" si="5"/>
        <v>2796.2412389492447</v>
      </c>
      <c r="C35">
        <f t="shared" si="6"/>
        <v>4.0153657385823853E-3</v>
      </c>
      <c r="D35">
        <f t="shared" si="7"/>
        <v>522.69916275962896</v>
      </c>
      <c r="F35">
        <f t="shared" si="8"/>
        <v>0.91701607501689286</v>
      </c>
      <c r="G35">
        <f t="shared" si="0"/>
        <v>133378.36597182657</v>
      </c>
      <c r="H35">
        <f t="shared" si="9"/>
        <v>70401489.406813219</v>
      </c>
      <c r="P35">
        <f t="shared" si="10"/>
        <v>1.2482879117176953</v>
      </c>
      <c r="Q35">
        <f t="shared" si="1"/>
        <v>478.15</v>
      </c>
      <c r="R35">
        <f t="shared" si="11"/>
        <v>0.65016439718697705</v>
      </c>
      <c r="S35">
        <f t="shared" si="2"/>
        <v>206.29339839260354</v>
      </c>
      <c r="U35">
        <f t="shared" si="3"/>
        <v>2.317815323833182</v>
      </c>
      <c r="V35">
        <f t="shared" si="4"/>
        <v>11.418466311548778</v>
      </c>
    </row>
    <row r="36" spans="1:22">
      <c r="A36">
        <v>340</v>
      </c>
      <c r="B36">
        <f t="shared" si="5"/>
        <v>2796.0853912443886</v>
      </c>
      <c r="C36">
        <f t="shared" si="6"/>
        <v>4.0155895463160392E-3</v>
      </c>
      <c r="D36">
        <f t="shared" si="7"/>
        <v>521.67144537119714</v>
      </c>
      <c r="F36">
        <f t="shared" si="8"/>
        <v>0.91521306205473185</v>
      </c>
      <c r="G36">
        <f t="shared" si="0"/>
        <v>130497.34659066485</v>
      </c>
      <c r="H36">
        <f t="shared" si="9"/>
        <v>71706462.872719869</v>
      </c>
      <c r="P36">
        <f t="shared" si="10"/>
        <v>1.2459030008033298</v>
      </c>
      <c r="Q36">
        <f t="shared" si="1"/>
        <v>478.15</v>
      </c>
      <c r="R36">
        <f t="shared" si="11"/>
        <v>0.6488860609968049</v>
      </c>
      <c r="S36">
        <f t="shared" si="2"/>
        <v>206.12500611052317</v>
      </c>
      <c r="U36">
        <f t="shared" si="3"/>
        <v>2.3197088457264541</v>
      </c>
      <c r="V36">
        <f t="shared" si="4"/>
        <v>11.396015622483874</v>
      </c>
    </row>
    <row r="37" spans="1:22">
      <c r="A37">
        <v>350</v>
      </c>
      <c r="B37">
        <f t="shared" si="5"/>
        <v>2795.9329099044962</v>
      </c>
      <c r="C37">
        <f t="shared" si="6"/>
        <v>4.0158085438722077E-3</v>
      </c>
      <c r="D37">
        <f t="shared" si="7"/>
        <v>520.76376533485495</v>
      </c>
      <c r="F37">
        <f t="shared" si="8"/>
        <v>0.91362064093834205</v>
      </c>
      <c r="G37">
        <f t="shared" si="0"/>
        <v>127952.41758086752</v>
      </c>
      <c r="H37">
        <f t="shared" si="9"/>
        <v>72985987.048528537</v>
      </c>
      <c r="P37">
        <f t="shared" si="10"/>
        <v>1.2438030265042934</v>
      </c>
      <c r="Q37">
        <f t="shared" si="1"/>
        <v>478.15</v>
      </c>
      <c r="R37">
        <f t="shared" si="11"/>
        <v>0.64775703442528443</v>
      </c>
      <c r="S37">
        <f t="shared" si="2"/>
        <v>205.9761741369513</v>
      </c>
      <c r="U37">
        <f t="shared" si="3"/>
        <v>2.3213849951503773</v>
      </c>
      <c r="V37">
        <f t="shared" si="4"/>
        <v>11.376187173052427</v>
      </c>
    </row>
    <row r="38" spans="1:22">
      <c r="A38">
        <v>360</v>
      </c>
      <c r="B38">
        <f t="shared" si="5"/>
        <v>2795.7834022203556</v>
      </c>
      <c r="C38">
        <f t="shared" si="6"/>
        <v>4.0160232937826871E-3</v>
      </c>
      <c r="D38">
        <f t="shared" si="7"/>
        <v>519.96392315491494</v>
      </c>
      <c r="F38">
        <f t="shared" si="8"/>
        <v>0.9122174090437104</v>
      </c>
      <c r="G38">
        <f t="shared" si="0"/>
        <v>125709.39005522271</v>
      </c>
      <c r="H38">
        <f t="shared" si="9"/>
        <v>74243080.949080765</v>
      </c>
      <c r="P38">
        <f t="shared" si="10"/>
        <v>1.2419590783951544</v>
      </c>
      <c r="Q38">
        <f t="shared" si="1"/>
        <v>478.15</v>
      </c>
      <c r="R38">
        <f t="shared" si="11"/>
        <v>0.64676214301199064</v>
      </c>
      <c r="S38">
        <f t="shared" si="2"/>
        <v>205.84494040964944</v>
      </c>
      <c r="U38">
        <f t="shared" si="3"/>
        <v>2.3228649635421674</v>
      </c>
      <c r="V38">
        <f t="shared" si="4"/>
        <v>11.358714462864826</v>
      </c>
    </row>
    <row r="39" spans="1:22">
      <c r="A39">
        <v>370</v>
      </c>
      <c r="B39">
        <f t="shared" si="5"/>
        <v>2795.6365154312098</v>
      </c>
      <c r="C39">
        <f t="shared" si="6"/>
        <v>4.0162343014596511E-3</v>
      </c>
      <c r="D39">
        <f t="shared" si="7"/>
        <v>519.25985069717206</v>
      </c>
      <c r="F39">
        <f t="shared" si="8"/>
        <v>0.91098219420556503</v>
      </c>
      <c r="G39">
        <f t="shared" si="0"/>
        <v>123734.45477654769</v>
      </c>
      <c r="H39">
        <f t="shared" si="9"/>
        <v>75480425.496846244</v>
      </c>
      <c r="P39">
        <f t="shared" si="10"/>
        <v>1.2403425331102644</v>
      </c>
      <c r="Q39">
        <f t="shared" si="1"/>
        <v>478.15</v>
      </c>
      <c r="R39">
        <f t="shared" si="11"/>
        <v>0.64588637569174556</v>
      </c>
      <c r="S39">
        <f t="shared" si="2"/>
        <v>205.72935501521951</v>
      </c>
      <c r="U39">
        <f t="shared" si="3"/>
        <v>2.324170024081528</v>
      </c>
      <c r="V39">
        <f t="shared" si="4"/>
        <v>11.343333861148952</v>
      </c>
    </row>
    <row r="40" spans="1:22">
      <c r="A40">
        <v>380</v>
      </c>
      <c r="B40">
        <f t="shared" si="5"/>
        <v>2795.4919362811506</v>
      </c>
      <c r="C40">
        <f t="shared" si="6"/>
        <v>4.0164420157922194E-3</v>
      </c>
      <c r="D40">
        <f t="shared" si="7"/>
        <v>518.64000118358604</v>
      </c>
      <c r="F40">
        <f t="shared" si="8"/>
        <v>0.90989473891857198</v>
      </c>
      <c r="G40">
        <f t="shared" si="0"/>
        <v>121995.27140801464</v>
      </c>
      <c r="H40">
        <f t="shared" si="9"/>
        <v>76700378.210926384</v>
      </c>
      <c r="P40">
        <f t="shared" si="10"/>
        <v>1.2389259869608926</v>
      </c>
      <c r="Q40">
        <f t="shared" si="1"/>
        <v>478.15</v>
      </c>
      <c r="R40">
        <f t="shared" si="11"/>
        <v>0.64511536989326745</v>
      </c>
      <c r="S40">
        <f t="shared" si="2"/>
        <v>205.62754583467662</v>
      </c>
      <c r="U40">
        <f t="shared" si="3"/>
        <v>2.3253207543722274</v>
      </c>
      <c r="V40">
        <f t="shared" si="4"/>
        <v>11.329793126260945</v>
      </c>
    </row>
    <row r="41" spans="1:22">
      <c r="A41">
        <v>390</v>
      </c>
      <c r="B41">
        <f t="shared" si="5"/>
        <v>2795.3493893027571</v>
      </c>
      <c r="C41">
        <f t="shared" si="6"/>
        <v>4.0166468315749743E-3</v>
      </c>
      <c r="D41">
        <f t="shared" si="7"/>
        <v>518.09360601902631</v>
      </c>
      <c r="F41">
        <f t="shared" si="8"/>
        <v>0.90893615091057245</v>
      </c>
      <c r="G41">
        <f t="shared" si="0"/>
        <v>120461.68526813881</v>
      </c>
      <c r="H41">
        <f t="shared" si="9"/>
        <v>77904995.063607767</v>
      </c>
      <c r="P41">
        <f t="shared" si="10"/>
        <v>1.2376838711519236</v>
      </c>
      <c r="Q41">
        <f t="shared" si="1"/>
        <v>478.15</v>
      </c>
      <c r="R41">
        <f t="shared" si="11"/>
        <v>0.64443573099559581</v>
      </c>
      <c r="S41">
        <f t="shared" si="2"/>
        <v>205.53776225955477</v>
      </c>
      <c r="U41">
        <f t="shared" si="3"/>
        <v>2.3263365074306308</v>
      </c>
      <c r="V41">
        <f t="shared" si="4"/>
        <v>11.317857016116099</v>
      </c>
    </row>
    <row r="42" spans="1:22">
      <c r="A42">
        <v>400</v>
      </c>
      <c r="B42">
        <f t="shared" si="5"/>
        <v>2795.2086342632469</v>
      </c>
      <c r="C42">
        <f t="shared" si="6"/>
        <v>4.0168490931437699E-3</v>
      </c>
      <c r="D42">
        <f t="shared" si="7"/>
        <v>517.61082330946874</v>
      </c>
      <c r="F42">
        <f t="shared" si="8"/>
        <v>0.90808916370082238</v>
      </c>
      <c r="G42">
        <f t="shared" si="0"/>
        <v>119106.14122769266</v>
      </c>
      <c r="H42">
        <f t="shared" si="9"/>
        <v>79096056.475884691</v>
      </c>
      <c r="P42">
        <f t="shared" si="10"/>
        <v>1.2365928086834577</v>
      </c>
      <c r="Q42">
        <f t="shared" si="1"/>
        <v>478.15</v>
      </c>
      <c r="R42">
        <f t="shared" si="11"/>
        <v>0.64383521706388303</v>
      </c>
      <c r="S42">
        <f t="shared" si="2"/>
        <v>205.4584009545614</v>
      </c>
      <c r="U42">
        <f t="shared" si="3"/>
        <v>2.3272350888477238</v>
      </c>
      <c r="V42">
        <f t="shared" si="4"/>
        <v>11.307310532598166</v>
      </c>
    </row>
    <row r="43" spans="1:22">
      <c r="A43">
        <v>410</v>
      </c>
      <c r="B43">
        <f t="shared" si="5"/>
        <v>2795.0694631269876</v>
      </c>
      <c r="C43">
        <f t="shared" si="6"/>
        <v>4.017049098710662E-3</v>
      </c>
      <c r="D43">
        <f t="shared" si="7"/>
        <v>517.18280314571666</v>
      </c>
      <c r="F43">
        <f t="shared" si="8"/>
        <v>0.90733825113283628</v>
      </c>
      <c r="G43">
        <f t="shared" si="0"/>
        <v>117903.86494168967</v>
      </c>
      <c r="H43">
        <f t="shared" si="9"/>
        <v>80275095.125301585</v>
      </c>
      <c r="P43">
        <f t="shared" si="10"/>
        <v>1.2356317726061739</v>
      </c>
      <c r="Q43">
        <f t="shared" si="1"/>
        <v>478.15</v>
      </c>
      <c r="R43">
        <f t="shared" si="11"/>
        <v>0.64330282005318085</v>
      </c>
      <c r="S43">
        <f t="shared" si="2"/>
        <v>205.38801773969956</v>
      </c>
      <c r="U43">
        <f t="shared" si="3"/>
        <v>2.3280325953872727</v>
      </c>
      <c r="V43">
        <f t="shared" si="4"/>
        <v>11.297960347695126</v>
      </c>
    </row>
    <row r="44" spans="1:22">
      <c r="A44">
        <v>420</v>
      </c>
      <c r="B44">
        <f t="shared" si="5"/>
        <v>2794.9316968062576</v>
      </c>
      <c r="C44">
        <f t="shared" si="6"/>
        <v>4.0172471050072571E-3</v>
      </c>
      <c r="D44">
        <f t="shared" si="7"/>
        <v>516.80169236606662</v>
      </c>
      <c r="F44">
        <f t="shared" si="8"/>
        <v>0.90666963572994141</v>
      </c>
      <c r="G44">
        <f t="shared" si="0"/>
        <v>116832.87497406376</v>
      </c>
      <c r="H44">
        <f t="shared" si="9"/>
        <v>81443423.875042215</v>
      </c>
      <c r="P44">
        <f t="shared" si="10"/>
        <v>1.2347820997244268</v>
      </c>
      <c r="Q44">
        <f t="shared" si="1"/>
        <v>478.15</v>
      </c>
      <c r="R44">
        <f t="shared" si="11"/>
        <v>0.64282877173252839</v>
      </c>
      <c r="S44">
        <f t="shared" si="2"/>
        <v>205.32532931681658</v>
      </c>
      <c r="U44">
        <f t="shared" si="3"/>
        <v>2.3287433732163434</v>
      </c>
      <c r="V44">
        <f t="shared" si="4"/>
        <v>11.289634907540551</v>
      </c>
    </row>
    <row r="45" spans="1:22">
      <c r="A45">
        <v>430</v>
      </c>
      <c r="B45">
        <f t="shared" si="5"/>
        <v>2794.7951818978327</v>
      </c>
      <c r="C45">
        <f t="shared" si="6"/>
        <v>4.0174433319523344E-3</v>
      </c>
      <c r="D45">
        <f t="shared" si="7"/>
        <v>516.46059792001347</v>
      </c>
      <c r="F45">
        <f t="shared" si="8"/>
        <v>0.90607122442107624</v>
      </c>
      <c r="G45">
        <f t="shared" si="0"/>
        <v>115873.87930545695</v>
      </c>
      <c r="H45">
        <f t="shared" si="9"/>
        <v>82602162.668096781</v>
      </c>
      <c r="P45">
        <f t="shared" si="10"/>
        <v>1.2340274053158364</v>
      </c>
      <c r="Q45">
        <f t="shared" si="1"/>
        <v>478.15</v>
      </c>
      <c r="R45">
        <f t="shared" si="11"/>
        <v>0.64240449811454303</v>
      </c>
      <c r="S45">
        <f t="shared" si="2"/>
        <v>205.26920799824316</v>
      </c>
      <c r="U45">
        <f t="shared" si="3"/>
        <v>2.3293800597900312</v>
      </c>
      <c r="V45">
        <f t="shared" si="4"/>
        <v>11.282183632086518</v>
      </c>
    </row>
    <row r="46" spans="1:22">
      <c r="A46">
        <v>440</v>
      </c>
      <c r="B46">
        <f t="shared" si="5"/>
        <v>2794.6597875405014</v>
      </c>
      <c r="C46">
        <f t="shared" si="6"/>
        <v>4.0176379671492445E-3</v>
      </c>
      <c r="D46">
        <f t="shared" si="7"/>
        <v>516.15352404788189</v>
      </c>
      <c r="F46">
        <f t="shared" si="8"/>
        <v>0.90553249832961735</v>
      </c>
      <c r="G46">
        <f t="shared" si="0"/>
        <v>115010.09877219651</v>
      </c>
      <c r="H46">
        <f t="shared" si="9"/>
        <v>83752263.655818745</v>
      </c>
      <c r="P46">
        <f t="shared" si="10"/>
        <v>1.2333534351448396</v>
      </c>
      <c r="Q46">
        <f t="shared" si="1"/>
        <v>478.15</v>
      </c>
      <c r="R46">
        <f t="shared" si="11"/>
        <v>0.64202254131569869</v>
      </c>
      <c r="S46">
        <f t="shared" si="2"/>
        <v>205.21867196393612</v>
      </c>
      <c r="U46">
        <f t="shared" si="3"/>
        <v>2.3299536802578431</v>
      </c>
      <c r="V46">
        <f t="shared" si="4"/>
        <v>11.275475542780272</v>
      </c>
    </row>
    <row r="47" spans="1:22">
      <c r="A47">
        <v>450</v>
      </c>
      <c r="B47">
        <f t="shared" si="5"/>
        <v>2794.5254024788878</v>
      </c>
      <c r="C47">
        <f t="shared" si="6"/>
        <v>4.0178311700899928E-3</v>
      </c>
      <c r="D47">
        <f t="shared" si="7"/>
        <v>515.87529481413787</v>
      </c>
      <c r="F47">
        <f t="shared" si="8"/>
        <v>0.90504437686690853</v>
      </c>
      <c r="G47">
        <f t="shared" si="0"/>
        <v>114227.04969192184</v>
      </c>
      <c r="H47">
        <f t="shared" si="9"/>
        <v>84894534.15273796</v>
      </c>
      <c r="P47">
        <f t="shared" si="10"/>
        <v>1.232747882295208</v>
      </c>
      <c r="Q47">
        <f t="shared" si="1"/>
        <v>478.15</v>
      </c>
      <c r="R47">
        <f t="shared" si="11"/>
        <v>0.64167646319863814</v>
      </c>
      <c r="S47">
        <f t="shared" si="2"/>
        <v>205.17287297241276</v>
      </c>
      <c r="U47">
        <f t="shared" si="3"/>
        <v>2.3304737759571719</v>
      </c>
      <c r="V47">
        <f t="shared" si="4"/>
        <v>11.269397570289135</v>
      </c>
    </row>
    <row r="48" spans="1:22">
      <c r="A48">
        <v>460</v>
      </c>
      <c r="B48">
        <f t="shared" si="5"/>
        <v>2794.3919323812652</v>
      </c>
      <c r="C48">
        <f t="shared" si="6"/>
        <v>4.0180230759970671E-3</v>
      </c>
      <c r="D48">
        <f t="shared" si="7"/>
        <v>515.62147035731414</v>
      </c>
      <c r="F48">
        <f t="shared" si="8"/>
        <v>0.9045990708023055</v>
      </c>
      <c r="G48">
        <f t="shared" si="0"/>
        <v>113512.30904794333</v>
      </c>
      <c r="H48">
        <f t="shared" si="9"/>
        <v>86029657.243217394</v>
      </c>
      <c r="P48">
        <f t="shared" si="10"/>
        <v>1.2322001887848524</v>
      </c>
      <c r="Q48">
        <f t="shared" si="1"/>
        <v>478.15</v>
      </c>
      <c r="R48">
        <f t="shared" si="11"/>
        <v>0.64136074119883457</v>
      </c>
      <c r="S48">
        <f t="shared" si="2"/>
        <v>205.131082927807</v>
      </c>
      <c r="U48">
        <f t="shared" si="3"/>
        <v>2.3309485484863264</v>
      </c>
      <c r="V48">
        <f t="shared" si="4"/>
        <v>11.263852724963598</v>
      </c>
    </row>
    <row r="49" spans="1:22">
      <c r="A49">
        <v>470</v>
      </c>
      <c r="B49">
        <f t="shared" si="5"/>
        <v>2794.2592974317431</v>
      </c>
      <c r="C49">
        <f t="shared" si="6"/>
        <v>4.0182137992733043E-3</v>
      </c>
      <c r="D49">
        <f t="shared" si="7"/>
        <v>515.38826263817009</v>
      </c>
      <c r="F49">
        <f t="shared" si="8"/>
        <v>0.90418993445292994</v>
      </c>
      <c r="G49">
        <f t="shared" si="0"/>
        <v>112855.27838382187</v>
      </c>
      <c r="H49">
        <f t="shared" si="9"/>
        <v>87158210.027055606</v>
      </c>
      <c r="P49">
        <f t="shared" si="10"/>
        <v>1.2317013457749855</v>
      </c>
      <c r="Q49">
        <f t="shared" si="1"/>
        <v>478.15</v>
      </c>
      <c r="R49">
        <f t="shared" si="11"/>
        <v>0.64107066352712727</v>
      </c>
      <c r="S49">
        <f t="shared" si="2"/>
        <v>205.09268027780854</v>
      </c>
      <c r="U49">
        <f t="shared" si="3"/>
        <v>2.3313850077551344</v>
      </c>
      <c r="V49">
        <f t="shared" si="4"/>
        <v>11.258758256339274</v>
      </c>
    </row>
    <row r="50" spans="1:22">
      <c r="A50">
        <v>480</v>
      </c>
      <c r="B50">
        <f t="shared" si="5"/>
        <v>2794.1274301983362</v>
      </c>
      <c r="C50">
        <f t="shared" si="6"/>
        <v>4.018403436557281E-3</v>
      </c>
      <c r="D50">
        <f t="shared" si="7"/>
        <v>515.1724544644627</v>
      </c>
      <c r="F50">
        <f t="shared" si="8"/>
        <v>0.90381132362186434</v>
      </c>
      <c r="G50">
        <f t="shared" si="0"/>
        <v>112246.95695754886</v>
      </c>
      <c r="H50">
        <f t="shared" si="9"/>
        <v>88280679.596631095</v>
      </c>
      <c r="P50">
        <f t="shared" si="10"/>
        <v>1.2312437014098057</v>
      </c>
      <c r="Q50">
        <f t="shared" si="1"/>
        <v>478.15</v>
      </c>
      <c r="R50">
        <f t="shared" si="11"/>
        <v>0.6408022284479018</v>
      </c>
      <c r="S50">
        <f t="shared" si="2"/>
        <v>205.05713688394368</v>
      </c>
      <c r="U50">
        <f t="shared" si="3"/>
        <v>2.331789116272597</v>
      </c>
      <c r="V50">
        <f t="shared" si="4"/>
        <v>11.25404388421703</v>
      </c>
    </row>
    <row r="51" spans="1:22">
      <c r="A51">
        <v>490</v>
      </c>
      <c r="B51">
        <f t="shared" si="5"/>
        <v>2793.9962737660949</v>
      </c>
      <c r="C51">
        <f t="shared" si="6"/>
        <v>4.0185920693994199E-3</v>
      </c>
      <c r="D51">
        <f t="shared" si="7"/>
        <v>514.9713240763615</v>
      </c>
      <c r="F51">
        <f t="shared" si="8"/>
        <v>0.9034584632918623</v>
      </c>
      <c r="G51">
        <f t="shared" si="0"/>
        <v>111679.73052685102</v>
      </c>
      <c r="H51">
        <f t="shared" si="9"/>
        <v>89397476.901899606</v>
      </c>
      <c r="P51">
        <f t="shared" si="10"/>
        <v>1.2308207817585746</v>
      </c>
      <c r="Q51">
        <f t="shared" si="1"/>
        <v>478.15</v>
      </c>
      <c r="R51">
        <f t="shared" si="11"/>
        <v>0.64055205047393038</v>
      </c>
      <c r="S51">
        <f t="shared" si="2"/>
        <v>205.02400575602712</v>
      </c>
      <c r="U51">
        <f t="shared" si="3"/>
        <v>2.3321659248477724</v>
      </c>
      <c r="V51">
        <f t="shared" si="4"/>
        <v>11.249650151216507</v>
      </c>
    </row>
    <row r="52" spans="1:22">
      <c r="A52">
        <v>500</v>
      </c>
      <c r="B52">
        <f t="shared" si="5"/>
        <v>2793.8657801170325</v>
      </c>
      <c r="C52">
        <f t="shared" si="6"/>
        <v>4.0187797665847897E-3</v>
      </c>
      <c r="D52">
        <f t="shared" si="7"/>
        <v>514.78257650200624</v>
      </c>
      <c r="F52">
        <f t="shared" si="8"/>
        <v>0.90312732719650213</v>
      </c>
      <c r="G52">
        <f t="shared" si="0"/>
        <v>111147.17913384318</v>
      </c>
      <c r="H52">
        <f t="shared" si="9"/>
        <v>90508948.693238035</v>
      </c>
      <c r="P52">
        <f t="shared" si="10"/>
        <v>1.2304271277676824</v>
      </c>
      <c r="Q52">
        <f t="shared" si="1"/>
        <v>478.15</v>
      </c>
      <c r="R52">
        <f t="shared" si="11"/>
        <v>0.64031727498231994</v>
      </c>
      <c r="S52">
        <f t="shared" si="2"/>
        <v>204.99290986242013</v>
      </c>
      <c r="U52">
        <f t="shared" si="3"/>
        <v>2.3325196970027293</v>
      </c>
      <c r="V52">
        <f t="shared" si="4"/>
        <v>11.245526923224743</v>
      </c>
    </row>
    <row r="53" spans="1:22">
      <c r="A53">
        <v>510</v>
      </c>
      <c r="B53">
        <f t="shared" si="5"/>
        <v>2793.7359087346454</v>
      </c>
      <c r="C53">
        <f t="shared" si="6"/>
        <v>4.0189665861342554E-3</v>
      </c>
      <c r="D53">
        <f t="shared" si="7"/>
        <v>514.60428214859826</v>
      </c>
      <c r="F53">
        <f t="shared" si="8"/>
        <v>0.90281453008526014</v>
      </c>
      <c r="G53">
        <f t="shared" si="0"/>
        <v>110643.90517819746</v>
      </c>
      <c r="H53">
        <f t="shared" si="9"/>
        <v>91615387.745020002</v>
      </c>
      <c r="P53">
        <f t="shared" si="10"/>
        <v>1.2300581493534624</v>
      </c>
      <c r="Q53">
        <f t="shared" si="1"/>
        <v>478.15</v>
      </c>
      <c r="R53">
        <f t="shared" si="11"/>
        <v>0.64009550183044939</v>
      </c>
      <c r="S53">
        <f t="shared" si="2"/>
        <v>204.96353210241745</v>
      </c>
      <c r="U53">
        <f t="shared" si="3"/>
        <v>2.3328540208854083</v>
      </c>
      <c r="V53">
        <f t="shared" si="4"/>
        <v>11.241632047906444</v>
      </c>
    </row>
    <row r="54" spans="1:22">
      <c r="A54">
        <v>520</v>
      </c>
      <c r="B54">
        <f t="shared" si="5"/>
        <v>2793.6066254093266</v>
      </c>
      <c r="C54">
        <f t="shared" si="6"/>
        <v>4.0191525770178231E-3</v>
      </c>
      <c r="D54">
        <f t="shared" si="7"/>
        <v>514.43482260089502</v>
      </c>
      <c r="F54">
        <f t="shared" si="8"/>
        <v>0.9025172326331492</v>
      </c>
      <c r="G54">
        <f t="shared" si="0"/>
        <v>110165.38168970178</v>
      </c>
      <c r="H54">
        <f t="shared" si="9"/>
        <v>92717041.561917022</v>
      </c>
      <c r="P54">
        <f t="shared" si="10"/>
        <v>1.229709996587057</v>
      </c>
      <c r="Q54">
        <f t="shared" si="1"/>
        <v>478.15</v>
      </c>
      <c r="R54">
        <f t="shared" si="11"/>
        <v>0.63988471793690271</v>
      </c>
      <c r="S54">
        <f t="shared" si="2"/>
        <v>204.93560644354147</v>
      </c>
      <c r="U54">
        <f t="shared" si="3"/>
        <v>2.3331719084732474</v>
      </c>
      <c r="V54">
        <f t="shared" si="4"/>
        <v>11.237930170661407</v>
      </c>
    </row>
    <row r="55" spans="1:22">
      <c r="A55">
        <v>530</v>
      </c>
      <c r="B55">
        <f t="shared" si="5"/>
        <v>2793.4779012210684</v>
      </c>
      <c r="C55">
        <f t="shared" si="6"/>
        <v>4.0193377806139342E-3</v>
      </c>
      <c r="D55">
        <f t="shared" si="7"/>
        <v>514.2728432894811</v>
      </c>
      <c r="F55">
        <f t="shared" si="8"/>
        <v>0.90223305840259838</v>
      </c>
      <c r="G55">
        <f t="shared" si="0"/>
        <v>109707.81984728359</v>
      </c>
      <c r="H55">
        <f t="shared" si="9"/>
        <v>93814119.760389864</v>
      </c>
      <c r="P55">
        <f t="shared" si="10"/>
        <v>1.2293794471821178</v>
      </c>
      <c r="Q55">
        <f t="shared" si="1"/>
        <v>478.15</v>
      </c>
      <c r="R55">
        <f t="shared" si="11"/>
        <v>0.63968323840744223</v>
      </c>
      <c r="S55">
        <f t="shared" si="2"/>
        <v>204.90891017375671</v>
      </c>
      <c r="U55">
        <f t="shared" si="3"/>
        <v>2.3334758825008777</v>
      </c>
      <c r="V55">
        <f t="shared" si="4"/>
        <v>11.234391700653568</v>
      </c>
    </row>
    <row r="56" spans="1:22">
      <c r="A56">
        <v>540</v>
      </c>
      <c r="B56">
        <f t="shared" si="5"/>
        <v>2793.3497116769577</v>
      </c>
      <c r="C56">
        <f t="shared" si="6"/>
        <v>4.0195222319468872E-3</v>
      </c>
      <c r="D56">
        <f t="shared" si="7"/>
        <v>514.11721251293477</v>
      </c>
      <c r="F56">
        <f t="shared" si="8"/>
        <v>0.90196002195251712</v>
      </c>
      <c r="G56">
        <f t="shared" si="0"/>
        <v>109268.05429461262</v>
      </c>
      <c r="H56">
        <f t="shared" si="9"/>
        <v>94906800.303335994</v>
      </c>
      <c r="P56">
        <f t="shared" si="10"/>
        <v>1.2290638090686912</v>
      </c>
      <c r="Q56">
        <f t="shared" si="1"/>
        <v>478.15</v>
      </c>
      <c r="R56">
        <f t="shared" si="11"/>
        <v>0.63948965556433457</v>
      </c>
      <c r="S56">
        <f t="shared" si="2"/>
        <v>204.88325718786302</v>
      </c>
      <c r="U56">
        <f t="shared" si="3"/>
        <v>2.3337680519280855</v>
      </c>
      <c r="V56">
        <f t="shared" si="4"/>
        <v>11.230991915642143</v>
      </c>
    </row>
    <row r="57" spans="1:22">
      <c r="A57">
        <v>550</v>
      </c>
      <c r="B57">
        <f t="shared" si="5"/>
        <v>2793.2220359826883</v>
      </c>
      <c r="C57">
        <f t="shared" si="6"/>
        <v>4.0197059607321338E-3</v>
      </c>
      <c r="D57">
        <f t="shared" si="7"/>
        <v>513.96698621050598</v>
      </c>
      <c r="F57">
        <f t="shared" si="8"/>
        <v>0.90169646703597539</v>
      </c>
      <c r="G57">
        <f t="shared" si="0"/>
        <v>108843.44455901886</v>
      </c>
      <c r="H57">
        <f t="shared" si="9"/>
        <v>95995234.748926178</v>
      </c>
      <c r="P57">
        <f t="shared" si="10"/>
        <v>1.228760836625896</v>
      </c>
      <c r="Q57">
        <f t="shared" si="1"/>
        <v>478.15</v>
      </c>
      <c r="R57">
        <f t="shared" si="11"/>
        <v>0.63930279512850652</v>
      </c>
      <c r="S57">
        <f t="shared" si="2"/>
        <v>204.85849221184813</v>
      </c>
      <c r="U57">
        <f t="shared" si="3"/>
        <v>2.3340501769657456</v>
      </c>
      <c r="V57">
        <f t="shared" si="4"/>
        <v>11.227710192433834</v>
      </c>
    </row>
    <row r="58" spans="1:22">
      <c r="A58">
        <v>560</v>
      </c>
      <c r="B58">
        <f t="shared" si="5"/>
        <v>2793.0948564292457</v>
      </c>
      <c r="C58">
        <f t="shared" si="6"/>
        <v>4.019888992256423E-3</v>
      </c>
      <c r="D58">
        <f t="shared" si="7"/>
        <v>513.82137785509417</v>
      </c>
      <c r="F58">
        <f t="shared" si="8"/>
        <v>0.90144101378086694</v>
      </c>
      <c r="G58">
        <f t="shared" si="0"/>
        <v>108431.79080655974</v>
      </c>
      <c r="H58">
        <f t="shared" si="9"/>
        <v>97079552.65699178</v>
      </c>
      <c r="P58">
        <f t="shared" si="10"/>
        <v>1.2284686590801783</v>
      </c>
      <c r="Q58">
        <f t="shared" si="1"/>
        <v>478.15</v>
      </c>
      <c r="R58">
        <f t="shared" si="11"/>
        <v>0.63912167877063464</v>
      </c>
      <c r="S58">
        <f t="shared" si="2"/>
        <v>204.83448586375596</v>
      </c>
      <c r="U58">
        <f t="shared" si="3"/>
        <v>2.3343237247561803</v>
      </c>
      <c r="V58">
        <f t="shared" si="4"/>
        <v>11.224529349188989</v>
      </c>
    </row>
    <row r="59" spans="1:22">
      <c r="A59">
        <v>570</v>
      </c>
      <c r="B59">
        <f t="shared" si="5"/>
        <v>2792.968157878041</v>
      </c>
      <c r="C59">
        <f t="shared" si="6"/>
        <v>4.0200713481167594E-3</v>
      </c>
      <c r="D59">
        <f t="shared" si="7"/>
        <v>513.67973284834807</v>
      </c>
      <c r="F59">
        <f t="shared" si="8"/>
        <v>0.90119251376903164</v>
      </c>
      <c r="G59">
        <f t="shared" si="0"/>
        <v>108031.26220066546</v>
      </c>
      <c r="H59">
        <f t="shared" si="9"/>
        <v>98159865.278998435</v>
      </c>
      <c r="P59">
        <f t="shared" si="10"/>
        <v>1.2281857196030281</v>
      </c>
      <c r="Q59">
        <f t="shared" si="1"/>
        <v>478.15</v>
      </c>
      <c r="R59">
        <f t="shared" si="11"/>
        <v>0.6389454922622434</v>
      </c>
      <c r="S59">
        <f t="shared" si="2"/>
        <v>204.81113045100426</v>
      </c>
      <c r="U59">
        <f t="shared" si="3"/>
        <v>2.3345899168033006</v>
      </c>
      <c r="V59">
        <f t="shared" si="4"/>
        <v>11.221435086077507</v>
      </c>
    </row>
    <row r="60" spans="1:22">
      <c r="A60">
        <v>580</v>
      </c>
      <c r="B60">
        <f t="shared" si="5"/>
        <v>2792.84192732975</v>
      </c>
      <c r="C60">
        <f t="shared" si="6"/>
        <v>4.020253046839296E-3</v>
      </c>
      <c r="D60">
        <f t="shared" si="7"/>
        <v>513.54150683517094</v>
      </c>
      <c r="F60">
        <f t="shared" si="8"/>
        <v>0.90095001199152791</v>
      </c>
      <c r="G60">
        <f t="shared" si="0"/>
        <v>107640.33623173153</v>
      </c>
      <c r="H60">
        <f t="shared" si="9"/>
        <v>99236268.641315743</v>
      </c>
      <c r="P60">
        <f t="shared" si="10"/>
        <v>1.2279107237252407</v>
      </c>
      <c r="Q60">
        <f t="shared" si="1"/>
        <v>478.15</v>
      </c>
      <c r="R60">
        <f t="shared" si="11"/>
        <v>0.63877355850199324</v>
      </c>
      <c r="S60">
        <f t="shared" si="2"/>
        <v>204.78833640947576</v>
      </c>
      <c r="U60">
        <f t="shared" si="3"/>
        <v>2.3348497691974779</v>
      </c>
      <c r="V60">
        <f t="shared" si="4"/>
        <v>11.218415511554928</v>
      </c>
    </row>
    <row r="61" spans="1:22">
      <c r="A61">
        <v>590</v>
      </c>
      <c r="B61">
        <f t="shared" si="5"/>
        <v>2792.7161535640466</v>
      </c>
      <c r="C61">
        <f t="shared" si="6"/>
        <v>4.020434104396519E-3</v>
      </c>
      <c r="D61">
        <f t="shared" si="7"/>
        <v>513.40624740312728</v>
      </c>
      <c r="F61">
        <f t="shared" si="8"/>
        <v>0.90071271474232861</v>
      </c>
      <c r="G61">
        <f t="shared" si="0"/>
        <v>107257.74752049078</v>
      </c>
      <c r="H61">
        <f t="shared" si="9"/>
        <v>100308846.11652066</v>
      </c>
      <c r="P61">
        <f t="shared" si="10"/>
        <v>1.2276425957986288</v>
      </c>
      <c r="Q61">
        <f t="shared" si="1"/>
        <v>478.15</v>
      </c>
      <c r="R61">
        <f t="shared" si="11"/>
        <v>0.63860531475231097</v>
      </c>
      <c r="S61">
        <f t="shared" si="2"/>
        <v>204.76602929731163</v>
      </c>
      <c r="U61">
        <f t="shared" si="3"/>
        <v>2.3351041266017147</v>
      </c>
      <c r="V61">
        <f t="shared" si="4"/>
        <v>11.21546074258236</v>
      </c>
    </row>
    <row r="62" spans="1:22">
      <c r="A62">
        <v>600</v>
      </c>
      <c r="B62">
        <f t="shared" si="5"/>
        <v>2792.5908268391504</v>
      </c>
      <c r="C62">
        <f t="shared" si="6"/>
        <v>4.020614534638616E-3</v>
      </c>
      <c r="D62">
        <f t="shared" si="7"/>
        <v>513.27357868607658</v>
      </c>
      <c r="F62">
        <f t="shared" si="8"/>
        <v>0.90047996260715191</v>
      </c>
      <c r="G62">
        <f t="shared" si="0"/>
        <v>106882.44474904386</v>
      </c>
      <c r="H62">
        <f t="shared" si="9"/>
        <v>101377670.5640111</v>
      </c>
      <c r="P62">
        <f t="shared" si="10"/>
        <v>1.2273804423634818</v>
      </c>
      <c r="Q62">
        <f t="shared" si="1"/>
        <v>478.15</v>
      </c>
      <c r="R62">
        <f t="shared" si="11"/>
        <v>0.63844029348847064</v>
      </c>
      <c r="S62">
        <f t="shared" si="2"/>
        <v>204.74414726495579</v>
      </c>
      <c r="U62">
        <f t="shared" si="3"/>
        <v>2.3353536908736858</v>
      </c>
      <c r="V62">
        <f t="shared" si="4"/>
        <v>11.212562568289824</v>
      </c>
    </row>
    <row r="63" spans="1:22">
      <c r="A63">
        <v>610</v>
      </c>
      <c r="B63">
        <f t="shared" si="5"/>
        <v>2792.4659386417111</v>
      </c>
      <c r="C63">
        <f t="shared" si="6"/>
        <v>4.0207943496526084E-3</v>
      </c>
      <c r="D63">
        <f t="shared" si="7"/>
        <v>513.14318844613376</v>
      </c>
      <c r="F63">
        <f t="shared" si="8"/>
        <v>0.90025120780023471</v>
      </c>
      <c r="G63">
        <f t="shared" si="0"/>
        <v>106513.55452702059</v>
      </c>
      <c r="H63">
        <f t="shared" si="9"/>
        <v>102442806.1092813</v>
      </c>
      <c r="P63">
        <f t="shared" si="10"/>
        <v>1.2271235214098712</v>
      </c>
      <c r="Q63">
        <f t="shared" si="1"/>
        <v>478.15</v>
      </c>
      <c r="R63">
        <f t="shared" si="11"/>
        <v>0.63827810633036641</v>
      </c>
      <c r="S63">
        <f t="shared" si="2"/>
        <v>204.72263893183523</v>
      </c>
      <c r="U63">
        <f t="shared" si="3"/>
        <v>2.3355990451022155</v>
      </c>
      <c r="V63">
        <f t="shared" si="4"/>
        <v>11.209714167779135</v>
      </c>
    </row>
    <row r="64" spans="1:22">
      <c r="A64">
        <v>620</v>
      </c>
      <c r="B64">
        <f t="shared" si="5"/>
        <v>2792.3414814789003</v>
      </c>
      <c r="C64">
        <f t="shared" si="6"/>
        <v>4.0209735600609062E-3</v>
      </c>
      <c r="D64">
        <f t="shared" si="7"/>
        <v>513.01481726089503</v>
      </c>
      <c r="F64">
        <f t="shared" si="8"/>
        <v>0.90002599519455273</v>
      </c>
      <c r="G64">
        <f t="shared" si="0"/>
        <v>106150.3511484373</v>
      </c>
      <c r="H64">
        <f t="shared" si="9"/>
        <v>103504309.62076567</v>
      </c>
      <c r="P64">
        <f t="shared" si="10"/>
        <v>1.2268712166462432</v>
      </c>
      <c r="Q64">
        <f t="shared" si="1"/>
        <v>478.15</v>
      </c>
      <c r="R64">
        <f t="shared" si="11"/>
        <v>0.63811843059293782</v>
      </c>
      <c r="S64">
        <f t="shared" si="2"/>
        <v>204.70146160862848</v>
      </c>
      <c r="U64">
        <f t="shared" si="3"/>
        <v>2.3358406737426307</v>
      </c>
      <c r="V64">
        <f t="shared" si="4"/>
        <v>11.206909873916707</v>
      </c>
    </row>
    <row r="65" spans="1:22">
      <c r="A65">
        <v>630</v>
      </c>
      <c r="B65">
        <f t="shared" si="5"/>
        <v>2792.2174487058519</v>
      </c>
      <c r="C65">
        <f t="shared" si="6"/>
        <v>4.0211521752691309E-3</v>
      </c>
      <c r="D65">
        <f t="shared" si="7"/>
        <v>512.88824949210743</v>
      </c>
      <c r="F65">
        <f t="shared" si="8"/>
        <v>0.89980394647738149</v>
      </c>
      <c r="G65">
        <f t="shared" si="0"/>
        <v>105792.23133278301</v>
      </c>
      <c r="H65">
        <f t="shared" si="9"/>
        <v>104562231.93409351</v>
      </c>
      <c r="P65">
        <f t="shared" si="10"/>
        <v>1.226623016005582</v>
      </c>
      <c r="Q65">
        <f t="shared" si="1"/>
        <v>478.15</v>
      </c>
      <c r="R65">
        <f t="shared" si="11"/>
        <v>0.63796099805246342</v>
      </c>
      <c r="S65">
        <f t="shared" si="2"/>
        <v>204.68057981208358</v>
      </c>
      <c r="U65">
        <f t="shared" si="3"/>
        <v>2.3360789794468415</v>
      </c>
      <c r="V65">
        <f t="shared" si="4"/>
        <v>11.204144976042377</v>
      </c>
    </row>
    <row r="66" spans="1:22">
      <c r="A66">
        <v>640</v>
      </c>
      <c r="B66">
        <f t="shared" si="5"/>
        <v>2792.0938343826087</v>
      </c>
      <c r="C66">
        <f t="shared" si="6"/>
        <v>4.0213302036715727E-3</v>
      </c>
      <c r="D66">
        <f t="shared" si="7"/>
        <v>512.76330575675524</v>
      </c>
      <c r="F66">
        <f t="shared" si="8"/>
        <v>0.89958474694167589</v>
      </c>
      <c r="G66">
        <f t="shared" si="0"/>
        <v>105438.6931693416</v>
      </c>
      <c r="H66">
        <f t="shared" si="9"/>
        <v>105616618.86578692</v>
      </c>
      <c r="P66">
        <f t="shared" si="10"/>
        <v>1.2263784937258067</v>
      </c>
      <c r="Q66">
        <f t="shared" si="1"/>
        <v>478.15</v>
      </c>
      <c r="R66">
        <f t="shared" si="11"/>
        <v>0.63780558558164813</v>
      </c>
      <c r="S66">
        <f t="shared" si="2"/>
        <v>204.6599640266499</v>
      </c>
      <c r="U66">
        <f t="shared" si="3"/>
        <v>2.3363142971027662</v>
      </c>
      <c r="V66">
        <f t="shared" si="4"/>
        <v>11.201415555498777</v>
      </c>
    </row>
    <row r="67" spans="1:22">
      <c r="A67">
        <v>650</v>
      </c>
      <c r="B67">
        <f t="shared" si="5"/>
        <v>2791.9706331556799</v>
      </c>
      <c r="C67">
        <f t="shared" si="6"/>
        <v>4.0215076528213219E-3</v>
      </c>
      <c r="D67">
        <f t="shared" si="7"/>
        <v>512.63983666156275</v>
      </c>
      <c r="F67">
        <f t="shared" si="8"/>
        <v>0.8993681344939698</v>
      </c>
      <c r="G67">
        <f t="shared" si="0"/>
        <v>105089.31859585973</v>
      </c>
      <c r="H67">
        <f t="shared" si="9"/>
        <v>106667512.05174552</v>
      </c>
      <c r="P67">
        <f t="shared" si="10"/>
        <v>1.2261372954361174</v>
      </c>
      <c r="Q67">
        <f t="shared" si="1"/>
        <v>478.15</v>
      </c>
      <c r="R67">
        <f t="shared" si="11"/>
        <v>0.63765200735622452</v>
      </c>
      <c r="S67">
        <f t="shared" si="2"/>
        <v>204.63958967372466</v>
      </c>
      <c r="U67">
        <f t="shared" si="3"/>
        <v>2.3365469055247696</v>
      </c>
      <c r="V67">
        <f t="shared" si="4"/>
        <v>11.198718348760336</v>
      </c>
    </row>
    <row r="68" spans="1:22">
      <c r="A68">
        <v>660</v>
      </c>
      <c r="B68">
        <f t="shared" si="5"/>
        <v>2791.8478401600632</v>
      </c>
      <c r="C68">
        <f t="shared" si="6"/>
        <v>4.0216845295710079E-3</v>
      </c>
      <c r="D68">
        <f t="shared" si="7"/>
        <v>512.51771759722624</v>
      </c>
      <c r="F68">
        <f t="shared" si="8"/>
        <v>0.89915389052144956</v>
      </c>
      <c r="G68">
        <f t="shared" ref="G68:G102" si="12">$B68*((D68)-(E$3))</f>
        <v>104743.75884155127</v>
      </c>
      <c r="H68">
        <f t="shared" si="9"/>
        <v>107714949.64016104</v>
      </c>
      <c r="P68">
        <f t="shared" si="10"/>
        <v>1.2258991257649163</v>
      </c>
      <c r="Q68">
        <f t="shared" ref="Q68:Q102" si="13">205+273.15</f>
        <v>478.15</v>
      </c>
      <c r="R68">
        <f t="shared" si="11"/>
        <v>0.63750010837970772</v>
      </c>
      <c r="S68">
        <f t="shared" ref="S68:S102" si="14">103.9+183.3*R68-39.7*R68^2</f>
        <v>204.61943625509011</v>
      </c>
      <c r="U68">
        <f t="shared" ref="U68:U102" si="15">Q68/S68</f>
        <v>2.336777037172125</v>
      </c>
      <c r="V68">
        <f t="shared" ref="V68:V102" si="16">D68/T$3</f>
        <v>11.196050633712234</v>
      </c>
    </row>
    <row r="69" spans="1:22">
      <c r="A69">
        <v>670</v>
      </c>
      <c r="B69">
        <f t="shared" ref="B69:B102" si="17">B$3*C$3/C69</f>
        <v>2791.7254509382842</v>
      </c>
      <c r="C69">
        <f t="shared" ref="C69:C102" si="18">1.01325/D69*Q68/288.15*P69</f>
        <v>4.0218608401891062E-3</v>
      </c>
      <c r="D69">
        <f t="shared" ref="D69:D102" si="19">P69*(D$3/P$3)*(1-H68/I$3)</f>
        <v>512.3968444195051</v>
      </c>
      <c r="F69">
        <f t="shared" ref="F69:F102" si="20">D69/D$3</f>
        <v>0.8989418323149212</v>
      </c>
      <c r="G69">
        <f t="shared" si="12"/>
        <v>104401.72235071173</v>
      </c>
      <c r="H69">
        <f t="shared" ref="H69:H102" si="21">H68+G69*(A69-A68)</f>
        <v>108758966.86366816</v>
      </c>
      <c r="P69">
        <f t="shared" ref="P69:P102" si="22">1-((3.52*V68)/(10^(0.9813*U68)))+((0.274*V68^2)/(10^(0.8157*U68)))</f>
        <v>1.2256637380581541</v>
      </c>
      <c r="Q69">
        <f t="shared" si="13"/>
        <v>478.15</v>
      </c>
      <c r="R69">
        <f t="shared" ref="R69:R102" si="23">0.709*F69</f>
        <v>0.63734975911127911</v>
      </c>
      <c r="S69">
        <f t="shared" si="14"/>
        <v>204.599486642161</v>
      </c>
      <c r="U69">
        <f t="shared" si="15"/>
        <v>2.3370048862159241</v>
      </c>
      <c r="V69">
        <f t="shared" si="16"/>
        <v>11.193410135302992</v>
      </c>
    </row>
    <row r="70" spans="1:22">
      <c r="A70">
        <v>680</v>
      </c>
      <c r="B70">
        <f t="shared" si="17"/>
        <v>2791.6034613735369</v>
      </c>
      <c r="C70">
        <f t="shared" si="18"/>
        <v>4.0220365904559893E-3</v>
      </c>
      <c r="D70">
        <f t="shared" si="19"/>
        <v>512.27712987098664</v>
      </c>
      <c r="F70">
        <f t="shared" si="20"/>
        <v>0.89873180679120468</v>
      </c>
      <c r="G70">
        <f t="shared" si="12"/>
        <v>104062.96477791718</v>
      </c>
      <c r="H70">
        <f t="shared" si="21"/>
        <v>109799596.51144733</v>
      </c>
      <c r="P70">
        <f t="shared" si="22"/>
        <v>1.2254309258603862</v>
      </c>
      <c r="Q70">
        <f t="shared" si="13"/>
        <v>478.15</v>
      </c>
      <c r="R70">
        <f t="shared" si="23"/>
        <v>0.63720085101496404</v>
      </c>
      <c r="S70">
        <f t="shared" si="14"/>
        <v>204.5797264870354</v>
      </c>
      <c r="U70">
        <f t="shared" si="15"/>
        <v>2.3372306152257041</v>
      </c>
      <c r="V70">
        <f t="shared" si="16"/>
        <v>11.190794947377221</v>
      </c>
    </row>
    <row r="71" spans="1:22">
      <c r="A71">
        <v>690</v>
      </c>
      <c r="B71">
        <f t="shared" si="17"/>
        <v>2791.4818676345299</v>
      </c>
      <c r="C71">
        <f t="shared" si="18"/>
        <v>4.0222117857431688E-3</v>
      </c>
      <c r="D71">
        <f t="shared" si="19"/>
        <v>512.15850062028881</v>
      </c>
      <c r="F71">
        <f t="shared" si="20"/>
        <v>0.89852368529875226</v>
      </c>
      <c r="G71">
        <f t="shared" si="12"/>
        <v>103727.28071002263</v>
      </c>
      <c r="H71">
        <f t="shared" si="21"/>
        <v>110836869.31854755</v>
      </c>
      <c r="P71">
        <f t="shared" si="22"/>
        <v>1.2252005158653705</v>
      </c>
      <c r="Q71">
        <f t="shared" si="13"/>
        <v>478.15</v>
      </c>
      <c r="R71">
        <f t="shared" si="23"/>
        <v>0.63705329287681534</v>
      </c>
      <c r="S71">
        <f t="shared" si="14"/>
        <v>204.56014373510209</v>
      </c>
      <c r="U71">
        <f t="shared" si="15"/>
        <v>2.3374543607047262</v>
      </c>
      <c r="V71">
        <f t="shared" si="16"/>
        <v>11.188203467996411</v>
      </c>
    </row>
    <row r="72" spans="1:22">
      <c r="A72">
        <v>700</v>
      </c>
      <c r="B72">
        <f t="shared" si="17"/>
        <v>2791.3606661299832</v>
      </c>
      <c r="C72">
        <f t="shared" si="18"/>
        <v>4.0223864310786686E-3</v>
      </c>
      <c r="D72">
        <f t="shared" si="19"/>
        <v>512.04089481508845</v>
      </c>
      <c r="F72">
        <f t="shared" si="20"/>
        <v>0.89831735932471657</v>
      </c>
      <c r="G72">
        <f t="shared" si="12"/>
        <v>103394.49682509594</v>
      </c>
      <c r="H72">
        <f t="shared" si="21"/>
        <v>111870814.28679851</v>
      </c>
      <c r="P72">
        <f t="shared" si="22"/>
        <v>1.2249723620897057</v>
      </c>
      <c r="Q72">
        <f t="shared" si="13"/>
        <v>478.15</v>
      </c>
      <c r="R72">
        <f t="shared" si="23"/>
        <v>0.636907007761224</v>
      </c>
      <c r="S72">
        <f t="shared" si="14"/>
        <v>204.54072822217876</v>
      </c>
      <c r="U72">
        <f t="shared" si="15"/>
        <v>2.3376762376665541</v>
      </c>
      <c r="V72">
        <f t="shared" si="16"/>
        <v>11.185634345984367</v>
      </c>
    </row>
    <row r="73" spans="1:22">
      <c r="A73">
        <v>710</v>
      </c>
      <c r="B73">
        <f t="shared" si="17"/>
        <v>2791.2398534711424</v>
      </c>
      <c r="C73">
        <f t="shared" si="18"/>
        <v>4.022560531200885E-3</v>
      </c>
      <c r="D73">
        <f t="shared" si="19"/>
        <v>511.92426006208308</v>
      </c>
      <c r="F73">
        <f t="shared" si="20"/>
        <v>0.89811273695102289</v>
      </c>
      <c r="G73">
        <f t="shared" si="12"/>
        <v>103064.46624521913</v>
      </c>
      <c r="H73">
        <f t="shared" si="21"/>
        <v>112901458.9492507</v>
      </c>
      <c r="P73">
        <f t="shared" si="22"/>
        <v>1.2247463410627546</v>
      </c>
      <c r="Q73">
        <f t="shared" si="13"/>
        <v>478.15</v>
      </c>
      <c r="R73">
        <f t="shared" si="23"/>
        <v>0.63676193049827523</v>
      </c>
      <c r="S73">
        <f t="shared" si="14"/>
        <v>204.52147134189784</v>
      </c>
      <c r="U73">
        <f t="shared" si="15"/>
        <v>2.3378963434146152</v>
      </c>
      <c r="V73">
        <f t="shared" si="16"/>
        <v>11.18308643679906</v>
      </c>
    </row>
    <row r="74" spans="1:22">
      <c r="A74">
        <v>720</v>
      </c>
      <c r="B74">
        <f t="shared" si="17"/>
        <v>2791.1194264408691</v>
      </c>
      <c r="C74">
        <f t="shared" si="18"/>
        <v>4.0227340906029939E-3</v>
      </c>
      <c r="D74">
        <f t="shared" si="19"/>
        <v>511.80855176116034</v>
      </c>
      <c r="F74">
        <f t="shared" si="20"/>
        <v>0.8979097399318603</v>
      </c>
      <c r="G74">
        <f t="shared" si="12"/>
        <v>102737.0638797289</v>
      </c>
      <c r="H74">
        <f t="shared" si="21"/>
        <v>113928829.58804798</v>
      </c>
      <c r="P74">
        <f t="shared" si="22"/>
        <v>1.2245223478598075</v>
      </c>
      <c r="Q74">
        <f t="shared" si="13"/>
        <v>478.15</v>
      </c>
      <c r="R74">
        <f t="shared" si="23"/>
        <v>0.63661800561168891</v>
      </c>
      <c r="S74">
        <f t="shared" si="14"/>
        <v>204.5023657713831</v>
      </c>
      <c r="U74">
        <f t="shared" si="15"/>
        <v>2.33811476066019</v>
      </c>
      <c r="V74">
        <f t="shared" si="16"/>
        <v>11.180558766142239</v>
      </c>
    </row>
    <row r="75" spans="1:22">
      <c r="A75">
        <v>730</v>
      </c>
      <c r="B75">
        <f t="shared" si="17"/>
        <v>2790.999381968194</v>
      </c>
      <c r="C75">
        <f t="shared" si="18"/>
        <v>4.0229071135695115E-3</v>
      </c>
      <c r="D75">
        <f t="shared" si="19"/>
        <v>511.69373173303512</v>
      </c>
      <c r="F75">
        <f t="shared" si="20"/>
        <v>0.89770830128602652</v>
      </c>
      <c r="G75">
        <f t="shared" si="12"/>
        <v>102412.18258900773</v>
      </c>
      <c r="H75">
        <f t="shared" si="21"/>
        <v>114952951.41393806</v>
      </c>
      <c r="P75">
        <f t="shared" si="22"/>
        <v>1.2243002928339262</v>
      </c>
      <c r="Q75">
        <f t="shared" si="13"/>
        <v>478.15</v>
      </c>
      <c r="R75">
        <f t="shared" si="23"/>
        <v>0.63647518561179273</v>
      </c>
      <c r="S75">
        <f t="shared" si="14"/>
        <v>204.48340524522888</v>
      </c>
      <c r="U75">
        <f t="shared" si="15"/>
        <v>2.3383315600919965</v>
      </c>
      <c r="V75">
        <f t="shared" si="16"/>
        <v>11.178050499979888</v>
      </c>
    </row>
    <row r="76" spans="1:22">
      <c r="A76">
        <v>740</v>
      </c>
      <c r="B76">
        <f t="shared" si="17"/>
        <v>2790.8797171073334</v>
      </c>
      <c r="C76">
        <f t="shared" si="18"/>
        <v>4.0230796042064424E-3</v>
      </c>
      <c r="D76">
        <f t="shared" si="19"/>
        <v>511.57976708971393</v>
      </c>
      <c r="F76">
        <f t="shared" si="20"/>
        <v>0.89750836331528761</v>
      </c>
      <c r="G76">
        <f t="shared" si="12"/>
        <v>102089.73002719294</v>
      </c>
      <c r="H76">
        <f t="shared" si="21"/>
        <v>115973848.71420999</v>
      </c>
      <c r="P76">
        <f t="shared" si="22"/>
        <v>1.2240800989259535</v>
      </c>
      <c r="Q76">
        <f t="shared" si="13"/>
        <v>478.15</v>
      </c>
      <c r="R76">
        <f t="shared" si="23"/>
        <v>0.63633342959053885</v>
      </c>
      <c r="S76">
        <f t="shared" si="14"/>
        <v>204.46458436945184</v>
      </c>
      <c r="U76">
        <f t="shared" si="15"/>
        <v>2.338546802491817</v>
      </c>
      <c r="V76">
        <f t="shared" si="16"/>
        <v>11.175560919867303</v>
      </c>
    </row>
    <row r="77" spans="1:22">
      <c r="A77">
        <v>750</v>
      </c>
      <c r="B77">
        <f t="shared" si="17"/>
        <v>2790.7604290204067</v>
      </c>
      <c r="C77">
        <f t="shared" si="18"/>
        <v>4.0232515664661008E-3</v>
      </c>
      <c r="D77">
        <f t="shared" si="19"/>
        <v>511.46662930563082</v>
      </c>
      <c r="F77">
        <f t="shared" si="20"/>
        <v>0.89730987597479095</v>
      </c>
      <c r="G77">
        <f t="shared" si="12"/>
        <v>101769.62604591039</v>
      </c>
      <c r="H77">
        <f t="shared" si="21"/>
        <v>116991544.9746691</v>
      </c>
      <c r="P77">
        <f t="shared" si="22"/>
        <v>1.223861699452347</v>
      </c>
      <c r="Q77">
        <f t="shared" si="13"/>
        <v>478.15</v>
      </c>
      <c r="R77">
        <f t="shared" si="23"/>
        <v>0.63619270206612677</v>
      </c>
      <c r="S77">
        <f t="shared" si="14"/>
        <v>204.44589846848174</v>
      </c>
      <c r="U77">
        <f t="shared" si="15"/>
        <v>2.3387605404747878</v>
      </c>
      <c r="V77">
        <f t="shared" si="16"/>
        <v>11.173089402657871</v>
      </c>
    </row>
    <row r="78" spans="1:22">
      <c r="A78">
        <v>760</v>
      </c>
      <c r="B78">
        <f t="shared" si="17"/>
        <v>2790.6415149631848</v>
      </c>
      <c r="C78">
        <f t="shared" si="18"/>
        <v>4.0234230041675855E-3</v>
      </c>
      <c r="D78">
        <f t="shared" si="19"/>
        <v>511.35429345442657</v>
      </c>
      <c r="F78">
        <f t="shared" si="20"/>
        <v>0.89711279553408174</v>
      </c>
      <c r="G78">
        <f t="shared" si="12"/>
        <v>101451.80056107715</v>
      </c>
      <c r="H78">
        <f t="shared" si="21"/>
        <v>118006062.98027986</v>
      </c>
      <c r="P78">
        <f t="shared" si="22"/>
        <v>1.2236450362874542</v>
      </c>
      <c r="Q78">
        <f t="shared" si="13"/>
        <v>478.15</v>
      </c>
      <c r="R78">
        <f t="shared" si="23"/>
        <v>0.63605297203366395</v>
      </c>
      <c r="S78">
        <f t="shared" si="14"/>
        <v>204.4273434594262</v>
      </c>
      <c r="U78">
        <f t="shared" si="15"/>
        <v>2.3389728199197628</v>
      </c>
      <c r="V78">
        <f t="shared" si="16"/>
        <v>11.170635403830357</v>
      </c>
    </row>
    <row r="79" spans="1:22">
      <c r="A79">
        <v>770</v>
      </c>
      <c r="B79">
        <f t="shared" si="17"/>
        <v>2790.5229722733279</v>
      </c>
      <c r="C79">
        <f t="shared" si="18"/>
        <v>4.0235939210136696E-3</v>
      </c>
      <c r="D79">
        <f t="shared" si="19"/>
        <v>511.24273758229702</v>
      </c>
      <c r="F79">
        <f t="shared" si="20"/>
        <v>0.89691708347771404</v>
      </c>
      <c r="G79">
        <f t="shared" si="12"/>
        <v>101136.19180147375</v>
      </c>
      <c r="H79">
        <f t="shared" si="21"/>
        <v>119017424.8982946</v>
      </c>
      <c r="P79">
        <f t="shared" si="22"/>
        <v>1.2234300583710214</v>
      </c>
      <c r="Q79">
        <f t="shared" si="13"/>
        <v>478.15</v>
      </c>
      <c r="R79">
        <f t="shared" si="23"/>
        <v>0.63591421218569921</v>
      </c>
      <c r="S79">
        <f t="shared" si="14"/>
        <v>204.40891574882627</v>
      </c>
      <c r="U79">
        <f t="shared" si="15"/>
        <v>2.339183681144033</v>
      </c>
      <c r="V79">
        <f t="shared" si="16"/>
        <v>11.168198443799579</v>
      </c>
    </row>
    <row r="80" spans="1:22">
      <c r="A80">
        <v>780</v>
      </c>
      <c r="B80">
        <f t="shared" si="17"/>
        <v>2790.4047983606747</v>
      </c>
      <c r="C80">
        <f t="shared" si="18"/>
        <v>4.0237643206047441E-3</v>
      </c>
      <c r="D80">
        <f t="shared" si="19"/>
        <v>511.13194219382086</v>
      </c>
      <c r="F80">
        <f t="shared" si="20"/>
        <v>0.89672270560319445</v>
      </c>
      <c r="G80">
        <f t="shared" si="12"/>
        <v>100822.74487172825</v>
      </c>
      <c r="H80">
        <f t="shared" si="21"/>
        <v>120025652.34701188</v>
      </c>
      <c r="P80">
        <f t="shared" si="22"/>
        <v>1.2232167204835795</v>
      </c>
      <c r="Q80">
        <f t="shared" si="13"/>
        <v>478.15</v>
      </c>
      <c r="R80">
        <f t="shared" si="23"/>
        <v>0.63577639827266486</v>
      </c>
      <c r="S80">
        <f t="shared" si="14"/>
        <v>204.39061214793716</v>
      </c>
      <c r="U80">
        <f t="shared" si="15"/>
        <v>2.3393931598674249</v>
      </c>
      <c r="V80">
        <f t="shared" si="16"/>
        <v>11.165778096684212</v>
      </c>
    </row>
    <row r="81" spans="1:22">
      <c r="A81">
        <v>790</v>
      </c>
      <c r="B81">
        <f t="shared" si="17"/>
        <v>2790.2869906992059</v>
      </c>
      <c r="C81">
        <f t="shared" si="18"/>
        <v>4.0239342064503549E-3</v>
      </c>
      <c r="D81">
        <f t="shared" si="19"/>
        <v>511.0218898303263</v>
      </c>
      <c r="F81">
        <f t="shared" si="20"/>
        <v>0.89652963128127416</v>
      </c>
      <c r="G81">
        <f t="shared" si="12"/>
        <v>100511.41057395951</v>
      </c>
      <c r="H81">
        <f t="shared" si="21"/>
        <v>121030766.45275147</v>
      </c>
      <c r="P81">
        <f t="shared" si="22"/>
        <v>1.223004982242236</v>
      </c>
      <c r="Q81">
        <f t="shared" si="13"/>
        <v>478.15</v>
      </c>
      <c r="R81">
        <f t="shared" si="23"/>
        <v>0.63563950857842333</v>
      </c>
      <c r="S81">
        <f t="shared" si="14"/>
        <v>204.37242980325198</v>
      </c>
      <c r="U81">
        <f t="shared" si="15"/>
        <v>2.3396012880030437</v>
      </c>
      <c r="V81">
        <f t="shared" si="16"/>
        <v>11.163373981096127</v>
      </c>
    </row>
    <row r="82" spans="1:22">
      <c r="A82">
        <v>800</v>
      </c>
      <c r="B82">
        <f t="shared" si="17"/>
        <v>2790.1695468203902</v>
      </c>
      <c r="C82">
        <f t="shared" si="18"/>
        <v>4.0241035819787501E-3</v>
      </c>
      <c r="D82">
        <f t="shared" si="19"/>
        <v>510.91256472431809</v>
      </c>
      <c r="F82">
        <f t="shared" si="20"/>
        <v>0.89633783284968083</v>
      </c>
      <c r="G82">
        <f t="shared" si="12"/>
        <v>100202.14444200853</v>
      </c>
      <c r="H82">
        <f t="shared" si="21"/>
        <v>122032787.89717156</v>
      </c>
      <c r="P82">
        <f t="shared" si="22"/>
        <v>1.2227948072776287</v>
      </c>
      <c r="Q82">
        <f t="shared" si="13"/>
        <v>478.15</v>
      </c>
      <c r="R82">
        <f t="shared" si="23"/>
        <v>0.63550352349042372</v>
      </c>
      <c r="S82">
        <f t="shared" si="14"/>
        <v>204.35436613955557</v>
      </c>
      <c r="U82">
        <f t="shared" si="15"/>
        <v>2.3398080943054906</v>
      </c>
      <c r="V82">
        <f t="shared" si="16"/>
        <v>11.160985752591282</v>
      </c>
    </row>
    <row r="83" spans="1:22">
      <c r="A83">
        <v>810</v>
      </c>
      <c r="B83">
        <f t="shared" si="17"/>
        <v>2790.052464307651</v>
      </c>
      <c r="C83">
        <f t="shared" si="18"/>
        <v>4.0242724505448182E-3</v>
      </c>
      <c r="D83">
        <f t="shared" si="19"/>
        <v>510.80395251635463</v>
      </c>
      <c r="F83">
        <f t="shared" si="20"/>
        <v>0.89614728511641162</v>
      </c>
      <c r="G83">
        <f t="shared" si="12"/>
        <v>99894.905950209344</v>
      </c>
      <c r="H83">
        <f t="shared" si="21"/>
        <v>123031736.95667365</v>
      </c>
      <c r="P83">
        <f t="shared" si="22"/>
        <v>1.2225861625596377</v>
      </c>
      <c r="Q83">
        <f t="shared" si="13"/>
        <v>478.15</v>
      </c>
      <c r="R83">
        <f t="shared" si="23"/>
        <v>0.63536842514753578</v>
      </c>
      <c r="S83">
        <f t="shared" si="14"/>
        <v>204.33641881326727</v>
      </c>
      <c r="U83">
        <f t="shared" si="15"/>
        <v>2.3400136049020075</v>
      </c>
      <c r="V83">
        <f t="shared" si="16"/>
        <v>11.158613097484842</v>
      </c>
    </row>
    <row r="84" spans="1:22">
      <c r="A84">
        <v>820</v>
      </c>
      <c r="B84">
        <f t="shared" si="17"/>
        <v>2789.9357407917664</v>
      </c>
      <c r="C84">
        <f t="shared" si="18"/>
        <v>4.0244408154366815E-3</v>
      </c>
      <c r="D84">
        <f t="shared" si="19"/>
        <v>510.69604002315816</v>
      </c>
      <c r="F84">
        <f t="shared" si="20"/>
        <v>0.89595796495290903</v>
      </c>
      <c r="G84">
        <f t="shared" si="12"/>
        <v>99589.657865342306</v>
      </c>
      <c r="H84">
        <f t="shared" si="21"/>
        <v>124027633.53532708</v>
      </c>
      <c r="P84">
        <f t="shared" si="22"/>
        <v>1.2223790178451415</v>
      </c>
      <c r="Q84">
        <f t="shared" si="13"/>
        <v>478.15</v>
      </c>
      <c r="R84">
        <f t="shared" si="23"/>
        <v>0.63523419715161245</v>
      </c>
      <c r="S84">
        <f t="shared" si="14"/>
        <v>204.31858567422569</v>
      </c>
      <c r="U84">
        <f t="shared" si="15"/>
        <v>2.340217843727554</v>
      </c>
      <c r="V84">
        <f t="shared" si="16"/>
        <v>11.156255727785503</v>
      </c>
    </row>
    <row r="85" spans="1:22">
      <c r="A85">
        <v>830</v>
      </c>
      <c r="B85">
        <f t="shared" si="17"/>
        <v>2789.8193739470175</v>
      </c>
      <c r="C85">
        <f t="shared" si="18"/>
        <v>4.0246086798812206E-3</v>
      </c>
      <c r="D85">
        <f t="shared" si="19"/>
        <v>510.58881504771477</v>
      </c>
      <c r="F85">
        <f t="shared" si="20"/>
        <v>0.89576985096090311</v>
      </c>
      <c r="G85">
        <f t="shared" si="12"/>
        <v>99286.365715931825</v>
      </c>
      <c r="H85">
        <f t="shared" si="21"/>
        <v>125020497.19248639</v>
      </c>
      <c r="P85">
        <f t="shared" si="22"/>
        <v>1.222173345225801</v>
      </c>
      <c r="Q85">
        <f t="shared" si="13"/>
        <v>478.15</v>
      </c>
      <c r="R85">
        <f t="shared" si="23"/>
        <v>0.63510082433128023</v>
      </c>
      <c r="S85">
        <f t="shared" si="14"/>
        <v>204.30086473439272</v>
      </c>
      <c r="U85">
        <f t="shared" si="15"/>
        <v>2.3404208328811178</v>
      </c>
      <c r="V85">
        <f t="shared" si="16"/>
        <v>11.153913377047092</v>
      </c>
    </row>
    <row r="86" spans="1:22">
      <c r="A86">
        <v>840</v>
      </c>
      <c r="B86">
        <f t="shared" si="17"/>
        <v>2789.7033614879688</v>
      </c>
      <c r="C86">
        <f t="shared" si="18"/>
        <v>4.0247760470486791E-3</v>
      </c>
      <c r="D86">
        <f t="shared" si="19"/>
        <v>510.48226622376069</v>
      </c>
      <c r="F86">
        <f t="shared" si="20"/>
        <v>0.89558292319958011</v>
      </c>
      <c r="G86">
        <f t="shared" si="12"/>
        <v>98984.99735763621</v>
      </c>
      <c r="H86">
        <f t="shared" si="21"/>
        <v>126010347.16606276</v>
      </c>
      <c r="P86">
        <f t="shared" si="22"/>
        <v>1.2219691187577637</v>
      </c>
      <c r="Q86">
        <f t="shared" si="13"/>
        <v>478.15</v>
      </c>
      <c r="R86">
        <f t="shared" si="23"/>
        <v>0.63496829254850229</v>
      </c>
      <c r="S86">
        <f t="shared" si="14"/>
        <v>204.28325414222468</v>
      </c>
      <c r="U86">
        <f t="shared" si="15"/>
        <v>2.3406225929175069</v>
      </c>
      <c r="V86">
        <f t="shared" si="16"/>
        <v>11.151585796971334</v>
      </c>
    </row>
    <row r="87" spans="1:22">
      <c r="A87">
        <v>850</v>
      </c>
      <c r="B87">
        <f t="shared" si="17"/>
        <v>2789.5877011667385</v>
      </c>
      <c r="C87">
        <f t="shared" si="18"/>
        <v>4.0249429200565744E-3</v>
      </c>
      <c r="D87">
        <f t="shared" si="19"/>
        <v>510.3763828884039</v>
      </c>
      <c r="F87">
        <f t="shared" si="20"/>
        <v>0.89539716296211214</v>
      </c>
      <c r="G87">
        <f t="shared" si="12"/>
        <v>98685.522617256967</v>
      </c>
      <c r="H87">
        <f t="shared" si="21"/>
        <v>126997202.39223532</v>
      </c>
      <c r="P87">
        <f t="shared" si="22"/>
        <v>1.2217663141584005</v>
      </c>
      <c r="Q87">
        <f t="shared" si="13"/>
        <v>478.15</v>
      </c>
      <c r="R87">
        <f t="shared" si="23"/>
        <v>0.63483658854013747</v>
      </c>
      <c r="S87">
        <f t="shared" si="14"/>
        <v>204.26575216168081</v>
      </c>
      <c r="U87">
        <f t="shared" si="15"/>
        <v>2.3408231430863351</v>
      </c>
      <c r="V87">
        <f t="shared" si="16"/>
        <v>11.149272754625249</v>
      </c>
    </row>
    <row r="88" spans="1:22">
      <c r="A88">
        <v>860</v>
      </c>
      <c r="B88">
        <f t="shared" si="17"/>
        <v>2789.4723907707053</v>
      </c>
      <c r="C88">
        <f t="shared" si="18"/>
        <v>4.0251093019729751E-3</v>
      </c>
      <c r="D88">
        <f t="shared" si="19"/>
        <v>510.27115497775083</v>
      </c>
      <c r="F88">
        <f t="shared" si="20"/>
        <v>0.89521255259254529</v>
      </c>
      <c r="G88">
        <f t="shared" si="12"/>
        <v>98387.913001030654</v>
      </c>
      <c r="H88">
        <f t="shared" si="21"/>
        <v>127981081.52224563</v>
      </c>
      <c r="P88">
        <f t="shared" si="22"/>
        <v>1.2215649085578495</v>
      </c>
      <c r="Q88">
        <f t="shared" si="13"/>
        <v>478.15</v>
      </c>
      <c r="R88">
        <f t="shared" si="23"/>
        <v>0.63470569978811453</v>
      </c>
      <c r="S88">
        <f t="shared" si="14"/>
        <v>204.24835715502365</v>
      </c>
      <c r="U88">
        <f t="shared" si="15"/>
        <v>2.3410225015278145</v>
      </c>
      <c r="V88">
        <f t="shared" si="16"/>
        <v>11.146974030161099</v>
      </c>
    </row>
    <row r="89" spans="1:22">
      <c r="A89">
        <v>870</v>
      </c>
      <c r="B89">
        <f t="shared" si="17"/>
        <v>2789.3574281205397</v>
      </c>
      <c r="C89">
        <f t="shared" si="18"/>
        <v>4.0252751958193122E-3</v>
      </c>
      <c r="D89">
        <f t="shared" si="19"/>
        <v>510.16657294132955</v>
      </c>
      <c r="F89">
        <f t="shared" si="20"/>
        <v>0.89502907533566589</v>
      </c>
      <c r="G89">
        <f t="shared" si="12"/>
        <v>98092.141455440345</v>
      </c>
      <c r="H89">
        <f t="shared" si="21"/>
        <v>128962002.93680003</v>
      </c>
      <c r="P89">
        <f t="shared" si="22"/>
        <v>1.221364880295347</v>
      </c>
      <c r="Q89">
        <f t="shared" si="13"/>
        <v>478.15</v>
      </c>
      <c r="R89">
        <f t="shared" si="23"/>
        <v>0.63457561441298704</v>
      </c>
      <c r="S89">
        <f t="shared" si="14"/>
        <v>204.23106756871803</v>
      </c>
      <c r="U89">
        <f t="shared" si="15"/>
        <v>2.3412206854332576</v>
      </c>
      <c r="V89">
        <f t="shared" si="16"/>
        <v>11.144689414946939</v>
      </c>
    </row>
    <row r="90" spans="1:22">
      <c r="A90">
        <v>880</v>
      </c>
      <c r="B90">
        <f t="shared" si="17"/>
        <v>2789.2428110685246</v>
      </c>
      <c r="C90">
        <f t="shared" si="18"/>
        <v>4.0254406045727789E-3</v>
      </c>
      <c r="D90">
        <f t="shared" si="19"/>
        <v>510.06262767185854</v>
      </c>
      <c r="F90">
        <f t="shared" si="20"/>
        <v>0.89484671521378689</v>
      </c>
      <c r="G90">
        <f t="shared" si="12"/>
        <v>97798.182170903747</v>
      </c>
      <c r="H90">
        <f t="shared" si="21"/>
        <v>129939984.75850907</v>
      </c>
      <c r="P90">
        <f t="shared" si="22"/>
        <v>1.2211662087521189</v>
      </c>
      <c r="Q90">
        <f t="shared" si="13"/>
        <v>478.15</v>
      </c>
      <c r="R90">
        <f t="shared" si="23"/>
        <v>0.63444632108657484</v>
      </c>
      <c r="S90">
        <f t="shared" si="14"/>
        <v>204.2138819218597</v>
      </c>
      <c r="U90">
        <f t="shared" si="15"/>
        <v>2.3414177111767507</v>
      </c>
      <c r="V90">
        <f t="shared" si="16"/>
        <v>11.142418710032407</v>
      </c>
    </row>
    <row r="91" spans="1:22">
      <c r="A91">
        <v>890</v>
      </c>
      <c r="B91">
        <f t="shared" si="17"/>
        <v>2789.1285374970989</v>
      </c>
      <c r="C91">
        <f t="shared" si="18"/>
        <v>4.0256055311684025E-3</v>
      </c>
      <c r="D91">
        <f t="shared" si="19"/>
        <v>509.9593104475407</v>
      </c>
      <c r="F91">
        <f t="shared" si="20"/>
        <v>0.89466545692551003</v>
      </c>
      <c r="G91">
        <f t="shared" si="12"/>
        <v>97506.010420456252</v>
      </c>
      <c r="H91">
        <f t="shared" si="21"/>
        <v>130915044.86271363</v>
      </c>
      <c r="P91">
        <f t="shared" si="22"/>
        <v>1.220968874214118</v>
      </c>
      <c r="Q91">
        <f t="shared" si="13"/>
        <v>478.15</v>
      </c>
      <c r="R91">
        <f t="shared" si="23"/>
        <v>0.63431780896018652</v>
      </c>
      <c r="S91">
        <f t="shared" si="14"/>
        <v>204.19679879666936</v>
      </c>
      <c r="U91">
        <f t="shared" si="15"/>
        <v>2.3416135944232983</v>
      </c>
      <c r="V91">
        <f t="shared" si="16"/>
        <v>11.140161724888127</v>
      </c>
    </row>
    <row r="92" spans="1:22">
      <c r="A92">
        <v>900</v>
      </c>
      <c r="B92">
        <f t="shared" si="17"/>
        <v>2789.0146053175963</v>
      </c>
      <c r="C92">
        <f t="shared" si="18"/>
        <v>4.0257699785008439E-3</v>
      </c>
      <c r="D92">
        <f t="shared" si="19"/>
        <v>509.85661288457055</v>
      </c>
      <c r="F92">
        <f t="shared" si="20"/>
        <v>0.89448528576240449</v>
      </c>
      <c r="G92">
        <f t="shared" si="12"/>
        <v>97215.602426968777</v>
      </c>
      <c r="H92">
        <f t="shared" si="21"/>
        <v>131887200.88698332</v>
      </c>
      <c r="P92">
        <f t="shared" si="22"/>
        <v>1.2207728577590942</v>
      </c>
      <c r="Q92">
        <f t="shared" si="13"/>
        <v>478.15</v>
      </c>
      <c r="R92">
        <f t="shared" si="23"/>
        <v>0.63419006760554475</v>
      </c>
      <c r="S92">
        <f t="shared" si="14"/>
        <v>204.17981683067021</v>
      </c>
      <c r="U92">
        <f t="shared" si="15"/>
        <v>2.3418083502177782</v>
      </c>
      <c r="V92">
        <f t="shared" si="16"/>
        <v>11.137918276368215</v>
      </c>
    </row>
    <row r="93" spans="1:22">
      <c r="A93">
        <v>910</v>
      </c>
      <c r="B93">
        <f t="shared" si="17"/>
        <v>2788.9010124691299</v>
      </c>
      <c r="C93">
        <f t="shared" si="18"/>
        <v>4.0259339494259803E-3</v>
      </c>
      <c r="D93">
        <f t="shared" si="19"/>
        <v>509.75452689797027</v>
      </c>
      <c r="F93">
        <f t="shared" si="20"/>
        <v>0.89430618754029867</v>
      </c>
      <c r="G93">
        <f t="shared" si="12"/>
        <v>96926.935253634889</v>
      </c>
      <c r="H93">
        <f t="shared" si="21"/>
        <v>132856470.23951967</v>
      </c>
      <c r="P93">
        <f t="shared" si="22"/>
        <v>1.2205781411635095</v>
      </c>
      <c r="Q93">
        <f t="shared" si="13"/>
        <v>478.15</v>
      </c>
      <c r="R93">
        <f t="shared" si="23"/>
        <v>0.63406308696607172</v>
      </c>
      <c r="S93">
        <f t="shared" si="14"/>
        <v>204.16293471023906</v>
      </c>
      <c r="U93">
        <f t="shared" si="15"/>
        <v>2.3420019930582439</v>
      </c>
      <c r="V93">
        <f t="shared" si="16"/>
        <v>11.135688187854733</v>
      </c>
    </row>
    <row r="94" spans="1:22">
      <c r="A94">
        <v>920</v>
      </c>
      <c r="B94">
        <f t="shared" si="17"/>
        <v>2788.7877569176162</v>
      </c>
      <c r="C94">
        <f t="shared" si="18"/>
        <v>4.026097446762294E-3</v>
      </c>
      <c r="D94">
        <f t="shared" si="19"/>
        <v>509.65304466921282</v>
      </c>
      <c r="F94">
        <f t="shared" si="20"/>
        <v>0.89412814854247857</v>
      </c>
      <c r="G94">
        <f t="shared" si="12"/>
        <v>96639.986713419974</v>
      </c>
      <c r="H94">
        <f t="shared" si="21"/>
        <v>133822870.10665387</v>
      </c>
      <c r="P94">
        <f t="shared" si="22"/>
        <v>1.2203847068256251</v>
      </c>
      <c r="Q94">
        <f t="shared" si="13"/>
        <v>478.15</v>
      </c>
      <c r="R94">
        <f t="shared" si="23"/>
        <v>0.63393685731661731</v>
      </c>
      <c r="S94">
        <f t="shared" si="14"/>
        <v>204.14615116527651</v>
      </c>
      <c r="U94">
        <f t="shared" si="15"/>
        <v>2.3421945369564683</v>
      </c>
      <c r="V94">
        <f t="shared" si="16"/>
        <v>11.133471288550417</v>
      </c>
    </row>
    <row r="95" spans="1:22">
      <c r="A95">
        <v>930</v>
      </c>
      <c r="B95">
        <f t="shared" si="17"/>
        <v>2788.6748366548964</v>
      </c>
      <c r="C95">
        <f t="shared" si="18"/>
        <v>4.0262604732921167E-3</v>
      </c>
      <c r="D95">
        <f t="shared" si="19"/>
        <v>509.55215861937489</v>
      </c>
      <c r="F95">
        <f t="shared" si="20"/>
        <v>0.89395115547258752</v>
      </c>
      <c r="G95">
        <f t="shared" si="12"/>
        <v>96354.735293959355</v>
      </c>
      <c r="H95">
        <f t="shared" si="21"/>
        <v>134786417.45959347</v>
      </c>
      <c r="P95">
        <f t="shared" si="22"/>
        <v>1.2201925377017619</v>
      </c>
      <c r="Q95">
        <f t="shared" si="13"/>
        <v>478.15</v>
      </c>
      <c r="R95">
        <f t="shared" si="23"/>
        <v>0.63381136923006454</v>
      </c>
      <c r="S95">
        <f t="shared" si="14"/>
        <v>204.12946496478887</v>
      </c>
      <c r="U95">
        <f t="shared" si="15"/>
        <v>2.3423859954880988</v>
      </c>
      <c r="V95">
        <f t="shared" si="16"/>
        <v>11.131267412892194</v>
      </c>
    </row>
    <row r="96" spans="1:22">
      <c r="A96">
        <v>940</v>
      </c>
      <c r="B96">
        <f t="shared" si="17"/>
        <v>2788.5622496979472</v>
      </c>
      <c r="C96">
        <f t="shared" si="18"/>
        <v>4.0264230317627481E-3</v>
      </c>
      <c r="D96">
        <f t="shared" si="19"/>
        <v>509.4518613867977</v>
      </c>
      <c r="F96">
        <f t="shared" si="20"/>
        <v>0.8937751954154346</v>
      </c>
      <c r="G96">
        <f t="shared" si="12"/>
        <v>96071.160095050436</v>
      </c>
      <c r="H96">
        <f t="shared" si="21"/>
        <v>135747129.06054398</v>
      </c>
      <c r="P96">
        <f t="shared" si="22"/>
        <v>1.2200016172533021</v>
      </c>
      <c r="Q96">
        <f t="shared" si="13"/>
        <v>478.15</v>
      </c>
      <c r="R96">
        <f t="shared" si="23"/>
        <v>0.63368661354954314</v>
      </c>
      <c r="S96">
        <f t="shared" si="14"/>
        <v>204.11287491321332</v>
      </c>
      <c r="U96">
        <f t="shared" si="15"/>
        <v>2.3425763818343377</v>
      </c>
      <c r="V96">
        <f t="shared" si="16"/>
        <v>11.129076400063175</v>
      </c>
    </row>
    <row r="97" spans="1:22">
      <c r="A97">
        <v>950</v>
      </c>
      <c r="B97">
        <f t="shared" si="17"/>
        <v>2788.4499940881665</v>
      </c>
      <c r="C97">
        <f t="shared" si="18"/>
        <v>4.0265851248874676E-3</v>
      </c>
      <c r="D97">
        <f t="shared" si="19"/>
        <v>509.35214580841802</v>
      </c>
      <c r="F97">
        <f t="shared" si="20"/>
        <v>0.89360025580424218</v>
      </c>
      <c r="G97">
        <f t="shared" si="12"/>
        <v>95789.240776399049</v>
      </c>
      <c r="H97">
        <f t="shared" si="21"/>
        <v>136705021.46830797</v>
      </c>
      <c r="P97">
        <f t="shared" si="22"/>
        <v>1.2198119294024314</v>
      </c>
      <c r="Q97">
        <f t="shared" si="13"/>
        <v>478.15</v>
      </c>
      <c r="R97">
        <f t="shared" si="23"/>
        <v>0.63356258136520771</v>
      </c>
      <c r="S97">
        <f t="shared" si="14"/>
        <v>204.09637984734863</v>
      </c>
      <c r="U97">
        <f t="shared" si="15"/>
        <v>2.3427657088167186</v>
      </c>
      <c r="V97">
        <f t="shared" si="16"/>
        <v>11.126898093584829</v>
      </c>
    </row>
    <row r="98" spans="1:22">
      <c r="A98">
        <v>960</v>
      </c>
      <c r="B98">
        <f t="shared" si="17"/>
        <v>2788.3380678907192</v>
      </c>
      <c r="C98">
        <f t="shared" si="18"/>
        <v>4.0267467553464558E-3</v>
      </c>
      <c r="D98">
        <f t="shared" si="19"/>
        <v>509.25300490409563</v>
      </c>
      <c r="F98">
        <f t="shared" si="20"/>
        <v>0.89342632439315028</v>
      </c>
      <c r="G98">
        <f t="shared" si="12"/>
        <v>95508.957513737347</v>
      </c>
      <c r="H98">
        <f t="shared" si="21"/>
        <v>137660111.04344535</v>
      </c>
      <c r="P98">
        <f t="shared" si="22"/>
        <v>1.2196234584950207</v>
      </c>
      <c r="Q98">
        <f t="shared" si="13"/>
        <v>478.15</v>
      </c>
      <c r="R98">
        <f t="shared" si="23"/>
        <v>0.63343926399474348</v>
      </c>
      <c r="S98">
        <f t="shared" si="14"/>
        <v>204.07997863377946</v>
      </c>
      <c r="U98">
        <f t="shared" si="15"/>
        <v>2.3429539889262623</v>
      </c>
      <c r="V98">
        <f t="shared" si="16"/>
        <v>11.124732340974619</v>
      </c>
    </row>
    <row r="99" spans="1:22">
      <c r="A99">
        <v>970</v>
      </c>
      <c r="B99">
        <f t="shared" si="17"/>
        <v>2788.226469193934</v>
      </c>
      <c r="C99">
        <f t="shared" si="18"/>
        <v>4.0269079257876468E-3</v>
      </c>
      <c r="D99">
        <f t="shared" si="19"/>
        <v>509.15443186337842</v>
      </c>
      <c r="F99">
        <f t="shared" si="20"/>
        <v>0.89325338923399722</v>
      </c>
      <c r="G99">
        <f t="shared" si="12"/>
        <v>95230.290961752413</v>
      </c>
      <c r="H99">
        <f t="shared" si="21"/>
        <v>138612413.95306286</v>
      </c>
      <c r="P99">
        <f t="shared" si="22"/>
        <v>1.2194361892693122</v>
      </c>
      <c r="Q99">
        <f t="shared" si="13"/>
        <v>478.15</v>
      </c>
      <c r="R99">
        <f t="shared" si="23"/>
        <v>0.63331665296690398</v>
      </c>
      <c r="S99">
        <f t="shared" si="14"/>
        <v>204.06367016670299</v>
      </c>
      <c r="U99">
        <f t="shared" si="15"/>
        <v>2.3431412343480411</v>
      </c>
      <c r="V99">
        <f t="shared" si="16"/>
        <v>11.122578993456873</v>
      </c>
    </row>
    <row r="100" spans="1:22">
      <c r="A100">
        <v>980</v>
      </c>
      <c r="B100">
        <f t="shared" si="17"/>
        <v>2788.1151961087444</v>
      </c>
      <c r="C100">
        <f t="shared" si="18"/>
        <v>4.0270686388275178E-3</v>
      </c>
      <c r="D100">
        <f t="shared" si="19"/>
        <v>509.05642003426271</v>
      </c>
      <c r="F100">
        <f t="shared" si="20"/>
        <v>0.89308143865660128</v>
      </c>
      <c r="G100">
        <f t="shared" si="12"/>
        <v>94953.222222590164</v>
      </c>
      <c r="H100">
        <f t="shared" si="21"/>
        <v>139561946.17528877</v>
      </c>
      <c r="P100">
        <f t="shared" si="22"/>
        <v>1.2192501068293564</v>
      </c>
      <c r="Q100">
        <f t="shared" si="13"/>
        <v>478.15</v>
      </c>
      <c r="R100">
        <f t="shared" si="23"/>
        <v>0.63319474000753029</v>
      </c>
      <c r="S100">
        <f t="shared" si="14"/>
        <v>204.04745336608414</v>
      </c>
      <c r="U100">
        <f t="shared" si="15"/>
        <v>2.3433274569820037</v>
      </c>
      <c r="V100">
        <f t="shared" si="16"/>
        <v>11.120437905717258</v>
      </c>
    </row>
    <row r="101" spans="1:22">
      <c r="A101">
        <v>990</v>
      </c>
      <c r="B101">
        <f t="shared" si="17"/>
        <v>2788.0042467681651</v>
      </c>
      <c r="C101">
        <f t="shared" si="18"/>
        <v>4.0272288970518242E-3</v>
      </c>
      <c r="D101">
        <f t="shared" si="19"/>
        <v>508.95896291357957</v>
      </c>
      <c r="F101">
        <f t="shared" si="20"/>
        <v>0.89291046125189399</v>
      </c>
      <c r="G101">
        <f t="shared" si="12"/>
        <v>94677.732818902456</v>
      </c>
      <c r="H101">
        <f t="shared" si="21"/>
        <v>140508723.50347778</v>
      </c>
      <c r="P101">
        <f t="shared" si="22"/>
        <v>1.2190651966223205</v>
      </c>
      <c r="Q101">
        <f t="shared" si="13"/>
        <v>478.15</v>
      </c>
      <c r="R101">
        <f t="shared" si="23"/>
        <v>0.63307351702759285</v>
      </c>
      <c r="S101">
        <f t="shared" si="14"/>
        <v>204.03132717607883</v>
      </c>
      <c r="U101">
        <f t="shared" si="15"/>
        <v>2.3435126684607459</v>
      </c>
      <c r="V101">
        <f t="shared" si="16"/>
        <v>11.11830893569277</v>
      </c>
    </row>
    <row r="102" spans="1:22">
      <c r="A102">
        <v>1000</v>
      </c>
      <c r="B102">
        <f t="shared" si="17"/>
        <v>2787.8936193268005</v>
      </c>
      <c r="C102">
        <f t="shared" si="18"/>
        <v>4.0273887030162917E-3</v>
      </c>
      <c r="D102">
        <f t="shared" si="19"/>
        <v>508.86205413871278</v>
      </c>
      <c r="F102">
        <f t="shared" si="20"/>
        <v>0.89274044585739087</v>
      </c>
      <c r="G102">
        <f t="shared" si="12"/>
        <v>94403.804670616038</v>
      </c>
      <c r="H102">
        <f t="shared" si="21"/>
        <v>141452761.55018395</v>
      </c>
      <c r="P102">
        <f t="shared" si="22"/>
        <v>1.2188814444189657</v>
      </c>
      <c r="Q102">
        <f t="shared" si="13"/>
        <v>478.15</v>
      </c>
      <c r="R102">
        <f t="shared" si="23"/>
        <v>0.63295297611289014</v>
      </c>
      <c r="S102">
        <f t="shared" si="14"/>
        <v>204.01529056367721</v>
      </c>
      <c r="U102">
        <f t="shared" si="15"/>
        <v>2.3436968801647731</v>
      </c>
      <c r="V102">
        <f t="shared" si="16"/>
        <v>11.116191944390797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3" sqref="E103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munkalap'!N31</f>
        <v>2851.6835102120326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270909.93347014312</v>
      </c>
      <c r="H3">
        <f>G3*A3</f>
        <v>2709099.334701431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2851.3616146328541</v>
      </c>
      <c r="C4">
        <f>1.01325/D4*Q3/288.15*P4</f>
        <v>4.0042622321177857E-3</v>
      </c>
      <c r="D4">
        <f>P4*(D$3/P$3)*(1-H3/I$3)</f>
        <v>569.93565889080082</v>
      </c>
      <c r="F4">
        <f>D4/D$3</f>
        <v>0.99988712086105402</v>
      </c>
      <c r="G4">
        <f t="shared" ref="G4:G67" si="0">$B4*((D4)-(E$3))</f>
        <v>270695.89362110768</v>
      </c>
      <c r="H4">
        <f>H3+G4*(A4-A3)</f>
        <v>5416058.2709125075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0.70891996869048723</v>
      </c>
      <c r="S4">
        <f t="shared" ref="S4:S67" si="2">103.9+183.3*R4-39.7*R4^2</f>
        <v>213.89309963724389</v>
      </c>
      <c r="U4">
        <f t="shared" ref="U4:U67" si="3">Q4/S4</f>
        <v>2.2354624848156748</v>
      </c>
      <c r="V4">
        <f t="shared" ref="V4:V67" si="4">D4/T$3</f>
        <v>12.450356886811525</v>
      </c>
    </row>
    <row r="5" spans="1:22">
      <c r="A5">
        <v>30</v>
      </c>
      <c r="B5">
        <f t="shared" ref="B5:B68" si="5">B$3*C$3/C5</f>
        <v>2851.0399733761365</v>
      </c>
      <c r="C5">
        <f t="shared" ref="C5:C68" si="6">1.01325/D5*Q4/288.15*P5</f>
        <v>4.0047139746217817E-3</v>
      </c>
      <c r="D5">
        <f t="shared" ref="D5:D68" si="7">P5*(D$3/P$3)*(1-H4/I$3)</f>
        <v>569.79905160556211</v>
      </c>
      <c r="F5">
        <f t="shared" ref="F5:F68" si="8">D5/D$3</f>
        <v>0.99964745895712648</v>
      </c>
      <c r="G5">
        <f t="shared" si="0"/>
        <v>270275.88556560478</v>
      </c>
      <c r="H5">
        <f t="shared" ref="H5:H68" si="9">H4+G5*(A5-A4)</f>
        <v>8118817.1265685558</v>
      </c>
      <c r="P5">
        <f t="shared" ref="P5:P68" si="10">1-((3.52*V4)/(10^(0.9813*U4)))+((0.274*V4^2)/(10^(0.8157*U4)))</f>
        <v>1.3571600801452717</v>
      </c>
      <c r="Q5">
        <f t="shared" si="1"/>
        <v>478.15</v>
      </c>
      <c r="R5">
        <f t="shared" ref="R5:R68" si="11">0.709*F5</f>
        <v>0.70875004840060263</v>
      </c>
      <c r="S5">
        <f t="shared" si="2"/>
        <v>213.87151661684857</v>
      </c>
      <c r="U5">
        <f t="shared" si="3"/>
        <v>2.235688078355039</v>
      </c>
      <c r="V5">
        <f t="shared" si="4"/>
        <v>12.44737267372005</v>
      </c>
    </row>
    <row r="6" spans="1:22">
      <c r="A6">
        <v>40</v>
      </c>
      <c r="B6">
        <f t="shared" si="5"/>
        <v>2850.7188311736054</v>
      </c>
      <c r="C6">
        <f t="shared" si="6"/>
        <v>4.0051651179096618E-3</v>
      </c>
      <c r="D6">
        <f t="shared" si="7"/>
        <v>569.58142719914588</v>
      </c>
      <c r="F6">
        <f t="shared" si="8"/>
        <v>0.99926566175288756</v>
      </c>
      <c r="G6">
        <f t="shared" si="0"/>
        <v>269625.05559588061</v>
      </c>
      <c r="H6">
        <f t="shared" si="9"/>
        <v>10815067.682527361</v>
      </c>
      <c r="P6">
        <f t="shared" si="10"/>
        <v>1.3567945673283839</v>
      </c>
      <c r="Q6">
        <f t="shared" si="1"/>
        <v>478.15</v>
      </c>
      <c r="R6">
        <f t="shared" si="11"/>
        <v>0.70847935418279728</v>
      </c>
      <c r="S6">
        <f t="shared" si="2"/>
        <v>213.8371287081668</v>
      </c>
      <c r="U6">
        <f t="shared" si="3"/>
        <v>2.2360476073009421</v>
      </c>
      <c r="V6">
        <f t="shared" si="4"/>
        <v>12.442618625636033</v>
      </c>
    </row>
    <row r="7" spans="1:22">
      <c r="A7">
        <v>50</v>
      </c>
      <c r="B7">
        <f t="shared" si="5"/>
        <v>2850.3984622881958</v>
      </c>
      <c r="C7">
        <f t="shared" si="6"/>
        <v>4.0056152761249715E-3</v>
      </c>
      <c r="D7">
        <f t="shared" si="7"/>
        <v>569.27323147950608</v>
      </c>
      <c r="F7">
        <f t="shared" si="8"/>
        <v>0.9987249675079054</v>
      </c>
      <c r="G7">
        <f t="shared" si="0"/>
        <v>268716.27404412325</v>
      </c>
      <c r="H7">
        <f t="shared" si="9"/>
        <v>13502230.422968594</v>
      </c>
      <c r="P7">
        <f t="shared" si="10"/>
        <v>1.3562128308254155</v>
      </c>
      <c r="Q7">
        <f t="shared" si="1"/>
        <v>478.15</v>
      </c>
      <c r="R7">
        <f t="shared" si="11"/>
        <v>0.70809600196310485</v>
      </c>
      <c r="S7">
        <f t="shared" si="2"/>
        <v>213.78841922439062</v>
      </c>
      <c r="U7">
        <f t="shared" si="3"/>
        <v>2.2365570676592053</v>
      </c>
      <c r="V7">
        <f t="shared" si="4"/>
        <v>12.435886029349689</v>
      </c>
    </row>
    <row r="8" spans="1:22">
      <c r="A8">
        <v>60</v>
      </c>
      <c r="B8">
        <f t="shared" si="5"/>
        <v>2850.0791732183548</v>
      </c>
      <c r="C8">
        <f t="shared" si="6"/>
        <v>4.0060640177556157E-3</v>
      </c>
      <c r="D8">
        <f t="shared" si="7"/>
        <v>568.86417669791251</v>
      </c>
      <c r="F8">
        <f t="shared" si="8"/>
        <v>0.99800732754019739</v>
      </c>
      <c r="G8">
        <f t="shared" si="0"/>
        <v>267520.33511800808</v>
      </c>
      <c r="H8">
        <f t="shared" si="9"/>
        <v>16177433.774148675</v>
      </c>
      <c r="P8">
        <f t="shared" si="10"/>
        <v>1.3553901405832649</v>
      </c>
      <c r="Q8">
        <f t="shared" si="1"/>
        <v>478.15</v>
      </c>
      <c r="R8">
        <f t="shared" si="11"/>
        <v>0.70758719522599989</v>
      </c>
      <c r="S8">
        <f t="shared" si="2"/>
        <v>213.72375122266826</v>
      </c>
      <c r="U8">
        <f t="shared" si="3"/>
        <v>2.2372337995407867</v>
      </c>
      <c r="V8">
        <f t="shared" si="4"/>
        <v>12.426950146960776</v>
      </c>
    </row>
    <row r="9" spans="1:22">
      <c r="A9">
        <v>70</v>
      </c>
      <c r="B9">
        <f t="shared" si="5"/>
        <v>2849.7613051648959</v>
      </c>
      <c r="C9">
        <f t="shared" si="6"/>
        <v>4.006510862117299E-3</v>
      </c>
      <c r="D9">
        <f t="shared" si="7"/>
        <v>568.34337409435625</v>
      </c>
      <c r="F9">
        <f t="shared" si="8"/>
        <v>0.9970936387620285</v>
      </c>
      <c r="G9">
        <f t="shared" si="0"/>
        <v>266006.33558762778</v>
      </c>
      <c r="H9">
        <f t="shared" si="9"/>
        <v>18837497.130024951</v>
      </c>
      <c r="P9">
        <f t="shared" si="10"/>
        <v>1.3543003076661426</v>
      </c>
      <c r="Q9">
        <f t="shared" si="1"/>
        <v>478.15</v>
      </c>
      <c r="R9">
        <f t="shared" si="11"/>
        <v>0.70693938988227822</v>
      </c>
      <c r="S9">
        <f t="shared" si="2"/>
        <v>213.64138711702665</v>
      </c>
      <c r="U9">
        <f t="shared" si="3"/>
        <v>2.2380963092047472</v>
      </c>
      <c r="V9">
        <f t="shared" si="4"/>
        <v>12.415573111359116</v>
      </c>
    </row>
    <row r="10" spans="1:22">
      <c r="A10">
        <v>80</v>
      </c>
      <c r="B10">
        <f t="shared" si="5"/>
        <v>2849.4452360478931</v>
      </c>
      <c r="C10">
        <f t="shared" si="6"/>
        <v>4.0069552764666018E-3</v>
      </c>
      <c r="D10">
        <f t="shared" si="7"/>
        <v>567.69954691909288</v>
      </c>
      <c r="F10">
        <f t="shared" si="8"/>
        <v>0.99596411740191737</v>
      </c>
      <c r="G10">
        <f t="shared" si="0"/>
        <v>264142.28235240735</v>
      </c>
      <c r="H10">
        <f t="shared" si="9"/>
        <v>21478919.953549024</v>
      </c>
      <c r="P10">
        <f t="shared" si="10"/>
        <v>1.3529161906157032</v>
      </c>
      <c r="Q10">
        <f t="shared" si="1"/>
        <v>478.15</v>
      </c>
      <c r="R10">
        <f t="shared" si="11"/>
        <v>0.70613855923795943</v>
      </c>
      <c r="S10">
        <f t="shared" si="2"/>
        <v>213.53952081406433</v>
      </c>
      <c r="U10">
        <f t="shared" si="3"/>
        <v>2.2391639644838408</v>
      </c>
      <c r="V10">
        <f t="shared" si="4"/>
        <v>12.401508579722233</v>
      </c>
    </row>
    <row r="11" spans="1:22">
      <c r="A11">
        <v>90</v>
      </c>
      <c r="B11">
        <f t="shared" si="5"/>
        <v>2849.1313818016697</v>
      </c>
      <c r="C11">
        <f t="shared" si="6"/>
        <v>4.0073966741276494E-3</v>
      </c>
      <c r="D11">
        <f t="shared" si="7"/>
        <v>566.92134207977733</v>
      </c>
      <c r="F11">
        <f t="shared" si="8"/>
        <v>0.99459884575399538</v>
      </c>
      <c r="G11">
        <f t="shared" si="0"/>
        <v>261895.98037681996</v>
      </c>
      <c r="H11">
        <f t="shared" si="9"/>
        <v>24097879.757317223</v>
      </c>
      <c r="P11">
        <f t="shared" si="10"/>
        <v>1.3512104376892125</v>
      </c>
      <c r="Q11">
        <f t="shared" si="1"/>
        <v>478.15</v>
      </c>
      <c r="R11">
        <f t="shared" si="11"/>
        <v>0.70517058163958268</v>
      </c>
      <c r="S11">
        <f t="shared" si="2"/>
        <v>213.41632531090218</v>
      </c>
      <c r="U11">
        <f t="shared" si="3"/>
        <v>2.2404565316333565</v>
      </c>
      <c r="V11">
        <f t="shared" si="4"/>
        <v>12.384508541508483</v>
      </c>
    </row>
    <row r="12" spans="1:22">
      <c r="A12">
        <v>100</v>
      </c>
      <c r="B12">
        <f t="shared" si="5"/>
        <v>2848.8201966147403</v>
      </c>
      <c r="C12">
        <f t="shared" si="6"/>
        <v>4.0078344141031737E-3</v>
      </c>
      <c r="D12">
        <f t="shared" si="7"/>
        <v>565.99775683457176</v>
      </c>
      <c r="F12">
        <f t="shared" si="8"/>
        <v>0.99297852076240656</v>
      </c>
      <c r="G12">
        <f t="shared" si="0"/>
        <v>259236.24751696506</v>
      </c>
      <c r="H12">
        <f t="shared" si="9"/>
        <v>26690242.232486874</v>
      </c>
      <c r="P12">
        <f t="shared" si="10"/>
        <v>1.3491565044649545</v>
      </c>
      <c r="Q12">
        <f t="shared" si="1"/>
        <v>478.15</v>
      </c>
      <c r="R12">
        <f t="shared" si="11"/>
        <v>0.70402177122054621</v>
      </c>
      <c r="S12">
        <f t="shared" si="2"/>
        <v>213.27001848693126</v>
      </c>
      <c r="U12">
        <f t="shared" si="3"/>
        <v>2.2419935225414727</v>
      </c>
      <c r="V12">
        <f t="shared" si="4"/>
        <v>12.364332639652154</v>
      </c>
    </row>
    <row r="13" spans="1:22">
      <c r="A13">
        <v>110</v>
      </c>
      <c r="B13">
        <f t="shared" si="5"/>
        <v>2848.512171726285</v>
      </c>
      <c r="C13">
        <f t="shared" si="6"/>
        <v>4.0082678027193799E-3</v>
      </c>
      <c r="D13">
        <f t="shared" si="7"/>
        <v>564.91869179017397</v>
      </c>
      <c r="F13">
        <f t="shared" si="8"/>
        <v>0.99108542419328771</v>
      </c>
      <c r="G13">
        <f t="shared" si="0"/>
        <v>256134.48803001491</v>
      </c>
      <c r="H13">
        <f t="shared" si="9"/>
        <v>29251587.112787023</v>
      </c>
      <c r="P13">
        <f t="shared" si="10"/>
        <v>1.3467299740451106</v>
      </c>
      <c r="Q13">
        <f t="shared" si="1"/>
        <v>478.15</v>
      </c>
      <c r="R13">
        <f t="shared" si="11"/>
        <v>0.70267956575304091</v>
      </c>
      <c r="S13">
        <f t="shared" si="2"/>
        <v>213.09894908909519</v>
      </c>
      <c r="U13">
        <f t="shared" si="3"/>
        <v>2.2437933272026078</v>
      </c>
      <c r="V13">
        <f t="shared" si="4"/>
        <v>12.340760250914482</v>
      </c>
    </row>
    <row r="14" spans="1:22">
      <c r="A14">
        <v>120</v>
      </c>
      <c r="B14">
        <f t="shared" si="5"/>
        <v>2848.2078323529886</v>
      </c>
      <c r="C14">
        <f t="shared" si="6"/>
        <v>4.0086960979081043E-3</v>
      </c>
      <c r="D14">
        <f t="shared" si="7"/>
        <v>563.67563163560703</v>
      </c>
      <c r="F14">
        <f t="shared" si="8"/>
        <v>0.98890461690457376</v>
      </c>
      <c r="G14">
        <f t="shared" si="0"/>
        <v>252566.62856338441</v>
      </c>
      <c r="H14">
        <f t="shared" si="9"/>
        <v>31777253.398420867</v>
      </c>
      <c r="P14">
        <f t="shared" si="10"/>
        <v>1.3439101836719809</v>
      </c>
      <c r="Q14">
        <f t="shared" si="1"/>
        <v>478.15</v>
      </c>
      <c r="R14">
        <f t="shared" si="11"/>
        <v>0.70113337338534276</v>
      </c>
      <c r="S14">
        <f t="shared" si="2"/>
        <v>212.90170345272733</v>
      </c>
      <c r="U14">
        <f t="shared" si="3"/>
        <v>2.2458721196008109</v>
      </c>
      <c r="V14">
        <f t="shared" si="4"/>
        <v>12.313605356647551</v>
      </c>
    </row>
    <row r="15" spans="1:22">
      <c r="A15">
        <v>130</v>
      </c>
      <c r="B15">
        <f t="shared" si="5"/>
        <v>2847.9077323155284</v>
      </c>
      <c r="C15">
        <f t="shared" si="6"/>
        <v>4.009118516737022E-3</v>
      </c>
      <c r="D15">
        <f t="shared" si="7"/>
        <v>562.26243956934138</v>
      </c>
      <c r="F15">
        <f t="shared" si="8"/>
        <v>0.98642533257779186</v>
      </c>
      <c r="G15">
        <f t="shared" si="0"/>
        <v>248515.37639024385</v>
      </c>
      <c r="H15">
        <f t="shared" si="9"/>
        <v>34262407.162323304</v>
      </c>
      <c r="P15">
        <f t="shared" si="10"/>
        <v>1.3406821246502179</v>
      </c>
      <c r="Q15">
        <f t="shared" si="1"/>
        <v>478.15</v>
      </c>
      <c r="R15">
        <f t="shared" si="11"/>
        <v>0.69937556079765439</v>
      </c>
      <c r="S15">
        <f t="shared" si="2"/>
        <v>212.67723114508101</v>
      </c>
      <c r="U15">
        <f t="shared" si="3"/>
        <v>2.2482425477592507</v>
      </c>
      <c r="V15">
        <f t="shared" si="4"/>
        <v>12.282733897211481</v>
      </c>
    </row>
    <row r="16" spans="1:22">
      <c r="A16">
        <v>140</v>
      </c>
      <c r="B16">
        <f t="shared" si="5"/>
        <v>2847.6124459818252</v>
      </c>
      <c r="C16">
        <f t="shared" si="6"/>
        <v>4.0095342467321125E-3</v>
      </c>
      <c r="D16">
        <f t="shared" si="7"/>
        <v>560.67623004045743</v>
      </c>
      <c r="F16">
        <f t="shared" si="8"/>
        <v>0.98364250884290771</v>
      </c>
      <c r="G16">
        <f t="shared" si="0"/>
        <v>243972.69898800852</v>
      </c>
      <c r="H16">
        <f t="shared" si="9"/>
        <v>36702134.152203389</v>
      </c>
      <c r="P16">
        <f t="shared" si="10"/>
        <v>1.3370385314926503</v>
      </c>
      <c r="Q16">
        <f t="shared" si="1"/>
        <v>478.15</v>
      </c>
      <c r="R16">
        <f t="shared" si="11"/>
        <v>0.69740253876962155</v>
      </c>
      <c r="S16">
        <f t="shared" si="2"/>
        <v>212.4249844035038</v>
      </c>
      <c r="U16">
        <f t="shared" si="3"/>
        <v>2.2509122518834617</v>
      </c>
      <c r="V16">
        <f t="shared" si="4"/>
        <v>12.248082837177263</v>
      </c>
    </row>
    <row r="17" spans="1:22">
      <c r="A17">
        <v>150</v>
      </c>
      <c r="B17">
        <f t="shared" si="5"/>
        <v>2847.3225572640572</v>
      </c>
      <c r="C17">
        <f t="shared" si="6"/>
        <v>4.0099424613682334E-3</v>
      </c>
      <c r="D17">
        <f t="shared" si="7"/>
        <v>558.91825842129913</v>
      </c>
      <c r="F17">
        <f t="shared" si="8"/>
        <v>0.98055834810754228</v>
      </c>
      <c r="G17">
        <f t="shared" si="0"/>
        <v>238942.35016927944</v>
      </c>
      <c r="H17">
        <f t="shared" si="9"/>
        <v>39091557.653896183</v>
      </c>
      <c r="P17">
        <f t="shared" si="10"/>
        <v>1.3329820140159847</v>
      </c>
      <c r="Q17">
        <f t="shared" si="1"/>
        <v>478.15</v>
      </c>
      <c r="R17">
        <f t="shared" si="11"/>
        <v>0.69521586880824748</v>
      </c>
      <c r="S17">
        <f t="shared" si="2"/>
        <v>212.14506211411236</v>
      </c>
      <c r="U17">
        <f t="shared" si="3"/>
        <v>2.2538822974951174</v>
      </c>
      <c r="V17">
        <f t="shared" si="4"/>
        <v>12.209679600401371</v>
      </c>
    </row>
    <row r="18" spans="1:22">
      <c r="A18">
        <v>160</v>
      </c>
      <c r="B18">
        <f t="shared" si="5"/>
        <v>2847.0386456141114</v>
      </c>
      <c r="C18">
        <f t="shared" si="6"/>
        <v>4.0103423398111021E-3</v>
      </c>
      <c r="D18">
        <f t="shared" si="7"/>
        <v>556.99473882199436</v>
      </c>
      <c r="F18">
        <f t="shared" si="8"/>
        <v>0.97718375231928833</v>
      </c>
      <c r="G18">
        <f t="shared" si="0"/>
        <v>233442.19016325363</v>
      </c>
      <c r="H18">
        <f t="shared" si="9"/>
        <v>41425979.555528715</v>
      </c>
      <c r="P18">
        <f t="shared" si="10"/>
        <v>1.3285270204771309</v>
      </c>
      <c r="Q18">
        <f t="shared" si="1"/>
        <v>478.15</v>
      </c>
      <c r="R18">
        <f t="shared" si="11"/>
        <v>0.69282328039437535</v>
      </c>
      <c r="S18">
        <f t="shared" si="2"/>
        <v>211.838344611389</v>
      </c>
      <c r="U18">
        <f t="shared" si="3"/>
        <v>2.2571456592391317</v>
      </c>
      <c r="V18">
        <f t="shared" si="4"/>
        <v>12.167659935345268</v>
      </c>
    </row>
    <row r="19" spans="1:22">
      <c r="A19">
        <v>170</v>
      </c>
      <c r="B19">
        <f t="shared" si="5"/>
        <v>2846.7612692623297</v>
      </c>
      <c r="C19">
        <f t="shared" si="6"/>
        <v>4.0107330905704381E-3</v>
      </c>
      <c r="D19">
        <f t="shared" si="7"/>
        <v>554.91747810891945</v>
      </c>
      <c r="F19">
        <f t="shared" si="8"/>
        <v>0.97353943527880604</v>
      </c>
      <c r="G19">
        <f t="shared" si="0"/>
        <v>227505.981417592</v>
      </c>
      <c r="H19">
        <f t="shared" si="9"/>
        <v>43701039.369704634</v>
      </c>
      <c r="P19">
        <f t="shared" si="10"/>
        <v>1.3237013642769888</v>
      </c>
      <c r="Q19">
        <f t="shared" si="1"/>
        <v>478.15</v>
      </c>
      <c r="R19">
        <f t="shared" si="11"/>
        <v>0.69023945961267341</v>
      </c>
      <c r="S19">
        <f t="shared" si="2"/>
        <v>211.50660163622914</v>
      </c>
      <c r="U19">
        <f t="shared" si="3"/>
        <v>2.2606859374648347</v>
      </c>
      <c r="V19">
        <f t="shared" si="4"/>
        <v>12.122281765333817</v>
      </c>
    </row>
    <row r="20" spans="1:22">
      <c r="A20">
        <v>180</v>
      </c>
      <c r="B20">
        <f t="shared" si="5"/>
        <v>2846.4909463224612</v>
      </c>
      <c r="C20">
        <f t="shared" si="6"/>
        <v>4.0111139781897967E-3</v>
      </c>
      <c r="D20">
        <f t="shared" si="7"/>
        <v>552.70420295351823</v>
      </c>
      <c r="F20">
        <f t="shared" si="8"/>
        <v>0.9696564964096811</v>
      </c>
      <c r="G20">
        <f t="shared" si="0"/>
        <v>221184.31019839272</v>
      </c>
      <c r="H20">
        <f t="shared" si="9"/>
        <v>45912882.471688561</v>
      </c>
      <c r="P20">
        <f t="shared" si="10"/>
        <v>1.3185470195600431</v>
      </c>
      <c r="Q20">
        <f t="shared" si="1"/>
        <v>478.15</v>
      </c>
      <c r="R20">
        <f t="shared" si="11"/>
        <v>0.68748645595446389</v>
      </c>
      <c r="S20">
        <f t="shared" si="2"/>
        <v>211.15255357975633</v>
      </c>
      <c r="U20">
        <f t="shared" si="3"/>
        <v>2.2644765213288962</v>
      </c>
      <c r="V20">
        <f t="shared" si="4"/>
        <v>12.073932333001249</v>
      </c>
    </row>
    <row r="21" spans="1:22">
      <c r="A21">
        <v>190</v>
      </c>
      <c r="B21">
        <f t="shared" si="5"/>
        <v>2846.2281348015822</v>
      </c>
      <c r="C21">
        <f t="shared" si="6"/>
        <v>4.0114843515102402E-3</v>
      </c>
      <c r="D21">
        <f t="shared" si="7"/>
        <v>550.37846552253689</v>
      </c>
      <c r="F21">
        <f t="shared" si="8"/>
        <v>0.96557625530269631</v>
      </c>
      <c r="G21">
        <f t="shared" si="0"/>
        <v>214544.30932841552</v>
      </c>
      <c r="H21">
        <f t="shared" si="9"/>
        <v>48058325.564972714</v>
      </c>
      <c r="P21">
        <f t="shared" si="10"/>
        <v>1.3131199116126626</v>
      </c>
      <c r="Q21">
        <f t="shared" si="1"/>
        <v>478.15</v>
      </c>
      <c r="R21">
        <f t="shared" si="11"/>
        <v>0.68459356500961166</v>
      </c>
      <c r="S21">
        <f t="shared" si="2"/>
        <v>210.77986700093481</v>
      </c>
      <c r="U21">
        <f t="shared" si="3"/>
        <v>2.2684804142033137</v>
      </c>
      <c r="V21">
        <f t="shared" si="4"/>
        <v>12.023126140075739</v>
      </c>
    </row>
    <row r="22" spans="1:22">
      <c r="A22">
        <v>200</v>
      </c>
      <c r="B22">
        <f t="shared" si="5"/>
        <v>2845.9732129394479</v>
      </c>
      <c r="C22">
        <f t="shared" si="6"/>
        <v>4.0118436714982712E-3</v>
      </c>
      <c r="D22">
        <f t="shared" si="7"/>
        <v>547.96904807186331</v>
      </c>
      <c r="F22">
        <f t="shared" si="8"/>
        <v>0.96134920714361982</v>
      </c>
      <c r="G22">
        <f t="shared" si="0"/>
        <v>207667.95618621385</v>
      </c>
      <c r="H22">
        <f t="shared" si="9"/>
        <v>50135005.126834854</v>
      </c>
      <c r="P22">
        <f t="shared" si="10"/>
        <v>1.3074885103481146</v>
      </c>
      <c r="Q22">
        <f t="shared" si="1"/>
        <v>478.15</v>
      </c>
      <c r="R22">
        <f t="shared" si="11"/>
        <v>0.68159658786482646</v>
      </c>
      <c r="S22">
        <f t="shared" si="2"/>
        <v>210.39307038464045</v>
      </c>
      <c r="U22">
        <f t="shared" si="3"/>
        <v>2.2726508963714753</v>
      </c>
      <c r="V22">
        <f t="shared" si="4"/>
        <v>11.970491940614382</v>
      </c>
    </row>
    <row r="23" spans="1:22">
      <c r="A23">
        <v>210</v>
      </c>
      <c r="B23">
        <f t="shared" si="5"/>
        <v>2845.7264615701752</v>
      </c>
      <c r="C23">
        <f t="shared" si="6"/>
        <v>4.0121915362465593E-3</v>
      </c>
      <c r="D23">
        <f t="shared" si="7"/>
        <v>545.50884752189552</v>
      </c>
      <c r="F23">
        <f t="shared" si="8"/>
        <v>0.95703306582788683</v>
      </c>
      <c r="G23">
        <f t="shared" si="0"/>
        <v>200648.89316787475</v>
      </c>
      <c r="H23">
        <f t="shared" si="9"/>
        <v>52141494.058513604</v>
      </c>
      <c r="P23">
        <f t="shared" si="10"/>
        <v>1.3017311801686029</v>
      </c>
      <c r="Q23">
        <f t="shared" si="1"/>
        <v>478.15</v>
      </c>
      <c r="R23">
        <f t="shared" si="11"/>
        <v>0.67853644367197175</v>
      </c>
      <c r="S23">
        <f t="shared" si="2"/>
        <v>209.99738542104944</v>
      </c>
      <c r="U23">
        <f t="shared" si="3"/>
        <v>2.2769331105780131</v>
      </c>
      <c r="V23">
        <f t="shared" si="4"/>
        <v>11.916748374332109</v>
      </c>
    </row>
    <row r="24" spans="1:22">
      <c r="A24">
        <v>220</v>
      </c>
      <c r="B24">
        <f t="shared" si="5"/>
        <v>2845.4880502618457</v>
      </c>
      <c r="C24">
        <f t="shared" si="6"/>
        <v>4.0125277006642368E-3</v>
      </c>
      <c r="D24">
        <f t="shared" si="7"/>
        <v>543.03330031903295</v>
      </c>
      <c r="F24">
        <f t="shared" si="8"/>
        <v>0.95269000055970687</v>
      </c>
      <c r="G24">
        <f t="shared" si="0"/>
        <v>193587.94307768365</v>
      </c>
      <c r="H24">
        <f t="shared" si="9"/>
        <v>54077373.489290439</v>
      </c>
      <c r="P24">
        <f t="shared" si="10"/>
        <v>1.2959324286860099</v>
      </c>
      <c r="Q24">
        <f t="shared" si="1"/>
        <v>478.15</v>
      </c>
      <c r="R24">
        <f t="shared" si="11"/>
        <v>0.67545721039683215</v>
      </c>
      <c r="S24">
        <f t="shared" si="2"/>
        <v>209.59848167557965</v>
      </c>
      <c r="U24">
        <f t="shared" si="3"/>
        <v>2.2812665252990203</v>
      </c>
      <c r="V24">
        <f t="shared" si="4"/>
        <v>11.862669557390261</v>
      </c>
    </row>
    <row r="25" spans="1:22">
      <c r="A25">
        <v>230</v>
      </c>
      <c r="B25">
        <f t="shared" si="5"/>
        <v>2845.2580287847418</v>
      </c>
      <c r="C25">
        <f t="shared" si="6"/>
        <v>4.0128520886597331E-3</v>
      </c>
      <c r="D25">
        <f t="shared" si="7"/>
        <v>540.57848969055294</v>
      </c>
      <c r="F25">
        <f t="shared" si="8"/>
        <v>0.94838331524658415</v>
      </c>
      <c r="G25">
        <f t="shared" si="0"/>
        <v>186587.72430762317</v>
      </c>
      <c r="H25">
        <f t="shared" si="9"/>
        <v>55943250.732366674</v>
      </c>
      <c r="P25">
        <f t="shared" si="10"/>
        <v>1.2901783923976105</v>
      </c>
      <c r="Q25">
        <f t="shared" si="1"/>
        <v>478.15</v>
      </c>
      <c r="R25">
        <f t="shared" si="11"/>
        <v>0.67240377050982814</v>
      </c>
      <c r="S25">
        <f t="shared" si="2"/>
        <v>209.20217595979693</v>
      </c>
      <c r="U25">
        <f t="shared" si="3"/>
        <v>2.2855880815115786</v>
      </c>
      <c r="V25">
        <f t="shared" si="4"/>
        <v>11.809043735006037</v>
      </c>
    </row>
    <row r="26" spans="1:22">
      <c r="A26">
        <v>240</v>
      </c>
      <c r="B26">
        <f t="shared" si="5"/>
        <v>2845.0363249778184</v>
      </c>
      <c r="C26">
        <f t="shared" si="6"/>
        <v>4.0131647962961406E-3</v>
      </c>
      <c r="D26">
        <f t="shared" si="7"/>
        <v>538.17914138804349</v>
      </c>
      <c r="F26">
        <f t="shared" si="8"/>
        <v>0.94417393225972546</v>
      </c>
      <c r="G26">
        <f t="shared" si="0"/>
        <v>179746.95222989324</v>
      </c>
      <c r="H26">
        <f t="shared" si="9"/>
        <v>57740720.254665606</v>
      </c>
      <c r="P26">
        <f t="shared" si="10"/>
        <v>1.2845520507394541</v>
      </c>
      <c r="Q26">
        <f t="shared" si="1"/>
        <v>478.15</v>
      </c>
      <c r="R26">
        <f t="shared" si="11"/>
        <v>0.66941931797214527</v>
      </c>
      <c r="S26">
        <f t="shared" si="2"/>
        <v>208.81410872030483</v>
      </c>
      <c r="U26">
        <f t="shared" si="3"/>
        <v>2.289835696114078</v>
      </c>
      <c r="V26">
        <f t="shared" si="4"/>
        <v>11.75662949807244</v>
      </c>
    </row>
    <row r="27" spans="1:22">
      <c r="A27">
        <v>250</v>
      </c>
      <c r="B27">
        <f t="shared" si="5"/>
        <v>2844.8227493862823</v>
      </c>
      <c r="C27">
        <f t="shared" si="6"/>
        <v>4.0134660853818963E-3</v>
      </c>
      <c r="D27">
        <f t="shared" si="7"/>
        <v>535.86674176415772</v>
      </c>
      <c r="F27">
        <f t="shared" si="8"/>
        <v>0.94011709081431183</v>
      </c>
      <c r="G27">
        <f t="shared" si="0"/>
        <v>173155.09165169604</v>
      </c>
      <c r="H27">
        <f t="shared" si="9"/>
        <v>59472271.171182565</v>
      </c>
      <c r="P27">
        <f t="shared" si="10"/>
        <v>1.2791287268914577</v>
      </c>
      <c r="Q27">
        <f t="shared" si="1"/>
        <v>478.15</v>
      </c>
      <c r="R27">
        <f t="shared" si="11"/>
        <v>0.666543017387347</v>
      </c>
      <c r="S27">
        <f t="shared" si="2"/>
        <v>208.43943520419589</v>
      </c>
      <c r="U27">
        <f t="shared" si="3"/>
        <v>2.2939517156702354</v>
      </c>
      <c r="V27">
        <f t="shared" si="4"/>
        <v>11.706114672173781</v>
      </c>
    </row>
    <row r="28" spans="1:22">
      <c r="A28">
        <v>260</v>
      </c>
      <c r="B28">
        <f t="shared" si="5"/>
        <v>2844.6170062531278</v>
      </c>
      <c r="C28">
        <f t="shared" si="6"/>
        <v>4.0137563680756301E-3</v>
      </c>
      <c r="D28">
        <f t="shared" si="7"/>
        <v>533.6679941203414</v>
      </c>
      <c r="F28">
        <f t="shared" si="8"/>
        <v>0.93625963880761653</v>
      </c>
      <c r="G28">
        <f t="shared" si="0"/>
        <v>166887.97379748168</v>
      </c>
      <c r="H28">
        <f t="shared" si="9"/>
        <v>61141150.90915738</v>
      </c>
      <c r="P28">
        <f t="shared" si="10"/>
        <v>1.2739723916498371</v>
      </c>
      <c r="Q28">
        <f t="shared" si="1"/>
        <v>478.15</v>
      </c>
      <c r="R28">
        <f t="shared" si="11"/>
        <v>0.66380808391460011</v>
      </c>
      <c r="S28">
        <f t="shared" si="2"/>
        <v>208.08256724241241</v>
      </c>
      <c r="U28">
        <f t="shared" si="3"/>
        <v>2.2978859129653273</v>
      </c>
      <c r="V28">
        <f t="shared" si="4"/>
        <v>11.658082596197298</v>
      </c>
    </row>
    <row r="29" spans="1:22">
      <c r="A29">
        <v>270</v>
      </c>
      <c r="B29">
        <f t="shared" si="5"/>
        <v>2844.4187097185741</v>
      </c>
      <c r="C29">
        <f t="shared" si="6"/>
        <v>4.0140361841152356E-3</v>
      </c>
      <c r="D29">
        <f t="shared" si="7"/>
        <v>531.60376945931625</v>
      </c>
      <c r="F29">
        <f t="shared" si="8"/>
        <v>0.9326381920338882</v>
      </c>
      <c r="G29">
        <f t="shared" si="0"/>
        <v>161004.82089067597</v>
      </c>
      <c r="H29">
        <f t="shared" si="9"/>
        <v>62751199.118064143</v>
      </c>
      <c r="P29">
        <f t="shared" si="10"/>
        <v>1.2691331444407756</v>
      </c>
      <c r="Q29">
        <f t="shared" si="1"/>
        <v>478.15</v>
      </c>
      <c r="R29">
        <f t="shared" si="11"/>
        <v>0.66124047815202669</v>
      </c>
      <c r="S29">
        <f t="shared" si="2"/>
        <v>207.74699253838168</v>
      </c>
      <c r="U29">
        <f t="shared" si="3"/>
        <v>2.3015976989975475</v>
      </c>
      <c r="V29">
        <f t="shared" si="4"/>
        <v>11.612989201314202</v>
      </c>
    </row>
    <row r="30" spans="1:22">
      <c r="A30">
        <v>280</v>
      </c>
      <c r="B30">
        <f t="shared" si="5"/>
        <v>2844.2274035549071</v>
      </c>
      <c r="C30">
        <f t="shared" si="6"/>
        <v>4.0143061730275997E-3</v>
      </c>
      <c r="D30">
        <f t="shared" si="7"/>
        <v>529.68862200029173</v>
      </c>
      <c r="F30">
        <f t="shared" si="8"/>
        <v>0.92927828421103809</v>
      </c>
      <c r="G30">
        <f t="shared" si="0"/>
        <v>155546.87735588552</v>
      </c>
      <c r="H30">
        <f t="shared" si="9"/>
        <v>64306667.891622998</v>
      </c>
      <c r="P30">
        <f t="shared" si="10"/>
        <v>1.2646460410401845</v>
      </c>
      <c r="Q30">
        <f t="shared" si="1"/>
        <v>478.15</v>
      </c>
      <c r="R30">
        <f t="shared" si="11"/>
        <v>0.65885830350562602</v>
      </c>
      <c r="S30">
        <f t="shared" si="2"/>
        <v>207.43518474787831</v>
      </c>
      <c r="U30">
        <f t="shared" si="3"/>
        <v>2.3050573632489346</v>
      </c>
      <c r="V30">
        <f t="shared" si="4"/>
        <v>11.571152427313903</v>
      </c>
    </row>
    <row r="31" spans="1:22">
      <c r="A31">
        <v>290</v>
      </c>
      <c r="B31">
        <f t="shared" si="5"/>
        <v>2844.0425825277321</v>
      </c>
      <c r="C31">
        <f t="shared" si="6"/>
        <v>4.0145670440127432E-3</v>
      </c>
      <c r="D31">
        <f t="shared" si="7"/>
        <v>527.93085026322979</v>
      </c>
      <c r="F31">
        <f t="shared" si="8"/>
        <v>0.92619447414601719</v>
      </c>
      <c r="G31">
        <f t="shared" si="0"/>
        <v>150537.59207802473</v>
      </c>
      <c r="H31">
        <f t="shared" si="9"/>
        <v>65812043.812403247</v>
      </c>
      <c r="P31">
        <f t="shared" si="10"/>
        <v>1.2605312237519841</v>
      </c>
      <c r="Q31">
        <f t="shared" si="1"/>
        <v>478.15</v>
      </c>
      <c r="R31">
        <f t="shared" si="11"/>
        <v>0.6566718821695261</v>
      </c>
      <c r="S31">
        <f t="shared" si="2"/>
        <v>207.14860295664104</v>
      </c>
      <c r="U31">
        <f t="shared" si="3"/>
        <v>2.3082463177416801</v>
      </c>
      <c r="V31">
        <f t="shared" si="4"/>
        <v>11.532753557001834</v>
      </c>
    </row>
    <row r="32" spans="1:22">
      <c r="A32">
        <v>300</v>
      </c>
      <c r="B32">
        <f t="shared" si="5"/>
        <v>2843.8637135406502</v>
      </c>
      <c r="C32">
        <f t="shared" si="6"/>
        <v>4.0148195461060451E-3</v>
      </c>
      <c r="D32">
        <f t="shared" si="7"/>
        <v>526.33301175595705</v>
      </c>
      <c r="F32">
        <f t="shared" si="8"/>
        <v>0.92339124869466149</v>
      </c>
      <c r="G32">
        <f t="shared" si="0"/>
        <v>145984.08943952186</v>
      </c>
      <c r="H32">
        <f t="shared" si="9"/>
        <v>67271884.706798464</v>
      </c>
      <c r="P32">
        <f t="shared" si="10"/>
        <v>1.2567951358022946</v>
      </c>
      <c r="Q32">
        <f t="shared" si="1"/>
        <v>478.15</v>
      </c>
      <c r="R32">
        <f t="shared" si="11"/>
        <v>0.65468439532451495</v>
      </c>
      <c r="S32">
        <f t="shared" si="2"/>
        <v>206.88776686097097</v>
      </c>
      <c r="U32">
        <f t="shared" si="3"/>
        <v>2.3111564654343137</v>
      </c>
      <c r="V32">
        <f t="shared" si="4"/>
        <v>11.497848459640927</v>
      </c>
    </row>
    <row r="33" spans="1:22">
      <c r="A33">
        <v>310</v>
      </c>
      <c r="B33">
        <f t="shared" si="5"/>
        <v>2843.6902550320633</v>
      </c>
      <c r="C33">
        <f t="shared" si="6"/>
        <v>4.0150644407845291E-3</v>
      </c>
      <c r="D33">
        <f t="shared" si="7"/>
        <v>524.89275595833737</v>
      </c>
      <c r="F33">
        <f t="shared" si="8"/>
        <v>0.92086448413743394</v>
      </c>
      <c r="G33">
        <f t="shared" si="0"/>
        <v>141879.5439154169</v>
      </c>
      <c r="H33">
        <f t="shared" si="9"/>
        <v>68690680.145952627</v>
      </c>
      <c r="P33">
        <f t="shared" si="10"/>
        <v>1.2534324978350979</v>
      </c>
      <c r="Q33">
        <f t="shared" si="1"/>
        <v>478.15</v>
      </c>
      <c r="R33">
        <f t="shared" si="11"/>
        <v>0.65289291925344062</v>
      </c>
      <c r="S33">
        <f t="shared" si="2"/>
        <v>206.65238628790789</v>
      </c>
      <c r="U33">
        <f t="shared" si="3"/>
        <v>2.3137889118485275</v>
      </c>
      <c r="V33">
        <f t="shared" si="4"/>
        <v>11.466385787655176</v>
      </c>
    </row>
    <row r="34" spans="1:22">
      <c r="A34">
        <v>320</v>
      </c>
      <c r="B34">
        <f t="shared" si="5"/>
        <v>2843.5216735504714</v>
      </c>
      <c r="C34">
        <f t="shared" si="6"/>
        <v>4.0153024785383505E-3</v>
      </c>
      <c r="D34">
        <f t="shared" si="7"/>
        <v>523.60382889306618</v>
      </c>
      <c r="F34">
        <f t="shared" si="8"/>
        <v>0.91860320858432665</v>
      </c>
      <c r="G34">
        <f t="shared" si="0"/>
        <v>138206.0408749723</v>
      </c>
      <c r="H34">
        <f t="shared" si="9"/>
        <v>70072740.554702356</v>
      </c>
      <c r="P34">
        <f t="shared" si="10"/>
        <v>1.2504286967266911</v>
      </c>
      <c r="Q34">
        <f t="shared" si="1"/>
        <v>478.15</v>
      </c>
      <c r="R34">
        <f t="shared" si="11"/>
        <v>0.65128967488628753</v>
      </c>
      <c r="S34">
        <f t="shared" si="2"/>
        <v>206.44152125430114</v>
      </c>
      <c r="U34">
        <f t="shared" si="3"/>
        <v>2.3161522793227234</v>
      </c>
      <c r="V34">
        <f t="shared" si="4"/>
        <v>11.43822892167678</v>
      </c>
    </row>
    <row r="35" spans="1:22">
      <c r="A35">
        <v>330</v>
      </c>
      <c r="B35">
        <f t="shared" si="5"/>
        <v>2843.3574569305656</v>
      </c>
      <c r="C35">
        <f t="shared" si="6"/>
        <v>4.0155343802288392E-3</v>
      </c>
      <c r="D35">
        <f t="shared" si="7"/>
        <v>522.45711723196916</v>
      </c>
      <c r="F35">
        <f t="shared" si="8"/>
        <v>0.91659143374029672</v>
      </c>
      <c r="G35">
        <f t="shared" si="0"/>
        <v>134937.54816594758</v>
      </c>
      <c r="H35">
        <f t="shared" si="9"/>
        <v>71422116.036361828</v>
      </c>
      <c r="P35">
        <f t="shared" si="10"/>
        <v>1.2477622715422403</v>
      </c>
      <c r="Q35">
        <f t="shared" si="1"/>
        <v>478.15</v>
      </c>
      <c r="R35">
        <f t="shared" si="11"/>
        <v>0.6498633265218704</v>
      </c>
      <c r="S35">
        <f t="shared" si="2"/>
        <v>206.25375072808345</v>
      </c>
      <c r="U35">
        <f t="shared" si="3"/>
        <v>2.3182608719216624</v>
      </c>
      <c r="V35">
        <f t="shared" si="4"/>
        <v>11.413178779254192</v>
      </c>
    </row>
    <row r="36" spans="1:22">
      <c r="A36">
        <v>340</v>
      </c>
      <c r="B36">
        <f t="shared" si="5"/>
        <v>2843.197123938477</v>
      </c>
      <c r="C36">
        <f t="shared" si="6"/>
        <v>4.0157608234242812E-3</v>
      </c>
      <c r="D36">
        <f t="shared" si="7"/>
        <v>521.44163040091587</v>
      </c>
      <c r="F36">
        <f t="shared" si="8"/>
        <v>0.9148098778963436</v>
      </c>
      <c r="G36">
        <f t="shared" si="0"/>
        <v>132042.70998689774</v>
      </c>
      <c r="H36">
        <f t="shared" si="9"/>
        <v>72742543.136230811</v>
      </c>
      <c r="P36">
        <f t="shared" si="10"/>
        <v>1.245407254015646</v>
      </c>
      <c r="Q36">
        <f t="shared" si="1"/>
        <v>478.15</v>
      </c>
      <c r="R36">
        <f t="shared" si="11"/>
        <v>0.64860020342850755</v>
      </c>
      <c r="S36">
        <f t="shared" si="2"/>
        <v>206.08733300011161</v>
      </c>
      <c r="U36">
        <f t="shared" si="3"/>
        <v>2.3201328923973268</v>
      </c>
      <c r="V36">
        <f t="shared" si="4"/>
        <v>11.390995269127668</v>
      </c>
    </row>
    <row r="37" spans="1:22">
      <c r="A37">
        <v>350</v>
      </c>
      <c r="B37">
        <f t="shared" si="5"/>
        <v>2843.0402305973466</v>
      </c>
      <c r="C37">
        <f t="shared" si="6"/>
        <v>4.0159824334198013E-3</v>
      </c>
      <c r="D37">
        <f t="shared" si="7"/>
        <v>520.54535507081869</v>
      </c>
      <c r="F37">
        <f t="shared" si="8"/>
        <v>0.91323746503652403</v>
      </c>
      <c r="G37">
        <f t="shared" si="0"/>
        <v>129487.27678317839</v>
      </c>
      <c r="H37">
        <f t="shared" si="9"/>
        <v>74037415.904062599</v>
      </c>
      <c r="P37">
        <f t="shared" si="10"/>
        <v>1.2433352065223968</v>
      </c>
      <c r="Q37">
        <f t="shared" si="1"/>
        <v>478.15</v>
      </c>
      <c r="R37">
        <f t="shared" si="11"/>
        <v>0.64748536271089552</v>
      </c>
      <c r="S37">
        <f t="shared" si="2"/>
        <v>205.94034637639024</v>
      </c>
      <c r="U37">
        <f t="shared" si="3"/>
        <v>2.3217888500881769</v>
      </c>
      <c r="V37">
        <f t="shared" si="4"/>
        <v>11.371415957753694</v>
      </c>
    </row>
    <row r="38" spans="1:22">
      <c r="A38">
        <v>360</v>
      </c>
      <c r="B38">
        <f t="shared" si="5"/>
        <v>2842.8863736256862</v>
      </c>
      <c r="C38">
        <f t="shared" si="6"/>
        <v>4.0161997783341747E-3</v>
      </c>
      <c r="D38">
        <f t="shared" si="7"/>
        <v>519.75594979203129</v>
      </c>
      <c r="F38">
        <f t="shared" si="8"/>
        <v>0.91185254349479172</v>
      </c>
      <c r="G38">
        <f t="shared" si="0"/>
        <v>127236.07980244112</v>
      </c>
      <c r="H38">
        <f t="shared" si="9"/>
        <v>75309776.702087015</v>
      </c>
      <c r="P38">
        <f t="shared" si="10"/>
        <v>1.2415168801072236</v>
      </c>
      <c r="Q38">
        <f t="shared" si="1"/>
        <v>478.15</v>
      </c>
      <c r="R38">
        <f t="shared" si="11"/>
        <v>0.64650345333780734</v>
      </c>
      <c r="S38">
        <f t="shared" si="2"/>
        <v>205.81080440426499</v>
      </c>
      <c r="U38">
        <f t="shared" si="3"/>
        <v>2.323250236468593</v>
      </c>
      <c r="V38">
        <f t="shared" si="4"/>
        <v>11.354171243730423</v>
      </c>
    </row>
    <row r="39" spans="1:22">
      <c r="A39">
        <v>370</v>
      </c>
      <c r="B39">
        <f t="shared" si="5"/>
        <v>2842.7351915295708</v>
      </c>
      <c r="C39">
        <f t="shared" si="6"/>
        <v>4.0164133675220509E-3</v>
      </c>
      <c r="D39">
        <f t="shared" si="7"/>
        <v>519.06127382718728</v>
      </c>
      <c r="F39">
        <f t="shared" si="8"/>
        <v>0.91063381373190755</v>
      </c>
      <c r="G39">
        <f t="shared" si="0"/>
        <v>125254.53369216609</v>
      </c>
      <c r="H39">
        <f t="shared" si="9"/>
        <v>76562322.039008677</v>
      </c>
      <c r="P39">
        <f t="shared" si="10"/>
        <v>1.2399234779131039</v>
      </c>
      <c r="Q39">
        <f t="shared" si="1"/>
        <v>478.15</v>
      </c>
      <c r="R39">
        <f t="shared" si="11"/>
        <v>0.64563937393592241</v>
      </c>
      <c r="S39">
        <f t="shared" si="2"/>
        <v>205.69674425575269</v>
      </c>
      <c r="U39">
        <f t="shared" si="3"/>
        <v>2.3245384934507909</v>
      </c>
      <c r="V39">
        <f t="shared" si="4"/>
        <v>11.33899591025536</v>
      </c>
    </row>
    <row r="40" spans="1:22">
      <c r="A40">
        <v>380</v>
      </c>
      <c r="B40">
        <f t="shared" si="5"/>
        <v>2842.5863639094414</v>
      </c>
      <c r="C40">
        <f t="shared" si="6"/>
        <v>4.0166236525112893E-3</v>
      </c>
      <c r="D40">
        <f t="shared" si="7"/>
        <v>518.44976203521082</v>
      </c>
      <c r="F40">
        <f t="shared" si="8"/>
        <v>0.90956098602668567</v>
      </c>
      <c r="G40">
        <f t="shared" si="0"/>
        <v>123509.70107640042</v>
      </c>
      <c r="H40">
        <f t="shared" si="9"/>
        <v>77797419.04977268</v>
      </c>
      <c r="P40">
        <f t="shared" si="10"/>
        <v>1.2385275518978551</v>
      </c>
      <c r="Q40">
        <f t="shared" si="1"/>
        <v>478.15</v>
      </c>
      <c r="R40">
        <f t="shared" si="11"/>
        <v>0.64487873909292015</v>
      </c>
      <c r="S40">
        <f t="shared" si="2"/>
        <v>205.5962899268095</v>
      </c>
      <c r="U40">
        <f t="shared" si="3"/>
        <v>2.3256742627516149</v>
      </c>
      <c r="V40">
        <f t="shared" si="4"/>
        <v>11.325637314540506</v>
      </c>
    </row>
    <row r="41" spans="1:22">
      <c r="A41">
        <v>390</v>
      </c>
      <c r="B41">
        <f t="shared" si="5"/>
        <v>2842.4396095019783</v>
      </c>
      <c r="C41">
        <f t="shared" si="6"/>
        <v>4.0168310297312507E-3</v>
      </c>
      <c r="D41">
        <f t="shared" si="7"/>
        <v>517.91066762796368</v>
      </c>
      <c r="F41">
        <f t="shared" si="8"/>
        <v>0.9086152063648486</v>
      </c>
      <c r="G41">
        <f t="shared" si="0"/>
        <v>121970.98133589825</v>
      </c>
      <c r="H41">
        <f t="shared" si="9"/>
        <v>79017128.863131657</v>
      </c>
      <c r="P41">
        <f t="shared" si="10"/>
        <v>1.2373035845966827</v>
      </c>
      <c r="Q41">
        <f t="shared" si="1"/>
        <v>478.15</v>
      </c>
      <c r="R41">
        <f t="shared" si="11"/>
        <v>0.64420818131267765</v>
      </c>
      <c r="S41">
        <f t="shared" si="2"/>
        <v>205.50769365406737</v>
      </c>
      <c r="U41">
        <f t="shared" si="3"/>
        <v>2.3266768824960562</v>
      </c>
      <c r="V41">
        <f t="shared" si="4"/>
        <v>11.313860690879208</v>
      </c>
    </row>
    <row r="42" spans="1:22">
      <c r="A42">
        <v>400</v>
      </c>
      <c r="B42">
        <f t="shared" si="5"/>
        <v>2842.2946834035624</v>
      </c>
      <c r="C42">
        <f t="shared" si="6"/>
        <v>4.0170358444017824E-3</v>
      </c>
      <c r="D42">
        <f t="shared" si="7"/>
        <v>517.43419847958205</v>
      </c>
      <c r="F42">
        <f t="shared" si="8"/>
        <v>0.90777929557821413</v>
      </c>
      <c r="G42">
        <f t="shared" si="0"/>
        <v>120610.49673300759</v>
      </c>
      <c r="H42">
        <f t="shared" si="9"/>
        <v>80223233.83046174</v>
      </c>
      <c r="P42">
        <f t="shared" si="10"/>
        <v>1.2362283169791677</v>
      </c>
      <c r="Q42">
        <f t="shared" si="1"/>
        <v>478.15</v>
      </c>
      <c r="R42">
        <f t="shared" si="11"/>
        <v>0.64361552056495375</v>
      </c>
      <c r="S42">
        <f t="shared" si="2"/>
        <v>205.42935966856581</v>
      </c>
      <c r="U42">
        <f t="shared" si="3"/>
        <v>2.3275640870975516</v>
      </c>
      <c r="V42">
        <f t="shared" si="4"/>
        <v>11.303452128350498</v>
      </c>
    </row>
    <row r="43" spans="1:22">
      <c r="A43">
        <v>410</v>
      </c>
      <c r="B43">
        <f t="shared" si="5"/>
        <v>2842.1513738349404</v>
      </c>
      <c r="C43">
        <f t="shared" si="6"/>
        <v>4.0172383950749452E-3</v>
      </c>
      <c r="D43">
        <f t="shared" si="7"/>
        <v>517.01157238172755</v>
      </c>
      <c r="F43">
        <f t="shared" si="8"/>
        <v>0.90703784628373252</v>
      </c>
      <c r="G43">
        <f t="shared" si="0"/>
        <v>119403.24816169299</v>
      </c>
      <c r="H43">
        <f t="shared" si="9"/>
        <v>81417266.31207867</v>
      </c>
      <c r="P43">
        <f t="shared" si="10"/>
        <v>1.2352808828368356</v>
      </c>
      <c r="Q43">
        <f t="shared" si="1"/>
        <v>478.15</v>
      </c>
      <c r="R43">
        <f t="shared" si="11"/>
        <v>0.64308983301516631</v>
      </c>
      <c r="S43">
        <f t="shared" si="2"/>
        <v>205.35985441857923</v>
      </c>
      <c r="U43">
        <f t="shared" si="3"/>
        <v>2.32835186484599</v>
      </c>
      <c r="V43">
        <f t="shared" si="4"/>
        <v>11.294219777880956</v>
      </c>
    </row>
    <row r="44" spans="1:22">
      <c r="A44">
        <v>420</v>
      </c>
      <c r="B44">
        <f t="shared" si="5"/>
        <v>2842.0094987208367</v>
      </c>
      <c r="C44">
        <f t="shared" si="6"/>
        <v>4.0174389384425658E-3</v>
      </c>
      <c r="D44">
        <f t="shared" si="7"/>
        <v>516.63501394432944</v>
      </c>
      <c r="F44">
        <f t="shared" si="8"/>
        <v>0.90637721744619204</v>
      </c>
      <c r="G44">
        <f t="shared" si="0"/>
        <v>118327.10510915877</v>
      </c>
      <c r="H44">
        <f t="shared" si="9"/>
        <v>82600537.363170251</v>
      </c>
      <c r="P44">
        <f t="shared" si="10"/>
        <v>1.2344428037678512</v>
      </c>
      <c r="Q44">
        <f t="shared" si="1"/>
        <v>478.15</v>
      </c>
      <c r="R44">
        <f t="shared" si="11"/>
        <v>0.6426214471693501</v>
      </c>
      <c r="S44">
        <f t="shared" si="2"/>
        <v>205.29790698896929</v>
      </c>
      <c r="U44">
        <f t="shared" si="3"/>
        <v>2.3290544312548258</v>
      </c>
      <c r="V44">
        <f t="shared" si="4"/>
        <v>11.285993784540812</v>
      </c>
    </row>
    <row r="45" spans="1:22">
      <c r="A45">
        <v>430</v>
      </c>
      <c r="B45">
        <f t="shared" si="5"/>
        <v>2841.8689022814829</v>
      </c>
      <c r="C45">
        <f t="shared" si="6"/>
        <v>4.0176376941309837E-3</v>
      </c>
      <c r="D45">
        <f t="shared" si="7"/>
        <v>516.29771205745385</v>
      </c>
      <c r="F45">
        <f t="shared" si="8"/>
        <v>0.90578545974991909</v>
      </c>
      <c r="G45">
        <f t="shared" si="0"/>
        <v>117362.68363145314</v>
      </c>
      <c r="H45">
        <f t="shared" si="9"/>
        <v>83774164.19948478</v>
      </c>
      <c r="P45">
        <f t="shared" si="10"/>
        <v>1.2336978898399293</v>
      </c>
      <c r="Q45">
        <f t="shared" si="1"/>
        <v>478.15</v>
      </c>
      <c r="R45">
        <f t="shared" si="11"/>
        <v>0.64220189096269265</v>
      </c>
      <c r="S45">
        <f t="shared" si="2"/>
        <v>205.24240284384607</v>
      </c>
      <c r="U45">
        <f t="shared" si="3"/>
        <v>2.3296842824617938</v>
      </c>
      <c r="V45">
        <f t="shared" si="4"/>
        <v>11.278625358290086</v>
      </c>
    </row>
    <row r="46" spans="1:22">
      <c r="A46">
        <v>440</v>
      </c>
      <c r="B46">
        <f t="shared" si="5"/>
        <v>2841.729451769138</v>
      </c>
      <c r="C46">
        <f t="shared" si="6"/>
        <v>4.0178348492945458E-3</v>
      </c>
      <c r="D46">
        <f t="shared" si="7"/>
        <v>515.99375283322399</v>
      </c>
      <c r="F46">
        <f t="shared" si="8"/>
        <v>0.90525219795302458</v>
      </c>
      <c r="G46">
        <f t="shared" si="0"/>
        <v>116493.15476471717</v>
      </c>
      <c r="H46">
        <f t="shared" si="9"/>
        <v>84939095.747131959</v>
      </c>
      <c r="P46">
        <f t="shared" si="10"/>
        <v>1.233032081506847</v>
      </c>
      <c r="Q46">
        <f t="shared" si="1"/>
        <v>478.15</v>
      </c>
      <c r="R46">
        <f t="shared" si="11"/>
        <v>0.64182380834869435</v>
      </c>
      <c r="S46">
        <f t="shared" si="2"/>
        <v>205.19237337207576</v>
      </c>
      <c r="U46">
        <f t="shared" si="3"/>
        <v>2.3302523000353896</v>
      </c>
      <c r="V46">
        <f t="shared" si="4"/>
        <v>11.271985309081609</v>
      </c>
    </row>
    <row r="47" spans="1:22">
      <c r="A47">
        <v>450</v>
      </c>
      <c r="B47">
        <f t="shared" si="5"/>
        <v>2841.5910344322647</v>
      </c>
      <c r="C47">
        <f t="shared" si="6"/>
        <v>4.0180305628905897E-3</v>
      </c>
      <c r="D47">
        <f t="shared" si="7"/>
        <v>515.7180392480733</v>
      </c>
      <c r="F47">
        <f t="shared" si="8"/>
        <v>0.90476848990890058</v>
      </c>
      <c r="G47">
        <f t="shared" si="0"/>
        <v>115704.01526698616</v>
      </c>
      <c r="H47">
        <f t="shared" si="9"/>
        <v>86096135.899801821</v>
      </c>
      <c r="P47">
        <f t="shared" si="10"/>
        <v>1.232433259549321</v>
      </c>
      <c r="Q47">
        <f t="shared" si="1"/>
        <v>478.15</v>
      </c>
      <c r="R47">
        <f t="shared" si="11"/>
        <v>0.64148085934541044</v>
      </c>
      <c r="S47">
        <f t="shared" si="2"/>
        <v>205.14698310962467</v>
      </c>
      <c r="U47">
        <f t="shared" si="3"/>
        <v>2.3307678853092875</v>
      </c>
      <c r="V47">
        <f t="shared" si="4"/>
        <v>11.265962291430197</v>
      </c>
    </row>
    <row r="48" spans="1:22">
      <c r="A48">
        <v>460</v>
      </c>
      <c r="B48">
        <f t="shared" si="5"/>
        <v>2841.4535547520986</v>
      </c>
      <c r="C48">
        <f t="shared" si="6"/>
        <v>4.0182249695722549E-3</v>
      </c>
      <c r="D48">
        <f t="shared" si="7"/>
        <v>515.46620554920901</v>
      </c>
      <c r="F48">
        <f t="shared" si="8"/>
        <v>0.90432667640212105</v>
      </c>
      <c r="G48">
        <f t="shared" si="0"/>
        <v>114982.84360512903</v>
      </c>
      <c r="H48">
        <f t="shared" si="9"/>
        <v>87245964.335853115</v>
      </c>
      <c r="P48">
        <f t="shared" si="10"/>
        <v>1.2318910422924962</v>
      </c>
      <c r="Q48">
        <f t="shared" si="1"/>
        <v>478.15</v>
      </c>
      <c r="R48">
        <f t="shared" si="11"/>
        <v>0.64116761356910379</v>
      </c>
      <c r="S48">
        <f t="shared" si="2"/>
        <v>205.10551599222771</v>
      </c>
      <c r="U48">
        <f t="shared" si="3"/>
        <v>2.3312391072803669</v>
      </c>
      <c r="V48">
        <f t="shared" si="4"/>
        <v>11.260460934604959</v>
      </c>
    </row>
    <row r="49" spans="1:22">
      <c r="A49">
        <v>470</v>
      </c>
      <c r="B49">
        <f t="shared" si="5"/>
        <v>2841.3169319691538</v>
      </c>
      <c r="C49">
        <f t="shared" si="6"/>
        <v>4.0184181831738998E-3</v>
      </c>
      <c r="D49">
        <f t="shared" si="7"/>
        <v>515.2345319460984</v>
      </c>
      <c r="F49">
        <f t="shared" si="8"/>
        <v>0.90392023148438316</v>
      </c>
      <c r="G49">
        <f t="shared" si="0"/>
        <v>114319.05686830322</v>
      </c>
      <c r="H49">
        <f t="shared" si="9"/>
        <v>88389154.904536143</v>
      </c>
      <c r="P49">
        <f t="shared" si="10"/>
        <v>1.2313965832916693</v>
      </c>
      <c r="Q49">
        <f t="shared" si="1"/>
        <v>478.15</v>
      </c>
      <c r="R49">
        <f t="shared" si="11"/>
        <v>0.64087944412242759</v>
      </c>
      <c r="S49">
        <f t="shared" si="2"/>
        <v>205.06736157026373</v>
      </c>
      <c r="U49">
        <f t="shared" si="3"/>
        <v>2.3316728529526038</v>
      </c>
      <c r="V49">
        <f t="shared" si="4"/>
        <v>11.255399979047985</v>
      </c>
    </row>
    <row r="50" spans="1:22">
      <c r="A50">
        <v>480</v>
      </c>
      <c r="B50">
        <f t="shared" si="5"/>
        <v>2841.1810978985818</v>
      </c>
      <c r="C50">
        <f t="shared" si="6"/>
        <v>4.0186102997902904E-3</v>
      </c>
      <c r="D50">
        <f t="shared" si="7"/>
        <v>515.01986314964984</v>
      </c>
      <c r="F50">
        <f t="shared" si="8"/>
        <v>0.90354361956078921</v>
      </c>
      <c r="G50">
        <f t="shared" si="0"/>
        <v>113703.67872127311</v>
      </c>
      <c r="H50">
        <f t="shared" si="9"/>
        <v>89526191.691748872</v>
      </c>
      <c r="P50">
        <f t="shared" si="10"/>
        <v>1.2309423780090647</v>
      </c>
      <c r="Q50">
        <f t="shared" si="1"/>
        <v>478.15</v>
      </c>
      <c r="R50">
        <f t="shared" si="11"/>
        <v>0.64061242626859949</v>
      </c>
      <c r="S50">
        <f t="shared" si="2"/>
        <v>205.03200179165154</v>
      </c>
      <c r="U50">
        <f t="shared" si="3"/>
        <v>2.3320749727931944</v>
      </c>
      <c r="V50">
        <f t="shared" si="4"/>
        <v>11.250710496846699</v>
      </c>
    </row>
    <row r="51" spans="1:22">
      <c r="A51">
        <v>490</v>
      </c>
      <c r="B51">
        <f t="shared" si="5"/>
        <v>2841.0459950212235</v>
      </c>
      <c r="C51">
        <f t="shared" si="6"/>
        <v>4.0188014004677993E-3</v>
      </c>
      <c r="D51">
        <f t="shared" si="7"/>
        <v>514.8195328716705</v>
      </c>
      <c r="F51">
        <f t="shared" si="8"/>
        <v>0.90319216293275528</v>
      </c>
      <c r="G51">
        <f t="shared" si="0"/>
        <v>113129.12438867544</v>
      </c>
      <c r="H51">
        <f t="shared" si="9"/>
        <v>90657482.935635626</v>
      </c>
      <c r="P51">
        <f t="shared" si="10"/>
        <v>1.2305220845453997</v>
      </c>
      <c r="Q51">
        <f t="shared" si="1"/>
        <v>478.15</v>
      </c>
      <c r="R51">
        <f t="shared" si="11"/>
        <v>0.6403632435193235</v>
      </c>
      <c r="S51">
        <f t="shared" si="2"/>
        <v>204.99899871616364</v>
      </c>
      <c r="U51">
        <f t="shared" si="3"/>
        <v>2.3324504168043974</v>
      </c>
      <c r="V51">
        <f t="shared" si="4"/>
        <v>11.246334242409608</v>
      </c>
    </row>
    <row r="52" spans="1:22">
      <c r="A52">
        <v>500</v>
      </c>
      <c r="B52">
        <f t="shared" si="5"/>
        <v>2840.9115748301629</v>
      </c>
      <c r="C52">
        <f t="shared" si="6"/>
        <v>4.0189915535358755E-3</v>
      </c>
      <c r="D52">
        <f t="shared" si="7"/>
        <v>514.63129536218878</v>
      </c>
      <c r="F52">
        <f t="shared" si="8"/>
        <v>0.90286192168805046</v>
      </c>
      <c r="G52">
        <f t="shared" si="0"/>
        <v>112589.00571995505</v>
      </c>
      <c r="H52">
        <f t="shared" si="9"/>
        <v>91783372.992835179</v>
      </c>
      <c r="P52">
        <f t="shared" si="10"/>
        <v>1.2301303610197312</v>
      </c>
      <c r="Q52">
        <f t="shared" si="1"/>
        <v>478.15</v>
      </c>
      <c r="R52">
        <f t="shared" si="11"/>
        <v>0.64012910247682775</v>
      </c>
      <c r="S52">
        <f t="shared" si="2"/>
        <v>204.9679833508423</v>
      </c>
      <c r="U52">
        <f t="shared" si="3"/>
        <v>2.3328033587643486</v>
      </c>
      <c r="V52">
        <f t="shared" si="4"/>
        <v>11.242222156885616</v>
      </c>
    </row>
    <row r="53" spans="1:22">
      <c r="A53">
        <v>510</v>
      </c>
      <c r="B53">
        <f t="shared" si="5"/>
        <v>2840.777796408895</v>
      </c>
      <c r="C53">
        <f t="shared" si="6"/>
        <v>4.0191808166122767E-3</v>
      </c>
      <c r="D53">
        <f t="shared" si="7"/>
        <v>514.45326435137201</v>
      </c>
      <c r="F53">
        <f t="shared" si="8"/>
        <v>0.90254958658135442</v>
      </c>
      <c r="G53">
        <f t="shared" si="0"/>
        <v>112077.9573652282</v>
      </c>
      <c r="H53">
        <f t="shared" si="9"/>
        <v>92904152.566487461</v>
      </c>
      <c r="P53">
        <f t="shared" si="10"/>
        <v>1.2297627204933628</v>
      </c>
      <c r="Q53">
        <f t="shared" si="1"/>
        <v>478.15</v>
      </c>
      <c r="R53">
        <f t="shared" si="11"/>
        <v>0.63990765688618023</v>
      </c>
      <c r="S53">
        <f t="shared" si="2"/>
        <v>204.93864567637686</v>
      </c>
      <c r="U53">
        <f t="shared" si="3"/>
        <v>2.3331373076167252</v>
      </c>
      <c r="V53">
        <f t="shared" si="4"/>
        <v>11.238333034338165</v>
      </c>
    </row>
    <row r="54" spans="1:22">
      <c r="A54">
        <v>520</v>
      </c>
      <c r="B54">
        <f t="shared" si="5"/>
        <v>2840.6446252160295</v>
      </c>
      <c r="C54">
        <f t="shared" si="6"/>
        <v>4.0193692383173147E-3</v>
      </c>
      <c r="D54">
        <f t="shared" si="7"/>
        <v>514.28385929606077</v>
      </c>
      <c r="F54">
        <f t="shared" si="8"/>
        <v>0.90225238472993119</v>
      </c>
      <c r="G54">
        <f t="shared" si="0"/>
        <v>111591.48376709777</v>
      </c>
      <c r="H54">
        <f t="shared" si="9"/>
        <v>94020067.404158443</v>
      </c>
      <c r="P54">
        <f t="shared" si="10"/>
        <v>1.2294154032179743</v>
      </c>
      <c r="Q54">
        <f t="shared" si="1"/>
        <v>478.15</v>
      </c>
      <c r="R54">
        <f t="shared" si="11"/>
        <v>0.63969694077352113</v>
      </c>
      <c r="S54">
        <f t="shared" si="2"/>
        <v>204.91072585519686</v>
      </c>
      <c r="U54">
        <f t="shared" si="3"/>
        <v>2.3334552059412039</v>
      </c>
      <c r="V54">
        <f t="shared" si="4"/>
        <v>11.234632347490178</v>
      </c>
    </row>
    <row r="55" spans="1:22">
      <c r="A55">
        <v>530</v>
      </c>
      <c r="B55">
        <f t="shared" si="5"/>
        <v>2840.5120320518054</v>
      </c>
      <c r="C55">
        <f t="shared" si="6"/>
        <v>4.0195568597318626E-3</v>
      </c>
      <c r="D55">
        <f t="shared" si="7"/>
        <v>514.12175854239661</v>
      </c>
      <c r="F55">
        <f t="shared" si="8"/>
        <v>0.90196799744280109</v>
      </c>
      <c r="G55">
        <f t="shared" si="0"/>
        <v>111125.82585470306</v>
      </c>
      <c r="H55">
        <f t="shared" si="9"/>
        <v>95131325.662705481</v>
      </c>
      <c r="P55">
        <f t="shared" si="10"/>
        <v>1.2290852652974553</v>
      </c>
      <c r="Q55">
        <f t="shared" si="1"/>
        <v>478.15</v>
      </c>
      <c r="R55">
        <f t="shared" si="11"/>
        <v>0.63949531018694594</v>
      </c>
      <c r="S55">
        <f t="shared" si="2"/>
        <v>204.8840065627486</v>
      </c>
      <c r="U55">
        <f t="shared" si="3"/>
        <v>2.3337595160389442</v>
      </c>
      <c r="V55">
        <f t="shared" si="4"/>
        <v>11.231091224552429</v>
      </c>
    </row>
    <row r="56" spans="1:22">
      <c r="A56">
        <v>540</v>
      </c>
      <c r="B56">
        <f t="shared" si="5"/>
        <v>2840.3799921829923</v>
      </c>
      <c r="C56">
        <f t="shared" si="6"/>
        <v>4.0197437156320962E-3</v>
      </c>
      <c r="D56">
        <f t="shared" si="7"/>
        <v>513.9658588536937</v>
      </c>
      <c r="F56">
        <f t="shared" si="8"/>
        <v>0.90169448921700646</v>
      </c>
      <c r="G56">
        <f t="shared" si="0"/>
        <v>110677.8458662581</v>
      </c>
      <c r="H56">
        <f t="shared" si="9"/>
        <v>96238104.121368065</v>
      </c>
      <c r="P56">
        <f t="shared" si="10"/>
        <v>1.2287696824634686</v>
      </c>
      <c r="Q56">
        <f t="shared" si="1"/>
        <v>478.15</v>
      </c>
      <c r="R56">
        <f t="shared" si="11"/>
        <v>0.63930139285485754</v>
      </c>
      <c r="S56">
        <f t="shared" si="2"/>
        <v>204.85830635532082</v>
      </c>
      <c r="U56">
        <f t="shared" si="3"/>
        <v>2.3340522945194255</v>
      </c>
      <c r="V56">
        <f t="shared" si="4"/>
        <v>11.227685565101902</v>
      </c>
    </row>
    <row r="57" spans="1:22">
      <c r="A57">
        <v>550</v>
      </c>
      <c r="B57">
        <f t="shared" si="5"/>
        <v>2840.2484846046586</v>
      </c>
      <c r="C57">
        <f t="shared" si="6"/>
        <v>4.0199298355312633E-3</v>
      </c>
      <c r="D57">
        <f t="shared" si="7"/>
        <v>513.81524067706027</v>
      </c>
      <c r="F57">
        <f t="shared" si="8"/>
        <v>0.90143024680186012</v>
      </c>
      <c r="G57">
        <f t="shared" si="0"/>
        <v>110244.92851258555</v>
      </c>
      <c r="H57">
        <f t="shared" si="9"/>
        <v>97340553.406493917</v>
      </c>
      <c r="P57">
        <f t="shared" si="10"/>
        <v>1.2284664674822257</v>
      </c>
      <c r="Q57">
        <f t="shared" si="1"/>
        <v>478.15</v>
      </c>
      <c r="R57">
        <f t="shared" si="11"/>
        <v>0.63911404498251878</v>
      </c>
      <c r="S57">
        <f t="shared" si="2"/>
        <v>204.83347397428719</v>
      </c>
      <c r="U57">
        <f t="shared" si="3"/>
        <v>2.3343352564533584</v>
      </c>
      <c r="V57">
        <f t="shared" si="4"/>
        <v>11.224395281324297</v>
      </c>
    </row>
    <row r="58" spans="1:22">
      <c r="A58">
        <v>560</v>
      </c>
      <c r="B58">
        <f t="shared" si="5"/>
        <v>2840.1174914193575</v>
      </c>
      <c r="C58">
        <f t="shared" si="6"/>
        <v>4.0201152445558672E-3</v>
      </c>
      <c r="D58">
        <f t="shared" si="7"/>
        <v>513.66913850407684</v>
      </c>
      <c r="F58">
        <f t="shared" si="8"/>
        <v>0.90117392720013478</v>
      </c>
      <c r="G58">
        <f t="shared" si="0"/>
        <v>109824.89664354641</v>
      </c>
      <c r="H58">
        <f t="shared" si="9"/>
        <v>98438802.372929379</v>
      </c>
      <c r="P58">
        <f t="shared" si="10"/>
        <v>1.2281737996647255</v>
      </c>
      <c r="Q58">
        <f t="shared" si="1"/>
        <v>478.15</v>
      </c>
      <c r="R58">
        <f t="shared" si="11"/>
        <v>0.63893231438489551</v>
      </c>
      <c r="S58">
        <f t="shared" si="2"/>
        <v>204.80938348285139</v>
      </c>
      <c r="U58">
        <f t="shared" si="3"/>
        <v>2.3346098302182297</v>
      </c>
      <c r="V58">
        <f t="shared" si="4"/>
        <v>11.221203650537197</v>
      </c>
    </row>
    <row r="59" spans="1:22">
      <c r="A59">
        <v>570</v>
      </c>
      <c r="B59">
        <f t="shared" si="5"/>
        <v>2839.9869973165369</v>
      </c>
      <c r="C59">
        <f t="shared" si="6"/>
        <v>4.0202999641804887E-3</v>
      </c>
      <c r="D59">
        <f t="shared" si="7"/>
        <v>513.52691569903732</v>
      </c>
      <c r="F59">
        <f t="shared" si="8"/>
        <v>0.90092441350708297</v>
      </c>
      <c r="G59">
        <f t="shared" si="0"/>
        <v>109415.93963197633</v>
      </c>
      <c r="H59">
        <f t="shared" si="9"/>
        <v>99532961.769249141</v>
      </c>
      <c r="P59">
        <f t="shared" si="10"/>
        <v>1.2278901649944651</v>
      </c>
      <c r="Q59">
        <f t="shared" si="1"/>
        <v>478.15</v>
      </c>
      <c r="R59">
        <f t="shared" si="11"/>
        <v>0.63875540917652174</v>
      </c>
      <c r="S59">
        <f t="shared" si="2"/>
        <v>204.78593013379151</v>
      </c>
      <c r="U59">
        <f t="shared" si="3"/>
        <v>2.3348772041497834</v>
      </c>
      <c r="V59">
        <f t="shared" si="4"/>
        <v>11.218096765308026</v>
      </c>
    </row>
    <row r="60" spans="1:22">
      <c r="A60">
        <v>580</v>
      </c>
      <c r="B60">
        <f t="shared" si="5"/>
        <v>2839.8569891370353</v>
      </c>
      <c r="C60">
        <f t="shared" si="6"/>
        <v>4.0204840128425842E-3</v>
      </c>
      <c r="D60">
        <f t="shared" si="7"/>
        <v>513.38804320799909</v>
      </c>
      <c r="F60">
        <f t="shared" si="8"/>
        <v>0.90068077755789311</v>
      </c>
      <c r="G60">
        <f t="shared" si="0"/>
        <v>109016.55280353071</v>
      </c>
      <c r="H60">
        <f t="shared" si="9"/>
        <v>100623127.29728445</v>
      </c>
      <c r="P60">
        <f t="shared" si="10"/>
        <v>1.2276143054800523</v>
      </c>
      <c r="Q60">
        <f t="shared" si="1"/>
        <v>478.15</v>
      </c>
      <c r="R60">
        <f t="shared" si="11"/>
        <v>0.63858267128854618</v>
      </c>
      <c r="S60">
        <f t="shared" si="2"/>
        <v>204.76302687281091</v>
      </c>
      <c r="U60">
        <f t="shared" si="3"/>
        <v>2.3351383660537706</v>
      </c>
      <c r="V60">
        <f t="shared" si="4"/>
        <v>11.215063068349053</v>
      </c>
    </row>
    <row r="61" spans="1:22">
      <c r="A61">
        <v>590</v>
      </c>
      <c r="B61">
        <f t="shared" si="5"/>
        <v>2839.7274555095478</v>
      </c>
      <c r="C61">
        <f t="shared" si="6"/>
        <v>4.0206674064557383E-3</v>
      </c>
      <c r="D61">
        <f t="shared" si="7"/>
        <v>513.2520816130309</v>
      </c>
      <c r="F61">
        <f t="shared" si="8"/>
        <v>0.90044224844391385</v>
      </c>
      <c r="G61">
        <f t="shared" si="0"/>
        <v>108625.48638691579</v>
      </c>
      <c r="H61">
        <f t="shared" si="9"/>
        <v>101709382.16115361</v>
      </c>
      <c r="P61">
        <f t="shared" si="10"/>
        <v>1.2273451764609415</v>
      </c>
      <c r="Q61">
        <f t="shared" si="1"/>
        <v>478.15</v>
      </c>
      <c r="R61">
        <f t="shared" si="11"/>
        <v>0.63841355414673484</v>
      </c>
      <c r="S61">
        <f t="shared" si="2"/>
        <v>204.74060139020136</v>
      </c>
      <c r="U61">
        <f t="shared" si="3"/>
        <v>2.3353941365480608</v>
      </c>
      <c r="V61">
        <f t="shared" si="4"/>
        <v>11.212092960488899</v>
      </c>
    </row>
    <row r="62" spans="1:22">
      <c r="A62">
        <v>600</v>
      </c>
      <c r="B62">
        <f t="shared" si="5"/>
        <v>2839.5983865477492</v>
      </c>
      <c r="C62">
        <f t="shared" si="6"/>
        <v>4.0208501588373238E-3</v>
      </c>
      <c r="D62">
        <f t="shared" si="7"/>
        <v>513.11866605177215</v>
      </c>
      <c r="F62">
        <f t="shared" si="8"/>
        <v>0.9002081860557406</v>
      </c>
      <c r="G62">
        <f t="shared" si="0"/>
        <v>108241.70261796466</v>
      </c>
      <c r="H62">
        <f t="shared" si="9"/>
        <v>102791799.18733326</v>
      </c>
      <c r="P62">
        <f t="shared" si="10"/>
        <v>1.2270819107264255</v>
      </c>
      <c r="Q62">
        <f t="shared" si="1"/>
        <v>478.15</v>
      </c>
      <c r="R62">
        <f t="shared" si="11"/>
        <v>0.63824760391352009</v>
      </c>
      <c r="S62">
        <f t="shared" si="2"/>
        <v>204.71859364246467</v>
      </c>
      <c r="U62">
        <f t="shared" si="3"/>
        <v>2.3356451971093337</v>
      </c>
      <c r="V62">
        <f t="shared" si="4"/>
        <v>11.209178471237326</v>
      </c>
    </row>
    <row r="63" spans="1:22">
      <c r="A63">
        <v>610</v>
      </c>
      <c r="B63">
        <f t="shared" si="5"/>
        <v>2839.4697735983841</v>
      </c>
      <c r="C63">
        <f t="shared" si="6"/>
        <v>4.0210322820642347E-3</v>
      </c>
      <c r="D63">
        <f t="shared" si="7"/>
        <v>512.98749357838676</v>
      </c>
      <c r="F63">
        <f t="shared" si="8"/>
        <v>0.89997805890945048</v>
      </c>
      <c r="G63">
        <f t="shared" si="0"/>
        <v>107864.33979059193</v>
      </c>
      <c r="H63">
        <f t="shared" si="9"/>
        <v>103870442.58523917</v>
      </c>
      <c r="P63">
        <f t="shared" si="10"/>
        <v>1.2268237884406863</v>
      </c>
      <c r="Q63">
        <f t="shared" si="1"/>
        <v>478.15</v>
      </c>
      <c r="R63">
        <f t="shared" si="11"/>
        <v>0.6380844437668004</v>
      </c>
      <c r="S63">
        <f t="shared" si="2"/>
        <v>204.69695377458021</v>
      </c>
      <c r="U63">
        <f t="shared" si="3"/>
        <v>2.3358921136000701</v>
      </c>
      <c r="V63">
        <f t="shared" si="4"/>
        <v>11.206312982682789</v>
      </c>
    </row>
    <row r="64" spans="1:22">
      <c r="A64">
        <v>620</v>
      </c>
      <c r="B64">
        <f t="shared" si="5"/>
        <v>2839.3416090320848</v>
      </c>
      <c r="C64">
        <f t="shared" si="6"/>
        <v>4.0212137867683068E-3</v>
      </c>
      <c r="D64">
        <f t="shared" si="7"/>
        <v>512.85831259551912</v>
      </c>
      <c r="F64">
        <f t="shared" si="8"/>
        <v>0.89975142560617394</v>
      </c>
      <c r="G64">
        <f t="shared" si="0"/>
        <v>107492.68220020091</v>
      </c>
      <c r="H64">
        <f t="shared" si="9"/>
        <v>104945369.40724118</v>
      </c>
      <c r="P64">
        <f t="shared" si="10"/>
        <v>1.2265702119936579</v>
      </c>
      <c r="Q64">
        <f t="shared" si="1"/>
        <v>478.15</v>
      </c>
      <c r="R64">
        <f t="shared" si="11"/>
        <v>0.6379237607547773</v>
      </c>
      <c r="S64">
        <f t="shared" si="2"/>
        <v>204.67564038229062</v>
      </c>
      <c r="U64">
        <f t="shared" si="3"/>
        <v>2.3361353559559768</v>
      </c>
      <c r="V64">
        <f t="shared" si="4"/>
        <v>11.203490998631429</v>
      </c>
    </row>
    <row r="65" spans="1:22">
      <c r="A65">
        <v>630</v>
      </c>
      <c r="B65">
        <f t="shared" si="5"/>
        <v>2839.2138860698774</v>
      </c>
      <c r="C65">
        <f t="shared" si="6"/>
        <v>4.0213946823813617E-3</v>
      </c>
      <c r="D65">
        <f t="shared" si="7"/>
        <v>512.73091403643275</v>
      </c>
      <c r="F65">
        <f t="shared" si="8"/>
        <v>0.8995279193621627</v>
      </c>
      <c r="G65">
        <f t="shared" si="0"/>
        <v>107126.13506634871</v>
      </c>
      <c r="H65">
        <f t="shared" si="9"/>
        <v>106016630.75790466</v>
      </c>
      <c r="P65">
        <f t="shared" si="10"/>
        <v>1.2263206850151311</v>
      </c>
      <c r="Q65">
        <f t="shared" si="1"/>
        <v>478.15</v>
      </c>
      <c r="R65">
        <f t="shared" si="11"/>
        <v>0.63776529482777333</v>
      </c>
      <c r="S65">
        <f t="shared" si="2"/>
        <v>204.65461906184663</v>
      </c>
      <c r="U65">
        <f t="shared" si="3"/>
        <v>2.3363753146246018</v>
      </c>
      <c r="V65">
        <f t="shared" si="4"/>
        <v>11.200707951979149</v>
      </c>
    </row>
    <row r="66" spans="1:22">
      <c r="A66">
        <v>640</v>
      </c>
      <c r="B66">
        <f t="shared" si="5"/>
        <v>2839.0865986395092</v>
      </c>
      <c r="C66">
        <f t="shared" si="6"/>
        <v>4.0215749773381488E-3</v>
      </c>
      <c r="D66">
        <f t="shared" si="7"/>
        <v>512.60512402140637</v>
      </c>
      <c r="F66">
        <f t="shared" si="8"/>
        <v>0.89930723512527433</v>
      </c>
      <c r="G66">
        <f t="shared" si="0"/>
        <v>106764.2036493515</v>
      </c>
      <c r="H66">
        <f t="shared" si="9"/>
        <v>107084272.79439817</v>
      </c>
      <c r="P66">
        <f t="shared" si="10"/>
        <v>1.2260747948961157</v>
      </c>
      <c r="Q66">
        <f t="shared" si="1"/>
        <v>478.15</v>
      </c>
      <c r="R66">
        <f t="shared" si="11"/>
        <v>0.63760882970381949</v>
      </c>
      <c r="S66">
        <f t="shared" si="2"/>
        <v>204.63386120197401</v>
      </c>
      <c r="U66">
        <f t="shared" si="3"/>
        <v>2.3366123142643778</v>
      </c>
      <c r="V66">
        <f t="shared" si="4"/>
        <v>11.197960044289141</v>
      </c>
    </row>
    <row r="67" spans="1:22">
      <c r="A67">
        <v>650</v>
      </c>
      <c r="B67">
        <f t="shared" si="5"/>
        <v>2838.9597412565813</v>
      </c>
      <c r="C67">
        <f t="shared" si="6"/>
        <v>4.0217546792442587E-3</v>
      </c>
      <c r="D67">
        <f t="shared" si="7"/>
        <v>512.48079775243934</v>
      </c>
      <c r="F67">
        <f t="shared" si="8"/>
        <v>0.89908911886392873</v>
      </c>
      <c r="G67">
        <f t="shared" si="0"/>
        <v>106406.47588935545</v>
      </c>
      <c r="H67">
        <f t="shared" si="9"/>
        <v>108148337.55329172</v>
      </c>
      <c r="P67">
        <f t="shared" si="10"/>
        <v>1.225832198256432</v>
      </c>
      <c r="Q67">
        <f t="shared" si="1"/>
        <v>478.15</v>
      </c>
      <c r="R67">
        <f t="shared" si="11"/>
        <v>0.63745418527452546</v>
      </c>
      <c r="S67">
        <f t="shared" si="2"/>
        <v>204.61334297935736</v>
      </c>
      <c r="U67">
        <f t="shared" si="3"/>
        <v>2.3368466251403688</v>
      </c>
      <c r="V67">
        <f t="shared" si="4"/>
        <v>11.19524411242052</v>
      </c>
    </row>
    <row r="68" spans="1:22">
      <c r="A68">
        <v>660</v>
      </c>
      <c r="B68">
        <f t="shared" si="5"/>
        <v>2838.8333089263001</v>
      </c>
      <c r="C68">
        <f t="shared" si="6"/>
        <v>4.0219337950149229E-3</v>
      </c>
      <c r="D68">
        <f t="shared" si="7"/>
        <v>512.35781444547581</v>
      </c>
      <c r="F68">
        <f t="shared" si="8"/>
        <v>0.89887335867627338</v>
      </c>
      <c r="G68">
        <f t="shared" ref="G68:G102" si="12">$B68*((D68)-(E$3))</f>
        <v>106052.60799650483</v>
      </c>
      <c r="H68">
        <f t="shared" si="9"/>
        <v>109208863.63325678</v>
      </c>
      <c r="P68">
        <f t="shared" si="10"/>
        <v>1.2255926088810514</v>
      </c>
      <c r="Q68">
        <f t="shared" ref="Q68:Q102" si="13">205+273.15</f>
        <v>478.15</v>
      </c>
      <c r="R68">
        <f t="shared" si="11"/>
        <v>0.63730121130147777</v>
      </c>
      <c r="S68">
        <f t="shared" ref="S68:S102" si="14">103.9+183.3*R68-39.7*R68^2</f>
        <v>204.59304452468555</v>
      </c>
      <c r="U68">
        <f t="shared" ref="U68:U102" si="15">Q68/S68</f>
        <v>2.3370784725885825</v>
      </c>
      <c r="V68">
        <f t="shared" ref="V68:V102" si="16">D68/T$3</f>
        <v>11.192557517821761</v>
      </c>
    </row>
    <row r="69" spans="1:22">
      <c r="A69">
        <v>670</v>
      </c>
      <c r="B69">
        <f t="shared" ref="B69:B102" si="17">B$3*C$3/C69</f>
        <v>2838.7072970623685</v>
      </c>
      <c r="C69">
        <f t="shared" ref="C69:C102" si="18">1.01325/D69*Q68/288.15*P69</f>
        <v>4.0221123309896059E-3</v>
      </c>
      <c r="D69">
        <f t="shared" ref="D69:D102" si="19">P69*(D$3/P$3)*(1-H68/I$3)</f>
        <v>512.23607312997706</v>
      </c>
      <c r="F69">
        <f t="shared" ref="F69:F102" si="20">D69/D$3</f>
        <v>0.89865977742101233</v>
      </c>
      <c r="G69">
        <f t="shared" si="12"/>
        <v>105702.31250801386</v>
      </c>
      <c r="H69">
        <f t="shared" ref="H69:H102" si="21">H68+G69*(A69-A68)</f>
        <v>110265886.75833692</v>
      </c>
      <c r="P69">
        <f t="shared" ref="P69:P102" si="22">1-((3.52*V68)/(10^(0.9813*U68)))+((0.274*V68^2)/(10^(0.8157*U68)))</f>
        <v>1.2253557877204404</v>
      </c>
      <c r="Q69">
        <f t="shared" si="13"/>
        <v>478.15</v>
      </c>
      <c r="R69">
        <f t="shared" ref="R69:R102" si="23">0.709*F69</f>
        <v>0.63714978219149776</v>
      </c>
      <c r="S69">
        <f t="shared" si="14"/>
        <v>204.57294923131863</v>
      </c>
      <c r="U69">
        <f t="shared" si="15"/>
        <v>2.3373080448644119</v>
      </c>
      <c r="V69">
        <f t="shared" si="16"/>
        <v>11.189898054771529</v>
      </c>
    </row>
    <row r="70" spans="1:22">
      <c r="A70">
        <v>680</v>
      </c>
      <c r="B70">
        <f t="shared" si="17"/>
        <v>2838.5817014200466</v>
      </c>
      <c r="C70">
        <f t="shared" si="18"/>
        <v>4.02229029302658E-3</v>
      </c>
      <c r="D70">
        <f t="shared" si="19"/>
        <v>512.1154891721178</v>
      </c>
      <c r="F70">
        <f t="shared" si="20"/>
        <v>0.89844822661775059</v>
      </c>
      <c r="G70">
        <f t="shared" si="12"/>
        <v>105355.34840322747</v>
      </c>
      <c r="H70">
        <f t="shared" si="21"/>
        <v>111319440.24236919</v>
      </c>
      <c r="P70">
        <f t="shared" si="22"/>
        <v>1.2251215346130555</v>
      </c>
      <c r="Q70">
        <f t="shared" si="13"/>
        <v>478.15</v>
      </c>
      <c r="R70">
        <f t="shared" si="23"/>
        <v>0.63699979267198514</v>
      </c>
      <c r="S70">
        <f t="shared" si="14"/>
        <v>204.55304318296805</v>
      </c>
      <c r="U70">
        <f t="shared" si="15"/>
        <v>2.3375354996420445</v>
      </c>
      <c r="V70">
        <f t="shared" si="16"/>
        <v>11.187263874427218</v>
      </c>
    </row>
    <row r="71" spans="1:22">
      <c r="A71">
        <v>690</v>
      </c>
      <c r="B71">
        <f t="shared" si="17"/>
        <v>2838.4565180409827</v>
      </c>
      <c r="C71">
        <f t="shared" si="18"/>
        <v>4.0224676865808781E-3</v>
      </c>
      <c r="D71">
        <f t="shared" si="19"/>
        <v>511.99599140059763</v>
      </c>
      <c r="F71">
        <f t="shared" si="20"/>
        <v>0.89823858140455726</v>
      </c>
      <c r="G71">
        <f t="shared" si="12"/>
        <v>105011.51293241449</v>
      </c>
      <c r="H71">
        <f t="shared" si="21"/>
        <v>112369555.37169333</v>
      </c>
      <c r="P71">
        <f t="shared" si="22"/>
        <v>1.2248896814421084</v>
      </c>
      <c r="Q71">
        <f t="shared" si="13"/>
        <v>478.15</v>
      </c>
      <c r="R71">
        <f t="shared" si="23"/>
        <v>0.63685115421583105</v>
      </c>
      <c r="S71">
        <f t="shared" si="14"/>
        <v>204.5333146805082</v>
      </c>
      <c r="U71">
        <f t="shared" si="15"/>
        <v>2.3377609693897323</v>
      </c>
      <c r="V71">
        <f t="shared" si="16"/>
        <v>11.184653422037732</v>
      </c>
    </row>
    <row r="72" spans="1:22">
      <c r="A72">
        <v>700</v>
      </c>
      <c r="B72">
        <f t="shared" si="17"/>
        <v>2838.3317432077274</v>
      </c>
      <c r="C72">
        <f t="shared" si="18"/>
        <v>4.0226445167685643E-3</v>
      </c>
      <c r="D72">
        <f t="shared" si="19"/>
        <v>511.87751973344029</v>
      </c>
      <c r="F72">
        <f t="shared" si="20"/>
        <v>0.89803073637445663</v>
      </c>
      <c r="G72">
        <f t="shared" si="12"/>
        <v>104670.63487019295</v>
      </c>
      <c r="H72">
        <f t="shared" si="21"/>
        <v>113416261.72039525</v>
      </c>
      <c r="P72">
        <f t="shared" si="22"/>
        <v>1.2246600864848256</v>
      </c>
      <c r="Q72">
        <f t="shared" si="13"/>
        <v>478.15</v>
      </c>
      <c r="R72">
        <f t="shared" si="23"/>
        <v>0.63670379208948968</v>
      </c>
      <c r="S72">
        <f t="shared" si="14"/>
        <v>204.51375385121636</v>
      </c>
      <c r="U72">
        <f t="shared" si="15"/>
        <v>2.3379845658099545</v>
      </c>
      <c r="V72">
        <f t="shared" si="16"/>
        <v>11.182065385100449</v>
      </c>
    </row>
    <row r="73" spans="1:22">
      <c r="A73">
        <v>710</v>
      </c>
      <c r="B73">
        <f t="shared" si="17"/>
        <v>2838.2073734062851</v>
      </c>
      <c r="C73">
        <f t="shared" si="18"/>
        <v>4.0228207884196463E-3</v>
      </c>
      <c r="D73">
        <f t="shared" si="19"/>
        <v>511.76002322064818</v>
      </c>
      <c r="F73">
        <f t="shared" si="20"/>
        <v>0.89782460214148807</v>
      </c>
      <c r="G73">
        <f t="shared" si="12"/>
        <v>104332.56895142992</v>
      </c>
      <c r="H73">
        <f t="shared" si="21"/>
        <v>114459587.40990955</v>
      </c>
      <c r="P73">
        <f t="shared" si="22"/>
        <v>1.2244326297516348</v>
      </c>
      <c r="Q73">
        <f t="shared" si="13"/>
        <v>478.15</v>
      </c>
      <c r="R73">
        <f t="shared" si="23"/>
        <v>0.63655764291831496</v>
      </c>
      <c r="S73">
        <f t="shared" si="14"/>
        <v>204.49435232644564</v>
      </c>
      <c r="U73">
        <f t="shared" si="15"/>
        <v>2.3382063835029667</v>
      </c>
      <c r="V73">
        <f t="shared" si="16"/>
        <v>11.179498650602619</v>
      </c>
    </row>
    <row r="74" spans="1:22">
      <c r="A74">
        <v>720</v>
      </c>
      <c r="B74">
        <f t="shared" si="17"/>
        <v>2838.0834052952619</v>
      </c>
      <c r="C74">
        <f t="shared" si="18"/>
        <v>4.0229965061216689E-3</v>
      </c>
      <c r="D74">
        <f t="shared" si="19"/>
        <v>511.6434584315391</v>
      </c>
      <c r="F74">
        <f t="shared" si="20"/>
        <v>0.89762010251147206</v>
      </c>
      <c r="G74">
        <f t="shared" si="12"/>
        <v>103997.19128717788</v>
      </c>
      <c r="H74">
        <f t="shared" si="21"/>
        <v>115499559.32278132</v>
      </c>
      <c r="P74">
        <f t="shared" si="22"/>
        <v>1.2242072091459153</v>
      </c>
      <c r="Q74">
        <f t="shared" si="13"/>
        <v>478.15</v>
      </c>
      <c r="R74">
        <f t="shared" si="23"/>
        <v>0.63641265268063363</v>
      </c>
      <c r="S74">
        <f t="shared" si="14"/>
        <v>204.47510297602773</v>
      </c>
      <c r="U74">
        <f t="shared" si="15"/>
        <v>2.3384265029863189</v>
      </c>
      <c r="V74">
        <f t="shared" si="16"/>
        <v>11.176952269792428</v>
      </c>
    </row>
    <row r="75" spans="1:22">
      <c r="A75">
        <v>730</v>
      </c>
      <c r="B75">
        <f t="shared" si="17"/>
        <v>2837.9598356804686</v>
      </c>
      <c r="C75">
        <f t="shared" si="18"/>
        <v>4.0231716742555957E-3</v>
      </c>
      <c r="D75">
        <f t="shared" si="19"/>
        <v>511.52778812737904</v>
      </c>
      <c r="F75">
        <f t="shared" si="20"/>
        <v>0.89741717215329653</v>
      </c>
      <c r="G75">
        <f t="shared" si="12"/>
        <v>103664.3955917476</v>
      </c>
      <c r="H75">
        <f t="shared" si="21"/>
        <v>116536203.2786988</v>
      </c>
      <c r="P75">
        <f t="shared" si="22"/>
        <v>1.2239837373029894</v>
      </c>
      <c r="Q75">
        <f t="shared" si="13"/>
        <v>478.15</v>
      </c>
      <c r="R75">
        <f t="shared" si="23"/>
        <v>0.63626877505668722</v>
      </c>
      <c r="S75">
        <f t="shared" si="14"/>
        <v>204.45599968963893</v>
      </c>
      <c r="U75">
        <f t="shared" si="15"/>
        <v>2.338644993181048</v>
      </c>
      <c r="V75">
        <f t="shared" si="16"/>
        <v>11.174425429182381</v>
      </c>
    </row>
    <row r="76" spans="1:22">
      <c r="A76">
        <v>740</v>
      </c>
      <c r="B76">
        <f t="shared" si="17"/>
        <v>2837.8366614940078</v>
      </c>
      <c r="C76">
        <f t="shared" si="18"/>
        <v>4.0233462970253597E-3</v>
      </c>
      <c r="D76">
        <f t="shared" si="19"/>
        <v>511.41298016985462</v>
      </c>
      <c r="F76">
        <f t="shared" si="20"/>
        <v>0.89721575468395542</v>
      </c>
      <c r="G76">
        <f t="shared" si="12"/>
        <v>103334.09008026775</v>
      </c>
      <c r="H76">
        <f t="shared" si="21"/>
        <v>117569544.17950147</v>
      </c>
      <c r="P76">
        <f t="shared" si="22"/>
        <v>1.2237621389906419</v>
      </c>
      <c r="Q76">
        <f t="shared" si="13"/>
        <v>478.15</v>
      </c>
      <c r="R76">
        <f t="shared" si="23"/>
        <v>0.63612597007092442</v>
      </c>
      <c r="S76">
        <f t="shared" si="14"/>
        <v>204.43703719699309</v>
      </c>
      <c r="U76">
        <f t="shared" si="15"/>
        <v>2.3388619134568085</v>
      </c>
      <c r="V76">
        <f t="shared" si="16"/>
        <v>11.171917426704686</v>
      </c>
    </row>
    <row r="77" spans="1:22">
      <c r="A77">
        <v>750</v>
      </c>
      <c r="B77">
        <f t="shared" si="17"/>
        <v>2837.7138797770399</v>
      </c>
      <c r="C77">
        <f t="shared" si="18"/>
        <v>4.0235203784822066E-3</v>
      </c>
      <c r="D77">
        <f t="shared" si="19"/>
        <v>511.29900662425422</v>
      </c>
      <c r="F77">
        <f t="shared" si="20"/>
        <v>0.89701580109518286</v>
      </c>
      <c r="G77">
        <f t="shared" si="12"/>
        <v>103006.19491976491</v>
      </c>
      <c r="H77">
        <f t="shared" si="21"/>
        <v>118599606.12869912</v>
      </c>
      <c r="P77">
        <f t="shared" si="22"/>
        <v>1.2235423489732733</v>
      </c>
      <c r="Q77">
        <f t="shared" si="13"/>
        <v>478.15</v>
      </c>
      <c r="R77">
        <f t="shared" si="23"/>
        <v>0.63598420297648461</v>
      </c>
      <c r="S77">
        <f t="shared" si="14"/>
        <v>204.41821092009494</v>
      </c>
      <c r="U77">
        <f t="shared" si="15"/>
        <v>2.3390773153126956</v>
      </c>
      <c r="V77">
        <f t="shared" si="16"/>
        <v>11.169427652120056</v>
      </c>
    </row>
    <row r="78" spans="1:22">
      <c r="A78">
        <v>760</v>
      </c>
      <c r="B78">
        <f t="shared" si="17"/>
        <v>2837.5914876655802</v>
      </c>
      <c r="C78">
        <f t="shared" si="18"/>
        <v>4.0236939225447551E-3</v>
      </c>
      <c r="D78">
        <f t="shared" si="19"/>
        <v>511.18584302321409</v>
      </c>
      <c r="F78">
        <f t="shared" si="20"/>
        <v>0.89681726846177912</v>
      </c>
      <c r="G78">
        <f t="shared" si="12"/>
        <v>102680.64013667523</v>
      </c>
      <c r="H78">
        <f t="shared" si="21"/>
        <v>119626412.53006588</v>
      </c>
      <c r="P78">
        <f t="shared" si="22"/>
        <v>1.2233243102584068</v>
      </c>
      <c r="Q78">
        <f t="shared" si="13"/>
        <v>478.15</v>
      </c>
      <c r="R78">
        <f t="shared" si="23"/>
        <v>0.63584344333940135</v>
      </c>
      <c r="S78">
        <f t="shared" si="14"/>
        <v>204.39951685193532</v>
      </c>
      <c r="U78">
        <f t="shared" si="15"/>
        <v>2.3392912437575202</v>
      </c>
      <c r="V78">
        <f t="shared" si="16"/>
        <v>11.166955570934107</v>
      </c>
    </row>
    <row r="79" spans="1:22">
      <c r="A79">
        <v>770</v>
      </c>
      <c r="B79">
        <f t="shared" si="17"/>
        <v>2837.4694823787913</v>
      </c>
      <c r="C79">
        <f t="shared" si="18"/>
        <v>4.0238669330155356E-3</v>
      </c>
      <c r="D79">
        <f t="shared" si="19"/>
        <v>511.07346776272368</v>
      </c>
      <c r="F79">
        <f t="shared" si="20"/>
        <v>0.89662011888197135</v>
      </c>
      <c r="G79">
        <f t="shared" si="12"/>
        <v>102357.36390030358</v>
      </c>
      <c r="H79">
        <f t="shared" si="21"/>
        <v>120649986.16906892</v>
      </c>
      <c r="P79">
        <f t="shared" si="22"/>
        <v>1.2231079726581662</v>
      </c>
      <c r="Q79">
        <f t="shared" si="13"/>
        <v>478.15</v>
      </c>
      <c r="R79">
        <f t="shared" si="23"/>
        <v>0.63570366428731762</v>
      </c>
      <c r="S79">
        <f t="shared" si="14"/>
        <v>204.38095145696892</v>
      </c>
      <c r="U79">
        <f t="shared" si="15"/>
        <v>2.3395037384424318</v>
      </c>
      <c r="V79">
        <f t="shared" si="16"/>
        <v>11.164500711202962</v>
      </c>
    </row>
    <row r="80" spans="1:22">
      <c r="A80">
        <v>780</v>
      </c>
      <c r="B80">
        <f t="shared" si="17"/>
        <v>2837.3478612092977</v>
      </c>
      <c r="C80">
        <f t="shared" si="18"/>
        <v>4.0240394135946603E-3</v>
      </c>
      <c r="D80">
        <f t="shared" si="19"/>
        <v>510.96186160695265</v>
      </c>
      <c r="F80">
        <f t="shared" si="20"/>
        <v>0.89642431860868887</v>
      </c>
      <c r="G80">
        <f t="shared" si="12"/>
        <v>102036.31111559186</v>
      </c>
      <c r="H80">
        <f t="shared" si="21"/>
        <v>121670349.28022483</v>
      </c>
      <c r="P80">
        <f t="shared" si="22"/>
        <v>1.2228932916099264</v>
      </c>
      <c r="Q80">
        <f t="shared" si="13"/>
        <v>478.15</v>
      </c>
      <c r="R80">
        <f t="shared" si="23"/>
        <v>0.63556484189356033</v>
      </c>
      <c r="S80">
        <f t="shared" si="14"/>
        <v>204.36251158951754</v>
      </c>
      <c r="U80">
        <f t="shared" si="15"/>
        <v>2.3397148345896821</v>
      </c>
      <c r="V80">
        <f t="shared" si="16"/>
        <v>11.162062652716118</v>
      </c>
    </row>
    <row r="81" spans="1:22">
      <c r="A81">
        <v>790</v>
      </c>
      <c r="B81">
        <f t="shared" si="17"/>
        <v>2837.2266215151931</v>
      </c>
      <c r="C81">
        <f t="shared" si="18"/>
        <v>4.0242113678911097E-3</v>
      </c>
      <c r="D81">
        <f t="shared" si="19"/>
        <v>510.85100728252405</v>
      </c>
      <c r="F81">
        <f t="shared" si="20"/>
        <v>0.89622983733776151</v>
      </c>
      <c r="G81">
        <f t="shared" si="12"/>
        <v>101717.4322701123</v>
      </c>
      <c r="H81">
        <f t="shared" si="21"/>
        <v>122687523.60292596</v>
      </c>
      <c r="P81">
        <f t="shared" si="22"/>
        <v>1.2226802272100017</v>
      </c>
      <c r="Q81">
        <f t="shared" si="13"/>
        <v>478.15</v>
      </c>
      <c r="R81">
        <f t="shared" si="23"/>
        <v>0.6354269546724729</v>
      </c>
      <c r="S81">
        <f t="shared" si="14"/>
        <v>204.34419442690827</v>
      </c>
      <c r="U81">
        <f t="shared" si="15"/>
        <v>2.3399245637537751</v>
      </c>
      <c r="V81">
        <f t="shared" si="16"/>
        <v>11.159641018133245</v>
      </c>
    </row>
    <row r="82" spans="1:22">
      <c r="A82">
        <v>800</v>
      </c>
      <c r="B82">
        <f t="shared" si="17"/>
        <v>2837.1057607133989</v>
      </c>
      <c r="C82">
        <f t="shared" si="18"/>
        <v>4.0243827994321003E-3</v>
      </c>
      <c r="D82">
        <f t="shared" si="19"/>
        <v>510.74088914623383</v>
      </c>
      <c r="F82">
        <f t="shared" si="20"/>
        <v>0.89603664762497159</v>
      </c>
      <c r="G82">
        <f t="shared" si="12"/>
        <v>101400.68248979899</v>
      </c>
      <c r="H82">
        <f t="shared" si="21"/>
        <v>123701530.42782395</v>
      </c>
      <c r="P82">
        <f t="shared" si="22"/>
        <v>1.2224687434222765</v>
      </c>
      <c r="Q82">
        <f t="shared" si="13"/>
        <v>478.15</v>
      </c>
      <c r="R82">
        <f t="shared" si="23"/>
        <v>0.63528998316610485</v>
      </c>
      <c r="S82">
        <f t="shared" si="14"/>
        <v>204.32599741471282</v>
      </c>
      <c r="U82">
        <f t="shared" si="15"/>
        <v>2.3401329544449347</v>
      </c>
      <c r="V82">
        <f t="shared" si="16"/>
        <v>11.157235465725465</v>
      </c>
    </row>
    <row r="83" spans="1:22">
      <c r="A83">
        <v>810</v>
      </c>
      <c r="B83">
        <f t="shared" si="17"/>
        <v>2836.9852762741571</v>
      </c>
      <c r="C83">
        <f t="shared" si="18"/>
        <v>4.0245537116708552E-3</v>
      </c>
      <c r="D83">
        <f t="shared" si="19"/>
        <v>510.63149291301863</v>
      </c>
      <c r="F83">
        <f t="shared" si="20"/>
        <v>0.89584472440880458</v>
      </c>
      <c r="G83">
        <f t="shared" si="12"/>
        <v>101086.02076590083</v>
      </c>
      <c r="H83">
        <f t="shared" si="21"/>
        <v>124712390.63548295</v>
      </c>
      <c r="P83">
        <f t="shared" si="22"/>
        <v>1.2222588074303489</v>
      </c>
      <c r="Q83">
        <f t="shared" si="13"/>
        <v>478.15</v>
      </c>
      <c r="R83">
        <f t="shared" si="23"/>
        <v>0.63515390960584239</v>
      </c>
      <c r="S83">
        <f t="shared" si="14"/>
        <v>204.30791822191372</v>
      </c>
      <c r="U83">
        <f t="shared" si="15"/>
        <v>2.3403400326395887</v>
      </c>
      <c r="V83">
        <f t="shared" si="16"/>
        <v>11.154845683432754</v>
      </c>
    </row>
    <row r="84" spans="1:22">
      <c r="A84">
        <v>820</v>
      </c>
      <c r="B84">
        <f t="shared" si="17"/>
        <v>2836.865165716436</v>
      </c>
      <c r="C84">
        <f t="shared" si="18"/>
        <v>4.024724107993081E-3</v>
      </c>
      <c r="D84">
        <f t="shared" si="19"/>
        <v>510.52280543330187</v>
      </c>
      <c r="F84">
        <f t="shared" si="20"/>
        <v>0.89565404461982789</v>
      </c>
      <c r="G84">
        <f t="shared" si="12"/>
        <v>100773.40932225662</v>
      </c>
      <c r="H84">
        <f t="shared" si="21"/>
        <v>125720124.72870553</v>
      </c>
      <c r="P84">
        <f t="shared" si="22"/>
        <v>1.2220503891073009</v>
      </c>
      <c r="Q84">
        <f t="shared" si="13"/>
        <v>478.15</v>
      </c>
      <c r="R84">
        <f t="shared" si="23"/>
        <v>0.63501871763545792</v>
      </c>
      <c r="S84">
        <f t="shared" si="14"/>
        <v>204.28995470420838</v>
      </c>
      <c r="U84">
        <f t="shared" si="15"/>
        <v>2.3405458221982269</v>
      </c>
      <c r="V84">
        <f t="shared" si="16"/>
        <v>11.152471384000016</v>
      </c>
    </row>
    <row r="85" spans="1:22">
      <c r="A85">
        <v>830</v>
      </c>
      <c r="B85">
        <f t="shared" si="17"/>
        <v>2836.7454266040891</v>
      </c>
      <c r="C85">
        <f t="shared" si="18"/>
        <v>4.024893991722376E-3</v>
      </c>
      <c r="D85">
        <f t="shared" si="19"/>
        <v>510.41481451077226</v>
      </c>
      <c r="F85">
        <f t="shared" si="20"/>
        <v>0.89546458686100394</v>
      </c>
      <c r="G85">
        <f t="shared" si="12"/>
        <v>100462.81309746533</v>
      </c>
      <c r="H85">
        <f t="shared" si="21"/>
        <v>126724752.85968018</v>
      </c>
      <c r="P85">
        <f t="shared" si="22"/>
        <v>1.2218434605817889</v>
      </c>
      <c r="Q85">
        <f t="shared" si="13"/>
        <v>478.15</v>
      </c>
      <c r="R85">
        <f t="shared" si="23"/>
        <v>0.6348843920844518</v>
      </c>
      <c r="S85">
        <f t="shared" si="14"/>
        <v>204.27210487397602</v>
      </c>
      <c r="U85">
        <f t="shared" si="15"/>
        <v>2.3407503452073923</v>
      </c>
      <c r="V85">
        <f t="shared" si="16"/>
        <v>11.150112300996424</v>
      </c>
    </row>
    <row r="86" spans="1:22">
      <c r="A86">
        <v>840</v>
      </c>
      <c r="B86">
        <f t="shared" si="17"/>
        <v>2836.626056542631</v>
      </c>
      <c r="C86">
        <f t="shared" si="18"/>
        <v>4.0250633661247743E-3</v>
      </c>
      <c r="D86">
        <f t="shared" si="19"/>
        <v>510.30750875324026</v>
      </c>
      <c r="F86">
        <f t="shared" si="20"/>
        <v>0.89527633114603555</v>
      </c>
      <c r="G86">
        <f t="shared" si="12"/>
        <v>100154.19932104833</v>
      </c>
      <c r="H86">
        <f t="shared" si="21"/>
        <v>127726294.85289066</v>
      </c>
      <c r="P86">
        <f t="shared" si="22"/>
        <v>1.2216379958829373</v>
      </c>
      <c r="Q86">
        <f t="shared" si="13"/>
        <v>478.15</v>
      </c>
      <c r="R86">
        <f t="shared" si="23"/>
        <v>0.6347509187825392</v>
      </c>
      <c r="S86">
        <f t="shared" si="14"/>
        <v>204.25436687569692</v>
      </c>
      <c r="U86">
        <f t="shared" si="15"/>
        <v>2.3409536222595806</v>
      </c>
      <c r="V86">
        <f t="shared" si="16"/>
        <v>11.147768185557354</v>
      </c>
    </row>
    <row r="87" spans="1:22">
      <c r="A87">
        <v>850</v>
      </c>
      <c r="B87">
        <f t="shared" si="17"/>
        <v>2836.5070531765136</v>
      </c>
      <c r="C87">
        <f t="shared" si="18"/>
        <v>4.0252322344125745E-3</v>
      </c>
      <c r="D87">
        <f t="shared" si="19"/>
        <v>510.20087745053763</v>
      </c>
      <c r="F87">
        <f t="shared" si="20"/>
        <v>0.89508925868515377</v>
      </c>
      <c r="G87">
        <f t="shared" si="12"/>
        <v>99847.537166452094</v>
      </c>
      <c r="H87">
        <f t="shared" si="21"/>
        <v>128724770.22455518</v>
      </c>
      <c r="P87">
        <f t="shared" si="22"/>
        <v>1.2214339706496622</v>
      </c>
      <c r="Q87">
        <f t="shared" si="13"/>
        <v>478.15</v>
      </c>
      <c r="R87">
        <f t="shared" si="23"/>
        <v>0.63461828440777401</v>
      </c>
      <c r="S87">
        <f t="shared" si="14"/>
        <v>204.23673896582974</v>
      </c>
      <c r="U87">
        <f t="shared" si="15"/>
        <v>2.3411556726823664</v>
      </c>
      <c r="V87">
        <f t="shared" si="16"/>
        <v>11.145438803717065</v>
      </c>
    </row>
    <row r="88" spans="1:22">
      <c r="A88">
        <v>860</v>
      </c>
      <c r="B88">
        <f t="shared" si="17"/>
        <v>2836.3884141868161</v>
      </c>
      <c r="C88">
        <f t="shared" si="18"/>
        <v>4.0254005997475903E-3</v>
      </c>
      <c r="D88">
        <f t="shared" si="19"/>
        <v>510.09491047450581</v>
      </c>
      <c r="F88">
        <f t="shared" si="20"/>
        <v>0.89490335170965929</v>
      </c>
      <c r="G88">
        <f t="shared" si="12"/>
        <v>99542.797466811811</v>
      </c>
      <c r="H88">
        <f t="shared" si="21"/>
        <v>129720198.19922329</v>
      </c>
      <c r="P88">
        <f t="shared" si="22"/>
        <v>1.2212313618926229</v>
      </c>
      <c r="Q88">
        <f t="shared" si="13"/>
        <v>478.15</v>
      </c>
      <c r="R88">
        <f t="shared" si="23"/>
        <v>0.63448647636214839</v>
      </c>
      <c r="S88">
        <f t="shared" si="14"/>
        <v>204.21921949632952</v>
      </c>
      <c r="U88">
        <f t="shared" si="15"/>
        <v>2.3413565147260487</v>
      </c>
      <c r="V88">
        <f t="shared" si="16"/>
        <v>11.143123934223937</v>
      </c>
    </row>
    <row r="89" spans="1:22">
      <c r="A89">
        <v>870</v>
      </c>
      <c r="B89">
        <f t="shared" si="17"/>
        <v>2836.2701372892766</v>
      </c>
      <c r="C89">
        <f t="shared" si="18"/>
        <v>4.0255684652439096E-3</v>
      </c>
      <c r="D89">
        <f t="shared" si="19"/>
        <v>509.98959819701628</v>
      </c>
      <c r="F89">
        <f t="shared" si="20"/>
        <v>0.89471859332809878</v>
      </c>
      <c r="G89">
        <f t="shared" si="12"/>
        <v>99239.952481947985</v>
      </c>
      <c r="H89">
        <f t="shared" si="21"/>
        <v>130712597.72404277</v>
      </c>
      <c r="P89">
        <f t="shared" si="22"/>
        <v>1.2210301477991332</v>
      </c>
      <c r="Q89">
        <f t="shared" si="13"/>
        <v>478.15</v>
      </c>
      <c r="R89">
        <f t="shared" si="23"/>
        <v>0.63435548266962205</v>
      </c>
      <c r="S89">
        <f t="shared" si="14"/>
        <v>204.20180690113926</v>
      </c>
      <c r="U89">
        <f t="shared" si="15"/>
        <v>2.3415561657174169</v>
      </c>
      <c r="V89">
        <f t="shared" si="16"/>
        <v>11.140823366749602</v>
      </c>
    </row>
    <row r="90" spans="1:22">
      <c r="A90">
        <v>880</v>
      </c>
      <c r="B90">
        <f t="shared" si="17"/>
        <v>2836.1522202325896</v>
      </c>
      <c r="C90">
        <f t="shared" si="18"/>
        <v>4.0257358339702877E-3</v>
      </c>
      <c r="D90">
        <f t="shared" si="19"/>
        <v>509.88493142270096</v>
      </c>
      <c r="F90">
        <f t="shared" si="20"/>
        <v>0.89453496740824734</v>
      </c>
      <c r="G90">
        <f t="shared" si="12"/>
        <v>98938.975707154954</v>
      </c>
      <c r="H90">
        <f t="shared" si="21"/>
        <v>131701987.48111433</v>
      </c>
      <c r="P90">
        <f t="shared" si="22"/>
        <v>1.2208303075731266</v>
      </c>
      <c r="Q90">
        <f t="shared" si="13"/>
        <v>478.15</v>
      </c>
      <c r="R90">
        <f t="shared" si="23"/>
        <v>0.63422529189244736</v>
      </c>
      <c r="S90">
        <f t="shared" si="14"/>
        <v>204.18449968510603</v>
      </c>
      <c r="U90">
        <f t="shared" si="15"/>
        <v>2.3417546421858879</v>
      </c>
      <c r="V90">
        <f t="shared" si="16"/>
        <v>11.138536900419432</v>
      </c>
    </row>
    <row r="91" spans="1:22">
      <c r="A91">
        <v>890</v>
      </c>
      <c r="B91">
        <f t="shared" si="17"/>
        <v>2836.0346607969473</v>
      </c>
      <c r="C91">
        <f t="shared" si="18"/>
        <v>4.0259027089521865E-3</v>
      </c>
      <c r="D91">
        <f t="shared" si="19"/>
        <v>509.78090133367726</v>
      </c>
      <c r="F91">
        <f t="shared" si="20"/>
        <v>0.89435245848013556</v>
      </c>
      <c r="G91">
        <f t="shared" si="12"/>
        <v>98639.841716067487</v>
      </c>
      <c r="H91">
        <f t="shared" si="21"/>
        <v>132688385.898275</v>
      </c>
      <c r="P91">
        <f t="shared" si="22"/>
        <v>1.2206318213036944</v>
      </c>
      <c r="Q91">
        <f t="shared" si="13"/>
        <v>478.15</v>
      </c>
      <c r="R91">
        <f t="shared" si="23"/>
        <v>0.63409589306241609</v>
      </c>
      <c r="S91">
        <f t="shared" si="14"/>
        <v>204.16729641487555</v>
      </c>
      <c r="U91">
        <f t="shared" si="15"/>
        <v>2.3419519599670919</v>
      </c>
      <c r="V91">
        <f t="shared" si="16"/>
        <v>11.136264342605042</v>
      </c>
    </row>
    <row r="92" spans="1:22">
      <c r="A92">
        <v>900</v>
      </c>
      <c r="B92">
        <f t="shared" si="17"/>
        <v>2835.9174567927507</v>
      </c>
      <c r="C92">
        <f t="shared" si="18"/>
        <v>4.0260690931735836E-3</v>
      </c>
      <c r="D92">
        <f t="shared" si="19"/>
        <v>509.6774994440471</v>
      </c>
      <c r="F92">
        <f t="shared" si="20"/>
        <v>0.89417105165622301</v>
      </c>
      <c r="G92">
        <f t="shared" si="12"/>
        <v>98342.526031294081</v>
      </c>
      <c r="H92">
        <f t="shared" si="21"/>
        <v>133671811.15858795</v>
      </c>
      <c r="P92">
        <f t="shared" si="22"/>
        <v>1.2204346698569168</v>
      </c>
      <c r="Q92">
        <f t="shared" si="13"/>
        <v>478.15</v>
      </c>
      <c r="R92">
        <f t="shared" si="23"/>
        <v>0.63396727562426214</v>
      </c>
      <c r="S92">
        <f t="shared" si="14"/>
        <v>204.15019571139803</v>
      </c>
      <c r="U92">
        <f t="shared" si="15"/>
        <v>2.3421481342880934</v>
      </c>
      <c r="V92">
        <f t="shared" si="16"/>
        <v>11.134005507930315</v>
      </c>
    </row>
    <row r="93" spans="1:22">
      <c r="A93">
        <v>910</v>
      </c>
      <c r="B93">
        <f t="shared" si="17"/>
        <v>2835.8006060594857</v>
      </c>
      <c r="C93">
        <f t="shared" si="18"/>
        <v>4.0262349895785381E-3</v>
      </c>
      <c r="D93">
        <f t="shared" si="19"/>
        <v>509.57471756235742</v>
      </c>
      <c r="F93">
        <f t="shared" si="20"/>
        <v>0.89399073256553929</v>
      </c>
      <c r="G93">
        <f t="shared" si="12"/>
        <v>98047.005017668722</v>
      </c>
      <c r="H93">
        <f t="shared" si="21"/>
        <v>134652281.20876464</v>
      </c>
      <c r="P93">
        <f t="shared" si="22"/>
        <v>1.2202388347866611</v>
      </c>
      <c r="Q93">
        <f t="shared" si="13"/>
        <v>478.15</v>
      </c>
      <c r="R93">
        <f t="shared" si="23"/>
        <v>0.63383942938896731</v>
      </c>
      <c r="S93">
        <f t="shared" si="14"/>
        <v>204.13319624374691</v>
      </c>
      <c r="U93">
        <f t="shared" si="15"/>
        <v>2.3423431798376444</v>
      </c>
      <c r="V93">
        <f t="shared" si="16"/>
        <v>11.131760217451342</v>
      </c>
    </row>
    <row r="94" spans="1:22">
      <c r="A94">
        <v>920</v>
      </c>
      <c r="B94">
        <f t="shared" si="17"/>
        <v>2835.6841064647219</v>
      </c>
      <c r="C94">
        <f t="shared" si="18"/>
        <v>4.0264004010725904E-3</v>
      </c>
      <c r="D94">
        <f t="shared" si="19"/>
        <v>509.47254776054751</v>
      </c>
      <c r="F94">
        <f t="shared" si="20"/>
        <v>0.89381148729920612</v>
      </c>
      <c r="G94">
        <f t="shared" si="12"/>
        <v>97753.255793930628</v>
      </c>
      <c r="H94">
        <f t="shared" si="21"/>
        <v>135629813.76670396</v>
      </c>
      <c r="P94">
        <f t="shared" si="22"/>
        <v>1.2200442982608353</v>
      </c>
      <c r="Q94">
        <f t="shared" si="13"/>
        <v>478.15</v>
      </c>
      <c r="R94">
        <f t="shared" si="23"/>
        <v>0.63371234449513714</v>
      </c>
      <c r="S94">
        <f t="shared" si="14"/>
        <v>204.11629672400738</v>
      </c>
      <c r="U94">
        <f t="shared" si="15"/>
        <v>2.3425371108242423</v>
      </c>
      <c r="V94">
        <f t="shared" si="16"/>
        <v>11.129528297978073</v>
      </c>
    </row>
    <row r="95" spans="1:22">
      <c r="A95">
        <v>930</v>
      </c>
      <c r="B95">
        <f t="shared" si="17"/>
        <v>2835.5679559032151</v>
      </c>
      <c r="C95">
        <f t="shared" si="18"/>
        <v>4.026565330524012E-3</v>
      </c>
      <c r="D95">
        <f t="shared" si="19"/>
        <v>509.37098234817495</v>
      </c>
      <c r="F95">
        <f t="shared" si="20"/>
        <v>0.89363330236521921</v>
      </c>
      <c r="G95">
        <f t="shared" si="12"/>
        <v>97461.256159399927</v>
      </c>
      <c r="H95">
        <f t="shared" si="21"/>
        <v>136604426.32829797</v>
      </c>
      <c r="P95">
        <f t="shared" si="22"/>
        <v>1.2198510430002163</v>
      </c>
      <c r="Q95">
        <f t="shared" si="13"/>
        <v>478.15</v>
      </c>
      <c r="R95">
        <f t="shared" si="23"/>
        <v>0.63358601137694037</v>
      </c>
      <c r="S95">
        <f t="shared" si="14"/>
        <v>204.09949590303532</v>
      </c>
      <c r="U95">
        <f t="shared" si="15"/>
        <v>2.3427299410242641</v>
      </c>
      <c r="V95">
        <f t="shared" si="16"/>
        <v>11.127309581511279</v>
      </c>
    </row>
    <row r="96" spans="1:22">
      <c r="A96">
        <v>940</v>
      </c>
      <c r="B96">
        <f t="shared" si="17"/>
        <v>2835.4521522961008</v>
      </c>
      <c r="C96">
        <f t="shared" si="18"/>
        <v>4.0267297807649299E-3</v>
      </c>
      <c r="D96">
        <f t="shared" si="19"/>
        <v>509.27001385094349</v>
      </c>
      <c r="F96">
        <f t="shared" si="20"/>
        <v>0.89345616465077804</v>
      </c>
      <c r="G96">
        <f t="shared" si="12"/>
        <v>97170.984532874892</v>
      </c>
      <c r="H96">
        <f t="shared" si="21"/>
        <v>137576136.17362672</v>
      </c>
      <c r="P96">
        <f t="shared" si="22"/>
        <v>1.2196590522275292</v>
      </c>
      <c r="Q96">
        <f t="shared" si="13"/>
        <v>478.15</v>
      </c>
      <c r="R96">
        <f t="shared" si="23"/>
        <v>0.63346042073740161</v>
      </c>
      <c r="S96">
        <f t="shared" si="14"/>
        <v>204.08279256692572</v>
      </c>
      <c r="U96">
        <f t="shared" si="15"/>
        <v>2.3429216838220119</v>
      </c>
      <c r="V96">
        <f t="shared" si="16"/>
        <v>11.12510390477348</v>
      </c>
    </row>
    <row r="97" spans="1:22">
      <c r="A97">
        <v>950</v>
      </c>
      <c r="B97">
        <f t="shared" si="17"/>
        <v>2835.3366935901572</v>
      </c>
      <c r="C97">
        <f t="shared" si="18"/>
        <v>4.0268937545923497E-3</v>
      </c>
      <c r="D97">
        <f t="shared" si="19"/>
        <v>509.16963499273135</v>
      </c>
      <c r="F97">
        <f t="shared" si="20"/>
        <v>0.89328006139075677</v>
      </c>
      <c r="G97">
        <f t="shared" si="12"/>
        <v>96882.419901473433</v>
      </c>
      <c r="H97">
        <f t="shared" si="21"/>
        <v>138544960.37264144</v>
      </c>
      <c r="P97">
        <f t="shared" si="22"/>
        <v>1.2194683096248622</v>
      </c>
      <c r="Q97">
        <f t="shared" si="13"/>
        <v>478.15</v>
      </c>
      <c r="R97">
        <f t="shared" si="23"/>
        <v>0.63333556352604647</v>
      </c>
      <c r="S97">
        <f t="shared" si="14"/>
        <v>204.06618553405821</v>
      </c>
      <c r="U97">
        <f t="shared" si="15"/>
        <v>2.3431123522431783</v>
      </c>
      <c r="V97">
        <f t="shared" si="16"/>
        <v>11.122911108816366</v>
      </c>
    </row>
    <row r="98" spans="1:22">
      <c r="A98">
        <v>960</v>
      </c>
      <c r="B98">
        <f t="shared" si="17"/>
        <v>2835.2215777571314</v>
      </c>
      <c r="C98">
        <f t="shared" si="18"/>
        <v>4.0270572547690918E-3</v>
      </c>
      <c r="D98">
        <f t="shared" si="19"/>
        <v>509.0698386804749</v>
      </c>
      <c r="F98">
        <f t="shared" si="20"/>
        <v>0.893104980141184</v>
      </c>
      <c r="G98">
        <f t="shared" si="12"/>
        <v>96595.541777587001</v>
      </c>
      <c r="H98">
        <f t="shared" si="21"/>
        <v>139510915.79041731</v>
      </c>
      <c r="P98">
        <f t="shared" si="22"/>
        <v>1.2192787992978833</v>
      </c>
      <c r="Q98">
        <f t="shared" si="13"/>
        <v>478.15</v>
      </c>
      <c r="R98">
        <f t="shared" si="23"/>
        <v>0.63321143092009946</v>
      </c>
      <c r="S98">
        <f t="shared" si="14"/>
        <v>204.04967365261339</v>
      </c>
      <c r="U98">
        <f t="shared" si="15"/>
        <v>2.3433019589829471</v>
      </c>
      <c r="V98">
        <f t="shared" si="16"/>
        <v>11.120731038690558</v>
      </c>
    </row>
    <row r="99" spans="1:22">
      <c r="A99">
        <v>970</v>
      </c>
      <c r="B99">
        <f t="shared" si="17"/>
        <v>2835.1068027931119</v>
      </c>
      <c r="C99">
        <f t="shared" si="18"/>
        <v>4.0272202840246612E-3</v>
      </c>
      <c r="D99">
        <f t="shared" si="19"/>
        <v>508.97061799137646</v>
      </c>
      <c r="F99">
        <f t="shared" si="20"/>
        <v>0.89293090875680081</v>
      </c>
      <c r="G99">
        <f t="shared" si="12"/>
        <v>96310.330162437473</v>
      </c>
      <c r="H99">
        <f t="shared" si="21"/>
        <v>140474019.0920417</v>
      </c>
      <c r="P99">
        <f t="shared" si="22"/>
        <v>1.2190905057455916</v>
      </c>
      <c r="Q99">
        <f t="shared" si="13"/>
        <v>478.15</v>
      </c>
      <c r="R99">
        <f t="shared" si="23"/>
        <v>0.63308801430857176</v>
      </c>
      <c r="S99">
        <f t="shared" si="14"/>
        <v>204.03325579847274</v>
      </c>
      <c r="U99">
        <f t="shared" si="15"/>
        <v>2.3434905164297195</v>
      </c>
      <c r="V99">
        <f t="shared" si="16"/>
        <v>11.118563543166177</v>
      </c>
    </row>
    <row r="100" spans="1:22">
      <c r="A100">
        <v>980</v>
      </c>
      <c r="B100">
        <f t="shared" si="17"/>
        <v>2834.9923667179492</v>
      </c>
      <c r="C100">
        <f t="shared" si="18"/>
        <v>4.0273828450560524E-3</v>
      </c>
      <c r="D100">
        <f t="shared" si="19"/>
        <v>508.87196616201265</v>
      </c>
      <c r="F100">
        <f t="shared" si="20"/>
        <v>0.89275783537195208</v>
      </c>
      <c r="G100">
        <f t="shared" si="12"/>
        <v>96026.765515034538</v>
      </c>
      <c r="H100">
        <f t="shared" si="21"/>
        <v>141434286.74719205</v>
      </c>
      <c r="P100">
        <f t="shared" si="22"/>
        <v>1.2189034138345942</v>
      </c>
      <c r="Q100">
        <f t="shared" si="13"/>
        <v>478.15</v>
      </c>
      <c r="R100">
        <f t="shared" si="23"/>
        <v>0.63296530527871397</v>
      </c>
      <c r="S100">
        <f t="shared" si="14"/>
        <v>204.01693087343125</v>
      </c>
      <c r="U100">
        <f t="shared" si="15"/>
        <v>2.3436780366852807</v>
      </c>
      <c r="V100">
        <f t="shared" si="16"/>
        <v>11.116408474494905</v>
      </c>
    </row>
    <row r="101" spans="1:22">
      <c r="A101">
        <v>990</v>
      </c>
      <c r="B101">
        <f t="shared" si="17"/>
        <v>2834.878267574717</v>
      </c>
      <c r="C101">
        <f t="shared" si="18"/>
        <v>4.0275449405284911E-3</v>
      </c>
      <c r="D101">
        <f t="shared" si="19"/>
        <v>508.77387657899152</v>
      </c>
      <c r="F101">
        <f t="shared" si="20"/>
        <v>0.89258574838419569</v>
      </c>
      <c r="G101">
        <f t="shared" si="12"/>
        <v>95744.828725533793</v>
      </c>
      <c r="H101">
        <f t="shared" si="21"/>
        <v>142391735.0344474</v>
      </c>
      <c r="P101">
        <f t="shared" si="22"/>
        <v>1.2187175087770676</v>
      </c>
      <c r="Q101">
        <f t="shared" si="13"/>
        <v>478.15</v>
      </c>
      <c r="R101">
        <f t="shared" si="23"/>
        <v>0.63284329560439467</v>
      </c>
      <c r="S101">
        <f t="shared" si="14"/>
        <v>204.00069780366573</v>
      </c>
      <c r="U101">
        <f t="shared" si="15"/>
        <v>2.3438645315820485</v>
      </c>
      <c r="V101">
        <f t="shared" si="16"/>
        <v>11.11426568820589</v>
      </c>
    </row>
    <row r="102" spans="1:22">
      <c r="A102">
        <v>1000</v>
      </c>
      <c r="B102">
        <f t="shared" si="17"/>
        <v>2834.76450342919</v>
      </c>
      <c r="C102">
        <f t="shared" si="18"/>
        <v>4.0277065730761601E-3</v>
      </c>
      <c r="D102">
        <f t="shared" si="19"/>
        <v>508.67634277088047</v>
      </c>
      <c r="F102">
        <f t="shared" si="20"/>
        <v>0.89241463644014118</v>
      </c>
      <c r="G102">
        <f t="shared" si="12"/>
        <v>95464.501092206163</v>
      </c>
      <c r="H102">
        <f t="shared" si="21"/>
        <v>143346380.04536948</v>
      </c>
      <c r="P102">
        <f t="shared" si="22"/>
        <v>1.2185327761117462</v>
      </c>
      <c r="Q102">
        <f t="shared" si="13"/>
        <v>478.15</v>
      </c>
      <c r="R102">
        <f t="shared" si="23"/>
        <v>0.63272197723606005</v>
      </c>
      <c r="S102">
        <f t="shared" si="14"/>
        <v>203.98455553841271</v>
      </c>
      <c r="U102">
        <f t="shared" si="15"/>
        <v>2.3440500126979402</v>
      </c>
      <c r="V102">
        <f t="shared" si="16"/>
        <v>11.112135042929411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3" sqref="E103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munkalap'!O31</f>
        <v>2896.6971315597484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275186.2274981761</v>
      </c>
      <c r="H3">
        <f>G3*A3</f>
        <v>2751862.2749817609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2896.3649935781491</v>
      </c>
      <c r="C4">
        <f>1.01325/D4*Q3/288.15*P4</f>
        <v>4.0042693676870696E-3</v>
      </c>
      <c r="D4">
        <f>P4*(D$3/P$3)*(1-H3/I$3)</f>
        <v>569.9346432709691</v>
      </c>
      <c r="F4">
        <f>D4/D$3</f>
        <v>0.9998853390718756</v>
      </c>
      <c r="G4">
        <f t="shared" ref="G4:G67" si="0">$B4*((D4)-(E$3))</f>
        <v>274965.37744786433</v>
      </c>
      <c r="H4">
        <f>H3+G4*(A4-A3)</f>
        <v>5501516.0494604036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0.70891870540195978</v>
      </c>
      <c r="S4">
        <f t="shared" ref="S4:S67" si="2">103.9+183.3*R4-39.7*R4^2</f>
        <v>213.89293918468826</v>
      </c>
      <c r="U4">
        <f t="shared" ref="U4:U67" si="3">Q4/S4</f>
        <v>2.2354641617558775</v>
      </c>
      <c r="V4">
        <f t="shared" ref="V4:V67" si="4">D4/T$3</f>
        <v>12.450334700395972</v>
      </c>
    </row>
    <row r="5" spans="1:22">
      <c r="A5">
        <v>30</v>
      </c>
      <c r="B5">
        <f t="shared" ref="B5:B68" si="5">B$3*C$3/C5</f>
        <v>2896.0331221530942</v>
      </c>
      <c r="C5">
        <f t="shared" ref="C5:C68" si="6">1.01325/D5*Q4/288.15*P5</f>
        <v>4.0047282376396241E-3</v>
      </c>
      <c r="D5">
        <f t="shared" ref="D5:D68" si="7">P5*(D$3/P$3)*(1-H4/I$3)</f>
        <v>569.79588092483493</v>
      </c>
      <c r="F5">
        <f t="shared" ref="F5:F68" si="8">D5/D$3</f>
        <v>0.99964189635935952</v>
      </c>
      <c r="G5">
        <f t="shared" si="0"/>
        <v>274532.01100200263</v>
      </c>
      <c r="H5">
        <f t="shared" ref="H5:H68" si="9">H4+G5*(A5-A4)</f>
        <v>8246836.1594804302</v>
      </c>
      <c r="P5">
        <f t="shared" ref="P5:P68" si="10">1-((3.52*V4)/(10^(0.9813*U4)))+((0.274*V4^2)/(10^(0.8157*U4)))</f>
        <v>1.3571573617235928</v>
      </c>
      <c r="Q5">
        <f t="shared" si="1"/>
        <v>478.15</v>
      </c>
      <c r="R5">
        <f t="shared" ref="R5:R68" si="11">0.709*F5</f>
        <v>0.70874610451878584</v>
      </c>
      <c r="S5">
        <f t="shared" si="2"/>
        <v>213.87101564367248</v>
      </c>
      <c r="U5">
        <f t="shared" si="3"/>
        <v>2.2356933152486591</v>
      </c>
      <c r="V5">
        <f t="shared" si="4"/>
        <v>12.447303409574156</v>
      </c>
    </row>
    <row r="6" spans="1:22">
      <c r="A6">
        <v>40</v>
      </c>
      <c r="B6">
        <f t="shared" si="5"/>
        <v>2895.7017737827655</v>
      </c>
      <c r="C6">
        <f t="shared" si="6"/>
        <v>4.0051864893101401E-3</v>
      </c>
      <c r="D6">
        <f t="shared" si="7"/>
        <v>569.57482787886511</v>
      </c>
      <c r="F6">
        <f t="shared" si="8"/>
        <v>0.99925408399800897</v>
      </c>
      <c r="G6">
        <f t="shared" si="0"/>
        <v>273860.49684402946</v>
      </c>
      <c r="H6">
        <f t="shared" si="9"/>
        <v>10985441.127920724</v>
      </c>
      <c r="P6">
        <f t="shared" si="10"/>
        <v>1.3567860868670611</v>
      </c>
      <c r="Q6">
        <f t="shared" si="1"/>
        <v>478.15</v>
      </c>
      <c r="R6">
        <f t="shared" si="11"/>
        <v>0.70847114555458834</v>
      </c>
      <c r="S6">
        <f t="shared" si="2"/>
        <v>213.83608582604387</v>
      </c>
      <c r="U6">
        <f t="shared" si="3"/>
        <v>2.2360585125420602</v>
      </c>
      <c r="V6">
        <f t="shared" si="4"/>
        <v>12.442474462182801</v>
      </c>
    </row>
    <row r="7" spans="1:22">
      <c r="A7">
        <v>50</v>
      </c>
      <c r="B7">
        <f t="shared" si="5"/>
        <v>2895.3712359012416</v>
      </c>
      <c r="C7">
        <f t="shared" si="6"/>
        <v>4.0056437245830712E-3</v>
      </c>
      <c r="D7">
        <f t="shared" si="7"/>
        <v>569.26178816845265</v>
      </c>
      <c r="F7">
        <f t="shared" si="8"/>
        <v>0.9987048915236012</v>
      </c>
      <c r="G7">
        <f t="shared" si="0"/>
        <v>272922.87010755378</v>
      </c>
      <c r="H7">
        <f t="shared" si="9"/>
        <v>13714669.828996263</v>
      </c>
      <c r="P7">
        <f t="shared" si="10"/>
        <v>1.3561952005836302</v>
      </c>
      <c r="Q7">
        <f t="shared" si="1"/>
        <v>478.15</v>
      </c>
      <c r="R7">
        <f t="shared" si="11"/>
        <v>0.70808176809023327</v>
      </c>
      <c r="S7">
        <f t="shared" si="2"/>
        <v>213.78661041595868</v>
      </c>
      <c r="U7">
        <f t="shared" si="3"/>
        <v>2.2365759907492655</v>
      </c>
      <c r="V7">
        <f t="shared" si="4"/>
        <v>12.435636047962564</v>
      </c>
    </row>
    <row r="8" spans="1:22">
      <c r="A8">
        <v>60</v>
      </c>
      <c r="B8">
        <f t="shared" si="5"/>
        <v>2895.0418296950011</v>
      </c>
      <c r="C8">
        <f t="shared" si="6"/>
        <v>4.0060994982749508E-3</v>
      </c>
      <c r="D8">
        <f t="shared" si="7"/>
        <v>568.84632900282054</v>
      </c>
      <c r="F8">
        <f t="shared" si="8"/>
        <v>0.99797601579442197</v>
      </c>
      <c r="G8">
        <f t="shared" si="0"/>
        <v>271689.04802648461</v>
      </c>
      <c r="H8">
        <f t="shared" si="9"/>
        <v>16431560.30926111</v>
      </c>
      <c r="P8">
        <f t="shared" si="10"/>
        <v>1.3553596201259612</v>
      </c>
      <c r="Q8">
        <f t="shared" si="1"/>
        <v>478.15</v>
      </c>
      <c r="R8">
        <f t="shared" si="11"/>
        <v>0.70756499519824512</v>
      </c>
      <c r="S8">
        <f t="shared" si="2"/>
        <v>213.72092918937162</v>
      </c>
      <c r="U8">
        <f t="shared" si="3"/>
        <v>2.2372633406264382</v>
      </c>
      <c r="V8">
        <f t="shared" si="4"/>
        <v>12.426560260541079</v>
      </c>
    </row>
    <row r="9" spans="1:22">
      <c r="A9">
        <v>70</v>
      </c>
      <c r="B9">
        <f t="shared" si="5"/>
        <v>2894.7139126591283</v>
      </c>
      <c r="C9">
        <f t="shared" si="6"/>
        <v>4.0065533145457544E-3</v>
      </c>
      <c r="D9">
        <f t="shared" si="7"/>
        <v>568.31741980754259</v>
      </c>
      <c r="F9">
        <f t="shared" si="8"/>
        <v>0.99704810492551332</v>
      </c>
      <c r="G9">
        <f t="shared" si="0"/>
        <v>270127.23341034603</v>
      </c>
      <c r="H9">
        <f t="shared" si="9"/>
        <v>19132832.643364571</v>
      </c>
      <c r="P9">
        <f t="shared" si="10"/>
        <v>1.3542528107510727</v>
      </c>
      <c r="Q9">
        <f t="shared" si="1"/>
        <v>478.15</v>
      </c>
      <c r="R9">
        <f t="shared" si="11"/>
        <v>0.7069071063921889</v>
      </c>
      <c r="S9">
        <f t="shared" si="2"/>
        <v>213.63728161609745</v>
      </c>
      <c r="U9">
        <f t="shared" si="3"/>
        <v>2.2381393190502554</v>
      </c>
      <c r="V9">
        <f t="shared" si="4"/>
        <v>12.415006134844255</v>
      </c>
    </row>
    <row r="10" spans="1:22">
      <c r="A10">
        <v>80</v>
      </c>
      <c r="B10">
        <f t="shared" si="5"/>
        <v>2894.3878806665552</v>
      </c>
      <c r="C10">
        <f t="shared" si="6"/>
        <v>4.0070046239812371E-3</v>
      </c>
      <c r="D10">
        <f t="shared" si="7"/>
        <v>567.66365430698033</v>
      </c>
      <c r="F10">
        <f t="shared" si="8"/>
        <v>0.99590114790698303</v>
      </c>
      <c r="G10">
        <f t="shared" si="0"/>
        <v>268204.55800439912</v>
      </c>
      <c r="H10">
        <f t="shared" si="9"/>
        <v>21814878.223408561</v>
      </c>
      <c r="P10">
        <f t="shared" si="10"/>
        <v>1.3528473136841033</v>
      </c>
      <c r="Q10">
        <f t="shared" si="1"/>
        <v>478.15</v>
      </c>
      <c r="R10">
        <f t="shared" si="11"/>
        <v>0.70609391386605092</v>
      </c>
      <c r="S10">
        <f t="shared" si="2"/>
        <v>213.53384038825965</v>
      </c>
      <c r="U10">
        <f t="shared" si="3"/>
        <v>2.2392235307087618</v>
      </c>
      <c r="V10">
        <f t="shared" si="4"/>
        <v>12.400724498530909</v>
      </c>
    </row>
    <row r="11" spans="1:22">
      <c r="A11">
        <v>90</v>
      </c>
      <c r="B11">
        <f t="shared" si="5"/>
        <v>2894.0641692607869</v>
      </c>
      <c r="C11">
        <f t="shared" si="6"/>
        <v>4.0074528217487661E-3</v>
      </c>
      <c r="D11">
        <f t="shared" si="7"/>
        <v>566.87357412780193</v>
      </c>
      <c r="F11">
        <f t="shared" si="8"/>
        <v>0.99451504232947707</v>
      </c>
      <c r="G11">
        <f t="shared" si="0"/>
        <v>265888.01898519642</v>
      </c>
      <c r="H11">
        <f t="shared" si="9"/>
        <v>24473758.413260527</v>
      </c>
      <c r="P11">
        <f t="shared" si="10"/>
        <v>1.3511155169102009</v>
      </c>
      <c r="Q11">
        <f t="shared" si="1"/>
        <v>478.15</v>
      </c>
      <c r="R11">
        <f t="shared" si="11"/>
        <v>0.70511116501159921</v>
      </c>
      <c r="S11">
        <f t="shared" si="2"/>
        <v>213.40876087217276</v>
      </c>
      <c r="U11">
        <f t="shared" si="3"/>
        <v>2.2405359463494636</v>
      </c>
      <c r="V11">
        <f t="shared" si="4"/>
        <v>12.383465041175475</v>
      </c>
    </row>
    <row r="12" spans="1:22">
      <c r="A12">
        <v>100</v>
      </c>
      <c r="B12">
        <f t="shared" si="5"/>
        <v>2893.7432538183252</v>
      </c>
      <c r="C12">
        <f t="shared" si="6"/>
        <v>4.0078972473189126E-3</v>
      </c>
      <c r="D12">
        <f t="shared" si="7"/>
        <v>565.93611044802287</v>
      </c>
      <c r="F12">
        <f t="shared" si="8"/>
        <v>0.99287036920705762</v>
      </c>
      <c r="G12">
        <f t="shared" si="0"/>
        <v>263145.75613744429</v>
      </c>
      <c r="H12">
        <f t="shared" si="9"/>
        <v>27105215.974634968</v>
      </c>
      <c r="P12">
        <f t="shared" si="10"/>
        <v>1.3490307085475051</v>
      </c>
      <c r="Q12">
        <f t="shared" si="1"/>
        <v>478.15</v>
      </c>
      <c r="R12">
        <f t="shared" si="11"/>
        <v>0.70394509176780384</v>
      </c>
      <c r="S12">
        <f t="shared" si="2"/>
        <v>213.26024923974637</v>
      </c>
      <c r="U12">
        <f t="shared" si="3"/>
        <v>2.242096226111344</v>
      </c>
      <c r="V12">
        <f t="shared" si="4"/>
        <v>12.362985962178403</v>
      </c>
    </row>
    <row r="13" spans="1:22">
      <c r="A13">
        <v>110</v>
      </c>
      <c r="B13">
        <f t="shared" si="5"/>
        <v>2893.4256481695811</v>
      </c>
      <c r="C13">
        <f t="shared" si="6"/>
        <v>4.0083371863255156E-3</v>
      </c>
      <c r="D13">
        <f t="shared" si="7"/>
        <v>564.84115465718219</v>
      </c>
      <c r="F13">
        <f t="shared" si="8"/>
        <v>0.99094939413540739</v>
      </c>
      <c r="G13">
        <f t="shared" si="0"/>
        <v>259948.70114626095</v>
      </c>
      <c r="H13">
        <f t="shared" si="9"/>
        <v>29704702.986097578</v>
      </c>
      <c r="P13">
        <f t="shared" si="10"/>
        <v>1.3465684393478583</v>
      </c>
      <c r="Q13">
        <f t="shared" si="1"/>
        <v>478.15</v>
      </c>
      <c r="R13">
        <f t="shared" si="11"/>
        <v>0.70258312044200377</v>
      </c>
      <c r="S13">
        <f t="shared" si="2"/>
        <v>213.08665124415739</v>
      </c>
      <c r="U13">
        <f t="shared" si="3"/>
        <v>2.2439228229840151</v>
      </c>
      <c r="V13">
        <f t="shared" si="4"/>
        <v>12.339066436950278</v>
      </c>
    </row>
    <row r="14" spans="1:22">
      <c r="A14">
        <v>120</v>
      </c>
      <c r="B14">
        <f t="shared" si="5"/>
        <v>2893.1119012291792</v>
      </c>
      <c r="C14">
        <f t="shared" si="6"/>
        <v>4.0087718751903928E-3</v>
      </c>
      <c r="D14">
        <f t="shared" si="7"/>
        <v>563.58025856958955</v>
      </c>
      <c r="F14">
        <f t="shared" si="8"/>
        <v>0.98873729573612201</v>
      </c>
      <c r="G14">
        <f t="shared" si="0"/>
        <v>256272.60028163751</v>
      </c>
      <c r="H14">
        <f t="shared" si="9"/>
        <v>32267428.988913953</v>
      </c>
      <c r="P14">
        <f t="shared" si="10"/>
        <v>1.343708196035055</v>
      </c>
      <c r="Q14">
        <f t="shared" si="1"/>
        <v>478.15</v>
      </c>
      <c r="R14">
        <f t="shared" si="11"/>
        <v>0.70101474267691044</v>
      </c>
      <c r="S14">
        <f t="shared" si="2"/>
        <v>212.88656205549782</v>
      </c>
      <c r="U14">
        <f t="shared" si="3"/>
        <v>2.2460318555726881</v>
      </c>
      <c r="V14">
        <f t="shared" si="4"/>
        <v>12.311521913208308</v>
      </c>
    </row>
    <row r="15" spans="1:22">
      <c r="A15">
        <v>130</v>
      </c>
      <c r="B15">
        <f t="shared" si="5"/>
        <v>2892.8025911849568</v>
      </c>
      <c r="C15">
        <f t="shared" si="6"/>
        <v>4.0092005091420394E-3</v>
      </c>
      <c r="D15">
        <f t="shared" si="7"/>
        <v>562.14744847396264</v>
      </c>
      <c r="F15">
        <f t="shared" si="8"/>
        <v>0.98622359381396951</v>
      </c>
      <c r="G15">
        <f t="shared" si="0"/>
        <v>252100.36476063664</v>
      </c>
      <c r="H15">
        <f t="shared" si="9"/>
        <v>34788432.636520319</v>
      </c>
      <c r="P15">
        <f t="shared" si="10"/>
        <v>1.3404353483886169</v>
      </c>
      <c r="Q15">
        <f t="shared" si="1"/>
        <v>478.15</v>
      </c>
      <c r="R15">
        <f t="shared" si="11"/>
        <v>0.69923252801410429</v>
      </c>
      <c r="S15">
        <f t="shared" si="2"/>
        <v>212.65895509413542</v>
      </c>
      <c r="U15">
        <f t="shared" si="3"/>
        <v>2.2484357632075382</v>
      </c>
      <c r="V15">
        <f t="shared" si="4"/>
        <v>12.280221894051234</v>
      </c>
    </row>
    <row r="16" spans="1:22">
      <c r="A16">
        <v>140</v>
      </c>
      <c r="B16">
        <f t="shared" si="5"/>
        <v>2892.498316850179</v>
      </c>
      <c r="C16">
        <f t="shared" si="6"/>
        <v>4.0096222541818908E-3</v>
      </c>
      <c r="D16">
        <f t="shared" si="7"/>
        <v>560.54011506575557</v>
      </c>
      <c r="F16">
        <f t="shared" si="8"/>
        <v>0.98340371064167642</v>
      </c>
      <c r="G16">
        <f t="shared" si="0"/>
        <v>247424.63885086862</v>
      </c>
      <c r="H16">
        <f t="shared" si="9"/>
        <v>37262679.025029004</v>
      </c>
      <c r="P16">
        <f t="shared" si="10"/>
        <v>1.3367432798490311</v>
      </c>
      <c r="Q16">
        <f t="shared" si="1"/>
        <v>478.15</v>
      </c>
      <c r="R16">
        <f t="shared" si="11"/>
        <v>0.69723323084494859</v>
      </c>
      <c r="S16">
        <f t="shared" si="2"/>
        <v>212.40332433955803</v>
      </c>
      <c r="U16">
        <f t="shared" si="3"/>
        <v>2.2511417911501552</v>
      </c>
      <c r="V16">
        <f t="shared" si="4"/>
        <v>12.245109378706571</v>
      </c>
    </row>
    <row r="17" spans="1:22">
      <c r="A17">
        <v>150</v>
      </c>
      <c r="B17">
        <f t="shared" si="5"/>
        <v>2892.1996859161645</v>
      </c>
      <c r="C17">
        <f t="shared" si="6"/>
        <v>4.0100362633682697E-3</v>
      </c>
      <c r="D17">
        <f t="shared" si="7"/>
        <v>558.75991445955151</v>
      </c>
      <c r="F17">
        <f t="shared" si="8"/>
        <v>0.98028055168342365</v>
      </c>
      <c r="G17">
        <f t="shared" si="0"/>
        <v>242250.39829227969</v>
      </c>
      <c r="H17">
        <f t="shared" si="9"/>
        <v>39685183.007951804</v>
      </c>
      <c r="P17">
        <f t="shared" si="10"/>
        <v>1.332635547197353</v>
      </c>
      <c r="Q17">
        <f t="shared" si="1"/>
        <v>478.15</v>
      </c>
      <c r="R17">
        <f t="shared" si="11"/>
        <v>0.6950189111435473</v>
      </c>
      <c r="S17">
        <f t="shared" si="2"/>
        <v>212.11983032477988</v>
      </c>
      <c r="U17">
        <f t="shared" si="3"/>
        <v>2.2541503982343247</v>
      </c>
      <c r="V17">
        <f t="shared" si="4"/>
        <v>12.206220545324056</v>
      </c>
    </row>
    <row r="18" spans="1:22">
      <c r="A18">
        <v>160</v>
      </c>
      <c r="B18">
        <f t="shared" si="5"/>
        <v>2891.9073000687249</v>
      </c>
      <c r="C18">
        <f t="shared" si="6"/>
        <v>4.0104416974743699E-3</v>
      </c>
      <c r="D18">
        <f t="shared" si="7"/>
        <v>556.81358755415727</v>
      </c>
      <c r="F18">
        <f t="shared" si="8"/>
        <v>0.97686594307746888</v>
      </c>
      <c r="G18">
        <f t="shared" si="0"/>
        <v>236597.31109267919</v>
      </c>
      <c r="H18">
        <f t="shared" si="9"/>
        <v>42051156.118878596</v>
      </c>
      <c r="P18">
        <f t="shared" si="10"/>
        <v>1.3281278479732865</v>
      </c>
      <c r="Q18">
        <f t="shared" si="1"/>
        <v>478.15</v>
      </c>
      <c r="R18">
        <f t="shared" si="11"/>
        <v>0.69259795364192545</v>
      </c>
      <c r="S18">
        <f t="shared" si="2"/>
        <v>211.80943546462234</v>
      </c>
      <c r="U18">
        <f t="shared" si="3"/>
        <v>2.2574537293446655</v>
      </c>
      <c r="V18">
        <f t="shared" si="4"/>
        <v>12.163702650167746</v>
      </c>
    </row>
    <row r="19" spans="1:22">
      <c r="A19">
        <v>170</v>
      </c>
      <c r="B19">
        <f t="shared" si="5"/>
        <v>2891.6217372552346</v>
      </c>
      <c r="C19">
        <f t="shared" si="6"/>
        <v>4.0108377496272897E-3</v>
      </c>
      <c r="D19">
        <f t="shared" si="7"/>
        <v>554.71358203102011</v>
      </c>
      <c r="F19">
        <f t="shared" si="8"/>
        <v>0.97318172286143878</v>
      </c>
      <c r="G19">
        <f t="shared" si="0"/>
        <v>230501.52655537601</v>
      </c>
      <c r="H19">
        <f t="shared" si="9"/>
        <v>44356171.384432353</v>
      </c>
      <c r="P19">
        <f t="shared" si="10"/>
        <v>1.3232495190850502</v>
      </c>
      <c r="Q19">
        <f t="shared" si="1"/>
        <v>478.15</v>
      </c>
      <c r="R19">
        <f t="shared" si="11"/>
        <v>0.68998584150876008</v>
      </c>
      <c r="S19">
        <f t="shared" si="2"/>
        <v>211.4740104276984</v>
      </c>
      <c r="U19">
        <f t="shared" si="3"/>
        <v>2.2610343419172843</v>
      </c>
      <c r="V19">
        <f t="shared" si="4"/>
        <v>12.117827615294129</v>
      </c>
    </row>
    <row r="20" spans="1:22">
      <c r="A20">
        <v>180</v>
      </c>
      <c r="B20">
        <f t="shared" si="5"/>
        <v>2891.3435317924054</v>
      </c>
      <c r="C20">
        <f t="shared" si="6"/>
        <v>4.0112236729740658E-3</v>
      </c>
      <c r="D20">
        <f t="shared" si="7"/>
        <v>552.47835118623527</v>
      </c>
      <c r="F20">
        <f t="shared" si="8"/>
        <v>0.96926026523900921</v>
      </c>
      <c r="G20">
        <f t="shared" si="0"/>
        <v>224016.52955626178</v>
      </c>
      <c r="H20">
        <f t="shared" si="9"/>
        <v>46596336.679994971</v>
      </c>
      <c r="P20">
        <f t="shared" si="10"/>
        <v>1.3180442656052267</v>
      </c>
      <c r="Q20">
        <f t="shared" si="1"/>
        <v>478.15</v>
      </c>
      <c r="R20">
        <f t="shared" si="11"/>
        <v>0.68720552805445745</v>
      </c>
      <c r="S20">
        <f t="shared" si="2"/>
        <v>211.11639121217442</v>
      </c>
      <c r="U20">
        <f t="shared" si="3"/>
        <v>2.2648644060965104</v>
      </c>
      <c r="V20">
        <f t="shared" si="4"/>
        <v>12.068998556596272</v>
      </c>
    </row>
    <row r="21" spans="1:22">
      <c r="A21">
        <v>190</v>
      </c>
      <c r="B21">
        <f t="shared" si="5"/>
        <v>2891.0731534429938</v>
      </c>
      <c r="C21">
        <f t="shared" si="6"/>
        <v>4.0115988098102014E-3</v>
      </c>
      <c r="D21">
        <f t="shared" si="7"/>
        <v>550.13221488525198</v>
      </c>
      <c r="F21">
        <f t="shared" si="8"/>
        <v>0.96514423664079296</v>
      </c>
      <c r="G21">
        <f t="shared" si="0"/>
        <v>217212.72941346208</v>
      </c>
      <c r="H21">
        <f t="shared" si="9"/>
        <v>48768463.974129587</v>
      </c>
      <c r="P21">
        <f t="shared" si="10"/>
        <v>1.3125698448102345</v>
      </c>
      <c r="Q21">
        <f t="shared" si="1"/>
        <v>478.15</v>
      </c>
      <c r="R21">
        <f t="shared" si="11"/>
        <v>0.68428726377832216</v>
      </c>
      <c r="S21">
        <f t="shared" si="2"/>
        <v>210.7403677936083</v>
      </c>
      <c r="U21">
        <f t="shared" si="3"/>
        <v>2.2689055969964107</v>
      </c>
      <c r="V21">
        <f t="shared" si="4"/>
        <v>12.017746746331945</v>
      </c>
    </row>
    <row r="22" spans="1:22">
      <c r="A22">
        <v>200</v>
      </c>
      <c r="B22">
        <f t="shared" si="5"/>
        <v>2890.8109869887312</v>
      </c>
      <c r="C22">
        <f t="shared" si="6"/>
        <v>4.0119626200491362E-3</v>
      </c>
      <c r="D22">
        <f t="shared" si="7"/>
        <v>547.70470583570898</v>
      </c>
      <c r="F22">
        <f t="shared" si="8"/>
        <v>0.96088544883457716</v>
      </c>
      <c r="G22">
        <f t="shared" si="0"/>
        <v>210175.56243565123</v>
      </c>
      <c r="H22">
        <f t="shared" si="9"/>
        <v>50870219.598486103</v>
      </c>
      <c r="P22">
        <f t="shared" si="10"/>
        <v>1.3068965206779346</v>
      </c>
      <c r="Q22">
        <f t="shared" si="1"/>
        <v>478.15</v>
      </c>
      <c r="R22">
        <f t="shared" si="11"/>
        <v>0.68126778322371517</v>
      </c>
      <c r="S22">
        <f t="shared" si="2"/>
        <v>210.35059070430236</v>
      </c>
      <c r="U22">
        <f t="shared" si="3"/>
        <v>2.2731098515057329</v>
      </c>
      <c r="V22">
        <f t="shared" si="4"/>
        <v>11.964717332324765</v>
      </c>
    </row>
    <row r="23" spans="1:22">
      <c r="A23">
        <v>210</v>
      </c>
      <c r="B23">
        <f t="shared" si="5"/>
        <v>2890.5573140933839</v>
      </c>
      <c r="C23">
        <f t="shared" si="6"/>
        <v>4.0123147065374027E-3</v>
      </c>
      <c r="D23">
        <f t="shared" si="7"/>
        <v>545.22938874888416</v>
      </c>
      <c r="F23">
        <f t="shared" si="8"/>
        <v>0.95654278727874409</v>
      </c>
      <c r="G23">
        <f t="shared" si="0"/>
        <v>203002.07331239473</v>
      </c>
      <c r="H23">
        <f t="shared" si="9"/>
        <v>52900240.331610054</v>
      </c>
      <c r="P23">
        <f t="shared" si="10"/>
        <v>1.3011042575745644</v>
      </c>
      <c r="Q23">
        <f t="shared" si="1"/>
        <v>478.15</v>
      </c>
      <c r="R23">
        <f t="shared" si="11"/>
        <v>0.67818883618062953</v>
      </c>
      <c r="S23">
        <f t="shared" si="2"/>
        <v>209.95239180036396</v>
      </c>
      <c r="U23">
        <f t="shared" si="3"/>
        <v>2.2774210662703731</v>
      </c>
      <c r="V23">
        <f t="shared" si="4"/>
        <v>11.910643542313153</v>
      </c>
    </row>
    <row r="24" spans="1:22">
      <c r="A24">
        <v>220</v>
      </c>
      <c r="B24">
        <f t="shared" si="5"/>
        <v>2890.3122992919402</v>
      </c>
      <c r="C24">
        <f t="shared" si="6"/>
        <v>4.0126548346582957E-3</v>
      </c>
      <c r="D24">
        <f t="shared" si="7"/>
        <v>542.74222203072316</v>
      </c>
      <c r="F24">
        <f t="shared" si="8"/>
        <v>0.95217933689600553</v>
      </c>
      <c r="G24">
        <f t="shared" si="0"/>
        <v>195796.17751676458</v>
      </c>
      <c r="H24">
        <f t="shared" si="9"/>
        <v>54858202.106777698</v>
      </c>
      <c r="P24">
        <f t="shared" si="10"/>
        <v>1.2952788178761572</v>
      </c>
      <c r="Q24">
        <f t="shared" si="1"/>
        <v>478.15</v>
      </c>
      <c r="R24">
        <f t="shared" si="11"/>
        <v>0.67509514985926788</v>
      </c>
      <c r="S24">
        <f t="shared" si="2"/>
        <v>209.55152855307256</v>
      </c>
      <c r="U24">
        <f t="shared" si="3"/>
        <v>2.2817776768395186</v>
      </c>
      <c r="V24">
        <f t="shared" si="4"/>
        <v>11.85631089476769</v>
      </c>
    </row>
    <row r="25" spans="1:22">
      <c r="A25">
        <v>230</v>
      </c>
      <c r="B25">
        <f t="shared" si="5"/>
        <v>2890.0759816978639</v>
      </c>
      <c r="C25">
        <f t="shared" si="6"/>
        <v>4.01298294400296E-3</v>
      </c>
      <c r="D25">
        <f t="shared" si="7"/>
        <v>540.27961448799306</v>
      </c>
      <c r="F25">
        <f t="shared" si="8"/>
        <v>0.94785897278595277</v>
      </c>
      <c r="G25">
        <f t="shared" si="0"/>
        <v>188663.04592624464</v>
      </c>
      <c r="H25">
        <f t="shared" si="9"/>
        <v>56744832.566040143</v>
      </c>
      <c r="P25">
        <f t="shared" si="10"/>
        <v>1.2895071264159164</v>
      </c>
      <c r="Q25">
        <f t="shared" si="1"/>
        <v>478.15</v>
      </c>
      <c r="R25">
        <f t="shared" si="11"/>
        <v>0.67203201170524052</v>
      </c>
      <c r="S25">
        <f t="shared" si="2"/>
        <v>209.15387486273389</v>
      </c>
      <c r="U25">
        <f t="shared" si="3"/>
        <v>2.2861159054012563</v>
      </c>
      <c r="V25">
        <f t="shared" si="4"/>
        <v>11.802514747253751</v>
      </c>
    </row>
    <row r="26" spans="1:22">
      <c r="A26">
        <v>240</v>
      </c>
      <c r="B26">
        <f t="shared" si="5"/>
        <v>2889.848273487878</v>
      </c>
      <c r="C26">
        <f t="shared" si="6"/>
        <v>4.0132991506257321E-3</v>
      </c>
      <c r="D26">
        <f t="shared" si="7"/>
        <v>537.87639206985932</v>
      </c>
      <c r="F26">
        <f t="shared" si="8"/>
        <v>0.94364279310501631</v>
      </c>
      <c r="G26">
        <f t="shared" si="0"/>
        <v>181703.23306622988</v>
      </c>
      <c r="H26">
        <f t="shared" si="9"/>
        <v>58561864.896702439</v>
      </c>
      <c r="P26">
        <f t="shared" si="10"/>
        <v>1.2838724145510509</v>
      </c>
      <c r="Q26">
        <f t="shared" si="1"/>
        <v>478.15</v>
      </c>
      <c r="R26">
        <f t="shared" si="11"/>
        <v>0.6690427403114565</v>
      </c>
      <c r="S26">
        <f t="shared" si="2"/>
        <v>208.76509222106051</v>
      </c>
      <c r="U26">
        <f t="shared" si="3"/>
        <v>2.2903733325957045</v>
      </c>
      <c r="V26">
        <f t="shared" si="4"/>
        <v>11.750015879500182</v>
      </c>
    </row>
    <row r="27" spans="1:22">
      <c r="A27">
        <v>250</v>
      </c>
      <c r="B27">
        <f t="shared" si="5"/>
        <v>2889.6289654737047</v>
      </c>
      <c r="C27">
        <f t="shared" si="6"/>
        <v>4.0136037394423322E-3</v>
      </c>
      <c r="D27">
        <f t="shared" si="7"/>
        <v>535.56391356700794</v>
      </c>
      <c r="F27">
        <f t="shared" si="8"/>
        <v>0.93958581327545254</v>
      </c>
      <c r="G27">
        <f t="shared" si="0"/>
        <v>175007.23890567204</v>
      </c>
      <c r="H27">
        <f t="shared" si="9"/>
        <v>60311937.285759158</v>
      </c>
      <c r="P27">
        <f t="shared" si="10"/>
        <v>1.2784497144413836</v>
      </c>
      <c r="Q27">
        <f t="shared" si="1"/>
        <v>478.15</v>
      </c>
      <c r="R27">
        <f t="shared" si="11"/>
        <v>0.66616634161229582</v>
      </c>
      <c r="S27">
        <f t="shared" si="2"/>
        <v>208.39031990805856</v>
      </c>
      <c r="U27">
        <f t="shared" si="3"/>
        <v>2.2944923747463841</v>
      </c>
      <c r="V27">
        <f t="shared" si="4"/>
        <v>11.699499330474961</v>
      </c>
    </row>
    <row r="28" spans="1:22">
      <c r="A28">
        <v>260</v>
      </c>
      <c r="B28">
        <f t="shared" si="5"/>
        <v>2889.4177392374804</v>
      </c>
      <c r="C28">
        <f t="shared" si="6"/>
        <v>4.0138971474878585E-3</v>
      </c>
      <c r="D28">
        <f t="shared" si="7"/>
        <v>533.36855102652999</v>
      </c>
      <c r="F28">
        <f t="shared" si="8"/>
        <v>0.93573430004654379</v>
      </c>
      <c r="G28">
        <f t="shared" si="0"/>
        <v>168651.12674964379</v>
      </c>
      <c r="H28">
        <f t="shared" si="9"/>
        <v>61998448.553255595</v>
      </c>
      <c r="P28">
        <f t="shared" si="10"/>
        <v>1.2733022195366868</v>
      </c>
      <c r="Q28">
        <f t="shared" si="1"/>
        <v>478.15</v>
      </c>
      <c r="R28">
        <f t="shared" si="11"/>
        <v>0.6634356187329995</v>
      </c>
      <c r="S28">
        <f t="shared" si="2"/>
        <v>208.03392015167438</v>
      </c>
      <c r="U28">
        <f t="shared" si="3"/>
        <v>2.29842325545463</v>
      </c>
      <c r="V28">
        <f t="shared" si="4"/>
        <v>11.651541202748609</v>
      </c>
    </row>
    <row r="29" spans="1:22">
      <c r="A29">
        <v>270</v>
      </c>
      <c r="B29">
        <f t="shared" si="5"/>
        <v>2889.2141845561919</v>
      </c>
      <c r="C29">
        <f t="shared" si="6"/>
        <v>4.0141799397982901E-3</v>
      </c>
      <c r="D29">
        <f t="shared" si="7"/>
        <v>531.31068571097137</v>
      </c>
      <c r="F29">
        <f t="shared" si="8"/>
        <v>0.93212401001924805</v>
      </c>
      <c r="G29">
        <f t="shared" si="0"/>
        <v>162693.63189822415</v>
      </c>
      <c r="H29">
        <f t="shared" si="9"/>
        <v>63625384.872237839</v>
      </c>
      <c r="P29">
        <f t="shared" si="10"/>
        <v>1.2684788727800982</v>
      </c>
      <c r="Q29">
        <f t="shared" si="1"/>
        <v>478.15</v>
      </c>
      <c r="R29">
        <f t="shared" si="11"/>
        <v>0.66087592310364685</v>
      </c>
      <c r="S29">
        <f t="shared" si="2"/>
        <v>207.69930437109602</v>
      </c>
      <c r="U29">
        <f t="shared" si="3"/>
        <v>2.3021261503393875</v>
      </c>
      <c r="V29">
        <f t="shared" si="4"/>
        <v>11.606586729021593</v>
      </c>
    </row>
    <row r="30" spans="1:22">
      <c r="A30">
        <v>280</v>
      </c>
      <c r="B30">
        <f t="shared" si="5"/>
        <v>2889.0178203158403</v>
      </c>
      <c r="C30">
        <f t="shared" si="6"/>
        <v>4.0144527804117916E-3</v>
      </c>
      <c r="D30">
        <f t="shared" si="7"/>
        <v>529.40428113472262</v>
      </c>
      <c r="F30">
        <f t="shared" si="8"/>
        <v>0.92877944058723272</v>
      </c>
      <c r="G30">
        <f t="shared" si="0"/>
        <v>157174.93769968653</v>
      </c>
      <c r="H30">
        <f t="shared" si="9"/>
        <v>65197134.249234706</v>
      </c>
      <c r="P30">
        <f t="shared" si="10"/>
        <v>1.2640133310945749</v>
      </c>
      <c r="Q30">
        <f t="shared" si="1"/>
        <v>478.15</v>
      </c>
      <c r="R30">
        <f t="shared" si="11"/>
        <v>0.65850462337634796</v>
      </c>
      <c r="S30">
        <f t="shared" si="2"/>
        <v>207.38885240626598</v>
      </c>
      <c r="U30">
        <f t="shared" si="3"/>
        <v>2.3055723316474328</v>
      </c>
      <c r="V30">
        <f t="shared" si="4"/>
        <v>11.564940945020043</v>
      </c>
    </row>
    <row r="31" spans="1:22">
      <c r="A31">
        <v>290</v>
      </c>
      <c r="B31">
        <f t="shared" si="5"/>
        <v>2888.8281169028455</v>
      </c>
      <c r="C31">
        <f t="shared" si="6"/>
        <v>4.0147164012860467E-3</v>
      </c>
      <c r="D31">
        <f t="shared" si="7"/>
        <v>527.65700407376471</v>
      </c>
      <c r="F31">
        <f t="shared" si="8"/>
        <v>0.92571404223467491</v>
      </c>
      <c r="G31">
        <f t="shared" si="0"/>
        <v>152117.03392015919</v>
      </c>
      <c r="H31">
        <f t="shared" si="9"/>
        <v>66718304.588436298</v>
      </c>
      <c r="P31">
        <f t="shared" si="10"/>
        <v>1.2599242382769946</v>
      </c>
      <c r="Q31">
        <f t="shared" si="1"/>
        <v>478.15</v>
      </c>
      <c r="R31">
        <f t="shared" si="11"/>
        <v>0.65633125594438446</v>
      </c>
      <c r="S31">
        <f t="shared" si="2"/>
        <v>207.10392172868322</v>
      </c>
      <c r="U31">
        <f t="shared" si="3"/>
        <v>2.3087443058002592</v>
      </c>
      <c r="V31">
        <f t="shared" si="4"/>
        <v>11.526771332977514</v>
      </c>
    </row>
    <row r="32" spans="1:22">
      <c r="A32">
        <v>300</v>
      </c>
      <c r="B32">
        <f t="shared" si="5"/>
        <v>2888.644518162921</v>
      </c>
      <c r="C32">
        <f t="shared" si="6"/>
        <v>4.0149715717882652E-3</v>
      </c>
      <c r="D32">
        <f t="shared" si="7"/>
        <v>526.07079295064159</v>
      </c>
      <c r="F32">
        <f t="shared" si="8"/>
        <v>0.92293121570287995</v>
      </c>
      <c r="G32">
        <f t="shared" si="0"/>
        <v>147525.36609510437</v>
      </c>
      <c r="H32">
        <f t="shared" si="9"/>
        <v>68193558.249387339</v>
      </c>
      <c r="P32">
        <f t="shared" si="10"/>
        <v>1.2562165674444654</v>
      </c>
      <c r="Q32">
        <f t="shared" si="1"/>
        <v>478.15</v>
      </c>
      <c r="R32">
        <f t="shared" si="11"/>
        <v>0.65435823193334186</v>
      </c>
      <c r="S32">
        <f t="shared" si="2"/>
        <v>206.8449314941341</v>
      </c>
      <c r="U32">
        <f t="shared" si="3"/>
        <v>2.3116350811504405</v>
      </c>
      <c r="V32">
        <f t="shared" si="4"/>
        <v>11.492120238116827</v>
      </c>
    </row>
    <row r="33" spans="1:22">
      <c r="A33">
        <v>310</v>
      </c>
      <c r="B33">
        <f t="shared" si="5"/>
        <v>2888.4664613692544</v>
      </c>
      <c r="C33">
        <f t="shared" si="6"/>
        <v>4.0152190709281362E-3</v>
      </c>
      <c r="D33">
        <f t="shared" si="7"/>
        <v>524.64273250469773</v>
      </c>
      <c r="F33">
        <f t="shared" si="8"/>
        <v>0.92042584649946968</v>
      </c>
      <c r="G33">
        <f t="shared" si="0"/>
        <v>143391.36789054473</v>
      </c>
      <c r="H33">
        <f t="shared" si="9"/>
        <v>69627471.928292781</v>
      </c>
      <c r="P33">
        <f t="shared" si="10"/>
        <v>1.2528836970767658</v>
      </c>
      <c r="Q33">
        <f t="shared" si="1"/>
        <v>478.15</v>
      </c>
      <c r="R33">
        <f t="shared" si="11"/>
        <v>0.65258192516812397</v>
      </c>
      <c r="S33">
        <f t="shared" si="2"/>
        <v>206.61149907178859</v>
      </c>
      <c r="U33">
        <f t="shared" si="3"/>
        <v>2.3142467972407648</v>
      </c>
      <c r="V33">
        <f t="shared" si="4"/>
        <v>11.460923975993936</v>
      </c>
    </row>
    <row r="34" spans="1:22">
      <c r="A34">
        <v>320</v>
      </c>
      <c r="B34">
        <f t="shared" si="5"/>
        <v>2888.2933941342308</v>
      </c>
      <c r="C34">
        <f t="shared" si="6"/>
        <v>4.015459663820822E-3</v>
      </c>
      <c r="D34">
        <f t="shared" si="7"/>
        <v>523.36608558883484</v>
      </c>
      <c r="F34">
        <f t="shared" si="8"/>
        <v>0.9181861150681313</v>
      </c>
      <c r="G34">
        <f t="shared" si="0"/>
        <v>139695.44550636248</v>
      </c>
      <c r="H34">
        <f t="shared" si="9"/>
        <v>71024426.383356407</v>
      </c>
      <c r="P34">
        <f t="shared" si="10"/>
        <v>1.2499098649800477</v>
      </c>
      <c r="Q34">
        <f t="shared" si="1"/>
        <v>478.15</v>
      </c>
      <c r="R34">
        <f t="shared" si="11"/>
        <v>0.65099395558330508</v>
      </c>
      <c r="S34">
        <f t="shared" si="2"/>
        <v>206.40260478924171</v>
      </c>
      <c r="U34">
        <f t="shared" si="3"/>
        <v>2.316588981462905</v>
      </c>
      <c r="V34">
        <f t="shared" si="4"/>
        <v>11.433035372301593</v>
      </c>
    </row>
    <row r="35" spans="1:22">
      <c r="A35">
        <v>330</v>
      </c>
      <c r="B35">
        <f t="shared" si="5"/>
        <v>2888.1247877191099</v>
      </c>
      <c r="C35">
        <f t="shared" si="6"/>
        <v>4.0156940831443423E-3</v>
      </c>
      <c r="D35">
        <f t="shared" si="7"/>
        <v>522.23135049054827</v>
      </c>
      <c r="F35">
        <f t="shared" si="8"/>
        <v>0.91619535173780398</v>
      </c>
      <c r="G35">
        <f t="shared" si="0"/>
        <v>136410.0341092016</v>
      </c>
      <c r="H35">
        <f t="shared" si="9"/>
        <v>72388526.724448428</v>
      </c>
      <c r="P35">
        <f t="shared" si="10"/>
        <v>1.2472726860171912</v>
      </c>
      <c r="Q35">
        <f t="shared" si="1"/>
        <v>478.15</v>
      </c>
      <c r="R35">
        <f t="shared" si="11"/>
        <v>0.64958250438210297</v>
      </c>
      <c r="S35">
        <f t="shared" si="2"/>
        <v>206.21676308226631</v>
      </c>
      <c r="U35">
        <f t="shared" si="3"/>
        <v>2.3186766820176059</v>
      </c>
      <c r="V35">
        <f t="shared" si="4"/>
        <v>11.408246860255943</v>
      </c>
    </row>
    <row r="36" spans="1:22">
      <c r="A36">
        <v>340</v>
      </c>
      <c r="B36">
        <f t="shared" si="5"/>
        <v>2887.9601466547265</v>
      </c>
      <c r="C36">
        <f t="shared" si="6"/>
        <v>4.0159230157176861E-3</v>
      </c>
      <c r="D36">
        <f t="shared" si="7"/>
        <v>521.22724462684994</v>
      </c>
      <c r="F36">
        <f t="shared" si="8"/>
        <v>0.91443376250324548</v>
      </c>
      <c r="G36">
        <f t="shared" si="0"/>
        <v>133502.44017200146</v>
      </c>
      <c r="H36">
        <f t="shared" si="9"/>
        <v>73723551.126168445</v>
      </c>
      <c r="P36">
        <f t="shared" si="10"/>
        <v>1.2449454966401823</v>
      </c>
      <c r="Q36">
        <f t="shared" si="1"/>
        <v>478.15</v>
      </c>
      <c r="R36">
        <f t="shared" si="11"/>
        <v>0.64833353761480106</v>
      </c>
      <c r="S36">
        <f t="shared" si="2"/>
        <v>206.05218331774697</v>
      </c>
      <c r="U36">
        <f t="shared" si="3"/>
        <v>2.3205286753145393</v>
      </c>
      <c r="V36">
        <f t="shared" si="4"/>
        <v>11.386311969606156</v>
      </c>
    </row>
    <row r="37" spans="1:22">
      <c r="A37">
        <v>350</v>
      </c>
      <c r="B37">
        <f t="shared" si="5"/>
        <v>2887.7990149315997</v>
      </c>
      <c r="C37">
        <f t="shared" si="6"/>
        <v>4.0161470938450492E-3</v>
      </c>
      <c r="D37">
        <f t="shared" si="7"/>
        <v>520.34155227075291</v>
      </c>
      <c r="F37">
        <f t="shared" si="8"/>
        <v>0.91287991626447884</v>
      </c>
      <c r="G37">
        <f t="shared" si="0"/>
        <v>130937.28998294991</v>
      </c>
      <c r="H37">
        <f t="shared" si="9"/>
        <v>75032924.025997937</v>
      </c>
      <c r="P37">
        <f t="shared" si="10"/>
        <v>1.242899376968722</v>
      </c>
      <c r="Q37">
        <f t="shared" si="1"/>
        <v>478.15</v>
      </c>
      <c r="R37">
        <f t="shared" si="11"/>
        <v>0.6472318606315155</v>
      </c>
      <c r="S37">
        <f t="shared" si="2"/>
        <v>205.90690952152045</v>
      </c>
      <c r="U37">
        <f t="shared" si="3"/>
        <v>2.3221658812281185</v>
      </c>
      <c r="V37">
        <f t="shared" si="4"/>
        <v>11.366963845386678</v>
      </c>
    </row>
    <row r="38" spans="1:22">
      <c r="A38">
        <v>360</v>
      </c>
      <c r="B38">
        <f t="shared" si="5"/>
        <v>2887.6409792348054</v>
      </c>
      <c r="C38">
        <f t="shared" si="6"/>
        <v>4.0163668907688939E-3</v>
      </c>
      <c r="D38">
        <f t="shared" si="7"/>
        <v>519.5618073664906</v>
      </c>
      <c r="F38">
        <f t="shared" si="8"/>
        <v>0.91151194274822911</v>
      </c>
      <c r="G38">
        <f t="shared" si="0"/>
        <v>128678.50106024568</v>
      </c>
      <c r="H38">
        <f t="shared" si="9"/>
        <v>76319709.036600396</v>
      </c>
      <c r="P38">
        <f t="shared" si="10"/>
        <v>1.2411047808336881</v>
      </c>
      <c r="Q38">
        <f t="shared" si="1"/>
        <v>478.15</v>
      </c>
      <c r="R38">
        <f t="shared" si="11"/>
        <v>0.6462619674084944</v>
      </c>
      <c r="S38">
        <f t="shared" si="2"/>
        <v>205.77893376438473</v>
      </c>
      <c r="U38">
        <f t="shared" si="3"/>
        <v>2.323610056933612</v>
      </c>
      <c r="V38">
        <f t="shared" si="4"/>
        <v>11.349930164150393</v>
      </c>
    </row>
    <row r="39" spans="1:22">
      <c r="A39">
        <v>370</v>
      </c>
      <c r="B39">
        <f t="shared" si="5"/>
        <v>2887.4856697994237</v>
      </c>
      <c r="C39">
        <f t="shared" si="6"/>
        <v>4.0165829194337681E-3</v>
      </c>
      <c r="D39">
        <f t="shared" si="7"/>
        <v>518.87580828442719</v>
      </c>
      <c r="F39">
        <f t="shared" si="8"/>
        <v>0.91030843558671437</v>
      </c>
      <c r="G39">
        <f t="shared" si="0"/>
        <v>126690.76767215037</v>
      </c>
      <c r="H39">
        <f t="shared" si="9"/>
        <v>77586616.713321894</v>
      </c>
      <c r="P39">
        <f t="shared" si="10"/>
        <v>1.2395327657957229</v>
      </c>
      <c r="Q39">
        <f t="shared" si="1"/>
        <v>478.15</v>
      </c>
      <c r="R39">
        <f t="shared" si="11"/>
        <v>0.64540868083098046</v>
      </c>
      <c r="S39">
        <f t="shared" si="2"/>
        <v>205.66628229422685</v>
      </c>
      <c r="U39">
        <f t="shared" si="3"/>
        <v>2.3248827890804047</v>
      </c>
      <c r="V39">
        <f t="shared" si="4"/>
        <v>11.334944378891164</v>
      </c>
    </row>
    <row r="40" spans="1:22">
      <c r="A40">
        <v>380</v>
      </c>
      <c r="B40">
        <f t="shared" si="5"/>
        <v>2887.332759473044</v>
      </c>
      <c r="C40">
        <f t="shared" si="6"/>
        <v>4.016795633747048E-3</v>
      </c>
      <c r="D40">
        <f t="shared" si="7"/>
        <v>518.27197843249769</v>
      </c>
      <c r="F40">
        <f t="shared" si="8"/>
        <v>0.90924908496929424</v>
      </c>
      <c r="G40">
        <f t="shared" si="0"/>
        <v>124940.6008953616</v>
      </c>
      <c r="H40">
        <f t="shared" si="9"/>
        <v>78836022.72227551</v>
      </c>
      <c r="P40">
        <f t="shared" si="10"/>
        <v>1.2381558559493615</v>
      </c>
      <c r="Q40">
        <f t="shared" si="1"/>
        <v>478.15</v>
      </c>
      <c r="R40">
        <f t="shared" si="11"/>
        <v>0.64465760124322957</v>
      </c>
      <c r="S40">
        <f t="shared" si="2"/>
        <v>205.56707642110919</v>
      </c>
      <c r="U40">
        <f t="shared" si="3"/>
        <v>2.3260047684897653</v>
      </c>
      <c r="V40">
        <f t="shared" si="4"/>
        <v>11.321753596671879</v>
      </c>
    </row>
    <row r="41" spans="1:22">
      <c r="A41">
        <v>390</v>
      </c>
      <c r="B41">
        <f t="shared" si="5"/>
        <v>2887.1819615229488</v>
      </c>
      <c r="C41">
        <f t="shared" si="6"/>
        <v>4.017005431589925E-3</v>
      </c>
      <c r="D41">
        <f t="shared" si="7"/>
        <v>517.7395958718098</v>
      </c>
      <c r="F41">
        <f t="shared" si="8"/>
        <v>0.90831508047685927</v>
      </c>
      <c r="G41">
        <f t="shared" si="0"/>
        <v>123396.99024386994</v>
      </c>
      <c r="H41">
        <f t="shared" si="9"/>
        <v>80069992.624714211</v>
      </c>
      <c r="P41">
        <f t="shared" si="10"/>
        <v>1.2369485924384678</v>
      </c>
      <c r="Q41">
        <f t="shared" si="1"/>
        <v>478.15</v>
      </c>
      <c r="R41">
        <f t="shared" si="11"/>
        <v>0.6439953920580932</v>
      </c>
      <c r="S41">
        <f t="shared" si="2"/>
        <v>205.47957178406384</v>
      </c>
      <c r="U41">
        <f t="shared" si="3"/>
        <v>2.3269953107673516</v>
      </c>
      <c r="V41">
        <f t="shared" si="4"/>
        <v>11.310123594622564</v>
      </c>
    </row>
    <row r="42" spans="1:22">
      <c r="A42">
        <v>400</v>
      </c>
      <c r="B42">
        <f t="shared" si="5"/>
        <v>2887.0330266447481</v>
      </c>
      <c r="C42">
        <f t="shared" si="6"/>
        <v>4.0172126589438084E-3</v>
      </c>
      <c r="D42">
        <f t="shared" si="7"/>
        <v>517.26891832283434</v>
      </c>
      <c r="F42">
        <f t="shared" si="8"/>
        <v>0.90748933039093749</v>
      </c>
      <c r="G42">
        <f t="shared" si="0"/>
        <v>122031.76319857207</v>
      </c>
      <c r="H42">
        <f t="shared" si="9"/>
        <v>81290310.256699935</v>
      </c>
      <c r="P42">
        <f t="shared" si="10"/>
        <v>1.2358878344219486</v>
      </c>
      <c r="Q42">
        <f t="shared" si="1"/>
        <v>478.15</v>
      </c>
      <c r="R42">
        <f t="shared" si="11"/>
        <v>0.6434099352471746</v>
      </c>
      <c r="S42">
        <f t="shared" si="2"/>
        <v>205.40218024324861</v>
      </c>
      <c r="U42">
        <f t="shared" si="3"/>
        <v>2.3278720772766301</v>
      </c>
      <c r="V42">
        <f t="shared" si="4"/>
        <v>11.299841550725258</v>
      </c>
    </row>
    <row r="43" spans="1:22">
      <c r="A43">
        <v>410</v>
      </c>
      <c r="B43">
        <f t="shared" si="5"/>
        <v>2886.8857395370737</v>
      </c>
      <c r="C43">
        <f t="shared" si="6"/>
        <v>4.0174176146250623E-3</v>
      </c>
      <c r="D43">
        <f t="shared" si="7"/>
        <v>516.8512292056447</v>
      </c>
      <c r="F43">
        <f t="shared" si="8"/>
        <v>0.90675654246604331</v>
      </c>
      <c r="G43">
        <f t="shared" si="0"/>
        <v>120819.71677587318</v>
      </c>
      <c r="H43">
        <f t="shared" si="9"/>
        <v>82498507.424458668</v>
      </c>
      <c r="P43">
        <f t="shared" si="10"/>
        <v>1.2349528715285778</v>
      </c>
      <c r="Q43">
        <f t="shared" si="1"/>
        <v>478.15</v>
      </c>
      <c r="R43">
        <f t="shared" si="11"/>
        <v>0.64289038860842462</v>
      </c>
      <c r="S43">
        <f t="shared" si="2"/>
        <v>205.33347857685015</v>
      </c>
      <c r="U43">
        <f t="shared" si="3"/>
        <v>2.3286509502201942</v>
      </c>
      <c r="V43">
        <f t="shared" si="4"/>
        <v>11.290717049572148</v>
      </c>
    </row>
    <row r="44" spans="1:22">
      <c r="A44">
        <v>420</v>
      </c>
      <c r="B44">
        <f t="shared" si="5"/>
        <v>2886.7399153174829</v>
      </c>
      <c r="C44">
        <f t="shared" si="6"/>
        <v>4.0176205552451419E-3</v>
      </c>
      <c r="D44">
        <f t="shared" si="7"/>
        <v>516.47882736675456</v>
      </c>
      <c r="F44">
        <f t="shared" si="8"/>
        <v>0.90610320590658699</v>
      </c>
      <c r="G44">
        <f t="shared" si="0"/>
        <v>119738.58660017354</v>
      </c>
      <c r="H44">
        <f t="shared" si="9"/>
        <v>83695893.290460408</v>
      </c>
      <c r="P44">
        <f t="shared" si="10"/>
        <v>1.2341254017606043</v>
      </c>
      <c r="Q44">
        <f t="shared" si="1"/>
        <v>478.15</v>
      </c>
      <c r="R44">
        <f t="shared" si="11"/>
        <v>0.64242717298777019</v>
      </c>
      <c r="S44">
        <f t="shared" si="2"/>
        <v>205.27220770671389</v>
      </c>
      <c r="U44">
        <f t="shared" si="3"/>
        <v>2.3293460198136748</v>
      </c>
      <c r="V44">
        <f t="shared" si="4"/>
        <v>11.282581857946289</v>
      </c>
    </row>
    <row r="45" spans="1:22">
      <c r="A45">
        <v>430</v>
      </c>
      <c r="B45">
        <f t="shared" si="5"/>
        <v>2886.5953959756735</v>
      </c>
      <c r="C45">
        <f t="shared" si="6"/>
        <v>4.0178217001229774E-3</v>
      </c>
      <c r="D45">
        <f t="shared" si="7"/>
        <v>516.14497919354847</v>
      </c>
      <c r="F45">
        <f t="shared" si="8"/>
        <v>0.90551750735710257</v>
      </c>
      <c r="G45">
        <f t="shared" si="0"/>
        <v>118768.90750761188</v>
      </c>
      <c r="H45">
        <f t="shared" si="9"/>
        <v>84883582.365536526</v>
      </c>
      <c r="P45">
        <f t="shared" si="10"/>
        <v>1.2333894194197514</v>
      </c>
      <c r="Q45">
        <f t="shared" si="1"/>
        <v>478.15</v>
      </c>
      <c r="R45">
        <f t="shared" si="11"/>
        <v>0.64201191271618574</v>
      </c>
      <c r="S45">
        <f t="shared" si="2"/>
        <v>205.2172655469179</v>
      </c>
      <c r="U45">
        <f t="shared" si="3"/>
        <v>2.3299696481467964</v>
      </c>
      <c r="V45">
        <f t="shared" si="4"/>
        <v>11.275288878751908</v>
      </c>
    </row>
    <row r="46" spans="1:22">
      <c r="A46">
        <v>440</v>
      </c>
      <c r="B46">
        <f t="shared" si="5"/>
        <v>2886.4520469949675</v>
      </c>
      <c r="C46">
        <f t="shared" si="6"/>
        <v>4.0180212359669804E-3</v>
      </c>
      <c r="D46">
        <f t="shared" si="7"/>
        <v>515.84384774659361</v>
      </c>
      <c r="F46">
        <f t="shared" si="8"/>
        <v>0.90498920657297122</v>
      </c>
      <c r="G46">
        <f t="shared" si="0"/>
        <v>117893.80793530591</v>
      </c>
      <c r="H46">
        <f t="shared" si="9"/>
        <v>86062520.44488959</v>
      </c>
      <c r="P46">
        <f t="shared" si="10"/>
        <v>1.2327310479461118</v>
      </c>
      <c r="Q46">
        <f t="shared" si="1"/>
        <v>478.15</v>
      </c>
      <c r="R46">
        <f t="shared" si="11"/>
        <v>0.6416373474602366</v>
      </c>
      <c r="S46">
        <f t="shared" si="2"/>
        <v>205.16769590892579</v>
      </c>
      <c r="U46">
        <f t="shared" si="3"/>
        <v>2.3305325815631881</v>
      </c>
      <c r="V46">
        <f t="shared" si="4"/>
        <v>11.268710602895776</v>
      </c>
    </row>
    <row r="47" spans="1:22">
      <c r="A47">
        <v>450</v>
      </c>
      <c r="B47">
        <f t="shared" si="5"/>
        <v>2886.3097542219348</v>
      </c>
      <c r="C47">
        <f t="shared" si="6"/>
        <v>4.018219321215084E-3</v>
      </c>
      <c r="D47">
        <f t="shared" si="7"/>
        <v>515.57040982815533</v>
      </c>
      <c r="F47">
        <f t="shared" si="8"/>
        <v>0.90450949092658828</v>
      </c>
      <c r="G47">
        <f t="shared" si="0"/>
        <v>117098.7696197862</v>
      </c>
      <c r="H47">
        <f t="shared" si="9"/>
        <v>87233508.141087458</v>
      </c>
      <c r="P47">
        <f t="shared" si="10"/>
        <v>1.2321383437232374</v>
      </c>
      <c r="Q47">
        <f t="shared" si="1"/>
        <v>478.15</v>
      </c>
      <c r="R47">
        <f t="shared" si="11"/>
        <v>0.64129722906695108</v>
      </c>
      <c r="S47">
        <f t="shared" si="2"/>
        <v>205.12267528841687</v>
      </c>
      <c r="U47">
        <f t="shared" si="3"/>
        <v>2.3310440902142462</v>
      </c>
      <c r="V47">
        <f t="shared" si="4"/>
        <v>11.262737297632567</v>
      </c>
    </row>
    <row r="48" spans="1:22">
      <c r="A48">
        <v>460</v>
      </c>
      <c r="B48">
        <f t="shared" si="5"/>
        <v>2886.1684210260751</v>
      </c>
      <c r="C48">
        <f t="shared" si="6"/>
        <v>4.0184160899740364E-3</v>
      </c>
      <c r="D48">
        <f t="shared" si="7"/>
        <v>515.32036877038797</v>
      </c>
      <c r="F48">
        <f t="shared" si="8"/>
        <v>0.90407082240418946</v>
      </c>
      <c r="G48">
        <f t="shared" si="0"/>
        <v>116371.37506921972</v>
      </c>
      <c r="H48">
        <f t="shared" si="9"/>
        <v>88397221.891779661</v>
      </c>
      <c r="P48">
        <f t="shared" si="10"/>
        <v>1.2316010894348794</v>
      </c>
      <c r="Q48">
        <f t="shared" si="1"/>
        <v>478.15</v>
      </c>
      <c r="R48">
        <f t="shared" si="11"/>
        <v>0.64098621308457027</v>
      </c>
      <c r="S48">
        <f t="shared" si="2"/>
        <v>205.08149884143117</v>
      </c>
      <c r="U48">
        <f t="shared" si="3"/>
        <v>2.3315121193341048</v>
      </c>
      <c r="V48">
        <f t="shared" si="4"/>
        <v>11.257275101405684</v>
      </c>
    </row>
    <row r="49" spans="1:22">
      <c r="A49">
        <v>470</v>
      </c>
      <c r="B49">
        <f t="shared" si="5"/>
        <v>2886.0279657642577</v>
      </c>
      <c r="C49">
        <f t="shared" si="6"/>
        <v>4.0186116555370535E-3</v>
      </c>
      <c r="D49">
        <f t="shared" si="7"/>
        <v>515.09006822185574</v>
      </c>
      <c r="F49">
        <f t="shared" si="8"/>
        <v>0.90366678635413289</v>
      </c>
      <c r="G49">
        <f t="shared" si="0"/>
        <v>115701.05803767264</v>
      </c>
      <c r="H49">
        <f t="shared" si="9"/>
        <v>89554232.472156391</v>
      </c>
      <c r="P49">
        <f t="shared" si="10"/>
        <v>1.2311105895889112</v>
      </c>
      <c r="Q49">
        <f t="shared" si="1"/>
        <v>478.15</v>
      </c>
      <c r="R49">
        <f t="shared" si="11"/>
        <v>0.64069975152508019</v>
      </c>
      <c r="S49">
        <f t="shared" si="2"/>
        <v>205.04356644185651</v>
      </c>
      <c r="U49">
        <f t="shared" si="3"/>
        <v>2.3319434415689764</v>
      </c>
      <c r="V49">
        <f t="shared" si="4"/>
        <v>11.252244140496806</v>
      </c>
    </row>
    <row r="50" spans="1:22">
      <c r="A50">
        <v>480</v>
      </c>
      <c r="B50">
        <f t="shared" si="5"/>
        <v>2885.8883195463682</v>
      </c>
      <c r="C50">
        <f t="shared" si="6"/>
        <v>4.0188061134843909E-3</v>
      </c>
      <c r="D50">
        <f t="shared" si="7"/>
        <v>514.8764102962424</v>
      </c>
      <c r="F50">
        <f t="shared" si="8"/>
        <v>0.9032919478881446</v>
      </c>
      <c r="G50">
        <f t="shared" si="0"/>
        <v>115078.86669936447</v>
      </c>
      <c r="H50">
        <f t="shared" si="9"/>
        <v>90705021.139150038</v>
      </c>
      <c r="P50">
        <f t="shared" si="10"/>
        <v>1.2306594762580785</v>
      </c>
      <c r="Q50">
        <f t="shared" si="1"/>
        <v>478.15</v>
      </c>
      <c r="R50">
        <f t="shared" si="11"/>
        <v>0.6404339910526945</v>
      </c>
      <c r="S50">
        <f t="shared" si="2"/>
        <v>205.00836939320033</v>
      </c>
      <c r="U50">
        <f t="shared" si="3"/>
        <v>2.3323438034030777</v>
      </c>
      <c r="V50">
        <f t="shared" si="4"/>
        <v>11.247576740968306</v>
      </c>
    </row>
    <row r="51" spans="1:22">
      <c r="A51">
        <v>490</v>
      </c>
      <c r="B51">
        <f t="shared" si="5"/>
        <v>2885.749424286756</v>
      </c>
      <c r="C51">
        <f t="shared" si="6"/>
        <v>4.0189995443879077E-3</v>
      </c>
      <c r="D51">
        <f t="shared" si="7"/>
        <v>514.67678003879109</v>
      </c>
      <c r="F51">
        <f t="shared" si="8"/>
        <v>0.90294171936630019</v>
      </c>
      <c r="G51">
        <f t="shared" si="0"/>
        <v>114497.24515449365</v>
      </c>
      <c r="H51">
        <f t="shared" si="9"/>
        <v>91849993.590694979</v>
      </c>
      <c r="P51">
        <f t="shared" si="10"/>
        <v>1.2302415297274685</v>
      </c>
      <c r="Q51">
        <f t="shared" si="1"/>
        <v>478.15</v>
      </c>
      <c r="R51">
        <f t="shared" si="11"/>
        <v>0.64018567903070678</v>
      </c>
      <c r="S51">
        <f t="shared" si="2"/>
        <v>204.97547813197909</v>
      </c>
      <c r="U51">
        <f t="shared" si="3"/>
        <v>2.3327180614850427</v>
      </c>
      <c r="V51">
        <f t="shared" si="4"/>
        <v>11.243215778617728</v>
      </c>
    </row>
    <row r="52" spans="1:22">
      <c r="A52">
        <v>500</v>
      </c>
      <c r="B52">
        <f t="shared" si="5"/>
        <v>2885.6112310194176</v>
      </c>
      <c r="C52">
        <f t="shared" si="6"/>
        <v>4.0191920161500427E-3</v>
      </c>
      <c r="D52">
        <f t="shared" si="7"/>
        <v>514.4889771678844</v>
      </c>
      <c r="F52">
        <f t="shared" si="8"/>
        <v>0.90261224064541123</v>
      </c>
      <c r="G52">
        <f t="shared" si="0"/>
        <v>113949.83601711658</v>
      </c>
      <c r="H52">
        <f t="shared" si="9"/>
        <v>92989491.950866148</v>
      </c>
      <c r="P52">
        <f t="shared" si="10"/>
        <v>1.2298515163560166</v>
      </c>
      <c r="Q52">
        <f t="shared" si="1"/>
        <v>478.15</v>
      </c>
      <c r="R52">
        <f t="shared" si="11"/>
        <v>0.63995207861759651</v>
      </c>
      <c r="S52">
        <f t="shared" si="2"/>
        <v>204.94453109240425</v>
      </c>
      <c r="U52">
        <f t="shared" si="3"/>
        <v>2.3330703066402605</v>
      </c>
      <c r="V52">
        <f t="shared" si="4"/>
        <v>11.239113187859139</v>
      </c>
    </row>
    <row r="53" spans="1:22">
      <c r="A53">
        <v>510</v>
      </c>
      <c r="B53">
        <f t="shared" si="5"/>
        <v>2885.4736984514461</v>
      </c>
      <c r="C53">
        <f t="shared" si="6"/>
        <v>4.0193835860123667E-3</v>
      </c>
      <c r="D53">
        <f t="shared" si="7"/>
        <v>514.3111553690743</v>
      </c>
      <c r="F53">
        <f t="shared" si="8"/>
        <v>0.90230027257732337</v>
      </c>
      <c r="G53">
        <f t="shared" si="0"/>
        <v>113431.30487320224</v>
      </c>
      <c r="H53">
        <f t="shared" si="9"/>
        <v>94123804.999598175</v>
      </c>
      <c r="P53">
        <f t="shared" si="10"/>
        <v>1.2294850443348542</v>
      </c>
      <c r="Q53">
        <f t="shared" si="1"/>
        <v>478.15</v>
      </c>
      <c r="R53">
        <f t="shared" si="11"/>
        <v>0.63973089325732224</v>
      </c>
      <c r="S53">
        <f t="shared" si="2"/>
        <v>204.91522478729109</v>
      </c>
      <c r="U53">
        <f t="shared" si="3"/>
        <v>2.3334039747233803</v>
      </c>
      <c r="V53">
        <f t="shared" si="4"/>
        <v>11.235228635589239</v>
      </c>
    </row>
    <row r="54" spans="1:22">
      <c r="A54">
        <v>520</v>
      </c>
      <c r="B54">
        <f t="shared" si="5"/>
        <v>2885.3367917283394</v>
      </c>
      <c r="C54">
        <f t="shared" si="6"/>
        <v>4.0195743022702563E-3</v>
      </c>
      <c r="D54">
        <f t="shared" si="7"/>
        <v>514.14176897679977</v>
      </c>
      <c r="F54">
        <f t="shared" si="8"/>
        <v>0.90200310346806978</v>
      </c>
      <c r="G54">
        <f t="shared" si="0"/>
        <v>112937.18612209128</v>
      </c>
      <c r="H54">
        <f t="shared" si="9"/>
        <v>95253176.860819086</v>
      </c>
      <c r="P54">
        <f t="shared" si="10"/>
        <v>1.2291384369683209</v>
      </c>
      <c r="Q54">
        <f t="shared" si="1"/>
        <v>478.15</v>
      </c>
      <c r="R54">
        <f t="shared" si="11"/>
        <v>0.63952020035886148</v>
      </c>
      <c r="S54">
        <f t="shared" si="2"/>
        <v>204.88730508509792</v>
      </c>
      <c r="U54">
        <f t="shared" si="3"/>
        <v>2.3337219443703705</v>
      </c>
      <c r="V54">
        <f t="shared" si="4"/>
        <v>11.231528356438973</v>
      </c>
    </row>
    <row r="55" spans="1:22">
      <c r="A55">
        <v>530</v>
      </c>
      <c r="B55">
        <f t="shared" si="5"/>
        <v>2885.200481385386</v>
      </c>
      <c r="C55">
        <f t="shared" si="6"/>
        <v>4.0197642057293757E-3</v>
      </c>
      <c r="D55">
        <f t="shared" si="7"/>
        <v>513.97952660963813</v>
      </c>
      <c r="F55">
        <f t="shared" si="8"/>
        <v>0.90171846773620723</v>
      </c>
      <c r="G55">
        <f t="shared" si="0"/>
        <v>112463.74893830239</v>
      </c>
      <c r="H55">
        <f t="shared" si="9"/>
        <v>96377814.350202113</v>
      </c>
      <c r="P55">
        <f t="shared" si="10"/>
        <v>1.2288086224583958</v>
      </c>
      <c r="Q55">
        <f t="shared" si="1"/>
        <v>478.15</v>
      </c>
      <c r="R55">
        <f t="shared" si="11"/>
        <v>0.63931839362497089</v>
      </c>
      <c r="S55">
        <f t="shared" si="2"/>
        <v>204.86055961689681</v>
      </c>
      <c r="U55">
        <f t="shared" si="3"/>
        <v>2.3340266222750392</v>
      </c>
      <c r="V55">
        <f t="shared" si="4"/>
        <v>11.227984139926438</v>
      </c>
    </row>
    <row r="56" spans="1:22">
      <c r="A56">
        <v>540</v>
      </c>
      <c r="B56">
        <f t="shared" si="5"/>
        <v>2885.0647424608223</v>
      </c>
      <c r="C56">
        <f t="shared" si="6"/>
        <v>4.0199533309376442E-3</v>
      </c>
      <c r="D56">
        <f t="shared" si="7"/>
        <v>513.82335117710068</v>
      </c>
      <c r="F56">
        <f t="shared" si="8"/>
        <v>0.90144447574929942</v>
      </c>
      <c r="G56">
        <f t="shared" si="0"/>
        <v>112007.88166522802</v>
      </c>
      <c r="H56">
        <f t="shared" si="9"/>
        <v>97497893.166854396</v>
      </c>
      <c r="P56">
        <f t="shared" si="10"/>
        <v>1.2284930388183302</v>
      </c>
      <c r="Q56">
        <f t="shared" si="1"/>
        <v>478.15</v>
      </c>
      <c r="R56">
        <f t="shared" si="11"/>
        <v>0.63912413330625328</v>
      </c>
      <c r="S56">
        <f t="shared" si="2"/>
        <v>204.8348112213898</v>
      </c>
      <c r="U56">
        <f t="shared" si="3"/>
        <v>2.3343200169389435</v>
      </c>
      <c r="V56">
        <f t="shared" si="4"/>
        <v>11.224572456797455</v>
      </c>
    </row>
    <row r="57" spans="1:22">
      <c r="A57">
        <v>550</v>
      </c>
      <c r="B57">
        <f t="shared" si="5"/>
        <v>2884.9295537485173</v>
      </c>
      <c r="C57">
        <f t="shared" si="6"/>
        <v>4.0201417072235155E-3</v>
      </c>
      <c r="D57">
        <f t="shared" si="7"/>
        <v>513.6723456110775</v>
      </c>
      <c r="F57">
        <f t="shared" si="8"/>
        <v>0.90117955370364478</v>
      </c>
      <c r="G57">
        <f t="shared" si="0"/>
        <v>111566.99276617425</v>
      </c>
      <c r="H57">
        <f t="shared" si="9"/>
        <v>98613563.094516143</v>
      </c>
      <c r="P57">
        <f t="shared" si="10"/>
        <v>1.2281895523843365</v>
      </c>
      <c r="Q57">
        <f t="shared" si="1"/>
        <v>478.15</v>
      </c>
      <c r="R57">
        <f t="shared" si="11"/>
        <v>0.63893630357588416</v>
      </c>
      <c r="S57">
        <f t="shared" si="2"/>
        <v>204.80991232437918</v>
      </c>
      <c r="U57">
        <f t="shared" si="3"/>
        <v>2.3346038020010629</v>
      </c>
      <c r="V57">
        <f t="shared" si="4"/>
        <v>11.221273710422219</v>
      </c>
    </row>
    <row r="58" spans="1:22">
      <c r="A58">
        <v>560</v>
      </c>
      <c r="B58">
        <f t="shared" si="5"/>
        <v>2884.7948971702167</v>
      </c>
      <c r="C58">
        <f t="shared" si="6"/>
        <v>4.0203293595682662E-3</v>
      </c>
      <c r="D58">
        <f t="shared" si="7"/>
        <v>513.52576366462688</v>
      </c>
      <c r="F58">
        <f t="shared" si="8"/>
        <v>0.90092239239408223</v>
      </c>
      <c r="G58">
        <f t="shared" si="0"/>
        <v>111138.92642930137</v>
      </c>
      <c r="H58">
        <f t="shared" si="9"/>
        <v>99724952.358809158</v>
      </c>
      <c r="P58">
        <f t="shared" si="10"/>
        <v>1.2278963883674643</v>
      </c>
      <c r="Q58">
        <f t="shared" si="1"/>
        <v>478.15</v>
      </c>
      <c r="R58">
        <f t="shared" si="11"/>
        <v>0.63875397620740426</v>
      </c>
      <c r="S58">
        <f t="shared" si="2"/>
        <v>204.78574014662266</v>
      </c>
      <c r="U58">
        <f t="shared" si="3"/>
        <v>2.3348793703001673</v>
      </c>
      <c r="V58">
        <f t="shared" si="4"/>
        <v>11.218071598889093</v>
      </c>
    </row>
    <row r="59" spans="1:22">
      <c r="A59">
        <v>570</v>
      </c>
      <c r="B59">
        <f t="shared" si="5"/>
        <v>2884.6607572496364</v>
      </c>
      <c r="C59">
        <f t="shared" si="6"/>
        <v>4.0205163093368461E-3</v>
      </c>
      <c r="D59">
        <f t="shared" si="7"/>
        <v>513.38298514452322</v>
      </c>
      <c r="F59">
        <f t="shared" si="8"/>
        <v>0.90067190376232142</v>
      </c>
      <c r="G59">
        <f t="shared" si="0"/>
        <v>110721.8909925019</v>
      </c>
      <c r="H59">
        <f t="shared" si="9"/>
        <v>100832171.26873417</v>
      </c>
      <c r="P59">
        <f t="shared" si="10"/>
        <v>1.2276120719427508</v>
      </c>
      <c r="Q59">
        <f t="shared" si="1"/>
        <v>478.15</v>
      </c>
      <c r="R59">
        <f t="shared" si="11"/>
        <v>0.63857637976748582</v>
      </c>
      <c r="S59">
        <f t="shared" si="2"/>
        <v>204.76219263734131</v>
      </c>
      <c r="U59">
        <f t="shared" si="3"/>
        <v>2.3351478797985994</v>
      </c>
      <c r="V59">
        <f t="shared" si="4"/>
        <v>11.214952573954733</v>
      </c>
    </row>
    <row r="60" spans="1:22">
      <c r="A60">
        <v>580</v>
      </c>
      <c r="B60">
        <f t="shared" si="5"/>
        <v>2884.527120672954</v>
      </c>
      <c r="C60">
        <f t="shared" si="6"/>
        <v>4.0207025748887366E-3</v>
      </c>
      <c r="D60">
        <f t="shared" si="7"/>
        <v>513.24349498756249</v>
      </c>
      <c r="F60">
        <f t="shared" si="8"/>
        <v>0.90042718418870615</v>
      </c>
      <c r="G60">
        <f t="shared" si="0"/>
        <v>110314.39848094416</v>
      </c>
      <c r="H60">
        <f t="shared" si="9"/>
        <v>101935315.25354362</v>
      </c>
      <c r="P60">
        <f t="shared" si="10"/>
        <v>1.2273353784752854</v>
      </c>
      <c r="Q60">
        <f t="shared" si="1"/>
        <v>478.15</v>
      </c>
      <c r="R60">
        <f t="shared" si="11"/>
        <v>0.63840287358979264</v>
      </c>
      <c r="S60">
        <f t="shared" si="2"/>
        <v>204.7391850374031</v>
      </c>
      <c r="U60">
        <f t="shared" si="3"/>
        <v>2.3354102924296019</v>
      </c>
      <c r="V60">
        <f t="shared" si="4"/>
        <v>11.211905383961852</v>
      </c>
    </row>
    <row r="61" spans="1:22">
      <c r="A61">
        <v>590</v>
      </c>
      <c r="B61">
        <f t="shared" si="5"/>
        <v>2884.3939759222662</v>
      </c>
      <c r="C61">
        <f t="shared" si="6"/>
        <v>4.0208881720874522E-3</v>
      </c>
      <c r="D61">
        <f t="shared" si="7"/>
        <v>513.10686564433752</v>
      </c>
      <c r="F61">
        <f t="shared" si="8"/>
        <v>0.90018748358655709</v>
      </c>
      <c r="G61">
        <f t="shared" si="0"/>
        <v>109915.21370580631</v>
      </c>
      <c r="H61">
        <f t="shared" si="9"/>
        <v>103034467.39060168</v>
      </c>
      <c r="P61">
        <f t="shared" si="10"/>
        <v>1.2270652916097582</v>
      </c>
      <c r="Q61">
        <f t="shared" si="1"/>
        <v>478.15</v>
      </c>
      <c r="R61">
        <f t="shared" si="11"/>
        <v>0.63823292586286895</v>
      </c>
      <c r="S61">
        <f t="shared" si="2"/>
        <v>204.7166469847414</v>
      </c>
      <c r="U61">
        <f t="shared" si="3"/>
        <v>2.3356674068408272</v>
      </c>
      <c r="V61">
        <f t="shared" si="4"/>
        <v>11.208920689009316</v>
      </c>
    </row>
    <row r="62" spans="1:22">
      <c r="A62">
        <v>600</v>
      </c>
      <c r="B62">
        <f t="shared" si="5"/>
        <v>2884.2613129704923</v>
      </c>
      <c r="C62">
        <f t="shared" si="6"/>
        <v>4.0210731147246751E-3</v>
      </c>
      <c r="D62">
        <f t="shared" si="7"/>
        <v>512.97274229161258</v>
      </c>
      <c r="F62">
        <f t="shared" si="8"/>
        <v>0.89995217945896944</v>
      </c>
      <c r="G62">
        <f t="shared" si="0"/>
        <v>109523.31153909663</v>
      </c>
      <c r="H62">
        <f t="shared" si="9"/>
        <v>104129700.50599265</v>
      </c>
      <c r="P62">
        <f t="shared" si="10"/>
        <v>1.2268009680860159</v>
      </c>
      <c r="Q62">
        <f t="shared" si="1"/>
        <v>478.15</v>
      </c>
      <c r="R62">
        <f t="shared" si="11"/>
        <v>0.63806609523640934</v>
      </c>
      <c r="S62">
        <f t="shared" si="2"/>
        <v>204.69452008379136</v>
      </c>
      <c r="U62">
        <f t="shared" si="3"/>
        <v>2.3359198859074004</v>
      </c>
      <c r="V62">
        <f t="shared" si="4"/>
        <v>11.205990737913554</v>
      </c>
    </row>
    <row r="63" spans="1:22">
      <c r="A63">
        <v>610</v>
      </c>
      <c r="B63">
        <f t="shared" si="5"/>
        <v>2884.1291230278371</v>
      </c>
      <c r="C63">
        <f t="shared" si="6"/>
        <v>4.0212574148727528E-3</v>
      </c>
      <c r="D63">
        <f t="shared" si="7"/>
        <v>512.84083045142006</v>
      </c>
      <c r="F63">
        <f t="shared" si="8"/>
        <v>0.89972075517792993</v>
      </c>
      <c r="G63">
        <f t="shared" si="0"/>
        <v>109137.84114449921</v>
      </c>
      <c r="H63">
        <f t="shared" si="9"/>
        <v>105221078.91743764</v>
      </c>
      <c r="P63">
        <f t="shared" si="10"/>
        <v>1.2265417082782484</v>
      </c>
      <c r="Q63">
        <f t="shared" si="1"/>
        <v>478.15</v>
      </c>
      <c r="R63">
        <f t="shared" si="11"/>
        <v>0.63790201542115232</v>
      </c>
      <c r="S63">
        <f t="shared" si="2"/>
        <v>204.67275586994603</v>
      </c>
      <c r="U63">
        <f t="shared" si="3"/>
        <v>2.3361682797872128</v>
      </c>
      <c r="V63">
        <f t="shared" si="4"/>
        <v>11.203109097745276</v>
      </c>
    </row>
    <row r="64" spans="1:22">
      <c r="A64">
        <v>620</v>
      </c>
      <c r="B64">
        <f t="shared" si="5"/>
        <v>2883.9973983314253</v>
      </c>
      <c r="C64">
        <f t="shared" si="6"/>
        <v>4.0214410831771949E-3</v>
      </c>
      <c r="D64">
        <f t="shared" si="7"/>
        <v>512.7108856491119</v>
      </c>
      <c r="F64">
        <f t="shared" si="8"/>
        <v>0.89949278184054715</v>
      </c>
      <c r="G64">
        <f t="shared" si="0"/>
        <v>108758.0961008126</v>
      </c>
      <c r="H64">
        <f t="shared" si="9"/>
        <v>106308659.87844577</v>
      </c>
      <c r="P64">
        <f t="shared" si="10"/>
        <v>1.2262869315837954</v>
      </c>
      <c r="Q64">
        <f t="shared" si="1"/>
        <v>478.15</v>
      </c>
      <c r="R64">
        <f t="shared" si="11"/>
        <v>0.6377403823249479</v>
      </c>
      <c r="S64">
        <f t="shared" si="2"/>
        <v>204.6513141088185</v>
      </c>
      <c r="U64">
        <f t="shared" si="3"/>
        <v>2.3364130451943006</v>
      </c>
      <c r="V64">
        <f t="shared" si="4"/>
        <v>11.200270427907578</v>
      </c>
    </row>
    <row r="65" spans="1:22">
      <c r="A65">
        <v>630</v>
      </c>
      <c r="B65">
        <f t="shared" si="5"/>
        <v>2883.8661319710045</v>
      </c>
      <c r="C65">
        <f t="shared" si="6"/>
        <v>4.0216241290990506E-3</v>
      </c>
      <c r="D65">
        <f t="shared" si="7"/>
        <v>512.58270479244356</v>
      </c>
      <c r="F65">
        <f t="shared" si="8"/>
        <v>0.89926790314463778</v>
      </c>
      <c r="G65">
        <f t="shared" si="0"/>
        <v>108383.48949879236</v>
      </c>
      <c r="H65">
        <f t="shared" si="9"/>
        <v>107392494.7734337</v>
      </c>
      <c r="P65">
        <f t="shared" si="10"/>
        <v>1.226036155905869</v>
      </c>
      <c r="Q65">
        <f t="shared" si="1"/>
        <v>478.15</v>
      </c>
      <c r="R65">
        <f t="shared" si="11"/>
        <v>0.63758094332954818</v>
      </c>
      <c r="S65">
        <f t="shared" si="2"/>
        <v>204.63016137821543</v>
      </c>
      <c r="U65">
        <f t="shared" si="3"/>
        <v>2.3366545614761116</v>
      </c>
      <c r="V65">
        <f t="shared" si="4"/>
        <v>11.197470291810314</v>
      </c>
    </row>
    <row r="66" spans="1:22">
      <c r="A66">
        <v>640</v>
      </c>
      <c r="B66">
        <f t="shared" si="5"/>
        <v>2883.7353177446976</v>
      </c>
      <c r="C66">
        <f t="shared" si="6"/>
        <v>4.0218065611155084E-3</v>
      </c>
      <c r="D66">
        <f t="shared" si="7"/>
        <v>512.45611899871881</v>
      </c>
      <c r="F66">
        <f t="shared" si="8"/>
        <v>0.89904582280476986</v>
      </c>
      <c r="G66">
        <f t="shared" si="0"/>
        <v>108013.53322225358</v>
      </c>
      <c r="H66">
        <f t="shared" si="9"/>
        <v>108472630.10565624</v>
      </c>
      <c r="P66">
        <f t="shared" si="10"/>
        <v>1.2257889805812359</v>
      </c>
      <c r="Q66">
        <f t="shared" si="1"/>
        <v>478.15</v>
      </c>
      <c r="R66">
        <f t="shared" si="11"/>
        <v>0.63742348836858176</v>
      </c>
      <c r="S66">
        <f t="shared" si="2"/>
        <v>204.60926988805937</v>
      </c>
      <c r="U66">
        <f t="shared" si="3"/>
        <v>2.3368931439987701</v>
      </c>
      <c r="V66">
        <f t="shared" si="4"/>
        <v>11.194705000177674</v>
      </c>
    </row>
    <row r="67" spans="1:22">
      <c r="A67">
        <v>650</v>
      </c>
      <c r="B67">
        <f t="shared" si="5"/>
        <v>2883.6049500397567</v>
      </c>
      <c r="C67">
        <f t="shared" si="6"/>
        <v>4.0219883868857411E-3</v>
      </c>
      <c r="D67">
        <f t="shared" si="7"/>
        <v>512.33098763693226</v>
      </c>
      <c r="F67">
        <f t="shared" si="8"/>
        <v>0.89882629409988113</v>
      </c>
      <c r="G67">
        <f t="shared" si="0"/>
        <v>107647.82073973083</v>
      </c>
      <c r="H67">
        <f t="shared" si="9"/>
        <v>109549108.31305355</v>
      </c>
      <c r="P67">
        <f t="shared" si="10"/>
        <v>1.2255450721986825</v>
      </c>
      <c r="Q67">
        <f t="shared" si="1"/>
        <v>478.15</v>
      </c>
      <c r="R67">
        <f t="shared" si="11"/>
        <v>0.63726784251681567</v>
      </c>
      <c r="S67">
        <f t="shared" si="2"/>
        <v>204.58861650002265</v>
      </c>
      <c r="U67">
        <f t="shared" si="3"/>
        <v>2.3371290552714941</v>
      </c>
      <c r="V67">
        <f t="shared" si="4"/>
        <v>11.191971480897609</v>
      </c>
    </row>
    <row r="68" spans="1:22">
      <c r="A68">
        <v>660</v>
      </c>
      <c r="B68">
        <f t="shared" si="5"/>
        <v>2883.4750237341095</v>
      </c>
      <c r="C68">
        <f t="shared" si="6"/>
        <v>4.0221696133878482E-3</v>
      </c>
      <c r="D68">
        <f t="shared" si="7"/>
        <v>512.20719338685046</v>
      </c>
      <c r="F68">
        <f t="shared" si="8"/>
        <v>0.89860911120500087</v>
      </c>
      <c r="G68">
        <f t="shared" ref="G68:G102" si="12">$B68*((D68)-(E$3))</f>
        <v>107286.01283422824</v>
      </c>
      <c r="H68">
        <f t="shared" si="9"/>
        <v>110621968.44139583</v>
      </c>
      <c r="P68">
        <f t="shared" si="10"/>
        <v>1.2253041528372668</v>
      </c>
      <c r="Q68">
        <f t="shared" ref="Q68:Q102" si="13">205+273.15</f>
        <v>478.15</v>
      </c>
      <c r="R68">
        <f t="shared" si="11"/>
        <v>0.63711385984434554</v>
      </c>
      <c r="S68">
        <f t="shared" ref="S68:S102" si="14">103.9+183.3*R68-39.7*R68^2</f>
        <v>204.56818191435985</v>
      </c>
      <c r="U68">
        <f t="shared" ref="U68:U102" si="15">Q68/S68</f>
        <v>2.3373625141771659</v>
      </c>
      <c r="V68">
        <f t="shared" ref="V68:V102" si="16">D68/T$3</f>
        <v>11.189267171086474</v>
      </c>
    </row>
    <row r="69" spans="1:22">
      <c r="A69">
        <v>670</v>
      </c>
      <c r="B69">
        <f t="shared" ref="B69:B102" si="17">B$3*C$3/C69</f>
        <v>2883.3455341150943</v>
      </c>
      <c r="C69">
        <f t="shared" ref="C69:C102" si="18">1.01325/D69*Q68/288.15*P69</f>
        <v>4.0223502470318872E-3</v>
      </c>
      <c r="D69">
        <f t="shared" ref="D69:D102" si="19">P69*(D$3/P$3)*(1-H68/I$3)</f>
        <v>512.08463814738332</v>
      </c>
      <c r="F69">
        <f t="shared" ref="F69:F102" si="20">D69/D$3</f>
        <v>0.89839410201295322</v>
      </c>
      <c r="G69">
        <f t="shared" si="12"/>
        <v>106927.82578653195</v>
      </c>
      <c r="H69">
        <f t="shared" ref="H69:H102" si="21">H68+G69*(A69-A68)</f>
        <v>111691246.69926116</v>
      </c>
      <c r="P69">
        <f t="shared" ref="P69:P102" si="22">1-((3.52*V68)/(10^(0.9813*U68)))+((0.274*V68^2)/(10^(0.8157*U68)))</f>
        <v>1.2250659903256258</v>
      </c>
      <c r="Q69">
        <f t="shared" si="13"/>
        <v>478.15</v>
      </c>
      <c r="R69">
        <f t="shared" ref="R69:R102" si="23">0.709*F69</f>
        <v>0.63696141832718378</v>
      </c>
      <c r="S69">
        <f t="shared" si="14"/>
        <v>204.5479499964089</v>
      </c>
      <c r="U69">
        <f t="shared" si="15"/>
        <v>2.3375937036200778</v>
      </c>
      <c r="V69">
        <f t="shared" si="16"/>
        <v>11.186589927706608</v>
      </c>
    </row>
    <row r="70" spans="1:22">
      <c r="A70">
        <v>680</v>
      </c>
      <c r="B70">
        <f t="shared" si="17"/>
        <v>2883.2164768124953</v>
      </c>
      <c r="C70">
        <f t="shared" si="18"/>
        <v>4.0225302937530287E-3</v>
      </c>
      <c r="D70">
        <f t="shared" si="19"/>
        <v>511.96323965282966</v>
      </c>
      <c r="F70">
        <f t="shared" si="20"/>
        <v>0.89818112219794677</v>
      </c>
      <c r="G70">
        <f t="shared" si="12"/>
        <v>106573.02160340744</v>
      </c>
      <c r="H70">
        <f t="shared" si="21"/>
        <v>112756976.91529523</v>
      </c>
      <c r="P70">
        <f t="shared" si="22"/>
        <v>1.2248303901859516</v>
      </c>
      <c r="Q70">
        <f t="shared" si="13"/>
        <v>478.15</v>
      </c>
      <c r="R70">
        <f t="shared" si="23"/>
        <v>0.63681041563834417</v>
      </c>
      <c r="S70">
        <f t="shared" si="14"/>
        <v>204.52790721952891</v>
      </c>
      <c r="U70">
        <f t="shared" si="15"/>
        <v>2.3378227768535287</v>
      </c>
      <c r="V70">
        <f t="shared" si="16"/>
        <v>11.183937953647543</v>
      </c>
    </row>
    <row r="71" spans="1:22">
      <c r="A71">
        <v>690</v>
      </c>
      <c r="B71">
        <f t="shared" si="17"/>
        <v>2883.0878477433375</v>
      </c>
      <c r="C71">
        <f t="shared" si="18"/>
        <v>4.0227097590883462E-3</v>
      </c>
      <c r="D71">
        <f t="shared" si="19"/>
        <v>511.84292867805431</v>
      </c>
      <c r="F71">
        <f t="shared" si="20"/>
        <v>0.89797005031237598</v>
      </c>
      <c r="G71">
        <f t="shared" si="12"/>
        <v>106221.39994697287</v>
      </c>
      <c r="H71">
        <f t="shared" si="21"/>
        <v>113819190.91476496</v>
      </c>
      <c r="P71">
        <f t="shared" si="22"/>
        <v>1.2245971889796907</v>
      </c>
      <c r="Q71">
        <f t="shared" si="13"/>
        <v>478.15</v>
      </c>
      <c r="R71">
        <f t="shared" si="23"/>
        <v>0.63666076567147456</v>
      </c>
      <c r="S71">
        <f t="shared" si="14"/>
        <v>204.50804220492938</v>
      </c>
      <c r="U71">
        <f t="shared" si="15"/>
        <v>2.3380498627084059</v>
      </c>
      <c r="V71">
        <f t="shared" si="16"/>
        <v>11.181309736672546</v>
      </c>
    </row>
    <row r="72" spans="1:22">
      <c r="A72">
        <v>700</v>
      </c>
      <c r="B72">
        <f t="shared" si="17"/>
        <v>2882.9596430664469</v>
      </c>
      <c r="C72">
        <f t="shared" si="18"/>
        <v>4.0228886482400307E-3</v>
      </c>
      <c r="D72">
        <f t="shared" si="19"/>
        <v>511.7236467328222</v>
      </c>
      <c r="F72">
        <f t="shared" si="20"/>
        <v>0.89776078374179336</v>
      </c>
      <c r="G72">
        <f t="shared" si="12"/>
        <v>105872.79147695539</v>
      </c>
      <c r="H72">
        <f t="shared" si="21"/>
        <v>114877918.82953452</v>
      </c>
      <c r="P72">
        <f t="shared" si="22"/>
        <v>1.2243662488175784</v>
      </c>
      <c r="Q72">
        <f t="shared" si="13"/>
        <v>478.15</v>
      </c>
      <c r="R72">
        <f t="shared" si="23"/>
        <v>0.6365123956729315</v>
      </c>
      <c r="S72">
        <f t="shared" si="14"/>
        <v>204.48834534199017</v>
      </c>
      <c r="U72">
        <f t="shared" si="15"/>
        <v>2.3382750699084238</v>
      </c>
      <c r="V72">
        <f t="shared" si="16"/>
        <v>11.178703999050894</v>
      </c>
    </row>
    <row r="73" spans="1:22">
      <c r="A73">
        <v>710</v>
      </c>
      <c r="B73">
        <f t="shared" si="17"/>
        <v>2882.831859145037</v>
      </c>
      <c r="C73">
        <f t="shared" si="18"/>
        <v>4.0230669661274355E-3</v>
      </c>
      <c r="D73">
        <f t="shared" si="19"/>
        <v>511.60534416179081</v>
      </c>
      <c r="F73">
        <f t="shared" si="20"/>
        <v>0.89755323537156284</v>
      </c>
      <c r="G73">
        <f t="shared" si="12"/>
        <v>105527.05236457933</v>
      </c>
      <c r="H73">
        <f t="shared" si="21"/>
        <v>115933189.3531803</v>
      </c>
      <c r="P73">
        <f t="shared" si="22"/>
        <v>1.2241374528353388</v>
      </c>
      <c r="Q73">
        <f t="shared" si="13"/>
        <v>478.15</v>
      </c>
      <c r="R73">
        <f t="shared" si="23"/>
        <v>0.63636524387843807</v>
      </c>
      <c r="S73">
        <f t="shared" si="14"/>
        <v>204.46880847534408</v>
      </c>
      <c r="U73">
        <f t="shared" si="15"/>
        <v>2.3384984906275217</v>
      </c>
      <c r="V73">
        <f t="shared" si="16"/>
        <v>11.176119656051835</v>
      </c>
    </row>
    <row r="74" spans="1:22">
      <c r="A74">
        <v>720</v>
      </c>
      <c r="B74">
        <f t="shared" si="17"/>
        <v>2882.7044925159184</v>
      </c>
      <c r="C74">
        <f t="shared" si="18"/>
        <v>4.0232447174299102E-3</v>
      </c>
      <c r="D74">
        <f t="shared" si="19"/>
        <v>511.48797858042082</v>
      </c>
      <c r="F74">
        <f t="shared" si="20"/>
        <v>0.89734733084284357</v>
      </c>
      <c r="G74">
        <f t="shared" si="12"/>
        <v>105184.0597766037</v>
      </c>
      <c r="H74">
        <f t="shared" si="21"/>
        <v>116985029.95094635</v>
      </c>
      <c r="P74">
        <f t="shared" si="22"/>
        <v>1.2239107014690946</v>
      </c>
      <c r="Q74">
        <f t="shared" si="13"/>
        <v>478.15</v>
      </c>
      <c r="R74">
        <f t="shared" si="23"/>
        <v>0.63621925756757602</v>
      </c>
      <c r="S74">
        <f t="shared" si="14"/>
        <v>204.44942464725315</v>
      </c>
      <c r="U74">
        <f t="shared" si="15"/>
        <v>2.3387202034193844</v>
      </c>
      <c r="V74">
        <f t="shared" si="16"/>
        <v>11.173555781776749</v>
      </c>
    </row>
    <row r="75" spans="1:22">
      <c r="A75">
        <v>730</v>
      </c>
      <c r="B75">
        <f t="shared" si="17"/>
        <v>2882.5775398641513</v>
      </c>
      <c r="C75">
        <f t="shared" si="18"/>
        <v>4.0234219066220562E-3</v>
      </c>
      <c r="D75">
        <f t="shared" si="19"/>
        <v>511.37151358867914</v>
      </c>
      <c r="F75">
        <f t="shared" si="20"/>
        <v>0.89714300629592836</v>
      </c>
      <c r="G75">
        <f t="shared" si="12"/>
        <v>104843.70816159026</v>
      </c>
      <c r="H75">
        <f t="shared" si="21"/>
        <v>118033467.03256226</v>
      </c>
      <c r="P75">
        <f t="shared" si="22"/>
        <v>1.2236859093921533</v>
      </c>
      <c r="Q75">
        <f t="shared" si="13"/>
        <v>478.15</v>
      </c>
      <c r="R75">
        <f t="shared" si="23"/>
        <v>0.63607439146381317</v>
      </c>
      <c r="S75">
        <f t="shared" si="14"/>
        <v>204.43018788571737</v>
      </c>
      <c r="U75">
        <f t="shared" si="15"/>
        <v>2.3389402756274928</v>
      </c>
      <c r="V75">
        <f t="shared" si="16"/>
        <v>11.171011581059732</v>
      </c>
    </row>
    <row r="76" spans="1:22">
      <c r="A76">
        <v>740</v>
      </c>
      <c r="B76">
        <f t="shared" si="17"/>
        <v>2882.4509980021958</v>
      </c>
      <c r="C76">
        <f t="shared" si="18"/>
        <v>4.0235985380027281E-3</v>
      </c>
      <c r="D76">
        <f t="shared" si="19"/>
        <v>511.2559177141664</v>
      </c>
      <c r="F76">
        <f t="shared" si="20"/>
        <v>0.89694020651608142</v>
      </c>
      <c r="G76">
        <f t="shared" si="12"/>
        <v>104505.90619868443</v>
      </c>
      <c r="H76">
        <f t="shared" si="21"/>
        <v>119078526.0945491</v>
      </c>
      <c r="P76">
        <f t="shared" si="22"/>
        <v>1.2234630029980584</v>
      </c>
      <c r="Q76">
        <f t="shared" si="13"/>
        <v>478.15</v>
      </c>
      <c r="R76">
        <f t="shared" si="23"/>
        <v>0.63593060641990173</v>
      </c>
      <c r="S76">
        <f t="shared" si="14"/>
        <v>204.4110930303591</v>
      </c>
      <c r="U76">
        <f t="shared" si="15"/>
        <v>2.339158765365954</v>
      </c>
      <c r="V76">
        <f t="shared" si="16"/>
        <v>11.168486366380012</v>
      </c>
    </row>
    <row r="77" spans="1:22">
      <c r="A77">
        <v>750</v>
      </c>
      <c r="B77">
        <f t="shared" si="17"/>
        <v>2882.3248638527302</v>
      </c>
      <c r="C77">
        <f t="shared" si="18"/>
        <v>4.0237746157189306E-3</v>
      </c>
      <c r="D77">
        <f t="shared" si="19"/>
        <v>511.14116354448663</v>
      </c>
      <c r="F77">
        <f t="shared" si="20"/>
        <v>0.89673888341138008</v>
      </c>
      <c r="G77">
        <f t="shared" si="12"/>
        <v>104170.57429284169</v>
      </c>
      <c r="H77">
        <f t="shared" si="21"/>
        <v>120120231.83747752</v>
      </c>
      <c r="P77">
        <f t="shared" si="22"/>
        <v>1.2232419183342595</v>
      </c>
      <c r="Q77">
        <f t="shared" si="13"/>
        <v>478.15</v>
      </c>
      <c r="R77">
        <f t="shared" si="23"/>
        <v>0.6357878683386684</v>
      </c>
      <c r="S77">
        <f t="shared" si="14"/>
        <v>204.39213558947083</v>
      </c>
      <c r="U77">
        <f t="shared" si="15"/>
        <v>2.3393757231461292</v>
      </c>
      <c r="V77">
        <f t="shared" si="16"/>
        <v>11.165979538908394</v>
      </c>
    </row>
    <row r="78" spans="1:22">
      <c r="A78">
        <v>760</v>
      </c>
      <c r="B78">
        <f t="shared" si="17"/>
        <v>2882.1991344345024</v>
      </c>
      <c r="C78">
        <f t="shared" si="18"/>
        <v>4.0239501437854932E-3</v>
      </c>
      <c r="D78">
        <f t="shared" si="19"/>
        <v>511.02722701553506</v>
      </c>
      <c r="F78">
        <f t="shared" si="20"/>
        <v>0.8965389947640966</v>
      </c>
      <c r="G78">
        <f t="shared" si="12"/>
        <v>103837.64252025048</v>
      </c>
      <c r="H78">
        <f t="shared" si="21"/>
        <v>121158608.26268002</v>
      </c>
      <c r="P78">
        <f t="shared" si="22"/>
        <v>1.2230225994070747</v>
      </c>
      <c r="Q78">
        <f t="shared" si="13"/>
        <v>478.15</v>
      </c>
      <c r="R78">
        <f t="shared" si="23"/>
        <v>0.63564614728774449</v>
      </c>
      <c r="S78">
        <f t="shared" si="14"/>
        <v>204.37331162274197</v>
      </c>
      <c r="U78">
        <f t="shared" si="15"/>
        <v>2.3395911932113207</v>
      </c>
      <c r="V78">
        <f t="shared" si="16"/>
        <v>11.163490572959759</v>
      </c>
    </row>
    <row r="79" spans="1:22">
      <c r="A79">
        <v>770</v>
      </c>
      <c r="B79">
        <f t="shared" si="17"/>
        <v>2882.0738068506539</v>
      </c>
      <c r="C79">
        <f t="shared" si="18"/>
        <v>4.0241251261012995E-3</v>
      </c>
      <c r="D79">
        <f t="shared" si="19"/>
        <v>510.91408682809674</v>
      </c>
      <c r="F79">
        <f t="shared" si="20"/>
        <v>0.89634050320718728</v>
      </c>
      <c r="G79">
        <f t="shared" si="12"/>
        <v>103507.04894421771</v>
      </c>
      <c r="H79">
        <f t="shared" si="21"/>
        <v>122193678.75212219</v>
      </c>
      <c r="P79">
        <f t="shared" si="22"/>
        <v>1.2228049967922261</v>
      </c>
      <c r="Q79">
        <f t="shared" si="13"/>
        <v>478.15</v>
      </c>
      <c r="R79">
        <f t="shared" si="23"/>
        <v>0.63550541677389571</v>
      </c>
      <c r="S79">
        <f t="shared" si="14"/>
        <v>204.35461764512129</v>
      </c>
      <c r="U79">
        <f t="shared" si="15"/>
        <v>2.3398052146311028</v>
      </c>
      <c r="V79">
        <f t="shared" si="16"/>
        <v>11.161019003248558</v>
      </c>
    </row>
    <row r="80" spans="1:22">
      <c r="A80">
        <v>780</v>
      </c>
      <c r="B80">
        <f t="shared" si="17"/>
        <v>2881.9488782790822</v>
      </c>
      <c r="C80">
        <f t="shared" si="18"/>
        <v>4.0242995664626878E-3</v>
      </c>
      <c r="D80">
        <f t="shared" si="19"/>
        <v>510.80172396992668</v>
      </c>
      <c r="F80">
        <f t="shared" si="20"/>
        <v>0.89614337538583633</v>
      </c>
      <c r="G80">
        <f t="shared" si="12"/>
        <v>103178.73823558753</v>
      </c>
      <c r="H80">
        <f t="shared" si="21"/>
        <v>123225466.13447806</v>
      </c>
      <c r="P80">
        <f t="shared" si="22"/>
        <v>1.2225890664965937</v>
      </c>
      <c r="Q80">
        <f t="shared" si="13"/>
        <v>478.15</v>
      </c>
      <c r="R80">
        <f t="shared" si="23"/>
        <v>0.63536565314855797</v>
      </c>
      <c r="S80">
        <f t="shared" si="14"/>
        <v>204.3360505480552</v>
      </c>
      <c r="U80">
        <f t="shared" si="15"/>
        <v>2.3400178221979973</v>
      </c>
      <c r="V80">
        <f t="shared" si="16"/>
        <v>11.158564414448549</v>
      </c>
    </row>
    <row r="81" spans="1:22">
      <c r="A81">
        <v>790</v>
      </c>
      <c r="B81">
        <f t="shared" si="17"/>
        <v>2881.8243459644632</v>
      </c>
      <c r="C81">
        <f t="shared" si="18"/>
        <v>4.0244734685745331E-3</v>
      </c>
      <c r="D81">
        <f t="shared" si="19"/>
        <v>510.69012132445079</v>
      </c>
      <c r="F81">
        <f t="shared" si="20"/>
        <v>0.8959475812709663</v>
      </c>
      <c r="G81">
        <f t="shared" si="12"/>
        <v>102852.66054322773</v>
      </c>
      <c r="H81">
        <f t="shared" si="21"/>
        <v>124253992.73991033</v>
      </c>
      <c r="P81">
        <f t="shared" si="22"/>
        <v>1.2223747690262821</v>
      </c>
      <c r="Q81">
        <f t="shared" si="13"/>
        <v>478.15</v>
      </c>
      <c r="R81">
        <f t="shared" si="23"/>
        <v>0.63522683512111511</v>
      </c>
      <c r="S81">
        <f t="shared" si="14"/>
        <v>204.31760753499827</v>
      </c>
      <c r="U81">
        <f t="shared" si="15"/>
        <v>2.3402290471617624</v>
      </c>
      <c r="V81">
        <f t="shared" si="16"/>
        <v>11.156126432644793</v>
      </c>
    </row>
    <row r="82" spans="1:22">
      <c r="A82">
        <v>800</v>
      </c>
      <c r="B82">
        <f t="shared" si="17"/>
        <v>2881.7002072116434</v>
      </c>
      <c r="C82">
        <f t="shared" si="18"/>
        <v>4.0246468360594281E-3</v>
      </c>
      <c r="D82">
        <f t="shared" si="19"/>
        <v>510.57926335053043</v>
      </c>
      <c r="F82">
        <f t="shared" si="20"/>
        <v>0.89575309359742183</v>
      </c>
      <c r="G82">
        <f t="shared" si="12"/>
        <v>102528.77056966115</v>
      </c>
      <c r="H82">
        <f t="shared" si="21"/>
        <v>125279280.44560695</v>
      </c>
      <c r="P82">
        <f t="shared" si="22"/>
        <v>1.222162068623954</v>
      </c>
      <c r="Q82">
        <f t="shared" si="13"/>
        <v>478.15</v>
      </c>
      <c r="R82">
        <f t="shared" si="23"/>
        <v>0.63508894336057209</v>
      </c>
      <c r="S82">
        <f t="shared" si="14"/>
        <v>204.29928606863263</v>
      </c>
      <c r="U82">
        <f t="shared" si="15"/>
        <v>2.3404389178304301</v>
      </c>
      <c r="V82">
        <f t="shared" si="16"/>
        <v>11.153704718338052</v>
      </c>
    </row>
    <row r="83" spans="1:22">
      <c r="A83">
        <v>810</v>
      </c>
      <c r="B83">
        <f t="shared" si="17"/>
        <v>2881.5764593801382</v>
      </c>
      <c r="C83">
        <f t="shared" si="18"/>
        <v>4.0248196724653185E-3</v>
      </c>
      <c r="D83">
        <f t="shared" si="19"/>
        <v>510.4691358204671</v>
      </c>
      <c r="F83">
        <f t="shared" si="20"/>
        <v>0.89555988740432824</v>
      </c>
      <c r="G83">
        <f t="shared" si="12"/>
        <v>102207.02681481483</v>
      </c>
      <c r="H83">
        <f t="shared" si="21"/>
        <v>126301350.7137551</v>
      </c>
      <c r="P83">
        <f t="shared" si="22"/>
        <v>1.2219509326448967</v>
      </c>
      <c r="Q83">
        <f t="shared" si="13"/>
        <v>478.15</v>
      </c>
      <c r="R83">
        <f t="shared" si="23"/>
        <v>0.63495196016966871</v>
      </c>
      <c r="S83">
        <f t="shared" si="14"/>
        <v>204.28108382768511</v>
      </c>
      <c r="U83">
        <f t="shared" si="15"/>
        <v>2.3406474600620797</v>
      </c>
      <c r="V83">
        <f t="shared" si="16"/>
        <v>11.151298960721448</v>
      </c>
    </row>
    <row r="84" spans="1:22">
      <c r="A84">
        <v>820</v>
      </c>
      <c r="B84">
        <f t="shared" si="17"/>
        <v>2881.4530998795549</v>
      </c>
      <c r="C84">
        <f t="shared" si="18"/>
        <v>4.0249919812718558E-3</v>
      </c>
      <c r="D84">
        <f t="shared" si="19"/>
        <v>510.35972560569928</v>
      </c>
      <c r="F84">
        <f t="shared" si="20"/>
        <v>0.89536793965912154</v>
      </c>
      <c r="G84">
        <f t="shared" si="12"/>
        <v>101887.39095743267</v>
      </c>
      <c r="H84">
        <f t="shared" si="21"/>
        <v>127320224.62332943</v>
      </c>
      <c r="P84">
        <f t="shared" si="22"/>
        <v>1.2217413310466969</v>
      </c>
      <c r="Q84">
        <f t="shared" si="13"/>
        <v>478.15</v>
      </c>
      <c r="R84">
        <f t="shared" si="23"/>
        <v>0.63481586921831712</v>
      </c>
      <c r="S84">
        <f t="shared" si="14"/>
        <v>204.26299867160466</v>
      </c>
      <c r="U84">
        <f t="shared" si="15"/>
        <v>2.3408546976671274</v>
      </c>
      <c r="V84">
        <f t="shared" si="16"/>
        <v>11.148908872998961</v>
      </c>
    </row>
    <row r="85" spans="1:22">
      <c r="A85">
        <v>830</v>
      </c>
      <c r="B85">
        <f t="shared" si="17"/>
        <v>2881.3301261657516</v>
      </c>
      <c r="C85">
        <f t="shared" si="18"/>
        <v>4.0251637658957245E-3</v>
      </c>
      <c r="D85">
        <f t="shared" si="19"/>
        <v>510.25102050151185</v>
      </c>
      <c r="F85">
        <f t="shared" si="20"/>
        <v>0.89517722895002083</v>
      </c>
      <c r="G85">
        <f t="shared" si="12"/>
        <v>101569.82734909262</v>
      </c>
      <c r="H85">
        <f t="shared" si="21"/>
        <v>128335922.89682035</v>
      </c>
      <c r="P85">
        <f t="shared" si="22"/>
        <v>1.2215332359718571</v>
      </c>
      <c r="Q85">
        <f t="shared" si="13"/>
        <v>478.15</v>
      </c>
      <c r="R85">
        <f t="shared" si="23"/>
        <v>0.63468065532556472</v>
      </c>
      <c r="S85">
        <f t="shared" si="14"/>
        <v>204.24502861166982</v>
      </c>
      <c r="U85">
        <f t="shared" si="15"/>
        <v>2.3410606527373767</v>
      </c>
      <c r="V85">
        <f t="shared" si="16"/>
        <v>11.146534188556185</v>
      </c>
    </row>
    <row r="86" spans="1:22">
      <c r="A86">
        <v>840</v>
      </c>
      <c r="B86">
        <f t="shared" si="17"/>
        <v>2881.207535737612</v>
      </c>
      <c r="C86">
        <f t="shared" si="18"/>
        <v>4.0253350296951115E-3</v>
      </c>
      <c r="D86">
        <f t="shared" si="19"/>
        <v>510.14300908364044</v>
      </c>
      <c r="F86">
        <f t="shared" si="20"/>
        <v>0.89498773523445696</v>
      </c>
      <c r="G86">
        <f t="shared" si="12"/>
        <v>101254.30260028018</v>
      </c>
      <c r="H86">
        <f t="shared" si="21"/>
        <v>129348465.92282315</v>
      </c>
      <c r="P86">
        <f t="shared" si="22"/>
        <v>1.2213266214063971</v>
      </c>
      <c r="Q86">
        <f t="shared" si="13"/>
        <v>478.15</v>
      </c>
      <c r="R86">
        <f t="shared" si="23"/>
        <v>0.63454630428122993</v>
      </c>
      <c r="S86">
        <f t="shared" si="14"/>
        <v>204.22717178735385</v>
      </c>
      <c r="U86">
        <f t="shared" si="15"/>
        <v>2.3412653459151902</v>
      </c>
      <c r="V86">
        <f t="shared" si="16"/>
        <v>11.14417465782781</v>
      </c>
    </row>
    <row r="87" spans="1:22">
      <c r="A87">
        <v>850</v>
      </c>
      <c r="B87">
        <f t="shared" si="17"/>
        <v>2881.0853261343191</v>
      </c>
      <c r="C87">
        <f t="shared" si="18"/>
        <v>4.0255057759734803E-3</v>
      </c>
      <c r="D87">
        <f t="shared" si="19"/>
        <v>510.03568059092186</v>
      </c>
      <c r="F87">
        <f t="shared" si="20"/>
        <v>0.89479943963319619</v>
      </c>
      <c r="G87">
        <f t="shared" si="12"/>
        <v>100940.78524163393</v>
      </c>
      <c r="H87">
        <f t="shared" si="21"/>
        <v>130357873.77523948</v>
      </c>
      <c r="P87">
        <f t="shared" si="22"/>
        <v>1.2211214629005085</v>
      </c>
      <c r="Q87">
        <f t="shared" si="13"/>
        <v>478.15</v>
      </c>
      <c r="R87">
        <f t="shared" si="23"/>
        <v>0.63441280269993605</v>
      </c>
      <c r="S87">
        <f t="shared" si="14"/>
        <v>204.20942644698366</v>
      </c>
      <c r="U87">
        <f t="shared" si="15"/>
        <v>2.3414687966137357</v>
      </c>
      <c r="V87">
        <f t="shared" si="16"/>
        <v>11.141830045734103</v>
      </c>
    </row>
    <row r="88" spans="1:22">
      <c r="A88">
        <v>860</v>
      </c>
      <c r="B88">
        <f t="shared" si="17"/>
        <v>2880.9634949330421</v>
      </c>
      <c r="C88">
        <f t="shared" si="18"/>
        <v>4.0256760079827704E-3</v>
      </c>
      <c r="D88">
        <f t="shared" si="19"/>
        <v>509.92902482920744</v>
      </c>
      <c r="F88">
        <f t="shared" si="20"/>
        <v>0.8946123242617674</v>
      </c>
      <c r="G88">
        <f t="shared" si="12"/>
        <v>100629.24544655645</v>
      </c>
      <c r="H88">
        <f t="shared" si="21"/>
        <v>131364166.22970505</v>
      </c>
      <c r="P88">
        <f t="shared" si="22"/>
        <v>1.2209177373398696</v>
      </c>
      <c r="Q88">
        <f t="shared" si="13"/>
        <v>478.15</v>
      </c>
      <c r="R88">
        <f t="shared" si="23"/>
        <v>0.6342801379015931</v>
      </c>
      <c r="S88">
        <f t="shared" si="14"/>
        <v>204.19179093190439</v>
      </c>
      <c r="U88">
        <f t="shared" si="15"/>
        <v>2.3416710231972915</v>
      </c>
      <c r="V88">
        <f t="shared" si="16"/>
        <v>11.139500129581876</v>
      </c>
    </row>
    <row r="89" spans="1:22">
      <c r="A89">
        <v>870</v>
      </c>
      <c r="B89">
        <f t="shared" si="17"/>
        <v>2880.8420397469436</v>
      </c>
      <c r="C89">
        <f t="shared" si="18"/>
        <v>4.0258457289261531E-3</v>
      </c>
      <c r="D89">
        <f t="shared" si="19"/>
        <v>509.82303209261363</v>
      </c>
      <c r="F89">
        <f t="shared" si="20"/>
        <v>0.89442637209230458</v>
      </c>
      <c r="G89">
        <f t="shared" si="12"/>
        <v>100319.65480385833</v>
      </c>
      <c r="H89">
        <f t="shared" si="21"/>
        <v>132367362.77774364</v>
      </c>
      <c r="P89">
        <f t="shared" si="22"/>
        <v>1.2207154227582697</v>
      </c>
      <c r="Q89">
        <f t="shared" si="13"/>
        <v>478.15</v>
      </c>
      <c r="R89">
        <f t="shared" si="23"/>
        <v>0.63414829781344395</v>
      </c>
      <c r="S89">
        <f t="shared" si="14"/>
        <v>204.17426366350267</v>
      </c>
      <c r="U89">
        <f t="shared" si="15"/>
        <v>2.3418720431289697</v>
      </c>
      <c r="V89">
        <f t="shared" si="16"/>
        <v>11.137184697344191</v>
      </c>
    </row>
    <row r="90" spans="1:22">
      <c r="A90">
        <v>880</v>
      </c>
      <c r="B90">
        <f t="shared" si="17"/>
        <v>2880.7209582234814</v>
      </c>
      <c r="C90">
        <f t="shared" si="18"/>
        <v>4.0260149419603731E-3</v>
      </c>
      <c r="D90">
        <f t="shared" si="19"/>
        <v>509.71769309890982</v>
      </c>
      <c r="F90">
        <f t="shared" si="20"/>
        <v>0.89424156684019263</v>
      </c>
      <c r="G90">
        <f t="shared" si="12"/>
        <v>100011.98613120025</v>
      </c>
      <c r="H90">
        <f t="shared" si="21"/>
        <v>133367482.63905564</v>
      </c>
      <c r="P90">
        <f t="shared" si="22"/>
        <v>1.2205144981839133</v>
      </c>
      <c r="Q90">
        <f t="shared" si="13"/>
        <v>478.15</v>
      </c>
      <c r="R90">
        <f t="shared" si="23"/>
        <v>0.6340172708896965</v>
      </c>
      <c r="S90">
        <f t="shared" si="14"/>
        <v>204.15684313256054</v>
      </c>
      <c r="U90">
        <f t="shared" si="15"/>
        <v>2.3420718730918741</v>
      </c>
      <c r="V90">
        <f t="shared" si="16"/>
        <v>11.134883546248885</v>
      </c>
    </row>
    <row r="91" spans="1:22">
      <c r="A91">
        <v>890</v>
      </c>
      <c r="B91">
        <f t="shared" si="17"/>
        <v>2880.6002480429197</v>
      </c>
      <c r="C91">
        <f t="shared" si="18"/>
        <v>4.0261836501978027E-3</v>
      </c>
      <c r="D91">
        <f t="shared" si="19"/>
        <v>509.61299893641836</v>
      </c>
      <c r="F91">
        <f t="shared" si="20"/>
        <v>0.89405789287090942</v>
      </c>
      <c r="G91">
        <f t="shared" si="12"/>
        <v>99706.213321756062</v>
      </c>
      <c r="H91">
        <f t="shared" si="21"/>
        <v>134364544.77227321</v>
      </c>
      <c r="P91">
        <f t="shared" si="22"/>
        <v>1.2203149435131579</v>
      </c>
      <c r="Q91">
        <f t="shared" si="13"/>
        <v>478.15</v>
      </c>
      <c r="R91">
        <f t="shared" si="23"/>
        <v>0.63388704604547474</v>
      </c>
      <c r="S91">
        <f t="shared" si="14"/>
        <v>204.13952789050853</v>
      </c>
      <c r="U91">
        <f t="shared" si="15"/>
        <v>2.3422705290886077</v>
      </c>
      <c r="V91">
        <f t="shared" si="16"/>
        <v>11.132596481618606</v>
      </c>
    </row>
    <row r="92" spans="1:22">
      <c r="A92">
        <v>900</v>
      </c>
      <c r="B92">
        <f t="shared" si="17"/>
        <v>2880.4799069170326</v>
      </c>
      <c r="C92">
        <f t="shared" si="18"/>
        <v>4.0263518567082287E-3</v>
      </c>
      <c r="D92">
        <f t="shared" si="19"/>
        <v>509.50894102029463</v>
      </c>
      <c r="F92">
        <f t="shared" si="20"/>
        <v>0.89387533512332396</v>
      </c>
      <c r="G92">
        <f t="shared" si="12"/>
        <v>99402.311217943643</v>
      </c>
      <c r="H92">
        <f t="shared" si="21"/>
        <v>135358567.88445264</v>
      </c>
      <c r="P92">
        <f t="shared" si="22"/>
        <v>1.2201167394065995</v>
      </c>
      <c r="Q92">
        <f t="shared" si="13"/>
        <v>478.15</v>
      </c>
      <c r="R92">
        <f t="shared" si="23"/>
        <v>0.63375761260243668</v>
      </c>
      <c r="S92">
        <f t="shared" si="14"/>
        <v>204.1223165422245</v>
      </c>
      <c r="U92">
        <f t="shared" si="15"/>
        <v>2.3424680265231581</v>
      </c>
      <c r="V92">
        <f t="shared" si="16"/>
        <v>11.130323315915726</v>
      </c>
    </row>
    <row r="93" spans="1:22">
      <c r="A93">
        <v>910</v>
      </c>
      <c r="B93">
        <f t="shared" si="17"/>
        <v>2880.35993258796</v>
      </c>
      <c r="C93">
        <f t="shared" si="18"/>
        <v>4.0265195645204201E-3</v>
      </c>
      <c r="D93">
        <f t="shared" si="19"/>
        <v>509.40551105643846</v>
      </c>
      <c r="F93">
        <f t="shared" si="20"/>
        <v>0.89369387904638331</v>
      </c>
      <c r="G93">
        <f t="shared" si="12"/>
        <v>99100.255507177382</v>
      </c>
      <c r="H93">
        <f t="shared" si="21"/>
        <v>136349570.43952441</v>
      </c>
      <c r="P93">
        <f t="shared" si="22"/>
        <v>1.2199198672033371</v>
      </c>
      <c r="Q93">
        <f t="shared" si="13"/>
        <v>478.15</v>
      </c>
      <c r="R93">
        <f t="shared" si="23"/>
        <v>0.63362896024388571</v>
      </c>
      <c r="S93">
        <f t="shared" si="14"/>
        <v>204.10520774009228</v>
      </c>
      <c r="U93">
        <f t="shared" si="15"/>
        <v>2.3426643802684177</v>
      </c>
      <c r="V93">
        <f t="shared" si="16"/>
        <v>11.128063867953994</v>
      </c>
    </row>
    <row r="94" spans="1:22">
      <c r="A94">
        <v>920</v>
      </c>
      <c r="B94">
        <f t="shared" si="17"/>
        <v>2880.2403228271833</v>
      </c>
      <c r="C94">
        <f t="shared" si="18"/>
        <v>4.0266867766235413E-3</v>
      </c>
      <c r="D94">
        <f t="shared" si="19"/>
        <v>509.30270101161943</v>
      </c>
      <c r="F94">
        <f t="shared" si="20"/>
        <v>0.89351351054670081</v>
      </c>
      <c r="G94">
        <f t="shared" si="12"/>
        <v>98800.022635551097</v>
      </c>
      <c r="H94">
        <f t="shared" si="21"/>
        <v>137337570.66587994</v>
      </c>
      <c r="P94">
        <f t="shared" si="22"/>
        <v>1.2197243088500478</v>
      </c>
      <c r="Q94">
        <f t="shared" si="13"/>
        <v>478.15</v>
      </c>
      <c r="R94">
        <f t="shared" si="23"/>
        <v>0.63350107897761088</v>
      </c>
      <c r="S94">
        <f t="shared" si="14"/>
        <v>204.08820017908391</v>
      </c>
      <c r="U94">
        <f t="shared" si="15"/>
        <v>2.3428596047220345</v>
      </c>
      <c r="V94">
        <f t="shared" si="16"/>
        <v>11.125817962245906</v>
      </c>
    </row>
    <row r="95" spans="1:22">
      <c r="A95">
        <v>930</v>
      </c>
      <c r="B95">
        <f t="shared" si="17"/>
        <v>2880.1210754346134</v>
      </c>
      <c r="C95">
        <f t="shared" si="18"/>
        <v>4.0268534959683995E-3</v>
      </c>
      <c r="D95">
        <f t="shared" si="19"/>
        <v>509.20050308865649</v>
      </c>
      <c r="F95">
        <f t="shared" si="20"/>
        <v>0.89333421594501139</v>
      </c>
      <c r="G95">
        <f t="shared" si="12"/>
        <v>98501.589736106151</v>
      </c>
      <c r="H95">
        <f t="shared" si="21"/>
        <v>138322586.563241</v>
      </c>
      <c r="P95">
        <f t="shared" si="22"/>
        <v>1.2195300468420984</v>
      </c>
      <c r="Q95">
        <f t="shared" si="13"/>
        <v>478.15</v>
      </c>
      <c r="R95">
        <f t="shared" si="23"/>
        <v>0.63337395910501304</v>
      </c>
      <c r="S95">
        <f t="shared" si="14"/>
        <v>204.07129259267629</v>
      </c>
      <c r="U95">
        <f t="shared" si="15"/>
        <v>2.3430537138527434</v>
      </c>
      <c r="V95">
        <f t="shared" si="16"/>
        <v>11.123585428460503</v>
      </c>
    </row>
    <row r="96" spans="1:22">
      <c r="A96">
        <v>940</v>
      </c>
      <c r="B96">
        <f t="shared" si="17"/>
        <v>2880.0021882377628</v>
      </c>
      <c r="C96">
        <f t="shared" si="18"/>
        <v>4.0270197254685782E-3</v>
      </c>
      <c r="D96">
        <f t="shared" si="19"/>
        <v>509.09890970571468</v>
      </c>
      <c r="F96">
        <f t="shared" si="20"/>
        <v>0.89315598193985035</v>
      </c>
      <c r="G96">
        <f t="shared" si="12"/>
        <v>98204.934568980156</v>
      </c>
      <c r="H96">
        <f t="shared" si="21"/>
        <v>139304635.90893081</v>
      </c>
      <c r="P96">
        <f t="shared" si="22"/>
        <v>1.2193370641744647</v>
      </c>
      <c r="Q96">
        <f t="shared" si="13"/>
        <v>478.15</v>
      </c>
      <c r="R96">
        <f t="shared" si="23"/>
        <v>0.6332475911953539</v>
      </c>
      <c r="S96">
        <f t="shared" si="14"/>
        <v>204.05448374944606</v>
      </c>
      <c r="U96">
        <f t="shared" si="15"/>
        <v>2.3432467212389692</v>
      </c>
      <c r="V96">
        <f t="shared" si="16"/>
        <v>11.121366100971105</v>
      </c>
    </row>
    <row r="97" spans="1:22">
      <c r="A97">
        <v>950</v>
      </c>
      <c r="B97">
        <f t="shared" si="17"/>
        <v>2879.8836590909823</v>
      </c>
      <c r="C97">
        <f t="shared" si="18"/>
        <v>4.0271854680014822E-3</v>
      </c>
      <c r="D97">
        <f t="shared" si="19"/>
        <v>508.9979134789487</v>
      </c>
      <c r="F97">
        <f t="shared" si="20"/>
        <v>0.89297879557710302</v>
      </c>
      <c r="G97">
        <f t="shared" si="12"/>
        <v>97910.035471213414</v>
      </c>
      <c r="H97">
        <f t="shared" si="21"/>
        <v>140283736.26364294</v>
      </c>
      <c r="P97">
        <f t="shared" si="22"/>
        <v>1.2191453443006259</v>
      </c>
      <c r="Q97">
        <f t="shared" si="13"/>
        <v>478.15</v>
      </c>
      <c r="R97">
        <f t="shared" si="23"/>
        <v>0.63312196606416604</v>
      </c>
      <c r="S97">
        <f t="shared" si="14"/>
        <v>204.03777245021732</v>
      </c>
      <c r="U97">
        <f t="shared" si="15"/>
        <v>2.3434386401011245</v>
      </c>
      <c r="V97">
        <f t="shared" si="16"/>
        <v>11.119159818476158</v>
      </c>
    </row>
    <row r="98" spans="1:22">
      <c r="A98">
        <v>960</v>
      </c>
      <c r="B98">
        <f t="shared" si="17"/>
        <v>2879.7654858747746</v>
      </c>
      <c r="C98">
        <f t="shared" si="18"/>
        <v>4.0273507264092772E-3</v>
      </c>
      <c r="D98">
        <f t="shared" si="19"/>
        <v>508.89750720787697</v>
      </c>
      <c r="F98">
        <f t="shared" si="20"/>
        <v>0.89280264422434552</v>
      </c>
      <c r="G98">
        <f t="shared" si="12"/>
        <v>97616.871314435499</v>
      </c>
      <c r="H98">
        <f t="shared" si="21"/>
        <v>141259904.9767873</v>
      </c>
      <c r="P98">
        <f t="shared" si="22"/>
        <v>1.2189548710979587</v>
      </c>
      <c r="Q98">
        <f t="shared" si="13"/>
        <v>478.15</v>
      </c>
      <c r="R98">
        <f t="shared" si="23"/>
        <v>0.63299707475506095</v>
      </c>
      <c r="S98">
        <f t="shared" si="14"/>
        <v>204.02115752565865</v>
      </c>
      <c r="U98">
        <f t="shared" si="15"/>
        <v>2.3436294833287845</v>
      </c>
      <c r="V98">
        <f t="shared" si="16"/>
        <v>11.116966423679717</v>
      </c>
    </row>
    <row r="99" spans="1:22">
      <c r="A99">
        <v>970</v>
      </c>
      <c r="B99">
        <f t="shared" si="17"/>
        <v>2879.6476664951379</v>
      </c>
      <c r="C99">
        <f t="shared" si="18"/>
        <v>4.0275155034997824E-3</v>
      </c>
      <c r="D99">
        <f t="shared" si="19"/>
        <v>508.79768386297872</v>
      </c>
      <c r="F99">
        <f t="shared" si="20"/>
        <v>0.89262751554908548</v>
      </c>
      <c r="G99">
        <f t="shared" si="12"/>
        <v>97325.421468967033</v>
      </c>
      <c r="H99">
        <f t="shared" si="21"/>
        <v>142233159.19147697</v>
      </c>
      <c r="P99">
        <f t="shared" si="22"/>
        <v>1.2187656288384257</v>
      </c>
      <c r="Q99">
        <f t="shared" si="13"/>
        <v>478.15</v>
      </c>
      <c r="R99">
        <f t="shared" si="23"/>
        <v>0.63287290852430156</v>
      </c>
      <c r="S99">
        <f t="shared" si="14"/>
        <v>204.00463783424735</v>
      </c>
      <c r="U99">
        <f t="shared" si="15"/>
        <v>2.343819263503677</v>
      </c>
      <c r="V99">
        <f t="shared" si="16"/>
        <v>11.114785763020516</v>
      </c>
    </row>
    <row r="100" spans="1:22">
      <c r="A100">
        <v>980</v>
      </c>
      <c r="B100">
        <f t="shared" si="17"/>
        <v>2879.5301988829724</v>
      </c>
      <c r="C100">
        <f t="shared" si="18"/>
        <v>4.0276798020472812E-3</v>
      </c>
      <c r="D100">
        <f t="shared" si="19"/>
        <v>508.69843657510472</v>
      </c>
      <c r="F100">
        <f t="shared" si="20"/>
        <v>0.89245339750018371</v>
      </c>
      <c r="G100">
        <f t="shared" si="12"/>
        <v>97035.665773156536</v>
      </c>
      <c r="H100">
        <f t="shared" si="21"/>
        <v>143203515.84920853</v>
      </c>
      <c r="P100">
        <f t="shared" si="22"/>
        <v>1.2185776021635815</v>
      </c>
      <c r="Q100">
        <f t="shared" si="13"/>
        <v>478.15</v>
      </c>
      <c r="R100">
        <f t="shared" si="23"/>
        <v>0.63274945882763023</v>
      </c>
      <c r="S100">
        <f t="shared" si="14"/>
        <v>203.98821226053226</v>
      </c>
      <c r="U100">
        <f t="shared" si="15"/>
        <v>2.3440079929192685</v>
      </c>
      <c r="V100">
        <f t="shared" si="16"/>
        <v>11.112617686440636</v>
      </c>
    </row>
    <row r="101" spans="1:22">
      <c r="A101">
        <v>990</v>
      </c>
      <c r="B101">
        <f t="shared" si="17"/>
        <v>2879.4130809935118</v>
      </c>
      <c r="C101">
        <f t="shared" si="18"/>
        <v>4.0278436247932958E-3</v>
      </c>
      <c r="D101">
        <f t="shared" si="19"/>
        <v>508.59975862637128</v>
      </c>
      <c r="F101">
        <f t="shared" si="20"/>
        <v>0.89228027829187939</v>
      </c>
      <c r="G101">
        <f t="shared" si="12"/>
        <v>96747.584506998057</v>
      </c>
      <c r="H101">
        <f t="shared" si="21"/>
        <v>144170991.69427851</v>
      </c>
      <c r="P101">
        <f t="shared" si="22"/>
        <v>1.2183907760631099</v>
      </c>
      <c r="Q101">
        <f t="shared" si="13"/>
        <v>478.15</v>
      </c>
      <c r="R101">
        <f t="shared" si="23"/>
        <v>0.63262671730894249</v>
      </c>
      <c r="S101">
        <f t="shared" si="14"/>
        <v>203.97187971364156</v>
      </c>
      <c r="U101">
        <f t="shared" si="15"/>
        <v>2.3441956835975635</v>
      </c>
      <c r="V101">
        <f t="shared" si="16"/>
        <v>11.110462047186584</v>
      </c>
    </row>
    <row r="102" spans="1:22">
      <c r="A102">
        <v>1000</v>
      </c>
      <c r="B102">
        <f t="shared" si="17"/>
        <v>2879.2963108057925</v>
      </c>
      <c r="C102">
        <f t="shared" si="18"/>
        <v>4.0280069744473091E-3</v>
      </c>
      <c r="D102">
        <f t="shared" si="19"/>
        <v>508.50164344226704</v>
      </c>
      <c r="F102">
        <f t="shared" si="20"/>
        <v>0.89210814638994218</v>
      </c>
      <c r="G102">
        <f t="shared" si="12"/>
        <v>96461.158369250552</v>
      </c>
      <c r="H102">
        <f t="shared" si="21"/>
        <v>145135603.277971</v>
      </c>
      <c r="P102">
        <f t="shared" si="22"/>
        <v>1.218205135856244</v>
      </c>
      <c r="Q102">
        <f t="shared" si="13"/>
        <v>478.15</v>
      </c>
      <c r="R102">
        <f t="shared" si="23"/>
        <v>0.63250467579046898</v>
      </c>
      <c r="S102">
        <f t="shared" si="14"/>
        <v>203.95563912598976</v>
      </c>
      <c r="U102">
        <f t="shared" si="15"/>
        <v>2.3443823473036303</v>
      </c>
      <c r="V102">
        <f t="shared" si="16"/>
        <v>11.108318701636859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J101" sqref="J101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munkalap'!P31</f>
        <v>2939.6589579952406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279267.60100954789</v>
      </c>
      <c r="H3">
        <f>G3*A3</f>
        <v>2792676.010095479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2939.3168948681641</v>
      </c>
      <c r="C4">
        <f>1.01325/D4*Q3/288.15*P4</f>
        <v>4.0042761780290847E-3</v>
      </c>
      <c r="D4">
        <f>P4*(D$3/P$3)*(1-H3/I$3)</f>
        <v>569.93367394476024</v>
      </c>
      <c r="F4">
        <f>D4/D$3</f>
        <v>0.9998836384995794</v>
      </c>
      <c r="G4">
        <f t="shared" ref="G4:G67" si="0">$B4*((D4)-(E$3))</f>
        <v>279040.15171773941</v>
      </c>
      <c r="H4">
        <f>H3+G4*(A4-A3)</f>
        <v>5583077.5272728726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0.70891749969620177</v>
      </c>
      <c r="S4">
        <f t="shared" ref="S4:S67" si="2">103.9+183.3*R4-39.7*R4^2</f>
        <v>213.89278604570586</v>
      </c>
      <c r="U4">
        <f t="shared" ref="U4:U67" si="3">Q4/S4</f>
        <v>2.2354657622619682</v>
      </c>
      <c r="V4">
        <f t="shared" ref="V4:V67" si="4">D4/T$3</f>
        <v>12.450313525273744</v>
      </c>
    </row>
    <row r="5" spans="1:22">
      <c r="A5">
        <v>30</v>
      </c>
      <c r="B5">
        <f t="shared" ref="B5:B68" si="5">B$3*C$3/C5</f>
        <v>2938.9751103341482</v>
      </c>
      <c r="C5">
        <f t="shared" ref="C5:C68" si="6">1.01325/D5*Q4/288.15*P5</f>
        <v>4.0047418504544022E-3</v>
      </c>
      <c r="D5">
        <f t="shared" ref="D5:D68" si="7">P5*(D$3/P$3)*(1-H4/I$3)</f>
        <v>569.79285480591352</v>
      </c>
      <c r="F5">
        <f t="shared" ref="F5:F68" si="8">D5/D$3</f>
        <v>0.99963658737879568</v>
      </c>
      <c r="G5">
        <f t="shared" si="0"/>
        <v>278593.84091209859</v>
      </c>
      <c r="H5">
        <f t="shared" ref="H5:H68" si="9">H4+G5*(A5-A4)</f>
        <v>8369015.9363938589</v>
      </c>
      <c r="P5">
        <f t="shared" ref="P5:P68" si="10">1-((3.52*V4)/(10^(0.9813*U4)))+((0.274*V4^2)/(10^(0.8157*U4)))</f>
        <v>1.3571547672257682</v>
      </c>
      <c r="Q5">
        <f t="shared" si="1"/>
        <v>478.15</v>
      </c>
      <c r="R5">
        <f t="shared" ref="R5:R68" si="11">0.709*F5</f>
        <v>0.70874234045156614</v>
      </c>
      <c r="S5">
        <f t="shared" si="2"/>
        <v>213.87053751036615</v>
      </c>
      <c r="U5">
        <f t="shared" si="3"/>
        <v>2.2356983134099262</v>
      </c>
      <c r="V5">
        <f t="shared" si="4"/>
        <v>12.447237303409423</v>
      </c>
    </row>
    <row r="6" spans="1:22">
      <c r="A6">
        <v>40</v>
      </c>
      <c r="B6">
        <f t="shared" si="5"/>
        <v>2938.6338724674483</v>
      </c>
      <c r="C6">
        <f t="shared" si="6"/>
        <v>4.005206886122349E-3</v>
      </c>
      <c r="D6">
        <f t="shared" si="7"/>
        <v>569.56852959299761</v>
      </c>
      <c r="F6">
        <f t="shared" si="8"/>
        <v>0.99924303437368001</v>
      </c>
      <c r="G6">
        <f t="shared" si="0"/>
        <v>277902.28433142306</v>
      </c>
      <c r="H6">
        <f t="shared" si="9"/>
        <v>11148038.779708089</v>
      </c>
      <c r="P6">
        <f t="shared" si="10"/>
        <v>1.356777993191653</v>
      </c>
      <c r="Q6">
        <f t="shared" si="1"/>
        <v>478.15</v>
      </c>
      <c r="R6">
        <f t="shared" si="11"/>
        <v>0.7084633113709391</v>
      </c>
      <c r="S6">
        <f t="shared" si="2"/>
        <v>213.8350905110137</v>
      </c>
      <c r="U6">
        <f t="shared" si="3"/>
        <v>2.2360689204813773</v>
      </c>
      <c r="V6">
        <f t="shared" si="4"/>
        <v>12.442336874885704</v>
      </c>
    </row>
    <row r="7" spans="1:22">
      <c r="A7">
        <v>50</v>
      </c>
      <c r="B7">
        <f t="shared" si="5"/>
        <v>2938.2934816592883</v>
      </c>
      <c r="C7">
        <f t="shared" si="6"/>
        <v>4.0056708750388151E-3</v>
      </c>
      <c r="D7">
        <f t="shared" si="7"/>
        <v>569.25086729204588</v>
      </c>
      <c r="F7">
        <f t="shared" si="8"/>
        <v>0.99868573209130862</v>
      </c>
      <c r="G7">
        <f t="shared" si="0"/>
        <v>276936.70900495304</v>
      </c>
      <c r="H7">
        <f t="shared" si="9"/>
        <v>13917405.869757619</v>
      </c>
      <c r="P7">
        <f t="shared" si="10"/>
        <v>1.3561783751411696</v>
      </c>
      <c r="Q7">
        <f t="shared" si="1"/>
        <v>478.15</v>
      </c>
      <c r="R7">
        <f t="shared" si="11"/>
        <v>0.70806818405273775</v>
      </c>
      <c r="S7">
        <f t="shared" si="2"/>
        <v>213.78488417213748</v>
      </c>
      <c r="U7">
        <f t="shared" si="3"/>
        <v>2.2365940503772865</v>
      </c>
      <c r="V7">
        <f t="shared" si="4"/>
        <v>12.435397479263344</v>
      </c>
    </row>
    <row r="8" spans="1:22">
      <c r="A8">
        <v>60</v>
      </c>
      <c r="B8">
        <f t="shared" si="5"/>
        <v>2937.9542735436958</v>
      </c>
      <c r="C8">
        <f t="shared" si="6"/>
        <v>4.0061333587750126E-3</v>
      </c>
      <c r="D8">
        <f t="shared" si="7"/>
        <v>568.82929717993511</v>
      </c>
      <c r="F8">
        <f t="shared" si="8"/>
        <v>0.99794613540339494</v>
      </c>
      <c r="G8">
        <f t="shared" si="0"/>
        <v>275666.18463339179</v>
      </c>
      <c r="H8">
        <f t="shared" si="9"/>
        <v>16674067.716091536</v>
      </c>
      <c r="P8">
        <f t="shared" si="10"/>
        <v>1.3553304947925486</v>
      </c>
      <c r="Q8">
        <f t="shared" si="1"/>
        <v>478.15</v>
      </c>
      <c r="R8">
        <f t="shared" si="11"/>
        <v>0.70754381000100697</v>
      </c>
      <c r="S8">
        <f t="shared" si="2"/>
        <v>213.71823612327617</v>
      </c>
      <c r="U8">
        <f t="shared" si="3"/>
        <v>2.2372915324090323</v>
      </c>
      <c r="V8">
        <f t="shared" si="4"/>
        <v>12.426188197010664</v>
      </c>
    </row>
    <row r="9" spans="1:22">
      <c r="A9">
        <v>70</v>
      </c>
      <c r="B9">
        <f t="shared" si="5"/>
        <v>2937.6166216399147</v>
      </c>
      <c r="C9">
        <f t="shared" si="6"/>
        <v>4.0065938268107077E-3</v>
      </c>
      <c r="D9">
        <f t="shared" si="7"/>
        <v>568.2926541888263</v>
      </c>
      <c r="F9">
        <f t="shared" si="8"/>
        <v>0.99700465647162506</v>
      </c>
      <c r="G9">
        <f t="shared" si="0"/>
        <v>274058.05162200076</v>
      </c>
      <c r="H9">
        <f t="shared" si="9"/>
        <v>19414648.232311543</v>
      </c>
      <c r="P9">
        <f t="shared" si="10"/>
        <v>1.3542074892869178</v>
      </c>
      <c r="Q9">
        <f t="shared" si="1"/>
        <v>478.15</v>
      </c>
      <c r="R9">
        <f t="shared" si="11"/>
        <v>0.70687630143838209</v>
      </c>
      <c r="S9">
        <f t="shared" si="2"/>
        <v>213.63336406390775</v>
      </c>
      <c r="U9">
        <f t="shared" si="3"/>
        <v>2.2381803614577866</v>
      </c>
      <c r="V9">
        <f t="shared" si="4"/>
        <v>12.414465125018443</v>
      </c>
    </row>
    <row r="10" spans="1:22">
      <c r="A10">
        <v>80</v>
      </c>
      <c r="B10">
        <f t="shared" si="5"/>
        <v>2937.2809394705559</v>
      </c>
      <c r="C10">
        <f t="shared" si="6"/>
        <v>4.0070517135894117E-3</v>
      </c>
      <c r="D10">
        <f t="shared" si="7"/>
        <v>567.62940978612266</v>
      </c>
      <c r="F10">
        <f t="shared" si="8"/>
        <v>0.99584106980021525</v>
      </c>
      <c r="G10">
        <f t="shared" si="0"/>
        <v>272078.59979918547</v>
      </c>
      <c r="H10">
        <f t="shared" si="9"/>
        <v>22135434.230303399</v>
      </c>
      <c r="P10">
        <f t="shared" si="10"/>
        <v>1.3527816001300494</v>
      </c>
      <c r="Q10">
        <f t="shared" si="1"/>
        <v>478.15</v>
      </c>
      <c r="R10">
        <f t="shared" si="11"/>
        <v>0.70605131848835256</v>
      </c>
      <c r="S10">
        <f t="shared" si="2"/>
        <v>213.52842064465113</v>
      </c>
      <c r="U10">
        <f t="shared" si="3"/>
        <v>2.2392803663158531</v>
      </c>
      <c r="V10">
        <f t="shared" si="4"/>
        <v>12.399976420218129</v>
      </c>
    </row>
    <row r="11" spans="1:22">
      <c r="A11">
        <v>90</v>
      </c>
      <c r="B11">
        <f t="shared" si="5"/>
        <v>2936.9476818483981</v>
      </c>
      <c r="C11">
        <f t="shared" si="6"/>
        <v>4.0075063967062365E-3</v>
      </c>
      <c r="D11">
        <f t="shared" si="7"/>
        <v>566.82800716130328</v>
      </c>
      <c r="F11">
        <f t="shared" si="8"/>
        <v>0.9944351002829882</v>
      </c>
      <c r="G11">
        <f t="shared" si="0"/>
        <v>269694.05276114779</v>
      </c>
      <c r="H11">
        <f t="shared" si="9"/>
        <v>24832374.757914878</v>
      </c>
      <c r="P11">
        <f t="shared" si="10"/>
        <v>1.3510249716502747</v>
      </c>
      <c r="Q11">
        <f t="shared" si="1"/>
        <v>478.15</v>
      </c>
      <c r="R11">
        <f t="shared" si="11"/>
        <v>0.70505448610063859</v>
      </c>
      <c r="S11">
        <f t="shared" si="2"/>
        <v>213.40154471593286</v>
      </c>
      <c r="U11">
        <f t="shared" si="3"/>
        <v>2.2406117098940599</v>
      </c>
      <c r="V11">
        <f t="shared" si="4"/>
        <v>12.382469621804345</v>
      </c>
    </row>
    <row r="12" spans="1:22">
      <c r="A12">
        <v>100</v>
      </c>
      <c r="B12">
        <f t="shared" si="5"/>
        <v>2936.6173449575158</v>
      </c>
      <c r="C12">
        <f t="shared" si="6"/>
        <v>4.0079571967417101E-3</v>
      </c>
      <c r="D12">
        <f t="shared" si="7"/>
        <v>565.87731732703583</v>
      </c>
      <c r="F12">
        <f t="shared" si="8"/>
        <v>0.99276722338076462</v>
      </c>
      <c r="G12">
        <f t="shared" si="0"/>
        <v>266871.9063257816</v>
      </c>
      <c r="H12">
        <f t="shared" si="9"/>
        <v>27501093.821172696</v>
      </c>
      <c r="P12">
        <f t="shared" si="10"/>
        <v>1.3489107389386112</v>
      </c>
      <c r="Q12">
        <f t="shared" si="1"/>
        <v>478.15</v>
      </c>
      <c r="R12">
        <f t="shared" si="11"/>
        <v>0.70387196137696206</v>
      </c>
      <c r="S12">
        <f t="shared" si="2"/>
        <v>213.2509317212949</v>
      </c>
      <c r="U12">
        <f t="shared" si="3"/>
        <v>2.2421941894486581</v>
      </c>
      <c r="V12">
        <f t="shared" si="4"/>
        <v>12.361701614853649</v>
      </c>
    </row>
    <row r="13" spans="1:22">
      <c r="A13">
        <v>110</v>
      </c>
      <c r="B13">
        <f t="shared" si="5"/>
        <v>2936.2904647949872</v>
      </c>
      <c r="C13">
        <f t="shared" si="6"/>
        <v>4.0084033793369219E-3</v>
      </c>
      <c r="D13">
        <f t="shared" si="7"/>
        <v>564.76722679007787</v>
      </c>
      <c r="F13">
        <f t="shared" si="8"/>
        <v>0.99081969612294363</v>
      </c>
      <c r="G13">
        <f t="shared" si="0"/>
        <v>263582.65207479475</v>
      </c>
      <c r="H13">
        <f t="shared" si="9"/>
        <v>30136920.341920644</v>
      </c>
      <c r="P13">
        <f t="shared" si="10"/>
        <v>1.3464144310936426</v>
      </c>
      <c r="Q13">
        <f t="shared" si="1"/>
        <v>478.15</v>
      </c>
      <c r="R13">
        <f t="shared" si="11"/>
        <v>0.702491164551167</v>
      </c>
      <c r="S13">
        <f t="shared" si="2"/>
        <v>213.07492516221248</v>
      </c>
      <c r="U13">
        <f t="shared" si="3"/>
        <v>2.2440463120472183</v>
      </c>
      <c r="V13">
        <f t="shared" si="4"/>
        <v>12.337451468111302</v>
      </c>
    </row>
    <row r="14" spans="1:22">
      <c r="A14">
        <v>120</v>
      </c>
      <c r="B14">
        <f t="shared" si="5"/>
        <v>2935.9676135015111</v>
      </c>
      <c r="C14">
        <f t="shared" si="6"/>
        <v>4.0088441601581551E-3</v>
      </c>
      <c r="D14">
        <f t="shared" si="7"/>
        <v>563.48935643876678</v>
      </c>
      <c r="F14">
        <f t="shared" si="8"/>
        <v>0.9885778183136259</v>
      </c>
      <c r="G14">
        <f t="shared" si="0"/>
        <v>259801.88464381066</v>
      </c>
      <c r="H14">
        <f t="shared" si="9"/>
        <v>32734939.18835875</v>
      </c>
      <c r="P14">
        <f t="shared" si="10"/>
        <v>1.343515689359382</v>
      </c>
      <c r="Q14">
        <f t="shared" si="1"/>
        <v>478.15</v>
      </c>
      <c r="R14">
        <f t="shared" si="11"/>
        <v>0.7009016731843607</v>
      </c>
      <c r="S14">
        <f t="shared" si="2"/>
        <v>212.87212942242965</v>
      </c>
      <c r="U14">
        <f t="shared" si="3"/>
        <v>2.2461841355058048</v>
      </c>
      <c r="V14">
        <f t="shared" si="4"/>
        <v>12.309536138230273</v>
      </c>
    </row>
    <row r="15" spans="1:22">
      <c r="A15">
        <v>130</v>
      </c>
      <c r="B15">
        <f t="shared" si="5"/>
        <v>2935.6493931108871</v>
      </c>
      <c r="C15">
        <f t="shared" si="6"/>
        <v>4.0092787133979221E-3</v>
      </c>
      <c r="D15">
        <f t="shared" si="7"/>
        <v>562.03789426962658</v>
      </c>
      <c r="F15">
        <f t="shared" si="8"/>
        <v>0.98603139345548518</v>
      </c>
      <c r="G15">
        <f t="shared" si="0"/>
        <v>255512.74149027883</v>
      </c>
      <c r="H15">
        <f t="shared" si="9"/>
        <v>35290066.603261538</v>
      </c>
      <c r="P15">
        <f t="shared" si="10"/>
        <v>1.3402002591107252</v>
      </c>
      <c r="Q15">
        <f t="shared" si="1"/>
        <v>478.15</v>
      </c>
      <c r="R15">
        <f t="shared" si="11"/>
        <v>0.6990962579599389</v>
      </c>
      <c r="S15">
        <f t="shared" si="2"/>
        <v>212.6415416416813</v>
      </c>
      <c r="U15">
        <f t="shared" si="3"/>
        <v>2.2486198901140519</v>
      </c>
      <c r="V15">
        <f t="shared" si="4"/>
        <v>12.277828660848227</v>
      </c>
    </row>
    <row r="16" spans="1:22">
      <c r="A16">
        <v>140</v>
      </c>
      <c r="B16">
        <f t="shared" si="5"/>
        <v>2935.3364263111357</v>
      </c>
      <c r="C16">
        <f t="shared" si="6"/>
        <v>4.0097061843743309E-3</v>
      </c>
      <c r="D16">
        <f t="shared" si="7"/>
        <v>560.41050146992325</v>
      </c>
      <c r="F16">
        <f t="shared" si="8"/>
        <v>0.98317631836828645</v>
      </c>
      <c r="G16">
        <f t="shared" si="0"/>
        <v>250708.55615416649</v>
      </c>
      <c r="H16">
        <f t="shared" si="9"/>
        <v>37797152.164803199</v>
      </c>
      <c r="P16">
        <f t="shared" si="10"/>
        <v>1.3364621594270643</v>
      </c>
      <c r="Q16">
        <f t="shared" si="1"/>
        <v>478.15</v>
      </c>
      <c r="R16">
        <f t="shared" si="11"/>
        <v>0.697072009723115</v>
      </c>
      <c r="S16">
        <f t="shared" si="2"/>
        <v>212.38269672869191</v>
      </c>
      <c r="U16">
        <f t="shared" si="3"/>
        <v>2.2513604326759835</v>
      </c>
      <c r="V16">
        <f t="shared" si="4"/>
        <v>12.242277944139666</v>
      </c>
    </row>
    <row r="17" spans="1:22">
      <c r="A17">
        <v>150</v>
      </c>
      <c r="B17">
        <f t="shared" si="5"/>
        <v>2935.0293439557422</v>
      </c>
      <c r="C17">
        <f t="shared" si="6"/>
        <v>4.0101257065920798E-3</v>
      </c>
      <c r="D17">
        <f t="shared" si="7"/>
        <v>558.60922372283449</v>
      </c>
      <c r="F17">
        <f t="shared" si="8"/>
        <v>0.98001618196988505</v>
      </c>
      <c r="G17">
        <f t="shared" si="0"/>
        <v>245395.52505187978</v>
      </c>
      <c r="H17">
        <f t="shared" si="9"/>
        <v>40251107.415321998</v>
      </c>
      <c r="P17">
        <f t="shared" si="10"/>
        <v>1.3323058678458959</v>
      </c>
      <c r="Q17">
        <f t="shared" si="1"/>
        <v>478.15</v>
      </c>
      <c r="R17">
        <f t="shared" si="11"/>
        <v>0.69483147301664849</v>
      </c>
      <c r="S17">
        <f t="shared" si="2"/>
        <v>212.09581520094062</v>
      </c>
      <c r="U17">
        <f t="shared" si="3"/>
        <v>2.2544056305259881</v>
      </c>
      <c r="V17">
        <f t="shared" si="4"/>
        <v>12.202928676457113</v>
      </c>
    </row>
    <row r="18" spans="1:22">
      <c r="A18">
        <v>160</v>
      </c>
      <c r="B18">
        <f t="shared" si="5"/>
        <v>2934.7287693084627</v>
      </c>
      <c r="C18">
        <f t="shared" si="6"/>
        <v>4.0105364232935377E-3</v>
      </c>
      <c r="D18">
        <f t="shared" si="7"/>
        <v>556.64131121421894</v>
      </c>
      <c r="F18">
        <f t="shared" si="8"/>
        <v>0.97656370388459468</v>
      </c>
      <c r="G18">
        <f t="shared" si="0"/>
        <v>239595.10478443396</v>
      </c>
      <c r="H18">
        <f t="shared" si="9"/>
        <v>42647058.463166341</v>
      </c>
      <c r="P18">
        <f t="shared" si="10"/>
        <v>1.3277482898769712</v>
      </c>
      <c r="Q18">
        <f t="shared" si="1"/>
        <v>478.15</v>
      </c>
      <c r="R18">
        <f t="shared" si="11"/>
        <v>0.69238366605417756</v>
      </c>
      <c r="S18">
        <f t="shared" si="2"/>
        <v>211.78193888929144</v>
      </c>
      <c r="U18">
        <f t="shared" si="3"/>
        <v>2.2577468244350709</v>
      </c>
      <c r="V18">
        <f t="shared" si="4"/>
        <v>12.159939239540728</v>
      </c>
    </row>
    <row r="19" spans="1:22">
      <c r="A19">
        <v>170</v>
      </c>
      <c r="B19">
        <f t="shared" si="5"/>
        <v>2934.4352993517668</v>
      </c>
      <c r="C19">
        <f t="shared" si="6"/>
        <v>4.010937513053715E-3</v>
      </c>
      <c r="D19">
        <f t="shared" si="7"/>
        <v>554.51982803993815</v>
      </c>
      <c r="F19">
        <f t="shared" si="8"/>
        <v>0.97284180357883887</v>
      </c>
      <c r="G19">
        <f t="shared" si="0"/>
        <v>233345.79039877691</v>
      </c>
      <c r="H19">
        <f t="shared" si="9"/>
        <v>44980516.367154106</v>
      </c>
      <c r="P19">
        <f t="shared" si="10"/>
        <v>1.3228202281333306</v>
      </c>
      <c r="Q19">
        <f t="shared" si="1"/>
        <v>478.15</v>
      </c>
      <c r="R19">
        <f t="shared" si="11"/>
        <v>0.68974483873739667</v>
      </c>
      <c r="S19">
        <f t="shared" si="2"/>
        <v>211.44303562073921</v>
      </c>
      <c r="U19">
        <f t="shared" si="3"/>
        <v>2.2613655663629766</v>
      </c>
      <c r="V19">
        <f t="shared" si="4"/>
        <v>12.113595021141467</v>
      </c>
    </row>
    <row r="20" spans="1:22">
      <c r="A20">
        <v>180</v>
      </c>
      <c r="B20">
        <f t="shared" si="5"/>
        <v>2934.1494839171592</v>
      </c>
      <c r="C20">
        <f t="shared" si="6"/>
        <v>4.0113282183857919E-3</v>
      </c>
      <c r="D20">
        <f t="shared" si="7"/>
        <v>552.26392282640597</v>
      </c>
      <c r="F20">
        <f t="shared" si="8"/>
        <v>0.96888407513404562</v>
      </c>
      <c r="G20">
        <f t="shared" si="0"/>
        <v>226703.89928651429</v>
      </c>
      <c r="H20">
        <f t="shared" si="9"/>
        <v>47247555.360019252</v>
      </c>
      <c r="P20">
        <f t="shared" si="10"/>
        <v>1.3175670443092131</v>
      </c>
      <c r="Q20">
        <f t="shared" si="1"/>
        <v>478.15</v>
      </c>
      <c r="R20">
        <f t="shared" si="11"/>
        <v>0.68693880927003836</v>
      </c>
      <c r="S20">
        <f t="shared" si="2"/>
        <v>211.08205211024892</v>
      </c>
      <c r="U20">
        <f t="shared" si="3"/>
        <v>2.2652328571747091</v>
      </c>
      <c r="V20">
        <f t="shared" si="4"/>
        <v>12.064314326780359</v>
      </c>
    </row>
    <row r="21" spans="1:22">
      <c r="A21">
        <v>190</v>
      </c>
      <c r="B21">
        <f t="shared" si="5"/>
        <v>2933.871803855347</v>
      </c>
      <c r="C21">
        <f t="shared" si="6"/>
        <v>4.0117078756926198E-3</v>
      </c>
      <c r="D21">
        <f t="shared" si="7"/>
        <v>549.89864576647994</v>
      </c>
      <c r="F21">
        <f t="shared" si="8"/>
        <v>0.96473446625698234</v>
      </c>
      <c r="G21">
        <f t="shared" si="0"/>
        <v>219743.02496122516</v>
      </c>
      <c r="H21">
        <f t="shared" si="9"/>
        <v>49444985.609631501</v>
      </c>
      <c r="P21">
        <f t="shared" si="10"/>
        <v>1.3120482387798811</v>
      </c>
      <c r="Q21">
        <f t="shared" si="1"/>
        <v>478.15</v>
      </c>
      <c r="R21">
        <f t="shared" si="11"/>
        <v>0.68399673657620041</v>
      </c>
      <c r="S21">
        <f t="shared" si="2"/>
        <v>210.70289584923592</v>
      </c>
      <c r="U21">
        <f t="shared" si="3"/>
        <v>2.2693091049974474</v>
      </c>
      <c r="V21">
        <f t="shared" si="4"/>
        <v>12.012644382861462</v>
      </c>
    </row>
    <row r="22" spans="1:22">
      <c r="A22">
        <v>200</v>
      </c>
      <c r="B22">
        <f t="shared" si="5"/>
        <v>2933.6026498754368</v>
      </c>
      <c r="C22">
        <f t="shared" si="6"/>
        <v>4.0120759443337583E-3</v>
      </c>
      <c r="D22">
        <f t="shared" si="7"/>
        <v>547.45423836238831</v>
      </c>
      <c r="F22">
        <f t="shared" si="8"/>
        <v>0.96044603221471636</v>
      </c>
      <c r="G22">
        <f t="shared" si="0"/>
        <v>212551.94565460886</v>
      </c>
      <c r="H22">
        <f t="shared" si="9"/>
        <v>51570505.066177592</v>
      </c>
      <c r="P22">
        <f t="shared" si="10"/>
        <v>1.3063357703567027</v>
      </c>
      <c r="Q22">
        <f t="shared" si="1"/>
        <v>478.15</v>
      </c>
      <c r="R22">
        <f t="shared" si="11"/>
        <v>0.68095623684023388</v>
      </c>
      <c r="S22">
        <f t="shared" si="2"/>
        <v>210.31033277209787</v>
      </c>
      <c r="U22">
        <f t="shared" si="3"/>
        <v>2.27354497374195</v>
      </c>
      <c r="V22">
        <f t="shared" si="4"/>
        <v>11.959245820966011</v>
      </c>
    </row>
    <row r="23" spans="1:22">
      <c r="A23">
        <v>210</v>
      </c>
      <c r="B23">
        <f t="shared" si="5"/>
        <v>2933.3423039458194</v>
      </c>
      <c r="C23">
        <f t="shared" si="6"/>
        <v>4.0124320322134505E-3</v>
      </c>
      <c r="D23">
        <f t="shared" si="7"/>
        <v>544.96488994801257</v>
      </c>
      <c r="F23">
        <f t="shared" si="8"/>
        <v>0.95607875429475886</v>
      </c>
      <c r="G23">
        <f t="shared" si="0"/>
        <v>205230.97147541889</v>
      </c>
      <c r="H23">
        <f t="shared" si="9"/>
        <v>53622814.780931778</v>
      </c>
      <c r="P23">
        <f t="shared" si="10"/>
        <v>1.3005111003960566</v>
      </c>
      <c r="Q23">
        <f t="shared" si="1"/>
        <v>478.15</v>
      </c>
      <c r="R23">
        <f t="shared" si="11"/>
        <v>0.67785983679498396</v>
      </c>
      <c r="S23">
        <f t="shared" si="2"/>
        <v>209.9097979384336</v>
      </c>
      <c r="U23">
        <f t="shared" si="3"/>
        <v>2.2778831893318339</v>
      </c>
      <c r="V23">
        <f t="shared" si="4"/>
        <v>11.904865513836404</v>
      </c>
    </row>
    <row r="24" spans="1:22">
      <c r="A24">
        <v>220</v>
      </c>
      <c r="B24">
        <f t="shared" si="5"/>
        <v>2933.0909251692538</v>
      </c>
      <c r="C24">
        <f t="shared" si="6"/>
        <v>4.0127759152641445E-3</v>
      </c>
      <c r="D24">
        <f t="shared" si="7"/>
        <v>542.46703975645357</v>
      </c>
      <c r="F24">
        <f t="shared" si="8"/>
        <v>0.95169656097623434</v>
      </c>
      <c r="G24">
        <f t="shared" si="0"/>
        <v>197886.96205768723</v>
      </c>
      <c r="H24">
        <f t="shared" si="9"/>
        <v>55601684.401508652</v>
      </c>
      <c r="P24">
        <f t="shared" si="10"/>
        <v>1.2946611477708754</v>
      </c>
      <c r="Q24">
        <f t="shared" si="1"/>
        <v>478.15</v>
      </c>
      <c r="R24">
        <f t="shared" si="11"/>
        <v>0.6747528617321501</v>
      </c>
      <c r="S24">
        <f t="shared" si="2"/>
        <v>209.50713000619879</v>
      </c>
      <c r="U24">
        <f t="shared" si="3"/>
        <v>2.2822612289417199</v>
      </c>
      <c r="V24">
        <f t="shared" si="4"/>
        <v>11.850299483707277</v>
      </c>
    </row>
    <row r="25" spans="1:22">
      <c r="A25">
        <v>230</v>
      </c>
      <c r="B25">
        <f t="shared" si="5"/>
        <v>2932.8485417606357</v>
      </c>
      <c r="C25">
        <f t="shared" si="6"/>
        <v>4.0131075485859858E-3</v>
      </c>
      <c r="D25">
        <f t="shared" si="7"/>
        <v>539.99738694926373</v>
      </c>
      <c r="F25">
        <f t="shared" si="8"/>
        <v>0.94736383675309421</v>
      </c>
      <c r="G25">
        <f t="shared" si="0"/>
        <v>190627.4915323999</v>
      </c>
      <c r="H25">
        <f t="shared" si="9"/>
        <v>57507959.316832654</v>
      </c>
      <c r="P25">
        <f t="shared" si="10"/>
        <v>1.2888735413275163</v>
      </c>
      <c r="Q25">
        <f t="shared" si="1"/>
        <v>478.15</v>
      </c>
      <c r="R25">
        <f t="shared" si="11"/>
        <v>0.67168096025794377</v>
      </c>
      <c r="S25">
        <f t="shared" si="2"/>
        <v>209.10825411407166</v>
      </c>
      <c r="U25">
        <f t="shared" si="3"/>
        <v>2.2866146629446873</v>
      </c>
      <c r="V25">
        <f t="shared" si="4"/>
        <v>11.796349431001554</v>
      </c>
    </row>
    <row r="26" spans="1:22">
      <c r="A26">
        <v>240</v>
      </c>
      <c r="B26">
        <f t="shared" si="5"/>
        <v>2932.6150501718348</v>
      </c>
      <c r="C26">
        <f t="shared" si="6"/>
        <v>4.0134270678005837E-3</v>
      </c>
      <c r="D26">
        <f t="shared" si="7"/>
        <v>537.59083193346339</v>
      </c>
      <c r="F26">
        <f t="shared" si="8"/>
        <v>0.94314181040958489</v>
      </c>
      <c r="G26">
        <f t="shared" si="0"/>
        <v>183554.81573085062</v>
      </c>
      <c r="H26">
        <f t="shared" si="9"/>
        <v>59343507.474141158</v>
      </c>
      <c r="P26">
        <f t="shared" si="10"/>
        <v>1.283231702516173</v>
      </c>
      <c r="Q26">
        <f t="shared" si="1"/>
        <v>478.15</v>
      </c>
      <c r="R26">
        <f t="shared" si="11"/>
        <v>0.66868754358039562</v>
      </c>
      <c r="S26">
        <f t="shared" si="2"/>
        <v>208.71884840998507</v>
      </c>
      <c r="U26">
        <f t="shared" si="3"/>
        <v>2.2908807884028426</v>
      </c>
      <c r="V26">
        <f t="shared" si="4"/>
        <v>11.743777761994611</v>
      </c>
    </row>
    <row r="27" spans="1:22">
      <c r="A27">
        <v>250</v>
      </c>
      <c r="B27">
        <f t="shared" si="5"/>
        <v>2932.3902216058568</v>
      </c>
      <c r="C27">
        <f t="shared" si="6"/>
        <v>4.0137347802754316E-3</v>
      </c>
      <c r="D27">
        <f t="shared" si="7"/>
        <v>535.27859231634523</v>
      </c>
      <c r="F27">
        <f t="shared" si="8"/>
        <v>0.93908524967779861</v>
      </c>
      <c r="G27">
        <f t="shared" si="0"/>
        <v>176760.35468061667</v>
      </c>
      <c r="H27">
        <f t="shared" si="9"/>
        <v>61111111.020947322</v>
      </c>
      <c r="P27">
        <f t="shared" si="10"/>
        <v>1.2778103394545128</v>
      </c>
      <c r="Q27">
        <f t="shared" si="1"/>
        <v>478.15</v>
      </c>
      <c r="R27">
        <f t="shared" si="11"/>
        <v>0.66581144202155917</v>
      </c>
      <c r="S27">
        <f t="shared" si="2"/>
        <v>208.34403373237672</v>
      </c>
      <c r="U27">
        <f t="shared" si="3"/>
        <v>2.29500212429503</v>
      </c>
      <c r="V27">
        <f t="shared" si="4"/>
        <v>11.693266431475351</v>
      </c>
    </row>
    <row r="28" spans="1:22">
      <c r="A28">
        <v>260</v>
      </c>
      <c r="B28">
        <f t="shared" si="5"/>
        <v>2932.1737152891674</v>
      </c>
      <c r="C28">
        <f t="shared" si="6"/>
        <v>4.0140311470728404E-3</v>
      </c>
      <c r="D28">
        <f t="shared" si="7"/>
        <v>533.0867085752916</v>
      </c>
      <c r="F28">
        <f t="shared" si="8"/>
        <v>0.93523983960577473</v>
      </c>
      <c r="G28">
        <f t="shared" si="0"/>
        <v>170320.32009213191</v>
      </c>
      <c r="H28">
        <f t="shared" si="9"/>
        <v>62814314.221868642</v>
      </c>
      <c r="P28">
        <f t="shared" si="10"/>
        <v>1.272671866902173</v>
      </c>
      <c r="Q28">
        <f t="shared" si="1"/>
        <v>478.15</v>
      </c>
      <c r="R28">
        <f t="shared" si="11"/>
        <v>0.66308504628049425</v>
      </c>
      <c r="S28">
        <f t="shared" si="2"/>
        <v>207.98812237276263</v>
      </c>
      <c r="U28">
        <f t="shared" si="3"/>
        <v>2.2989293549323215</v>
      </c>
      <c r="V28">
        <f t="shared" si="4"/>
        <v>11.645384298808608</v>
      </c>
    </row>
    <row r="29" spans="1:22">
      <c r="A29">
        <v>270</v>
      </c>
      <c r="B29">
        <f t="shared" si="5"/>
        <v>2931.9650970997136</v>
      </c>
      <c r="C29">
        <f t="shared" si="6"/>
        <v>4.0143167575363283E-3</v>
      </c>
      <c r="D29">
        <f t="shared" si="7"/>
        <v>531.03508475932051</v>
      </c>
      <c r="F29">
        <f t="shared" si="8"/>
        <v>0.9316404995777553</v>
      </c>
      <c r="G29">
        <f t="shared" si="0"/>
        <v>164292.91272735185</v>
      </c>
      <c r="H29">
        <f t="shared" si="9"/>
        <v>64457243.349142164</v>
      </c>
      <c r="P29">
        <f t="shared" si="10"/>
        <v>1.267864100588955</v>
      </c>
      <c r="Q29">
        <f t="shared" si="1"/>
        <v>478.15</v>
      </c>
      <c r="R29">
        <f t="shared" si="11"/>
        <v>0.66053311420062844</v>
      </c>
      <c r="S29">
        <f t="shared" si="2"/>
        <v>207.65445123323863</v>
      </c>
      <c r="U29">
        <f t="shared" si="3"/>
        <v>2.3026234071088574</v>
      </c>
      <c r="V29">
        <f t="shared" si="4"/>
        <v>11.600566171871201</v>
      </c>
    </row>
    <row r="30" spans="1:22">
      <c r="A30">
        <v>280</v>
      </c>
      <c r="B30">
        <f t="shared" si="5"/>
        <v>2931.7638616277827</v>
      </c>
      <c r="C30">
        <f t="shared" si="6"/>
        <v>4.0145922991438078E-3</v>
      </c>
      <c r="D30">
        <f t="shared" si="7"/>
        <v>529.13711707585776</v>
      </c>
      <c r="F30">
        <f t="shared" si="8"/>
        <v>0.92831073171203116</v>
      </c>
      <c r="G30">
        <f t="shared" si="0"/>
        <v>158717.24341571212</v>
      </c>
      <c r="H30">
        <f t="shared" si="9"/>
        <v>66044415.783299282</v>
      </c>
      <c r="P30">
        <f t="shared" si="10"/>
        <v>1.2634193538059941</v>
      </c>
      <c r="Q30">
        <f t="shared" si="1"/>
        <v>478.15</v>
      </c>
      <c r="R30">
        <f t="shared" si="11"/>
        <v>0.65817230878383004</v>
      </c>
      <c r="S30">
        <f t="shared" si="2"/>
        <v>207.34530991449753</v>
      </c>
      <c r="U30">
        <f t="shared" si="3"/>
        <v>2.3060565015778436</v>
      </c>
      <c r="V30">
        <f t="shared" si="4"/>
        <v>11.559104693456716</v>
      </c>
    </row>
    <row r="31" spans="1:22">
      <c r="A31">
        <v>290</v>
      </c>
      <c r="B31">
        <f t="shared" si="5"/>
        <v>2931.5694555584523</v>
      </c>
      <c r="C31">
        <f t="shared" si="6"/>
        <v>4.0148585255186803E-3</v>
      </c>
      <c r="D31">
        <f t="shared" si="7"/>
        <v>527.39987178868137</v>
      </c>
      <c r="F31">
        <f t="shared" si="8"/>
        <v>0.92526293296259887</v>
      </c>
      <c r="G31">
        <f t="shared" si="0"/>
        <v>153613.86361087734</v>
      </c>
      <c r="H31">
        <f t="shared" si="9"/>
        <v>67580554.419408053</v>
      </c>
      <c r="P31">
        <f t="shared" si="10"/>
        <v>1.2593548458020969</v>
      </c>
      <c r="Q31">
        <f t="shared" si="1"/>
        <v>478.15</v>
      </c>
      <c r="R31">
        <f t="shared" si="11"/>
        <v>0.65601141947048258</v>
      </c>
      <c r="S31">
        <f t="shared" si="2"/>
        <v>207.06195918465508</v>
      </c>
      <c r="U31">
        <f t="shared" si="3"/>
        <v>2.3092121888675465</v>
      </c>
      <c r="V31">
        <f t="shared" si="4"/>
        <v>11.521154227491186</v>
      </c>
    </row>
    <row r="32" spans="1:22">
      <c r="A32">
        <v>300</v>
      </c>
      <c r="B32">
        <f t="shared" si="5"/>
        <v>2931.3813004041872</v>
      </c>
      <c r="C32">
        <f t="shared" si="6"/>
        <v>4.0151162253017547E-3</v>
      </c>
      <c r="D32">
        <f t="shared" si="7"/>
        <v>525.82470379182723</v>
      </c>
      <c r="F32">
        <f t="shared" si="8"/>
        <v>0.92249948033653906</v>
      </c>
      <c r="G32">
        <f t="shared" si="0"/>
        <v>148986.58629394413</v>
      </c>
      <c r="H32">
        <f t="shared" si="9"/>
        <v>69070420.2823475</v>
      </c>
      <c r="P32">
        <f t="shared" si="10"/>
        <v>1.255674163933314</v>
      </c>
      <c r="Q32">
        <f t="shared" si="1"/>
        <v>478.15</v>
      </c>
      <c r="R32">
        <f t="shared" si="11"/>
        <v>0.6540521315586062</v>
      </c>
      <c r="S32">
        <f t="shared" si="2"/>
        <v>206.8047233400772</v>
      </c>
      <c r="U32">
        <f t="shared" si="3"/>
        <v>2.3120845224299482</v>
      </c>
      <c r="V32">
        <f t="shared" si="4"/>
        <v>11.486744371902073</v>
      </c>
    </row>
    <row r="33" spans="1:22">
      <c r="A33">
        <v>310</v>
      </c>
      <c r="B33">
        <f t="shared" si="5"/>
        <v>2931.1988130070949</v>
      </c>
      <c r="C33">
        <f t="shared" si="6"/>
        <v>4.0153661940536952E-3</v>
      </c>
      <c r="D33">
        <f t="shared" si="7"/>
        <v>524.40816957018069</v>
      </c>
      <c r="F33">
        <f t="shared" si="8"/>
        <v>0.92001433257926435</v>
      </c>
      <c r="G33">
        <f t="shared" si="0"/>
        <v>144825.16799696689</v>
      </c>
      <c r="H33">
        <f t="shared" si="9"/>
        <v>70518671.962317169</v>
      </c>
      <c r="P33">
        <f t="shared" si="10"/>
        <v>1.2523694311627214</v>
      </c>
      <c r="Q33">
        <f t="shared" si="1"/>
        <v>478.15</v>
      </c>
      <c r="R33">
        <f t="shared" si="11"/>
        <v>0.65229016179869836</v>
      </c>
      <c r="S33">
        <f t="shared" si="2"/>
        <v>206.57313318708037</v>
      </c>
      <c r="U33">
        <f t="shared" si="3"/>
        <v>2.3146766117303814</v>
      </c>
      <c r="V33">
        <f t="shared" si="4"/>
        <v>11.455799902422475</v>
      </c>
    </row>
    <row r="34" spans="1:22">
      <c r="A34">
        <v>320</v>
      </c>
      <c r="B34">
        <f t="shared" si="5"/>
        <v>2931.0214227560764</v>
      </c>
      <c r="C34">
        <f t="shared" si="6"/>
        <v>4.0156092106388231E-3</v>
      </c>
      <c r="D34">
        <f t="shared" si="7"/>
        <v>523.14308338515946</v>
      </c>
      <c r="F34">
        <f t="shared" si="8"/>
        <v>0.91779488313185875</v>
      </c>
      <c r="G34">
        <f t="shared" si="0"/>
        <v>141108.4087594345</v>
      </c>
      <c r="H34">
        <f t="shared" si="9"/>
        <v>71929756.049911514</v>
      </c>
      <c r="P34">
        <f t="shared" si="10"/>
        <v>1.2494238184072939</v>
      </c>
      <c r="Q34">
        <f t="shared" si="1"/>
        <v>478.15</v>
      </c>
      <c r="R34">
        <f t="shared" si="11"/>
        <v>0.65071657214048784</v>
      </c>
      <c r="S34">
        <f t="shared" si="2"/>
        <v>206.36609500019821</v>
      </c>
      <c r="U34">
        <f t="shared" si="3"/>
        <v>2.316998826767259</v>
      </c>
      <c r="V34">
        <f t="shared" si="4"/>
        <v>11.428163845175693</v>
      </c>
    </row>
    <row r="35" spans="1:22">
      <c r="A35">
        <v>330</v>
      </c>
      <c r="B35">
        <f t="shared" si="5"/>
        <v>2930.8485850069683</v>
      </c>
      <c r="C35">
        <f t="shared" si="6"/>
        <v>4.0158460187976665E-3</v>
      </c>
      <c r="D35">
        <f t="shared" si="7"/>
        <v>522.0195857766206</v>
      </c>
      <c r="F35">
        <f t="shared" si="8"/>
        <v>0.91582383469582562</v>
      </c>
      <c r="G35">
        <f t="shared" si="0"/>
        <v>137807.28644102227</v>
      </c>
      <c r="H35">
        <f t="shared" si="9"/>
        <v>73307828.914321736</v>
      </c>
      <c r="P35">
        <f t="shared" si="10"/>
        <v>1.246814089184912</v>
      </c>
      <c r="Q35">
        <f t="shared" si="1"/>
        <v>478.15</v>
      </c>
      <c r="R35">
        <f t="shared" si="11"/>
        <v>0.64931909879934036</v>
      </c>
      <c r="S35">
        <f t="shared" si="2"/>
        <v>206.1820637149153</v>
      </c>
      <c r="U35">
        <f t="shared" si="3"/>
        <v>2.3190669032255418</v>
      </c>
      <c r="V35">
        <f t="shared" si="4"/>
        <v>11.403620818310149</v>
      </c>
    </row>
    <row r="36" spans="1:22">
      <c r="A36">
        <v>340</v>
      </c>
      <c r="B36">
        <f t="shared" si="5"/>
        <v>2930.6797906636089</v>
      </c>
      <c r="C36">
        <f t="shared" si="6"/>
        <v>4.0160773139715491E-3</v>
      </c>
      <c r="D36">
        <f t="shared" si="7"/>
        <v>521.02612766643199</v>
      </c>
      <c r="F36">
        <f t="shared" si="8"/>
        <v>0.91408092573058242</v>
      </c>
      <c r="G36">
        <f t="shared" si="0"/>
        <v>134887.84219451543</v>
      </c>
      <c r="H36">
        <f t="shared" si="9"/>
        <v>74656707.33626689</v>
      </c>
      <c r="P36">
        <f t="shared" si="10"/>
        <v>1.2445129453713211</v>
      </c>
      <c r="Q36">
        <f t="shared" si="1"/>
        <v>478.15</v>
      </c>
      <c r="R36">
        <f t="shared" si="11"/>
        <v>0.64808337634298285</v>
      </c>
      <c r="S36">
        <f t="shared" si="2"/>
        <v>206.01920399479158</v>
      </c>
      <c r="U36">
        <f t="shared" si="3"/>
        <v>2.3209001429405007</v>
      </c>
      <c r="V36">
        <f t="shared" si="4"/>
        <v>11.381918529936023</v>
      </c>
    </row>
    <row r="37" spans="1:22">
      <c r="A37">
        <v>350</v>
      </c>
      <c r="B37">
        <f t="shared" si="5"/>
        <v>2930.5145722245961</v>
      </c>
      <c r="C37">
        <f t="shared" si="6"/>
        <v>4.0163037349663661E-3</v>
      </c>
      <c r="D37">
        <f t="shared" si="7"/>
        <v>520.15031089586603</v>
      </c>
      <c r="F37">
        <f t="shared" si="8"/>
        <v>0.91254440508046675</v>
      </c>
      <c r="G37">
        <f t="shared" si="0"/>
        <v>132313.64402080636</v>
      </c>
      <c r="H37">
        <f t="shared" si="9"/>
        <v>75979843.776474953</v>
      </c>
      <c r="P37">
        <f t="shared" si="10"/>
        <v>1.2424910323597969</v>
      </c>
      <c r="Q37">
        <f t="shared" si="1"/>
        <v>478.15</v>
      </c>
      <c r="R37">
        <f t="shared" si="11"/>
        <v>0.64699398320205093</v>
      </c>
      <c r="S37">
        <f t="shared" si="2"/>
        <v>205.87552891323961</v>
      </c>
      <c r="U37">
        <f t="shared" si="3"/>
        <v>2.3225198377098168</v>
      </c>
      <c r="V37">
        <f t="shared" si="4"/>
        <v>11.362786139830405</v>
      </c>
    </row>
    <row r="38" spans="1:22">
      <c r="A38">
        <v>360</v>
      </c>
      <c r="B38">
        <f t="shared" si="5"/>
        <v>2930.3525068125496</v>
      </c>
      <c r="C38">
        <f t="shared" si="6"/>
        <v>4.0165258597510802E-3</v>
      </c>
      <c r="D38">
        <f t="shared" si="7"/>
        <v>519.37955937845868</v>
      </c>
      <c r="F38">
        <f t="shared" si="8"/>
        <v>0.91119220943589241</v>
      </c>
      <c r="G38">
        <f t="shared" si="0"/>
        <v>130047.75307590279</v>
      </c>
      <c r="H38">
        <f t="shared" si="9"/>
        <v>77280321.307233974</v>
      </c>
      <c r="P38">
        <f t="shared" si="10"/>
        <v>1.2407185414823478</v>
      </c>
      <c r="Q38">
        <f t="shared" si="1"/>
        <v>478.15</v>
      </c>
      <c r="R38">
        <f t="shared" si="11"/>
        <v>0.64603527649004766</v>
      </c>
      <c r="S38">
        <f t="shared" si="2"/>
        <v>205.74901151538373</v>
      </c>
      <c r="U38">
        <f t="shared" si="3"/>
        <v>2.3239479814669681</v>
      </c>
      <c r="V38">
        <f t="shared" si="4"/>
        <v>11.345948920903888</v>
      </c>
    </row>
    <row r="39" spans="1:22">
      <c r="A39">
        <v>370</v>
      </c>
      <c r="B39">
        <f t="shared" si="5"/>
        <v>2930.1932167949262</v>
      </c>
      <c r="C39">
        <f t="shared" si="6"/>
        <v>4.0167442045589644E-3</v>
      </c>
      <c r="D39">
        <f t="shared" si="7"/>
        <v>518.70162031835548</v>
      </c>
      <c r="F39">
        <f t="shared" si="8"/>
        <v>0.91000284266378151</v>
      </c>
      <c r="G39">
        <f t="shared" si="0"/>
        <v>128054.19141979255</v>
      </c>
      <c r="H39">
        <f t="shared" si="9"/>
        <v>78560863.221431896</v>
      </c>
      <c r="P39">
        <f t="shared" si="10"/>
        <v>1.2391664078980629</v>
      </c>
      <c r="Q39">
        <f t="shared" si="1"/>
        <v>478.15</v>
      </c>
      <c r="R39">
        <f t="shared" si="11"/>
        <v>0.64519201544862104</v>
      </c>
      <c r="S39">
        <f t="shared" si="2"/>
        <v>205.63766878082572</v>
      </c>
      <c r="U39">
        <f t="shared" si="3"/>
        <v>2.3252062855741933</v>
      </c>
      <c r="V39">
        <f t="shared" si="4"/>
        <v>11.3311392084142</v>
      </c>
    </row>
    <row r="40" spans="1:22">
      <c r="A40">
        <v>380</v>
      </c>
      <c r="B40">
        <f t="shared" si="5"/>
        <v>2930.0363686070446</v>
      </c>
      <c r="C40">
        <f t="shared" si="6"/>
        <v>4.0169592254564587E-3</v>
      </c>
      <c r="D40">
        <f t="shared" si="7"/>
        <v>518.10491129677496</v>
      </c>
      <c r="F40">
        <f t="shared" si="8"/>
        <v>0.90895598473118411</v>
      </c>
      <c r="G40">
        <f t="shared" si="0"/>
        <v>126298.95776513127</v>
      </c>
      <c r="H40">
        <f t="shared" si="9"/>
        <v>79823852.799083203</v>
      </c>
      <c r="P40">
        <f t="shared" si="10"/>
        <v>1.2378071412584628</v>
      </c>
      <c r="Q40">
        <f t="shared" si="1"/>
        <v>478.15</v>
      </c>
      <c r="R40">
        <f t="shared" si="11"/>
        <v>0.64444979317440954</v>
      </c>
      <c r="S40">
        <f t="shared" si="2"/>
        <v>205.53962031274449</v>
      </c>
      <c r="U40">
        <f t="shared" si="3"/>
        <v>2.3263154776313084</v>
      </c>
      <c r="V40">
        <f t="shared" si="4"/>
        <v>11.318103982138455</v>
      </c>
    </row>
    <row r="41" spans="1:22">
      <c r="A41">
        <v>390</v>
      </c>
      <c r="B41">
        <f t="shared" si="5"/>
        <v>2929.8816703309694</v>
      </c>
      <c r="C41">
        <f t="shared" si="6"/>
        <v>4.0171713216218211E-3</v>
      </c>
      <c r="D41">
        <f t="shared" si="7"/>
        <v>517.57873756088816</v>
      </c>
      <c r="F41">
        <f t="shared" si="8"/>
        <v>0.90803287291383883</v>
      </c>
      <c r="G41">
        <f t="shared" si="0"/>
        <v>124750.66272547898</v>
      </c>
      <c r="H41">
        <f t="shared" si="9"/>
        <v>81071359.426337987</v>
      </c>
      <c r="P41">
        <f t="shared" si="10"/>
        <v>1.2366153469104681</v>
      </c>
      <c r="Q41">
        <f t="shared" si="1"/>
        <v>478.15</v>
      </c>
      <c r="R41">
        <f t="shared" si="11"/>
        <v>0.64379530689591169</v>
      </c>
      <c r="S41">
        <f t="shared" si="2"/>
        <v>205.45312558592693</v>
      </c>
      <c r="U41">
        <f t="shared" si="3"/>
        <v>2.3272948446823345</v>
      </c>
      <c r="V41">
        <f t="shared" si="4"/>
        <v>11.306609613091592</v>
      </c>
    </row>
    <row r="42" spans="1:22">
      <c r="A42">
        <v>400</v>
      </c>
      <c r="B42">
        <f t="shared" si="5"/>
        <v>2929.7288684963037</v>
      </c>
      <c r="C42">
        <f t="shared" si="6"/>
        <v>4.0173808396952206E-3</v>
      </c>
      <c r="D42">
        <f t="shared" si="7"/>
        <v>517.11340651217245</v>
      </c>
      <c r="F42">
        <f t="shared" si="8"/>
        <v>0.90721650265293408</v>
      </c>
      <c r="G42">
        <f t="shared" si="0"/>
        <v>123380.86280943184</v>
      </c>
      <c r="H42">
        <f t="shared" si="9"/>
        <v>82305168.054432303</v>
      </c>
      <c r="P42">
        <f t="shared" si="10"/>
        <v>1.2355680018380129</v>
      </c>
      <c r="Q42">
        <f t="shared" si="1"/>
        <v>478.15</v>
      </c>
      <c r="R42">
        <f t="shared" si="11"/>
        <v>0.64321650038093026</v>
      </c>
      <c r="S42">
        <f t="shared" si="2"/>
        <v>205.37660410524157</v>
      </c>
      <c r="U42">
        <f t="shared" si="3"/>
        <v>2.3281619738681654</v>
      </c>
      <c r="V42">
        <f t="shared" si="4"/>
        <v>11.296444364547046</v>
      </c>
    </row>
    <row r="43" spans="1:22">
      <c r="A43">
        <v>410</v>
      </c>
      <c r="B43">
        <f t="shared" si="5"/>
        <v>2929.5777444718856</v>
      </c>
      <c r="C43">
        <f t="shared" si="6"/>
        <v>4.0175880786945135E-3</v>
      </c>
      <c r="D43">
        <f t="shared" si="7"/>
        <v>516.70026523137415</v>
      </c>
      <c r="F43">
        <f t="shared" si="8"/>
        <v>0.90649169338837565</v>
      </c>
      <c r="G43">
        <f t="shared" si="0"/>
        <v>122164.16896040847</v>
      </c>
      <c r="H43">
        <f t="shared" si="9"/>
        <v>83526809.744036391</v>
      </c>
      <c r="P43">
        <f t="shared" si="10"/>
        <v>1.2346445468487102</v>
      </c>
      <c r="Q43">
        <f t="shared" si="1"/>
        <v>478.15</v>
      </c>
      <c r="R43">
        <f t="shared" si="11"/>
        <v>0.64270261061235834</v>
      </c>
      <c r="S43">
        <f t="shared" si="2"/>
        <v>205.30864269143404</v>
      </c>
      <c r="U43">
        <f t="shared" si="3"/>
        <v>2.3289326437106173</v>
      </c>
      <c r="V43">
        <f t="shared" si="4"/>
        <v>11.287419211776951</v>
      </c>
    </row>
    <row r="44" spans="1:22">
      <c r="A44">
        <v>420</v>
      </c>
      <c r="B44">
        <f t="shared" si="5"/>
        <v>2929.4281107245397</v>
      </c>
      <c r="C44">
        <f t="shared" si="6"/>
        <v>4.0177932951179192E-3</v>
      </c>
      <c r="D44">
        <f t="shared" si="7"/>
        <v>516.33168361945854</v>
      </c>
      <c r="F44">
        <f t="shared" si="8"/>
        <v>0.90584505898150625</v>
      </c>
      <c r="G44">
        <f t="shared" si="0"/>
        <v>121078.19585841485</v>
      </c>
      <c r="H44">
        <f t="shared" si="9"/>
        <v>84737591.702620536</v>
      </c>
      <c r="P44">
        <f t="shared" si="10"/>
        <v>1.2338268487957529</v>
      </c>
      <c r="Q44">
        <f t="shared" si="1"/>
        <v>478.15</v>
      </c>
      <c r="R44">
        <f t="shared" si="11"/>
        <v>0.64224414681788788</v>
      </c>
      <c r="S44">
        <f t="shared" si="2"/>
        <v>205.24799361008195</v>
      </c>
      <c r="U44">
        <f t="shared" si="3"/>
        <v>2.3296208240084488</v>
      </c>
      <c r="V44">
        <f t="shared" si="4"/>
        <v>11.279367473762882</v>
      </c>
    </row>
    <row r="45" spans="1:22">
      <c r="A45">
        <v>430</v>
      </c>
      <c r="B45">
        <f t="shared" si="5"/>
        <v>2929.2798071399261</v>
      </c>
      <c r="C45">
        <f t="shared" si="6"/>
        <v>4.0179967079658312E-3</v>
      </c>
      <c r="D45">
        <f t="shared" si="7"/>
        <v>516.00100163572415</v>
      </c>
      <c r="F45">
        <f t="shared" si="8"/>
        <v>0.9052649151503932</v>
      </c>
      <c r="G45">
        <f t="shared" si="0"/>
        <v>120103.40616403783</v>
      </c>
      <c r="H45">
        <f t="shared" si="9"/>
        <v>85938625.764260918</v>
      </c>
      <c r="P45">
        <f t="shared" si="10"/>
        <v>1.2330990768885566</v>
      </c>
      <c r="Q45">
        <f t="shared" si="1"/>
        <v>478.15</v>
      </c>
      <c r="R45">
        <f t="shared" si="11"/>
        <v>0.64183282484162874</v>
      </c>
      <c r="S45">
        <f t="shared" si="2"/>
        <v>205.19356660421644</v>
      </c>
      <c r="U45">
        <f t="shared" si="3"/>
        <v>2.3302387492599617</v>
      </c>
      <c r="V45">
        <f t="shared" si="4"/>
        <v>11.272143660602033</v>
      </c>
    </row>
    <row r="46" spans="1:22">
      <c r="A46">
        <v>440</v>
      </c>
      <c r="B46">
        <f t="shared" si="5"/>
        <v>2929.1326975341694</v>
      </c>
      <c r="C46">
        <f t="shared" si="6"/>
        <v>4.018198503504879E-3</v>
      </c>
      <c r="D46">
        <f t="shared" si="7"/>
        <v>515.702454982321</v>
      </c>
      <c r="F46">
        <f t="shared" si="8"/>
        <v>0.90474114909179126</v>
      </c>
      <c r="G46">
        <f t="shared" si="0"/>
        <v>119222.891758629</v>
      </c>
      <c r="H46">
        <f t="shared" si="9"/>
        <v>87130854.681847215</v>
      </c>
      <c r="P46">
        <f t="shared" si="10"/>
        <v>1.232447527315647</v>
      </c>
      <c r="Q46">
        <f t="shared" si="1"/>
        <v>478.15</v>
      </c>
      <c r="R46">
        <f t="shared" si="11"/>
        <v>0.64146147470607995</v>
      </c>
      <c r="S46">
        <f t="shared" si="2"/>
        <v>205.14441721940017</v>
      </c>
      <c r="U46">
        <f t="shared" si="3"/>
        <v>2.3307970379160876</v>
      </c>
      <c r="V46">
        <f t="shared" si="4"/>
        <v>11.265621850070882</v>
      </c>
    </row>
    <row r="47" spans="1:22">
      <c r="A47">
        <v>450</v>
      </c>
      <c r="B47">
        <f t="shared" si="5"/>
        <v>2928.9866664334372</v>
      </c>
      <c r="C47">
        <f t="shared" si="6"/>
        <v>4.0183988396679457E-3</v>
      </c>
      <c r="D47">
        <f t="shared" si="7"/>
        <v>515.43108986571281</v>
      </c>
      <c r="F47">
        <f t="shared" si="8"/>
        <v>0.90426506993984701</v>
      </c>
      <c r="G47">
        <f t="shared" si="0"/>
        <v>118422.12312604488</v>
      </c>
      <c r="H47">
        <f t="shared" si="9"/>
        <v>88315075.913107663</v>
      </c>
      <c r="P47">
        <f t="shared" si="10"/>
        <v>1.2318604215492093</v>
      </c>
      <c r="Q47">
        <f t="shared" si="1"/>
        <v>478.15</v>
      </c>
      <c r="R47">
        <f t="shared" si="11"/>
        <v>0.64112393458735151</v>
      </c>
      <c r="S47">
        <f t="shared" si="2"/>
        <v>205.09973319968111</v>
      </c>
      <c r="U47">
        <f t="shared" si="3"/>
        <v>2.3313048366302964</v>
      </c>
      <c r="V47">
        <f t="shared" si="4"/>
        <v>11.259693825572505</v>
      </c>
    </row>
    <row r="48" spans="1:22">
      <c r="A48">
        <v>460</v>
      </c>
      <c r="B48">
        <f t="shared" si="5"/>
        <v>2928.841616160491</v>
      </c>
      <c r="C48">
        <f t="shared" si="6"/>
        <v>4.0185978500361695E-3</v>
      </c>
      <c r="D48">
        <f t="shared" si="7"/>
        <v>515.18267435463792</v>
      </c>
      <c r="F48">
        <f t="shared" si="8"/>
        <v>0.90382925325375074</v>
      </c>
      <c r="G48">
        <f t="shared" si="0"/>
        <v>117688.68889848846</v>
      </c>
      <c r="H48">
        <f t="shared" si="9"/>
        <v>89491962.802092552</v>
      </c>
      <c r="P48">
        <f t="shared" si="10"/>
        <v>1.231327696289171</v>
      </c>
      <c r="Q48">
        <f t="shared" si="1"/>
        <v>478.15</v>
      </c>
      <c r="R48">
        <f t="shared" si="11"/>
        <v>0.64081494055690924</v>
      </c>
      <c r="S48">
        <f t="shared" si="2"/>
        <v>205.05882021885557</v>
      </c>
      <c r="U48">
        <f t="shared" si="3"/>
        <v>2.3317699745354972</v>
      </c>
      <c r="V48">
        <f t="shared" si="4"/>
        <v>11.254267139733754</v>
      </c>
    </row>
    <row r="49" spans="1:22">
      <c r="A49">
        <v>470</v>
      </c>
      <c r="B49">
        <f t="shared" si="5"/>
        <v>2928.6974642402506</v>
      </c>
      <c r="C49">
        <f t="shared" si="6"/>
        <v>4.0187956473859568E-3</v>
      </c>
      <c r="D49">
        <f t="shared" si="7"/>
        <v>514.95361138730948</v>
      </c>
      <c r="F49">
        <f t="shared" si="8"/>
        <v>0.90342738839878856</v>
      </c>
      <c r="G49">
        <f t="shared" si="0"/>
        <v>117012.04035725367</v>
      </c>
      <c r="H49">
        <f t="shared" si="9"/>
        <v>90662083.205665082</v>
      </c>
      <c r="P49">
        <f t="shared" si="10"/>
        <v>1.2308407971248445</v>
      </c>
      <c r="Q49">
        <f t="shared" si="1"/>
        <v>478.15</v>
      </c>
      <c r="R49">
        <f t="shared" si="11"/>
        <v>0.64053001837474111</v>
      </c>
      <c r="S49">
        <f t="shared" si="2"/>
        <v>205.02108780185594</v>
      </c>
      <c r="U49">
        <f t="shared" si="3"/>
        <v>2.3321991173030523</v>
      </c>
      <c r="V49">
        <f t="shared" si="4"/>
        <v>11.249263214030384</v>
      </c>
    </row>
    <row r="50" spans="1:22">
      <c r="A50">
        <v>480</v>
      </c>
      <c r="B50">
        <f t="shared" si="5"/>
        <v>2928.5541411183221</v>
      </c>
      <c r="C50">
        <f t="shared" si="6"/>
        <v>4.0189923268089149E-3</v>
      </c>
      <c r="D50">
        <f t="shared" si="7"/>
        <v>514.74085660747824</v>
      </c>
      <c r="F50">
        <f t="shared" si="8"/>
        <v>0.90305413439908466</v>
      </c>
      <c r="G50">
        <f t="shared" si="0"/>
        <v>116383.25018941982</v>
      </c>
      <c r="H50">
        <f t="shared" si="9"/>
        <v>91825915.707559273</v>
      </c>
      <c r="P50">
        <f t="shared" si="10"/>
        <v>1.2303924835253088</v>
      </c>
      <c r="Q50">
        <f t="shared" si="1"/>
        <v>478.15</v>
      </c>
      <c r="R50">
        <f t="shared" si="11"/>
        <v>0.64026538128895094</v>
      </c>
      <c r="S50">
        <f t="shared" si="2"/>
        <v>204.9860359787244</v>
      </c>
      <c r="U50">
        <f t="shared" si="3"/>
        <v>2.3325979143751403</v>
      </c>
      <c r="V50">
        <f t="shared" si="4"/>
        <v>11.244615543899638</v>
      </c>
    </row>
    <row r="51" spans="1:22">
      <c r="A51">
        <v>490</v>
      </c>
      <c r="B51">
        <f t="shared" si="5"/>
        <v>2928.4115881749976</v>
      </c>
      <c r="C51">
        <f t="shared" si="6"/>
        <v>4.0191879684283163E-3</v>
      </c>
      <c r="D51">
        <f t="shared" si="7"/>
        <v>514.54184284020312</v>
      </c>
      <c r="F51">
        <f t="shared" si="8"/>
        <v>0.90270498743895289</v>
      </c>
      <c r="G51">
        <f t="shared" si="0"/>
        <v>115794.79079104537</v>
      </c>
      <c r="H51">
        <f t="shared" si="9"/>
        <v>92983863.615469724</v>
      </c>
      <c r="P51">
        <f t="shared" si="10"/>
        <v>1.2299766495039286</v>
      </c>
      <c r="Q51">
        <f t="shared" si="1"/>
        <v>478.15</v>
      </c>
      <c r="R51">
        <f t="shared" si="11"/>
        <v>0.64001783609421758</v>
      </c>
      <c r="S51">
        <f t="shared" si="2"/>
        <v>204.95324298447673</v>
      </c>
      <c r="U51">
        <f t="shared" si="3"/>
        <v>2.332971135451686</v>
      </c>
      <c r="V51">
        <f t="shared" si="4"/>
        <v>11.240268048898558</v>
      </c>
    </row>
    <row r="52" spans="1:22">
      <c r="A52">
        <v>500</v>
      </c>
      <c r="B52">
        <f t="shared" si="5"/>
        <v>2928.2697560108149</v>
      </c>
      <c r="C52">
        <f t="shared" si="6"/>
        <v>4.0193826397445943E-3</v>
      </c>
      <c r="D52">
        <f t="shared" si="7"/>
        <v>514.35441205455243</v>
      </c>
      <c r="F52">
        <f t="shared" si="8"/>
        <v>0.90237616149921474</v>
      </c>
      <c r="G52">
        <f t="shared" si="0"/>
        <v>115240.33458493331</v>
      </c>
      <c r="H52">
        <f t="shared" si="9"/>
        <v>94136266.961319059</v>
      </c>
      <c r="P52">
        <f t="shared" si="10"/>
        <v>1.2295881620019582</v>
      </c>
      <c r="Q52">
        <f t="shared" si="1"/>
        <v>478.15</v>
      </c>
      <c r="R52">
        <f t="shared" si="11"/>
        <v>0.63978469850294317</v>
      </c>
      <c r="S52">
        <f t="shared" si="2"/>
        <v>204.92235415618097</v>
      </c>
      <c r="U52">
        <f t="shared" si="3"/>
        <v>2.3333227942305372</v>
      </c>
      <c r="V52">
        <f t="shared" si="4"/>
        <v>11.236173586415779</v>
      </c>
    </row>
    <row r="53" spans="1:22">
      <c r="A53">
        <v>510</v>
      </c>
      <c r="B53">
        <f t="shared" si="5"/>
        <v>2928.1286029766957</v>
      </c>
      <c r="C53">
        <f t="shared" si="6"/>
        <v>4.0195763976465897E-3</v>
      </c>
      <c r="D53">
        <f t="shared" si="7"/>
        <v>514.17675500896212</v>
      </c>
      <c r="F53">
        <f t="shared" si="8"/>
        <v>0.90206448247186333</v>
      </c>
      <c r="G53">
        <f t="shared" si="0"/>
        <v>114714.57691355252</v>
      </c>
      <c r="H53">
        <f t="shared" si="9"/>
        <v>95283412.730454579</v>
      </c>
      <c r="P53">
        <f t="shared" si="10"/>
        <v>1.2292227174797026</v>
      </c>
      <c r="Q53">
        <f t="shared" si="1"/>
        <v>478.15</v>
      </c>
      <c r="R53">
        <f t="shared" si="11"/>
        <v>0.63956371807255108</v>
      </c>
      <c r="S53">
        <f t="shared" si="2"/>
        <v>204.89307206854966</v>
      </c>
      <c r="U53">
        <f t="shared" si="3"/>
        <v>2.3336562587144414</v>
      </c>
      <c r="V53">
        <f t="shared" si="4"/>
        <v>11.232292633212465</v>
      </c>
    </row>
    <row r="54" spans="1:22">
      <c r="A54">
        <v>520</v>
      </c>
      <c r="B54">
        <f t="shared" si="5"/>
        <v>2927.9880939210148</v>
      </c>
      <c r="C54">
        <f t="shared" si="6"/>
        <v>4.0197692901262566E-3</v>
      </c>
      <c r="D54">
        <f t="shared" si="7"/>
        <v>514.00735835567639</v>
      </c>
      <c r="F54">
        <f t="shared" si="8"/>
        <v>0.90176729536083577</v>
      </c>
      <c r="G54">
        <f t="shared" si="0"/>
        <v>114213.08084073088</v>
      </c>
      <c r="H54">
        <f t="shared" si="9"/>
        <v>96425543.538861886</v>
      </c>
      <c r="P54">
        <f t="shared" si="10"/>
        <v>1.2288767162009546</v>
      </c>
      <c r="Q54">
        <f t="shared" si="1"/>
        <v>478.15</v>
      </c>
      <c r="R54">
        <f t="shared" si="11"/>
        <v>0.63935301241083253</v>
      </c>
      <c r="S54">
        <f t="shared" si="2"/>
        <v>204.86514787809702</v>
      </c>
      <c r="U54">
        <f t="shared" si="3"/>
        <v>2.333974348260146</v>
      </c>
      <c r="V54">
        <f t="shared" si="4"/>
        <v>11.228592129908384</v>
      </c>
    </row>
    <row r="55" spans="1:22">
      <c r="A55">
        <v>530</v>
      </c>
      <c r="B55">
        <f t="shared" si="5"/>
        <v>2927.848199126759</v>
      </c>
      <c r="C55">
        <f t="shared" si="6"/>
        <v>4.0199613577334382E-3</v>
      </c>
      <c r="D55">
        <f t="shared" si="7"/>
        <v>513.84495872890716</v>
      </c>
      <c r="F55">
        <f t="shared" si="8"/>
        <v>0.90148238373492484</v>
      </c>
      <c r="G55">
        <f t="shared" si="0"/>
        <v>113732.14245958411</v>
      </c>
      <c r="H55">
        <f t="shared" si="9"/>
        <v>97562864.963457733</v>
      </c>
      <c r="P55">
        <f t="shared" si="10"/>
        <v>1.2285471530932481</v>
      </c>
      <c r="Q55">
        <f t="shared" si="1"/>
        <v>478.15</v>
      </c>
      <c r="R55">
        <f t="shared" si="11"/>
        <v>0.63915101006806163</v>
      </c>
      <c r="S55">
        <f t="shared" si="2"/>
        <v>204.83837380273607</v>
      </c>
      <c r="U55">
        <f t="shared" si="3"/>
        <v>2.3342794180765618</v>
      </c>
      <c r="V55">
        <f t="shared" si="4"/>
        <v>11.225044478028702</v>
      </c>
    </row>
    <row r="56" spans="1:22">
      <c r="A56">
        <v>540</v>
      </c>
      <c r="B56">
        <f t="shared" si="5"/>
        <v>2927.7088934136777</v>
      </c>
      <c r="C56">
        <f t="shared" si="6"/>
        <v>4.0201526348049932E-3</v>
      </c>
      <c r="D56">
        <f t="shared" si="7"/>
        <v>513.6885032067953</v>
      </c>
      <c r="F56">
        <f t="shared" si="8"/>
        <v>0.90120790036279874</v>
      </c>
      <c r="G56">
        <f t="shared" si="0"/>
        <v>113268.67491139821</v>
      </c>
      <c r="H56">
        <f t="shared" si="9"/>
        <v>98695551.71257171</v>
      </c>
      <c r="P56">
        <f t="shared" si="10"/>
        <v>1.2282315237431436</v>
      </c>
      <c r="Q56">
        <f t="shared" si="1"/>
        <v>478.15</v>
      </c>
      <c r="R56">
        <f t="shared" si="11"/>
        <v>0.63895640135722431</v>
      </c>
      <c r="S56">
        <f t="shared" si="2"/>
        <v>204.81257664021487</v>
      </c>
      <c r="U56">
        <f t="shared" si="3"/>
        <v>2.3345734321771889</v>
      </c>
      <c r="V56">
        <f t="shared" si="4"/>
        <v>11.221626676287718</v>
      </c>
    </row>
    <row r="57" spans="1:22">
      <c r="A57">
        <v>550</v>
      </c>
      <c r="B57">
        <f t="shared" si="5"/>
        <v>2927.5701553824847</v>
      </c>
      <c r="C57">
        <f t="shared" si="6"/>
        <v>4.0203431504995954E-3</v>
      </c>
      <c r="D57">
        <f t="shared" si="7"/>
        <v>513.53711548214017</v>
      </c>
      <c r="F57">
        <f t="shared" si="8"/>
        <v>0.90094230786340379</v>
      </c>
      <c r="G57">
        <f t="shared" si="0"/>
        <v>112820.10916004184</v>
      </c>
      <c r="H57">
        <f t="shared" si="9"/>
        <v>99823752.804172128</v>
      </c>
      <c r="P57">
        <f t="shared" si="10"/>
        <v>1.2279277439521337</v>
      </c>
      <c r="Q57">
        <f t="shared" si="1"/>
        <v>478.15</v>
      </c>
      <c r="R57">
        <f t="shared" si="11"/>
        <v>0.6387680962751533</v>
      </c>
      <c r="S57">
        <f t="shared" si="2"/>
        <v>204.78761221872196</v>
      </c>
      <c r="U57">
        <f t="shared" si="3"/>
        <v>2.3348580259303735</v>
      </c>
      <c r="V57">
        <f t="shared" si="4"/>
        <v>11.218319581581788</v>
      </c>
    </row>
    <row r="58" spans="1:22">
      <c r="A58">
        <v>560</v>
      </c>
      <c r="B58">
        <f t="shared" si="5"/>
        <v>2927.4319667805953</v>
      </c>
      <c r="C58">
        <f t="shared" si="6"/>
        <v>4.0205329296662462E-3</v>
      </c>
      <c r="D58">
        <f t="shared" si="7"/>
        <v>513.39006707352144</v>
      </c>
      <c r="F58">
        <f t="shared" si="8"/>
        <v>0.90068432819916044</v>
      </c>
      <c r="G58">
        <f t="shared" si="0"/>
        <v>112384.30955787783</v>
      </c>
      <c r="H58">
        <f t="shared" si="9"/>
        <v>100947595.8997509</v>
      </c>
      <c r="P58">
        <f t="shared" si="10"/>
        <v>1.2276340812688837</v>
      </c>
      <c r="Q58">
        <f t="shared" si="1"/>
        <v>478.15</v>
      </c>
      <c r="R58">
        <f t="shared" si="11"/>
        <v>0.63858518869320469</v>
      </c>
      <c r="S58">
        <f t="shared" si="2"/>
        <v>204.76336067169649</v>
      </c>
      <c r="U58">
        <f t="shared" si="3"/>
        <v>2.3351345593835648</v>
      </c>
      <c r="V58">
        <f t="shared" si="4"/>
        <v>11.215107280090592</v>
      </c>
    </row>
    <row r="59" spans="1:22">
      <c r="A59">
        <v>570</v>
      </c>
      <c r="B59">
        <f t="shared" si="5"/>
        <v>2927.2943119712913</v>
      </c>
      <c r="C59">
        <f t="shared" si="6"/>
        <v>4.0207219935712562E-3</v>
      </c>
      <c r="D59">
        <f t="shared" si="7"/>
        <v>513.24675293716064</v>
      </c>
      <c r="F59">
        <f t="shared" si="8"/>
        <v>0.9004328998897555</v>
      </c>
      <c r="G59">
        <f t="shared" si="0"/>
        <v>111959.50232432161</v>
      </c>
      <c r="H59">
        <f t="shared" si="9"/>
        <v>102067190.92299412</v>
      </c>
      <c r="P59">
        <f t="shared" si="10"/>
        <v>1.2273490969803922</v>
      </c>
      <c r="Q59">
        <f t="shared" si="1"/>
        <v>478.15</v>
      </c>
      <c r="R59">
        <f t="shared" si="11"/>
        <v>0.63840692602183657</v>
      </c>
      <c r="S59">
        <f t="shared" si="2"/>
        <v>204.73972243305442</v>
      </c>
      <c r="U59">
        <f t="shared" si="3"/>
        <v>2.3354041625036634</v>
      </c>
      <c r="V59">
        <f t="shared" si="4"/>
        <v>11.211976554513445</v>
      </c>
    </row>
    <row r="60" spans="1:22">
      <c r="A60">
        <v>580</v>
      </c>
      <c r="B60">
        <f t="shared" si="5"/>
        <v>2927.1571774904837</v>
      </c>
      <c r="C60">
        <f t="shared" si="6"/>
        <v>4.0209103605053243E-3</v>
      </c>
      <c r="D60">
        <f t="shared" si="7"/>
        <v>513.10667088689559</v>
      </c>
      <c r="F60">
        <f t="shared" si="8"/>
        <v>0.90018714190683435</v>
      </c>
      <c r="G60">
        <f t="shared" si="0"/>
        <v>111544.21519684407</v>
      </c>
      <c r="H60">
        <f t="shared" si="9"/>
        <v>103182633.07496256</v>
      </c>
      <c r="P60">
        <f t="shared" si="10"/>
        <v>1.2270715971554136</v>
      </c>
      <c r="Q60">
        <f t="shared" si="1"/>
        <v>478.15</v>
      </c>
      <c r="R60">
        <f t="shared" si="11"/>
        <v>0.63823268361194552</v>
      </c>
      <c r="S60">
        <f t="shared" si="2"/>
        <v>204.71661485637856</v>
      </c>
      <c r="U60">
        <f t="shared" si="3"/>
        <v>2.3356677734020366</v>
      </c>
      <c r="V60">
        <f t="shared" si="4"/>
        <v>11.208916434494581</v>
      </c>
    </row>
    <row r="61" spans="1:22">
      <c r="A61">
        <v>590</v>
      </c>
      <c r="B61">
        <f t="shared" si="5"/>
        <v>2927.0205516773935</v>
      </c>
      <c r="C61">
        <f t="shared" si="6"/>
        <v>4.0210980462894409E-3</v>
      </c>
      <c r="D61">
        <f t="shared" si="7"/>
        <v>512.96940428567461</v>
      </c>
      <c r="F61">
        <f t="shared" si="8"/>
        <v>0.89994632330820112</v>
      </c>
      <c r="G61">
        <f t="shared" si="0"/>
        <v>111137.2266791173</v>
      </c>
      <c r="H61">
        <f t="shared" si="9"/>
        <v>104294005.34175374</v>
      </c>
      <c r="P61">
        <f t="shared" si="10"/>
        <v>1.2268005914659512</v>
      </c>
      <c r="Q61">
        <f t="shared" si="1"/>
        <v>478.15</v>
      </c>
      <c r="R61">
        <f t="shared" si="11"/>
        <v>0.63806194322551457</v>
      </c>
      <c r="S61">
        <f t="shared" si="2"/>
        <v>204.69396937054586</v>
      </c>
      <c r="U61">
        <f t="shared" si="3"/>
        <v>2.3359261705186447</v>
      </c>
      <c r="V61">
        <f t="shared" si="4"/>
        <v>11.205917818515426</v>
      </c>
    </row>
    <row r="62" spans="1:22">
      <c r="A62">
        <v>600</v>
      </c>
      <c r="B62">
        <f t="shared" si="5"/>
        <v>2926.8844243674034</v>
      </c>
      <c r="C62">
        <f t="shared" si="6"/>
        <v>4.0212850646956649E-3</v>
      </c>
      <c r="D62">
        <f t="shared" si="7"/>
        <v>512.83460753086865</v>
      </c>
      <c r="F62">
        <f t="shared" si="8"/>
        <v>0.89970983777345381</v>
      </c>
      <c r="G62">
        <f t="shared" si="0"/>
        <v>110737.52348415312</v>
      </c>
      <c r="H62">
        <f t="shared" si="9"/>
        <v>105401380.57659526</v>
      </c>
      <c r="P62">
        <f t="shared" si="10"/>
        <v>1.2265352586520903</v>
      </c>
      <c r="Q62">
        <f t="shared" si="1"/>
        <v>478.15</v>
      </c>
      <c r="R62">
        <f t="shared" si="11"/>
        <v>0.63789427498137874</v>
      </c>
      <c r="S62">
        <f t="shared" si="2"/>
        <v>204.67172909374221</v>
      </c>
      <c r="U62">
        <f t="shared" si="3"/>
        <v>2.3361799996373769</v>
      </c>
      <c r="V62">
        <f t="shared" si="4"/>
        <v>11.202973156818377</v>
      </c>
    </row>
    <row r="63" spans="1:22">
      <c r="A63">
        <v>610</v>
      </c>
      <c r="B63">
        <f t="shared" si="5"/>
        <v>2926.7487866370307</v>
      </c>
      <c r="C63">
        <f t="shared" si="6"/>
        <v>4.0214714277965391E-3</v>
      </c>
      <c r="D63">
        <f t="shared" si="7"/>
        <v>512.70199391361189</v>
      </c>
      <c r="F63">
        <f t="shared" si="8"/>
        <v>0.89947718230458229</v>
      </c>
      <c r="G63">
        <f t="shared" si="0"/>
        <v>110344.2649404603</v>
      </c>
      <c r="H63">
        <f t="shared" si="9"/>
        <v>106504823.22599986</v>
      </c>
      <c r="P63">
        <f t="shared" si="10"/>
        <v>1.2262749176327421</v>
      </c>
      <c r="Q63">
        <f t="shared" si="1"/>
        <v>478.15</v>
      </c>
      <c r="R63">
        <f t="shared" si="11"/>
        <v>0.63772932225394885</v>
      </c>
      <c r="S63">
        <f t="shared" si="2"/>
        <v>204.64984683718833</v>
      </c>
      <c r="U63">
        <f t="shared" si="3"/>
        <v>2.3364297965021104</v>
      </c>
      <c r="V63">
        <f t="shared" si="4"/>
        <v>11.200076186191708</v>
      </c>
    </row>
    <row r="64" spans="1:22">
      <c r="A64">
        <v>620</v>
      </c>
      <c r="B64">
        <f t="shared" si="5"/>
        <v>2926.6136305924911</v>
      </c>
      <c r="C64">
        <f t="shared" si="6"/>
        <v>4.0216571462548039E-3</v>
      </c>
      <c r="D64">
        <f t="shared" si="7"/>
        <v>512.57132548697484</v>
      </c>
      <c r="F64">
        <f t="shared" si="8"/>
        <v>0.89924793945083303</v>
      </c>
      <c r="G64">
        <f t="shared" si="0"/>
        <v>109956.75328960763</v>
      </c>
      <c r="H64">
        <f t="shared" si="9"/>
        <v>107604390.75889593</v>
      </c>
      <c r="P64">
        <f t="shared" si="10"/>
        <v>1.2260190033943865</v>
      </c>
      <c r="Q64">
        <f t="shared" si="1"/>
        <v>478.15</v>
      </c>
      <c r="R64">
        <f t="shared" si="11"/>
        <v>0.63756678907064057</v>
      </c>
      <c r="S64">
        <f t="shared" si="2"/>
        <v>204.62828343877234</v>
      </c>
      <c r="U64">
        <f t="shared" si="3"/>
        <v>2.3366760057050922</v>
      </c>
      <c r="V64">
        <f t="shared" si="4"/>
        <v>11.197221708637811</v>
      </c>
    </row>
    <row r="65" spans="1:22">
      <c r="A65">
        <v>630</v>
      </c>
      <c r="B65">
        <f t="shared" si="5"/>
        <v>2926.4789491946576</v>
      </c>
      <c r="C65">
        <f t="shared" si="6"/>
        <v>4.0218422295632671E-3</v>
      </c>
      <c r="D65">
        <f t="shared" si="7"/>
        <v>512.44240462784603</v>
      </c>
      <c r="F65">
        <f t="shared" si="8"/>
        <v>0.89902176250499299</v>
      </c>
      <c r="G65">
        <f t="shared" si="0"/>
        <v>109574.40895062004</v>
      </c>
      <c r="H65">
        <f t="shared" si="9"/>
        <v>108700134.84840213</v>
      </c>
      <c r="P65">
        <f t="shared" si="10"/>
        <v>1.2257670469087552</v>
      </c>
      <c r="Q65">
        <f t="shared" si="1"/>
        <v>478.15</v>
      </c>
      <c r="R65">
        <f t="shared" si="11"/>
        <v>0.63740642961603999</v>
      </c>
      <c r="S65">
        <f t="shared" si="2"/>
        <v>204.60700637494017</v>
      </c>
      <c r="U65">
        <f t="shared" si="3"/>
        <v>2.3369189964286714</v>
      </c>
      <c r="V65">
        <f t="shared" si="4"/>
        <v>11.194405407040835</v>
      </c>
    </row>
    <row r="66" spans="1:22">
      <c r="A66">
        <v>640</v>
      </c>
      <c r="B66">
        <f t="shared" si="5"/>
        <v>2926.3447361143076</v>
      </c>
      <c r="C66">
        <f t="shared" si="6"/>
        <v>4.0220266862431827E-3</v>
      </c>
      <c r="D66">
        <f t="shared" si="7"/>
        <v>512.31506702237118</v>
      </c>
      <c r="F66">
        <f t="shared" si="8"/>
        <v>0.89879836319714246</v>
      </c>
      <c r="G66">
        <f t="shared" si="0"/>
        <v>109196.7499586685</v>
      </c>
      <c r="H66">
        <f t="shared" si="9"/>
        <v>109792102.34798881</v>
      </c>
      <c r="P66">
        <f t="shared" si="10"/>
        <v>1.2255186584371949</v>
      </c>
      <c r="Q66">
        <f t="shared" si="1"/>
        <v>478.15</v>
      </c>
      <c r="R66">
        <f t="shared" si="11"/>
        <v>0.637248039506774</v>
      </c>
      <c r="S66">
        <f t="shared" si="2"/>
        <v>204.58598860653916</v>
      </c>
      <c r="U66">
        <f t="shared" si="3"/>
        <v>2.3371590755395304</v>
      </c>
      <c r="V66">
        <f t="shared" si="4"/>
        <v>11.191623691932222</v>
      </c>
    </row>
    <row r="67" spans="1:22">
      <c r="A67">
        <v>650</v>
      </c>
      <c r="B67">
        <f t="shared" si="5"/>
        <v>2926.210985612558</v>
      </c>
      <c r="C67">
        <f t="shared" si="6"/>
        <v>4.0222105240081216E-3</v>
      </c>
      <c r="D67">
        <f t="shared" si="7"/>
        <v>512.18917584462974</v>
      </c>
      <c r="F67">
        <f t="shared" si="8"/>
        <v>0.8985775014818066</v>
      </c>
      <c r="G67">
        <f t="shared" si="0"/>
        <v>108823.37490243274</v>
      </c>
      <c r="H67">
        <f t="shared" si="9"/>
        <v>110880336.09701315</v>
      </c>
      <c r="P67">
        <f t="shared" si="10"/>
        <v>1.225273513674062</v>
      </c>
      <c r="Q67">
        <f t="shared" si="1"/>
        <v>478.15</v>
      </c>
      <c r="R67">
        <f t="shared" si="11"/>
        <v>0.63709144855060085</v>
      </c>
      <c r="S67">
        <f t="shared" si="2"/>
        <v>204.56520762081792</v>
      </c>
      <c r="U67">
        <f t="shared" si="3"/>
        <v>2.3373964984617466</v>
      </c>
      <c r="V67">
        <f t="shared" si="4"/>
        <v>11.188873574322749</v>
      </c>
    </row>
    <row r="68" spans="1:22">
      <c r="A68">
        <v>660</v>
      </c>
      <c r="B68">
        <f t="shared" si="5"/>
        <v>2926.0776924421948</v>
      </c>
      <c r="C68">
        <f t="shared" si="6"/>
        <v>4.0223937498992174E-3</v>
      </c>
      <c r="D68">
        <f t="shared" si="7"/>
        <v>512.06461693306471</v>
      </c>
      <c r="F68">
        <f t="shared" si="8"/>
        <v>0.89835897707555212</v>
      </c>
      <c r="G68">
        <f t="shared" ref="G68:G102" si="12">$B68*((D68)-(E$3))</f>
        <v>108453.94878675589</v>
      </c>
      <c r="H68">
        <f t="shared" si="9"/>
        <v>111964875.58488071</v>
      </c>
      <c r="P68">
        <f t="shared" si="10"/>
        <v>1.2250313422642618</v>
      </c>
      <c r="Q68">
        <f t="shared" ref="Q68:Q102" si="13">205+273.15</f>
        <v>478.15</v>
      </c>
      <c r="R68">
        <f t="shared" si="11"/>
        <v>0.63693651474656643</v>
      </c>
      <c r="S68">
        <f t="shared" ref="S68:S102" si="14">103.9+183.3*R68-39.7*R68^2</f>
        <v>204.54464463749076</v>
      </c>
      <c r="U68">
        <f t="shared" ref="U68:U102" si="15">Q68/S68</f>
        <v>2.3376314781910472</v>
      </c>
      <c r="V68">
        <f t="shared" ref="V68:V102" si="16">D68/T$3</f>
        <v>11.186152560330685</v>
      </c>
    </row>
    <row r="69" spans="1:22">
      <c r="A69">
        <v>670</v>
      </c>
      <c r="B69">
        <f t="shared" ref="B69:B102" si="17">B$3*C$3/C69</f>
        <v>2925.9448517663277</v>
      </c>
      <c r="C69">
        <f t="shared" ref="C69:C102" si="18">1.01325/D69*Q68/288.15*P69</f>
        <v>4.0225763703966673E-3</v>
      </c>
      <c r="D69">
        <f t="shared" ref="D69:D102" si="19">P69*(D$3/P$3)*(1-H68/I$3)</f>
        <v>511.94129479939937</v>
      </c>
      <c r="F69">
        <f t="shared" ref="F69:F102" si="20">D69/D$3</f>
        <v>0.89814262245508658</v>
      </c>
      <c r="G69">
        <f t="shared" si="12"/>
        <v>108088.19133588481</v>
      </c>
      <c r="H69">
        <f t="shared" ref="H69:H102" si="21">H68+G69*(A69-A68)</f>
        <v>113045757.49823956</v>
      </c>
      <c r="P69">
        <f t="shared" ref="P69:P102" si="22">1-((3.52*V68)/(10^(0.9813*U68)))+((0.274*V68^2)/(10^(0.8157*U68)))</f>
        <v>1.2247919183018685</v>
      </c>
      <c r="Q69">
        <f t="shared" si="13"/>
        <v>478.15</v>
      </c>
      <c r="R69">
        <f t="shared" ref="R69:R102" si="23">0.709*F69</f>
        <v>0.63678311932065634</v>
      </c>
      <c r="S69">
        <f t="shared" si="14"/>
        <v>204.52428395172203</v>
      </c>
      <c r="U69">
        <f t="shared" si="15"/>
        <v>2.337864192757019</v>
      </c>
      <c r="V69">
        <f t="shared" si="16"/>
        <v>11.183458563995792</v>
      </c>
    </row>
    <row r="70" spans="1:22">
      <c r="A70">
        <v>680</v>
      </c>
      <c r="B70">
        <f t="shared" si="17"/>
        <v>2925.8124590913635</v>
      </c>
      <c r="C70">
        <f t="shared" si="18"/>
        <v>4.0227583915116126E-3</v>
      </c>
      <c r="D70">
        <f t="shared" si="19"/>
        <v>511.81912933078502</v>
      </c>
      <c r="F70">
        <f t="shared" si="20"/>
        <v>0.89792829707155264</v>
      </c>
      <c r="G70">
        <f t="shared" si="12"/>
        <v>107725.86732890706</v>
      </c>
      <c r="H70">
        <f t="shared" si="21"/>
        <v>114123016.17152864</v>
      </c>
      <c r="P70">
        <f t="shared" si="22"/>
        <v>1.2245550524785813</v>
      </c>
      <c r="Q70">
        <f t="shared" si="13"/>
        <v>478.15</v>
      </c>
      <c r="R70">
        <f t="shared" si="23"/>
        <v>0.63663116262373076</v>
      </c>
      <c r="S70">
        <f t="shared" si="14"/>
        <v>204.50411239115121</v>
      </c>
      <c r="U70">
        <f t="shared" si="15"/>
        <v>2.3380947913920251</v>
      </c>
      <c r="V70">
        <f t="shared" si="16"/>
        <v>11.180789835237087</v>
      </c>
    </row>
    <row r="71" spans="1:22">
      <c r="A71">
        <v>690</v>
      </c>
      <c r="B71">
        <f t="shared" si="17"/>
        <v>2925.6805102118215</v>
      </c>
      <c r="C71">
        <f t="shared" si="18"/>
        <v>4.022939818861788E-3</v>
      </c>
      <c r="D71">
        <f t="shared" si="19"/>
        <v>511.69805306817938</v>
      </c>
      <c r="F71">
        <f t="shared" si="20"/>
        <v>0.8977158825757533</v>
      </c>
      <c r="G71">
        <f t="shared" si="12"/>
        <v>107366.77862429153</v>
      </c>
      <c r="H71">
        <f t="shared" si="21"/>
        <v>115196683.95777155</v>
      </c>
      <c r="P71">
        <f t="shared" si="22"/>
        <v>1.2243205856036776</v>
      </c>
      <c r="Q71">
        <f t="shared" si="13"/>
        <v>478.15</v>
      </c>
      <c r="R71">
        <f t="shared" si="23"/>
        <v>0.63648056074620907</v>
      </c>
      <c r="S71">
        <f t="shared" si="14"/>
        <v>204.48411886773013</v>
      </c>
      <c r="U71">
        <f t="shared" si="15"/>
        <v>2.3383233996244455</v>
      </c>
      <c r="V71">
        <f t="shared" si="16"/>
        <v>11.178144900398486</v>
      </c>
    </row>
    <row r="72" spans="1:22">
      <c r="A72">
        <v>700</v>
      </c>
      <c r="B72">
        <f t="shared" si="17"/>
        <v>2925.5490011649158</v>
      </c>
      <c r="C72">
        <f t="shared" si="18"/>
        <v>4.0231206577337831E-3</v>
      </c>
      <c r="D72">
        <f t="shared" si="19"/>
        <v>511.57800896291138</v>
      </c>
      <c r="F72">
        <f t="shared" si="20"/>
        <v>0.89750527888230069</v>
      </c>
      <c r="G72">
        <f t="shared" si="12"/>
        <v>107010.75758604673</v>
      </c>
      <c r="H72">
        <f t="shared" si="21"/>
        <v>116266791.53363203</v>
      </c>
      <c r="P72">
        <f t="shared" si="22"/>
        <v>1.2240883832622029</v>
      </c>
      <c r="Q72">
        <f t="shared" si="13"/>
        <v>478.15</v>
      </c>
      <c r="R72">
        <f t="shared" si="23"/>
        <v>0.63633124272755115</v>
      </c>
      <c r="S72">
        <f t="shared" si="14"/>
        <v>204.46429400825389</v>
      </c>
      <c r="U72">
        <f t="shared" si="15"/>
        <v>2.3385501234787616</v>
      </c>
      <c r="V72">
        <f t="shared" si="16"/>
        <v>11.175522513240516</v>
      </c>
    </row>
    <row r="73" spans="1:22">
      <c r="A73">
        <v>710</v>
      </c>
      <c r="B73">
        <f t="shared" si="17"/>
        <v>2925.4179281931902</v>
      </c>
      <c r="C73">
        <f t="shared" si="18"/>
        <v>4.023300913134264E-3</v>
      </c>
      <c r="D73">
        <f t="shared" si="19"/>
        <v>511.45894852945389</v>
      </c>
      <c r="F73">
        <f t="shared" si="20"/>
        <v>0.89729640092886642</v>
      </c>
      <c r="G73">
        <f t="shared" si="12"/>
        <v>106657.66167113716</v>
      </c>
      <c r="H73">
        <f t="shared" si="21"/>
        <v>117333368.1503434</v>
      </c>
      <c r="P73">
        <f t="shared" si="22"/>
        <v>1.2238583314163338</v>
      </c>
      <c r="Q73">
        <f t="shared" si="13"/>
        <v>478.15</v>
      </c>
      <c r="R73">
        <f t="shared" si="23"/>
        <v>0.63618314825856626</v>
      </c>
      <c r="S73">
        <f t="shared" si="14"/>
        <v>204.44462985010642</v>
      </c>
      <c r="U73">
        <f t="shared" si="15"/>
        <v>2.3387750529351998</v>
      </c>
      <c r="V73">
        <f t="shared" si="16"/>
        <v>11.172921614587272</v>
      </c>
    </row>
    <row r="74" spans="1:22">
      <c r="A74">
        <v>720</v>
      </c>
      <c r="B74">
        <f t="shared" si="17"/>
        <v>2925.2872877137866</v>
      </c>
      <c r="C74">
        <f t="shared" si="18"/>
        <v>4.0234805898320992E-3</v>
      </c>
      <c r="D74">
        <f t="shared" si="19"/>
        <v>511.34083032600938</v>
      </c>
      <c r="F74">
        <f t="shared" si="20"/>
        <v>0.89708917601054272</v>
      </c>
      <c r="G74">
        <f t="shared" si="12"/>
        <v>106307.36897763891</v>
      </c>
      <c r="H74">
        <f t="shared" si="21"/>
        <v>118396441.84011979</v>
      </c>
      <c r="P74">
        <f t="shared" si="22"/>
        <v>1.2236303327871616</v>
      </c>
      <c r="Q74">
        <f t="shared" si="13"/>
        <v>478.15</v>
      </c>
      <c r="R74">
        <f t="shared" si="23"/>
        <v>0.63603622579147479</v>
      </c>
      <c r="S74">
        <f t="shared" si="14"/>
        <v>204.42511959097052</v>
      </c>
      <c r="U74">
        <f t="shared" si="15"/>
        <v>2.3389982647764582</v>
      </c>
      <c r="V74">
        <f t="shared" si="16"/>
        <v>11.170341299134517</v>
      </c>
    </row>
    <row r="75" spans="1:22">
      <c r="A75">
        <v>730</v>
      </c>
      <c r="B75">
        <f t="shared" si="17"/>
        <v>2925.1570762931551</v>
      </c>
      <c r="C75">
        <f t="shared" si="18"/>
        <v>4.0236596923930289E-3</v>
      </c>
      <c r="D75">
        <f t="shared" si="19"/>
        <v>511.22361870594943</v>
      </c>
      <c r="F75">
        <f t="shared" si="20"/>
        <v>0.89688354158938499</v>
      </c>
      <c r="G75">
        <f t="shared" si="12"/>
        <v>105959.77458665309</v>
      </c>
      <c r="H75">
        <f t="shared" si="21"/>
        <v>119456039.58598633</v>
      </c>
      <c r="P75">
        <f t="shared" si="22"/>
        <v>1.2234043038813425</v>
      </c>
      <c r="Q75">
        <f t="shared" si="13"/>
        <v>478.15</v>
      </c>
      <c r="R75">
        <f t="shared" si="23"/>
        <v>0.63589043098687392</v>
      </c>
      <c r="S75">
        <f t="shared" si="14"/>
        <v>204.40575738313331</v>
      </c>
      <c r="U75">
        <f t="shared" si="15"/>
        <v>2.3392198249277634</v>
      </c>
      <c r="V75">
        <f t="shared" si="16"/>
        <v>11.167780788174616</v>
      </c>
    </row>
    <row r="76" spans="1:22">
      <c r="A76">
        <v>740</v>
      </c>
      <c r="B76">
        <f t="shared" si="17"/>
        <v>2925.0272906262585</v>
      </c>
      <c r="C76">
        <f t="shared" si="18"/>
        <v>4.0238382252081638E-3</v>
      </c>
      <c r="D76">
        <f t="shared" si="19"/>
        <v>511.10728279275315</v>
      </c>
      <c r="F76">
        <f t="shared" si="20"/>
        <v>0.89667944349605821</v>
      </c>
      <c r="G76">
        <f t="shared" si="12"/>
        <v>105614.78755916288</v>
      </c>
      <c r="H76">
        <f t="shared" si="21"/>
        <v>120512187.46157797</v>
      </c>
      <c r="P76">
        <f t="shared" si="22"/>
        <v>1.2231801725499056</v>
      </c>
      <c r="Q76">
        <f t="shared" si="13"/>
        <v>478.15</v>
      </c>
      <c r="R76">
        <f t="shared" si="23"/>
        <v>0.63574572543870522</v>
      </c>
      <c r="S76">
        <f t="shared" si="14"/>
        <v>204.38653816459532</v>
      </c>
      <c r="U76">
        <f t="shared" si="15"/>
        <v>2.3394397903786555</v>
      </c>
      <c r="V76">
        <f t="shared" si="16"/>
        <v>11.165239407203885</v>
      </c>
    </row>
    <row r="77" spans="1:22">
      <c r="A77">
        <v>750</v>
      </c>
      <c r="B77">
        <f t="shared" si="17"/>
        <v>2924.8979275194479</v>
      </c>
      <c r="C77">
        <f t="shared" si="18"/>
        <v>4.0240161925174569E-3</v>
      </c>
      <c r="D77">
        <f t="shared" si="19"/>
        <v>510.99179563914652</v>
      </c>
      <c r="F77">
        <f t="shared" si="20"/>
        <v>0.89647683445464299</v>
      </c>
      <c r="G77">
        <f t="shared" si="12"/>
        <v>105272.32847264314</v>
      </c>
      <c r="H77">
        <f t="shared" si="21"/>
        <v>121564910.74630439</v>
      </c>
      <c r="P77">
        <f t="shared" si="22"/>
        <v>1.2229578759856814</v>
      </c>
      <c r="Q77">
        <f t="shared" si="13"/>
        <v>478.15</v>
      </c>
      <c r="R77">
        <f t="shared" si="23"/>
        <v>0.63560207562834181</v>
      </c>
      <c r="S77">
        <f t="shared" si="14"/>
        <v>204.36745752051573</v>
      </c>
      <c r="U77">
        <f t="shared" si="15"/>
        <v>2.3396582107599015</v>
      </c>
      <c r="V77">
        <f t="shared" si="16"/>
        <v>11.162716567553803</v>
      </c>
    </row>
    <row r="78" spans="1:22">
      <c r="A78">
        <v>760</v>
      </c>
      <c r="B78">
        <f t="shared" si="17"/>
        <v>2924.768983876354</v>
      </c>
      <c r="C78">
        <f t="shared" si="18"/>
        <v>4.0241935984290317E-3</v>
      </c>
      <c r="D78">
        <f t="shared" si="19"/>
        <v>510.87713353787211</v>
      </c>
      <c r="F78">
        <f t="shared" si="20"/>
        <v>0.89627567287345988</v>
      </c>
      <c r="G78">
        <f t="shared" si="12"/>
        <v>104932.32740195848</v>
      </c>
      <c r="H78">
        <f t="shared" si="21"/>
        <v>122614234.02032398</v>
      </c>
      <c r="P78">
        <f t="shared" si="22"/>
        <v>1.2227373590818156</v>
      </c>
      <c r="Q78">
        <f t="shared" si="13"/>
        <v>478.15</v>
      </c>
      <c r="R78">
        <f t="shared" si="23"/>
        <v>0.63545945206728305</v>
      </c>
      <c r="S78">
        <f t="shared" si="14"/>
        <v>204.34851156963344</v>
      </c>
      <c r="U78">
        <f t="shared" si="15"/>
        <v>2.3398751296363929</v>
      </c>
      <c r="V78">
        <f t="shared" si="16"/>
        <v>11.160211751334659</v>
      </c>
    </row>
    <row r="79" spans="1:22">
      <c r="A79">
        <v>770</v>
      </c>
      <c r="B79">
        <f t="shared" si="17"/>
        <v>2924.6404566862593</v>
      </c>
      <c r="C79">
        <f t="shared" si="18"/>
        <v>4.0243704469351176E-3</v>
      </c>
      <c r="D79">
        <f t="shared" si="19"/>
        <v>510.76327545713843</v>
      </c>
      <c r="F79">
        <f t="shared" si="20"/>
        <v>0.89607592185462881</v>
      </c>
      <c r="G79">
        <f t="shared" si="12"/>
        <v>104594.72226556184</v>
      </c>
      <c r="H79">
        <f t="shared" si="21"/>
        <v>123660181.2429796</v>
      </c>
      <c r="P79">
        <f t="shared" si="22"/>
        <v>1.2225185730872119</v>
      </c>
      <c r="Q79">
        <f t="shared" si="13"/>
        <v>478.15</v>
      </c>
      <c r="R79">
        <f t="shared" si="23"/>
        <v>0.6353178285949318</v>
      </c>
      <c r="S79">
        <f t="shared" si="14"/>
        <v>204.32969687122701</v>
      </c>
      <c r="U79">
        <f t="shared" si="15"/>
        <v>2.340090585566426</v>
      </c>
      <c r="V79">
        <f t="shared" si="16"/>
        <v>11.157724499102819</v>
      </c>
    </row>
    <row r="80" spans="1:22">
      <c r="A80">
        <v>780</v>
      </c>
      <c r="B80">
        <f t="shared" si="17"/>
        <v>2924.5123430144808</v>
      </c>
      <c r="C80">
        <f t="shared" si="18"/>
        <v>4.0245467419252161E-3</v>
      </c>
      <c r="D80">
        <f t="shared" si="19"/>
        <v>510.65020257847425</v>
      </c>
      <c r="F80">
        <f t="shared" si="20"/>
        <v>0.89587754838328815</v>
      </c>
      <c r="G80">
        <f t="shared" si="12"/>
        <v>104259.45747171462</v>
      </c>
      <c r="H80">
        <f t="shared" si="21"/>
        <v>124702775.81769675</v>
      </c>
      <c r="P80">
        <f t="shared" si="22"/>
        <v>1.2223014745058691</v>
      </c>
      <c r="Q80">
        <f t="shared" si="13"/>
        <v>478.15</v>
      </c>
      <c r="R80">
        <f t="shared" si="23"/>
        <v>0.63517718180375127</v>
      </c>
      <c r="S80">
        <f t="shared" si="14"/>
        <v>204.31101034894664</v>
      </c>
      <c r="U80">
        <f t="shared" si="15"/>
        <v>2.3403046129690148</v>
      </c>
      <c r="V80">
        <f t="shared" si="16"/>
        <v>11.155254399765065</v>
      </c>
    </row>
    <row r="81" spans="1:22">
      <c r="A81">
        <v>790</v>
      </c>
      <c r="B81">
        <f t="shared" si="17"/>
        <v>2924.3846399944346</v>
      </c>
      <c r="C81">
        <f t="shared" si="18"/>
        <v>4.0247224871969673E-3</v>
      </c>
      <c r="D81">
        <f t="shared" si="19"/>
        <v>510.53789791860999</v>
      </c>
      <c r="F81">
        <f t="shared" si="20"/>
        <v>0.89568052266422804</v>
      </c>
      <c r="G81">
        <f t="shared" si="12"/>
        <v>103926.48281087323</v>
      </c>
      <c r="H81">
        <f t="shared" si="21"/>
        <v>125742040.64580548</v>
      </c>
      <c r="P81">
        <f t="shared" si="22"/>
        <v>1.2220860241963516</v>
      </c>
      <c r="Q81">
        <f t="shared" si="13"/>
        <v>478.15</v>
      </c>
      <c r="R81">
        <f t="shared" si="23"/>
        <v>0.63503749056893766</v>
      </c>
      <c r="S81">
        <f t="shared" si="14"/>
        <v>204.29244922849097</v>
      </c>
      <c r="U81">
        <f t="shared" si="15"/>
        <v>2.3405172428336445</v>
      </c>
      <c r="V81">
        <f t="shared" si="16"/>
        <v>11.152801082318526</v>
      </c>
    </row>
    <row r="82" spans="1:22">
      <c r="A82">
        <v>800</v>
      </c>
      <c r="B82">
        <f t="shared" si="17"/>
        <v>2924.257344821031</v>
      </c>
      <c r="C82">
        <f t="shared" si="18"/>
        <v>4.0248976864651906E-3</v>
      </c>
      <c r="D82">
        <f t="shared" si="19"/>
        <v>510.42634602023094</v>
      </c>
      <c r="F82">
        <f t="shared" si="20"/>
        <v>0.8954848175793525</v>
      </c>
      <c r="G82">
        <f t="shared" si="12"/>
        <v>103595.75254983162</v>
      </c>
      <c r="H82">
        <f t="shared" si="21"/>
        <v>126777998.17130379</v>
      </c>
      <c r="P82">
        <f t="shared" si="22"/>
        <v>1.2218721866353142</v>
      </c>
      <c r="Q82">
        <f t="shared" si="13"/>
        <v>478.15</v>
      </c>
      <c r="R82">
        <f t="shared" si="23"/>
        <v>0.63489873566376087</v>
      </c>
      <c r="S82">
        <f t="shared" si="14"/>
        <v>204.27401098663393</v>
      </c>
      <c r="U82">
        <f t="shared" si="15"/>
        <v>2.3407285033008254</v>
      </c>
      <c r="V82">
        <f t="shared" si="16"/>
        <v>11.150364209095111</v>
      </c>
    </row>
    <row r="83" spans="1:22">
      <c r="A83">
        <v>810</v>
      </c>
      <c r="B83">
        <f t="shared" si="17"/>
        <v>2924.1304547452</v>
      </c>
      <c r="C83">
        <f t="shared" si="18"/>
        <v>4.0250723433693713E-3</v>
      </c>
      <c r="D83">
        <f t="shared" si="19"/>
        <v>510.31553269913303</v>
      </c>
      <c r="F83">
        <f t="shared" si="20"/>
        <v>0.89529040824409301</v>
      </c>
      <c r="G83">
        <f t="shared" si="12"/>
        <v>103267.22469108485</v>
      </c>
      <c r="H83">
        <f t="shared" si="21"/>
        <v>127810670.41821465</v>
      </c>
      <c r="P83">
        <f t="shared" si="22"/>
        <v>1.2216599293153778</v>
      </c>
      <c r="Q83">
        <f t="shared" si="13"/>
        <v>478.15</v>
      </c>
      <c r="R83">
        <f t="shared" si="23"/>
        <v>0.63476089944506187</v>
      </c>
      <c r="S83">
        <f t="shared" si="14"/>
        <v>204.25569330954698</v>
      </c>
      <c r="U83">
        <f t="shared" si="15"/>
        <v>2.3409384201368115</v>
      </c>
      <c r="V83">
        <f t="shared" si="16"/>
        <v>11.147943470238085</v>
      </c>
    </row>
    <row r="84" spans="1:22">
      <c r="A84">
        <v>820</v>
      </c>
      <c r="B84">
        <f t="shared" si="17"/>
        <v>2924.0039670693122</v>
      </c>
      <c r="C84">
        <f t="shared" si="18"/>
        <v>4.0252464614799234E-3</v>
      </c>
      <c r="D84">
        <f t="shared" si="19"/>
        <v>510.20544483751911</v>
      </c>
      <c r="F84">
        <f t="shared" si="20"/>
        <v>0.89509727164477038</v>
      </c>
      <c r="G84">
        <f t="shared" si="12"/>
        <v>102940.86036734571</v>
      </c>
      <c r="H84">
        <f t="shared" si="21"/>
        <v>128840079.02188811</v>
      </c>
      <c r="P84">
        <f t="shared" si="22"/>
        <v>1.2214492222529225</v>
      </c>
      <c r="Q84">
        <f t="shared" si="13"/>
        <v>478.15</v>
      </c>
      <c r="R84">
        <f t="shared" si="23"/>
        <v>0.6346239655961422</v>
      </c>
      <c r="S84">
        <f t="shared" si="14"/>
        <v>204.23749405872661</v>
      </c>
      <c r="U84">
        <f t="shared" si="15"/>
        <v>2.3411470171217061</v>
      </c>
      <c r="V84">
        <f t="shared" si="16"/>
        <v>11.14553857918658</v>
      </c>
    </row>
    <row r="85" spans="1:22">
      <c r="A85">
        <v>830</v>
      </c>
      <c r="B85">
        <f t="shared" si="17"/>
        <v>2923.8778791433442</v>
      </c>
      <c r="C85">
        <f t="shared" si="18"/>
        <v>4.0254200443034264E-3</v>
      </c>
      <c r="D85">
        <f t="shared" si="19"/>
        <v>510.09607021501631</v>
      </c>
      <c r="F85">
        <f t="shared" si="20"/>
        <v>0.8949053863421339</v>
      </c>
      <c r="G85">
        <f t="shared" si="12"/>
        <v>102616.62334654779</v>
      </c>
      <c r="H85">
        <f t="shared" si="21"/>
        <v>129866245.25535358</v>
      </c>
      <c r="P85">
        <f t="shared" si="22"/>
        <v>1.2212400375857444</v>
      </c>
      <c r="Q85">
        <f t="shared" si="13"/>
        <v>478.15</v>
      </c>
      <c r="R85">
        <f t="shared" si="23"/>
        <v>0.63448791891657286</v>
      </c>
      <c r="S85">
        <f t="shared" si="14"/>
        <v>204.2194112431398</v>
      </c>
      <c r="U85">
        <f t="shared" si="15"/>
        <v>2.3413543163667412</v>
      </c>
      <c r="V85">
        <f t="shared" si="16"/>
        <v>11.143149268984144</v>
      </c>
    </row>
    <row r="86" spans="1:22">
      <c r="A86">
        <v>840</v>
      </c>
      <c r="B86">
        <f t="shared" si="17"/>
        <v>2923.7521883616528</v>
      </c>
      <c r="C86">
        <f t="shared" si="18"/>
        <v>4.0255930952870283E-3</v>
      </c>
      <c r="D86">
        <f t="shared" si="19"/>
        <v>509.98739737049812</v>
      </c>
      <c r="F86">
        <f t="shared" si="20"/>
        <v>0.89471473222894404</v>
      </c>
      <c r="G86">
        <f t="shared" si="12"/>
        <v>102294.47962707261</v>
      </c>
      <c r="H86">
        <f t="shared" si="21"/>
        <v>130889190.05162431</v>
      </c>
      <c r="P86">
        <f t="shared" si="22"/>
        <v>1.2210323492440989</v>
      </c>
      <c r="Q86">
        <f t="shared" si="13"/>
        <v>478.15</v>
      </c>
      <c r="R86">
        <f t="shared" si="23"/>
        <v>0.63435274515032125</v>
      </c>
      <c r="S86">
        <f t="shared" si="14"/>
        <v>204.20144299644787</v>
      </c>
      <c r="U86">
        <f t="shared" si="15"/>
        <v>2.3415603385736969</v>
      </c>
      <c r="V86">
        <f t="shared" si="16"/>
        <v>11.140775289260205</v>
      </c>
    </row>
    <row r="87" spans="1:22">
      <c r="A87">
        <v>850</v>
      </c>
      <c r="B87">
        <f t="shared" si="17"/>
        <v>2923.6268921602409</v>
      </c>
      <c r="C87">
        <f t="shared" si="18"/>
        <v>4.0257656178221786E-3</v>
      </c>
      <c r="D87">
        <f t="shared" si="19"/>
        <v>509.8794154890474</v>
      </c>
      <c r="F87">
        <f t="shared" si="20"/>
        <v>0.89452529033166206</v>
      </c>
      <c r="G87">
        <f t="shared" si="12"/>
        <v>101974.39710660942</v>
      </c>
      <c r="H87">
        <f t="shared" si="21"/>
        <v>131908934.0226904</v>
      </c>
      <c r="P87">
        <f t="shared" si="22"/>
        <v>1.2208261326816452</v>
      </c>
      <c r="Q87">
        <f t="shared" si="13"/>
        <v>478.15</v>
      </c>
      <c r="R87">
        <f t="shared" si="23"/>
        <v>0.6342184308451484</v>
      </c>
      <c r="S87">
        <f t="shared" si="14"/>
        <v>204.18358755837551</v>
      </c>
      <c r="U87">
        <f t="shared" si="15"/>
        <v>2.3417651032470874</v>
      </c>
      <c r="V87">
        <f t="shared" si="16"/>
        <v>11.138416403760766</v>
      </c>
    </row>
    <row r="88" spans="1:22">
      <c r="A88">
        <v>860</v>
      </c>
      <c r="B88">
        <f t="shared" si="17"/>
        <v>2923.5019880144323</v>
      </c>
      <c r="C88">
        <f t="shared" si="18"/>
        <v>4.0259376152477939E-3</v>
      </c>
      <c r="D88">
        <f t="shared" si="19"/>
        <v>509.77211430942458</v>
      </c>
      <c r="F88">
        <f t="shared" si="20"/>
        <v>0.89433704264811331</v>
      </c>
      <c r="G88">
        <f t="shared" si="12"/>
        <v>101656.34531106785</v>
      </c>
      <c r="H88">
        <f t="shared" si="21"/>
        <v>132925497.47580108</v>
      </c>
      <c r="P88">
        <f t="shared" si="22"/>
        <v>1.2206213646552437</v>
      </c>
      <c r="Q88">
        <f t="shared" si="13"/>
        <v>478.15</v>
      </c>
      <c r="R88">
        <f t="shared" si="23"/>
        <v>0.63408496323751229</v>
      </c>
      <c r="S88">
        <f t="shared" si="14"/>
        <v>204.16584325946047</v>
      </c>
      <c r="U88">
        <f t="shared" si="15"/>
        <v>2.3419686288678156</v>
      </c>
      <c r="V88">
        <f t="shared" si="16"/>
        <v>11.136072388327024</v>
      </c>
    </row>
    <row r="89" spans="1:22">
      <c r="A89">
        <v>870</v>
      </c>
      <c r="B89">
        <f t="shared" si="17"/>
        <v>2923.3774734368785</v>
      </c>
      <c r="C89">
        <f t="shared" si="18"/>
        <v>4.0261090908529718E-3</v>
      </c>
      <c r="D89">
        <f t="shared" si="19"/>
        <v>509.66548404824266</v>
      </c>
      <c r="F89">
        <f t="shared" si="20"/>
        <v>0.89414997201446078</v>
      </c>
      <c r="G89">
        <f t="shared" si="12"/>
        <v>101340.29517241805</v>
      </c>
      <c r="H89">
        <f t="shared" si="21"/>
        <v>133938900.42752527</v>
      </c>
      <c r="P89">
        <f t="shared" si="22"/>
        <v>1.220418023044558</v>
      </c>
      <c r="Q89">
        <f t="shared" si="13"/>
        <v>478.15</v>
      </c>
      <c r="R89">
        <f t="shared" si="23"/>
        <v>0.6339523301582527</v>
      </c>
      <c r="S89">
        <f t="shared" si="14"/>
        <v>204.1482085085585</v>
      </c>
      <c r="U89">
        <f t="shared" si="15"/>
        <v>2.3421709330354203</v>
      </c>
      <c r="V89">
        <f t="shared" si="16"/>
        <v>11.133743029238961</v>
      </c>
    </row>
    <row r="90" spans="1:22">
      <c r="A90">
        <v>880</v>
      </c>
      <c r="B90">
        <f t="shared" si="17"/>
        <v>2923.2533459758324</v>
      </c>
      <c r="C90">
        <f t="shared" si="18"/>
        <v>4.0262800478793378E-3</v>
      </c>
      <c r="D90">
        <f t="shared" si="19"/>
        <v>509.55951533775436</v>
      </c>
      <c r="F90">
        <f t="shared" si="20"/>
        <v>0.89396406199606027</v>
      </c>
      <c r="G90">
        <f t="shared" si="12"/>
        <v>101026.21884639355</v>
      </c>
      <c r="H90">
        <f t="shared" si="21"/>
        <v>134949162.61598921</v>
      </c>
      <c r="P90">
        <f t="shared" si="22"/>
        <v>1.2202160867040912</v>
      </c>
      <c r="Q90">
        <f t="shared" si="13"/>
        <v>478.15</v>
      </c>
      <c r="R90">
        <f t="shared" si="23"/>
        <v>0.63382051995520672</v>
      </c>
      <c r="S90">
        <f t="shared" si="14"/>
        <v>204.13068178259277</v>
      </c>
      <c r="U90">
        <f t="shared" si="15"/>
        <v>2.3423720325847368</v>
      </c>
      <c r="V90">
        <f t="shared" si="16"/>
        <v>11.131428121856288</v>
      </c>
    </row>
    <row r="91" spans="1:22">
      <c r="A91">
        <v>890</v>
      </c>
      <c r="B91">
        <f t="shared" si="17"/>
        <v>2923.1296032136552</v>
      </c>
      <c r="C91">
        <f t="shared" si="18"/>
        <v>4.0264504895230731E-3</v>
      </c>
      <c r="D91">
        <f t="shared" si="19"/>
        <v>509.45419917471713</v>
      </c>
      <c r="F91">
        <f t="shared" si="20"/>
        <v>0.89377929679774937</v>
      </c>
      <c r="G91">
        <f t="shared" si="12"/>
        <v>100714.08956263514</v>
      </c>
      <c r="H91">
        <f t="shared" si="21"/>
        <v>135956303.51161557</v>
      </c>
      <c r="P91">
        <f t="shared" si="22"/>
        <v>1.2200155353416162</v>
      </c>
      <c r="Q91">
        <f t="shared" si="13"/>
        <v>478.15</v>
      </c>
      <c r="R91">
        <f t="shared" si="23"/>
        <v>0.63368952142960422</v>
      </c>
      <c r="S91">
        <f t="shared" si="14"/>
        <v>204.11326161813014</v>
      </c>
      <c r="U91">
        <f t="shared" si="15"/>
        <v>2.3425719436817269</v>
      </c>
      <c r="V91">
        <f t="shared" si="16"/>
        <v>11.129127469501398</v>
      </c>
    </row>
    <row r="92" spans="1:22">
      <c r="A92">
        <v>900</v>
      </c>
      <c r="B92">
        <f t="shared" si="17"/>
        <v>2923.0062427654975</v>
      </c>
      <c r="C92">
        <f t="shared" si="18"/>
        <v>4.0266204189367038E-3</v>
      </c>
      <c r="D92">
        <f t="shared" si="19"/>
        <v>509.34952687827541</v>
      </c>
      <c r="F92">
        <f t="shared" si="20"/>
        <v>0.89359566118995681</v>
      </c>
      <c r="G92">
        <f t="shared" si="12"/>
        <v>100403.88150124028</v>
      </c>
      <c r="H92">
        <f t="shared" si="21"/>
        <v>136960342.32662797</v>
      </c>
      <c r="P92">
        <f t="shared" si="22"/>
        <v>1.2198163494180903</v>
      </c>
      <c r="Q92">
        <f t="shared" si="13"/>
        <v>478.15</v>
      </c>
      <c r="R92">
        <f t="shared" si="23"/>
        <v>0.6335593237836793</v>
      </c>
      <c r="S92">
        <f t="shared" si="14"/>
        <v>204.09594660444509</v>
      </c>
      <c r="U92">
        <f t="shared" si="15"/>
        <v>2.3427706819023428</v>
      </c>
      <c r="V92">
        <f t="shared" si="16"/>
        <v>11.126840882539287</v>
      </c>
    </row>
    <row r="93" spans="1:22">
      <c r="A93">
        <v>910</v>
      </c>
      <c r="B93">
        <f t="shared" si="17"/>
        <v>2922.8832622781338</v>
      </c>
      <c r="C93">
        <f t="shared" si="18"/>
        <v>4.0267898392306791E-3</v>
      </c>
      <c r="D93">
        <f t="shared" si="19"/>
        <v>509.24549005517679</v>
      </c>
      <c r="F93">
        <f t="shared" si="20"/>
        <v>0.89341314044767861</v>
      </c>
      <c r="G93">
        <f t="shared" si="12"/>
        <v>100095.56969078851</v>
      </c>
      <c r="H93">
        <f t="shared" si="21"/>
        <v>137961298.02353585</v>
      </c>
      <c r="P93">
        <f t="shared" si="22"/>
        <v>1.2196185100650421</v>
      </c>
      <c r="Q93">
        <f t="shared" si="13"/>
        <v>478.15</v>
      </c>
      <c r="R93">
        <f t="shared" si="23"/>
        <v>0.63342991657740411</v>
      </c>
      <c r="S93">
        <f t="shared" si="14"/>
        <v>204.07873537779247</v>
      </c>
      <c r="U93">
        <f t="shared" si="15"/>
        <v>2.3429682622976089</v>
      </c>
      <c r="V93">
        <f t="shared" si="16"/>
        <v>11.124568177617702</v>
      </c>
    </row>
    <row r="94" spans="1:22">
      <c r="A94">
        <v>920</v>
      </c>
      <c r="B94">
        <f t="shared" si="17"/>
        <v>2922.7606594289268</v>
      </c>
      <c r="C94">
        <f t="shared" si="18"/>
        <v>4.0269587534747702E-3</v>
      </c>
      <c r="D94">
        <f t="shared" si="19"/>
        <v>509.14208057095482</v>
      </c>
      <c r="F94">
        <f t="shared" si="20"/>
        <v>0.89323172029992071</v>
      </c>
      <c r="G94">
        <f t="shared" si="12"/>
        <v>99789.129923839457</v>
      </c>
      <c r="H94">
        <f t="shared" si="21"/>
        <v>138959189.32277423</v>
      </c>
      <c r="P94">
        <f t="shared" si="22"/>
        <v>1.2194219990161745</v>
      </c>
      <c r="Q94">
        <f t="shared" si="13"/>
        <v>478.15</v>
      </c>
      <c r="R94">
        <f t="shared" si="23"/>
        <v>0.63330128969264377</v>
      </c>
      <c r="S94">
        <f t="shared" si="14"/>
        <v>204.06162661666488</v>
      </c>
      <c r="U94">
        <f t="shared" si="15"/>
        <v>2.3431646994474726</v>
      </c>
      <c r="V94">
        <f t="shared" si="16"/>
        <v>11.122309177037618</v>
      </c>
    </row>
    <row r="95" spans="1:22">
      <c r="A95">
        <v>930</v>
      </c>
      <c r="B95">
        <f t="shared" si="17"/>
        <v>2922.6384319248887</v>
      </c>
      <c r="C95">
        <f t="shared" si="18"/>
        <v>4.027127164699342E-3</v>
      </c>
      <c r="D95">
        <f t="shared" si="19"/>
        <v>509.03929052596283</v>
      </c>
      <c r="F95">
        <f t="shared" si="20"/>
        <v>0.89305138688765406</v>
      </c>
      <c r="G95">
        <f t="shared" si="12"/>
        <v>99484.538686635715</v>
      </c>
      <c r="H95">
        <f t="shared" si="21"/>
        <v>139954034.70964059</v>
      </c>
      <c r="P95">
        <f t="shared" si="22"/>
        <v>1.2192267985505252</v>
      </c>
      <c r="Q95">
        <f t="shared" si="13"/>
        <v>478.15</v>
      </c>
      <c r="R95">
        <f t="shared" si="23"/>
        <v>0.63317343330334674</v>
      </c>
      <c r="S95">
        <f t="shared" si="14"/>
        <v>204.04461903784991</v>
      </c>
      <c r="U95">
        <f t="shared" si="15"/>
        <v>2.343360007505535</v>
      </c>
      <c r="V95">
        <f t="shared" si="16"/>
        <v>11.120063708229697</v>
      </c>
    </row>
    <row r="96" spans="1:22">
      <c r="A96">
        <v>940</v>
      </c>
      <c r="B96">
        <f t="shared" si="17"/>
        <v>2922.5165775018336</v>
      </c>
      <c r="C96">
        <f t="shared" si="18"/>
        <v>4.0272950758964941E-3</v>
      </c>
      <c r="D96">
        <f t="shared" si="19"/>
        <v>508.93711223535632</v>
      </c>
      <c r="F96">
        <f t="shared" si="20"/>
        <v>0.89287212672869531</v>
      </c>
      <c r="G96">
        <f t="shared" si="12"/>
        <v>99181.773100369159</v>
      </c>
      <c r="H96">
        <f t="shared" si="21"/>
        <v>140945852.44064429</v>
      </c>
      <c r="P96">
        <f t="shared" si="22"/>
        <v>1.2190328914450286</v>
      </c>
      <c r="Q96">
        <f t="shared" si="13"/>
        <v>478.15</v>
      </c>
      <c r="R96">
        <f t="shared" si="23"/>
        <v>0.6330463378506449</v>
      </c>
      <c r="S96">
        <f t="shared" si="14"/>
        <v>204.02771139313853</v>
      </c>
      <c r="U96">
        <f t="shared" si="15"/>
        <v>2.3435542002363516</v>
      </c>
      <c r="V96">
        <f t="shared" si="16"/>
        <v>11.117831603316993</v>
      </c>
    </row>
    <row r="97" spans="1:22">
      <c r="A97">
        <v>950</v>
      </c>
      <c r="B97">
        <f t="shared" si="17"/>
        <v>2922.3950939235988</v>
      </c>
      <c r="C97">
        <f t="shared" si="18"/>
        <v>4.0274624900211086E-3</v>
      </c>
      <c r="D97">
        <f t="shared" si="19"/>
        <v>508.83553821228526</v>
      </c>
      <c r="F97">
        <f t="shared" si="20"/>
        <v>0.89269392668821979</v>
      </c>
      <c r="G97">
        <f t="shared" si="12"/>
        <v>98880.810871846887</v>
      </c>
      <c r="H97">
        <f t="shared" si="21"/>
        <v>141934660.54936275</v>
      </c>
      <c r="P97">
        <f t="shared" si="22"/>
        <v>1.2188402609347286</v>
      </c>
      <c r="Q97">
        <f t="shared" si="13"/>
        <v>478.15</v>
      </c>
      <c r="R97">
        <f t="shared" si="23"/>
        <v>0.63291999402194776</v>
      </c>
      <c r="S97">
        <f t="shared" si="14"/>
        <v>204.01090246656315</v>
      </c>
      <c r="U97">
        <f t="shared" si="15"/>
        <v>2.3437472910467001</v>
      </c>
      <c r="V97">
        <f t="shared" si="16"/>
        <v>11.115612698747791</v>
      </c>
    </row>
    <row r="98" spans="1:22">
      <c r="A98">
        <v>960</v>
      </c>
      <c r="B98">
        <f t="shared" si="17"/>
        <v>2922.2739789813268</v>
      </c>
      <c r="C98">
        <f t="shared" si="18"/>
        <v>4.0276294099918196E-3</v>
      </c>
      <c r="D98">
        <f t="shared" si="19"/>
        <v>508.73456115370413</v>
      </c>
      <c r="F98">
        <f t="shared" si="20"/>
        <v>0.89251677395386686</v>
      </c>
      <c r="G98">
        <f t="shared" si="12"/>
        <v>98581.630251823881</v>
      </c>
      <c r="H98">
        <f t="shared" si="21"/>
        <v>142920476.851881</v>
      </c>
      <c r="P98">
        <f t="shared" si="22"/>
        <v>1.2186488906792203</v>
      </c>
      <c r="Q98">
        <f t="shared" si="13"/>
        <v>478.15</v>
      </c>
      <c r="R98">
        <f t="shared" si="23"/>
        <v>0.63279439273329152</v>
      </c>
      <c r="S98">
        <f t="shared" si="14"/>
        <v>203.99419107206694</v>
      </c>
      <c r="U98">
        <f t="shared" si="15"/>
        <v>2.3439392930119243</v>
      </c>
      <c r="V98">
        <f t="shared" si="16"/>
        <v>11.113406834985621</v>
      </c>
    </row>
    <row r="99" spans="1:22">
      <c r="A99">
        <v>970</v>
      </c>
      <c r="B99">
        <f t="shared" si="17"/>
        <v>2922.1532304928</v>
      </c>
      <c r="C99">
        <f t="shared" si="18"/>
        <v>4.0277958386919057E-3</v>
      </c>
      <c r="D99">
        <f t="shared" si="19"/>
        <v>508.63417392831116</v>
      </c>
      <c r="F99">
        <f t="shared" si="20"/>
        <v>0.89234065601458101</v>
      </c>
      <c r="G99">
        <f t="shared" si="12"/>
        <v>98284.209999571161</v>
      </c>
      <c r="H99">
        <f t="shared" si="21"/>
        <v>143903318.9518767</v>
      </c>
      <c r="P99">
        <f t="shared" si="22"/>
        <v>1.2184587647341643</v>
      </c>
      <c r="Q99">
        <f t="shared" si="13"/>
        <v>478.15</v>
      </c>
      <c r="R99">
        <f t="shared" si="23"/>
        <v>0.63266952511433794</v>
      </c>
      <c r="S99">
        <f t="shared" si="14"/>
        <v>203.97757605152461</v>
      </c>
      <c r="U99">
        <f t="shared" si="15"/>
        <v>2.3441302188982753</v>
      </c>
      <c r="V99">
        <f t="shared" si="16"/>
        <v>11.11121385624579</v>
      </c>
    </row>
    <row r="100" spans="1:22">
      <c r="A100">
        <v>980</v>
      </c>
      <c r="B100">
        <f t="shared" si="17"/>
        <v>2922.0328463018191</v>
      </c>
      <c r="C100">
        <f t="shared" si="18"/>
        <v>4.0279617789701237E-3</v>
      </c>
      <c r="D100">
        <f t="shared" si="19"/>
        <v>508.5343695662275</v>
      </c>
      <c r="F100">
        <f t="shared" si="20"/>
        <v>0.89216556064250441</v>
      </c>
      <c r="G100">
        <f t="shared" si="12"/>
        <v>97988.529352540834</v>
      </c>
      <c r="H100">
        <f t="shared" si="21"/>
        <v>144883204.2454021</v>
      </c>
      <c r="P100">
        <f t="shared" si="22"/>
        <v>1.2182698675269406</v>
      </c>
      <c r="Q100">
        <f t="shared" si="13"/>
        <v>478.15</v>
      </c>
      <c r="R100">
        <f t="shared" si="23"/>
        <v>0.6325453824955356</v>
      </c>
      <c r="S100">
        <f t="shared" si="14"/>
        <v>203.96105627304968</v>
      </c>
      <c r="U100">
        <f t="shared" si="15"/>
        <v>2.3443200811819889</v>
      </c>
      <c r="V100">
        <f t="shared" si="16"/>
        <v>11.109033610269918</v>
      </c>
    </row>
    <row r="101" spans="1:22">
      <c r="A101">
        <v>990</v>
      </c>
      <c r="B101">
        <f t="shared" si="17"/>
        <v>2921.9128242776137</v>
      </c>
      <c r="C101">
        <f t="shared" si="18"/>
        <v>4.0281272336415005E-3</v>
      </c>
      <c r="D101">
        <f t="shared" si="19"/>
        <v>508.43514125009631</v>
      </c>
      <c r="F101">
        <f t="shared" si="20"/>
        <v>0.89199147587736194</v>
      </c>
      <c r="G101">
        <f t="shared" si="12"/>
        <v>97694.568000189844</v>
      </c>
      <c r="H101">
        <f t="shared" si="21"/>
        <v>145860149.92540398</v>
      </c>
      <c r="P101">
        <f t="shared" si="22"/>
        <v>1.2180821838356837</v>
      </c>
      <c r="Q101">
        <f t="shared" si="13"/>
        <v>478.15</v>
      </c>
      <c r="R101">
        <f t="shared" si="23"/>
        <v>0.63242195639704957</v>
      </c>
      <c r="S101">
        <f t="shared" si="14"/>
        <v>203.94463062953625</v>
      </c>
      <c r="U101">
        <f t="shared" si="15"/>
        <v>2.3445088920656878</v>
      </c>
      <c r="V101">
        <f t="shared" si="16"/>
        <v>11.106865948131503</v>
      </c>
    </row>
    <row r="102" spans="1:22">
      <c r="A102">
        <v>1000</v>
      </c>
      <c r="B102">
        <f t="shared" si="17"/>
        <v>2921.7931623142936</v>
      </c>
      <c r="C102">
        <f t="shared" si="18"/>
        <v>4.0282922054880703E-3</v>
      </c>
      <c r="D102">
        <f t="shared" si="19"/>
        <v>508.33648230734661</v>
      </c>
      <c r="F102">
        <f t="shared" si="20"/>
        <v>0.89181839001288876</v>
      </c>
      <c r="G102">
        <f t="shared" si="12"/>
        <v>97402.306061216761</v>
      </c>
      <c r="H102">
        <f t="shared" si="21"/>
        <v>146834172.98601615</v>
      </c>
      <c r="P102">
        <f t="shared" si="22"/>
        <v>1.2178956987710852</v>
      </c>
      <c r="Q102">
        <f t="shared" si="13"/>
        <v>478.15</v>
      </c>
      <c r="R102">
        <f t="shared" si="23"/>
        <v>0.63229923851913805</v>
      </c>
      <c r="S102">
        <f t="shared" si="14"/>
        <v>203.92829803739232</v>
      </c>
      <c r="U102">
        <f t="shared" si="15"/>
        <v>2.3446966634926083</v>
      </c>
      <c r="V102">
        <f t="shared" si="16"/>
        <v>11.104710724066914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2:V102"/>
  <sheetViews>
    <sheetView topLeftCell="A79" workbookViewId="0">
      <selection activeCell="F104" sqref="F104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munkalap'!Q31</f>
        <v>2980.8169564033733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283177.61085832049</v>
      </c>
      <c r="H3">
        <f>G3*A3</f>
        <v>2831776.1085832049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2980.4652478099902</v>
      </c>
      <c r="C4">
        <f>1.01325/D4*Q3/288.15*P4</f>
        <v>4.0042827024486111E-3</v>
      </c>
      <c r="D4">
        <f>P4*(D$3/P$3)*(1-H3/I$3)</f>
        <v>569.93274531742111</v>
      </c>
      <c r="F4">
        <f>D4/D$3</f>
        <v>0.999882009328809</v>
      </c>
      <c r="G4">
        <f t="shared" ref="G4:G67" si="0">$B4*((D4)-(E$3))</f>
        <v>282943.74829777022</v>
      </c>
      <c r="H4">
        <f>H3+G4*(A4-A3)</f>
        <v>5661213.5915609077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0.70891634461412556</v>
      </c>
      <c r="S4">
        <f t="shared" ref="S4:S67" si="2">103.9+183.3*R4-39.7*R4^2</f>
        <v>213.89263933642539</v>
      </c>
      <c r="U4">
        <f t="shared" ref="U4:U67" si="3">Q4/S4</f>
        <v>2.2354672955712704</v>
      </c>
      <c r="V4">
        <f t="shared" ref="V4:V67" si="4">D4/T$3</f>
        <v>12.450293239226351</v>
      </c>
    </row>
    <row r="5" spans="1:22">
      <c r="A5">
        <v>30</v>
      </c>
      <c r="B5">
        <f t="shared" ref="B5:B68" si="5">B$3*C$3/C5</f>
        <v>2980.1138296755594</v>
      </c>
      <c r="C5">
        <f t="shared" ref="C5:C68" si="6">1.01325/D5*Q4/288.15*P5</f>
        <v>4.0047548916458883E-3</v>
      </c>
      <c r="D5">
        <f t="shared" ref="D5:D68" si="7">P5*(D$3/P$3)*(1-H4/I$3)</f>
        <v>569.78995577778801</v>
      </c>
      <c r="F5">
        <f t="shared" ref="F5:F68" si="8">D5/D$3</f>
        <v>0.99963150136454038</v>
      </c>
      <c r="G5">
        <f t="shared" si="0"/>
        <v>282484.85812772071</v>
      </c>
      <c r="H5">
        <f t="shared" ref="H5:H68" si="9">H4+G5*(A5-A4)</f>
        <v>8486062.1728381142</v>
      </c>
      <c r="P5">
        <f t="shared" ref="P5:P68" si="10">1-((3.52*V4)/(10^(0.9813*U4)))+((0.274*V4^2)/(10^(0.8157*U4)))</f>
        <v>1.3571522816750781</v>
      </c>
      <c r="Q5">
        <f t="shared" si="1"/>
        <v>478.15</v>
      </c>
      <c r="R5">
        <f t="shared" ref="R5:R68" si="11">0.709*F5</f>
        <v>0.70873873446745905</v>
      </c>
      <c r="S5">
        <f t="shared" si="2"/>
        <v>213.87007945662421</v>
      </c>
      <c r="U5">
        <f t="shared" si="3"/>
        <v>2.2357031016906475</v>
      </c>
      <c r="V5">
        <f t="shared" si="4"/>
        <v>12.447173973568196</v>
      </c>
    </row>
    <row r="6" spans="1:22">
      <c r="A6">
        <v>40</v>
      </c>
      <c r="B6">
        <f t="shared" si="5"/>
        <v>2979.7629814859615</v>
      </c>
      <c r="C6">
        <f t="shared" si="6"/>
        <v>4.0052264261310963E-3</v>
      </c>
      <c r="D6">
        <f t="shared" si="7"/>
        <v>569.562495959275</v>
      </c>
      <c r="F6">
        <f t="shared" si="8"/>
        <v>0.99923244905135966</v>
      </c>
      <c r="G6">
        <f t="shared" si="0"/>
        <v>281773.82489636348</v>
      </c>
      <c r="H6">
        <f t="shared" si="9"/>
        <v>11303800.42180175</v>
      </c>
      <c r="P6">
        <f t="shared" si="10"/>
        <v>1.3567702395564807</v>
      </c>
      <c r="Q6">
        <f t="shared" si="1"/>
        <v>478.15</v>
      </c>
      <c r="R6">
        <f t="shared" si="11"/>
        <v>0.70845580637741401</v>
      </c>
      <c r="S6">
        <f t="shared" si="2"/>
        <v>213.83413701426207</v>
      </c>
      <c r="U6">
        <f t="shared" si="3"/>
        <v>2.2360788912207634</v>
      </c>
      <c r="V6">
        <f t="shared" si="4"/>
        <v>12.442205068966915</v>
      </c>
    </row>
    <row r="7" spans="1:22">
      <c r="A7">
        <v>50</v>
      </c>
      <c r="B7">
        <f t="shared" si="5"/>
        <v>2979.413016404661</v>
      </c>
      <c r="C7">
        <f t="shared" si="6"/>
        <v>4.005696884367041E-3</v>
      </c>
      <c r="D7">
        <f t="shared" si="7"/>
        <v>569.2404057078578</v>
      </c>
      <c r="F7">
        <f t="shared" si="8"/>
        <v>0.99866737843483822</v>
      </c>
      <c r="G7">
        <f t="shared" si="0"/>
        <v>280781.09143724764</v>
      </c>
      <c r="H7">
        <f t="shared" si="9"/>
        <v>14111611.336174225</v>
      </c>
      <c r="P7">
        <f t="shared" si="10"/>
        <v>1.3561622572289771</v>
      </c>
      <c r="Q7">
        <f t="shared" si="1"/>
        <v>478.15</v>
      </c>
      <c r="R7">
        <f t="shared" si="11"/>
        <v>0.70805517131030027</v>
      </c>
      <c r="S7">
        <f t="shared" si="2"/>
        <v>213.78323051409347</v>
      </c>
      <c r="U7">
        <f t="shared" si="3"/>
        <v>2.2366113509005019</v>
      </c>
      <c r="V7">
        <f t="shared" si="4"/>
        <v>12.435168943893235</v>
      </c>
    </row>
    <row r="8" spans="1:22">
      <c r="A8">
        <v>60</v>
      </c>
      <c r="B8">
        <f t="shared" si="5"/>
        <v>2979.0642843053301</v>
      </c>
      <c r="C8">
        <f t="shared" si="6"/>
        <v>4.0061657950552481E-3</v>
      </c>
      <c r="D8">
        <f t="shared" si="7"/>
        <v>568.81298261581094</v>
      </c>
      <c r="F8">
        <f t="shared" si="8"/>
        <v>0.99791751336107182</v>
      </c>
      <c r="G8">
        <f t="shared" si="0"/>
        <v>279474.90591491922</v>
      </c>
      <c r="H8">
        <f t="shared" si="9"/>
        <v>16906360.395323418</v>
      </c>
      <c r="P8">
        <f t="shared" si="10"/>
        <v>1.3553025959564788</v>
      </c>
      <c r="Q8">
        <f t="shared" si="1"/>
        <v>478.15</v>
      </c>
      <c r="R8">
        <f t="shared" si="11"/>
        <v>0.70752351697299987</v>
      </c>
      <c r="S8">
        <f t="shared" si="2"/>
        <v>213.71565643647813</v>
      </c>
      <c r="U8">
        <f t="shared" si="3"/>
        <v>2.2373185379711225</v>
      </c>
      <c r="V8">
        <f t="shared" si="4"/>
        <v>12.425831802139365</v>
      </c>
    </row>
    <row r="9" spans="1:22">
      <c r="A9">
        <v>70</v>
      </c>
      <c r="B9">
        <f t="shared" si="5"/>
        <v>2978.7171744976458</v>
      </c>
      <c r="C9">
        <f t="shared" si="6"/>
        <v>4.006632633414586E-3</v>
      </c>
      <c r="D9">
        <f t="shared" si="7"/>
        <v>568.26893355316065</v>
      </c>
      <c r="F9">
        <f t="shared" si="8"/>
        <v>0.99696304132133451</v>
      </c>
      <c r="G9">
        <f t="shared" si="0"/>
        <v>277821.77422187937</v>
      </c>
      <c r="H9">
        <f t="shared" si="9"/>
        <v>19684578.137542211</v>
      </c>
      <c r="P9">
        <f t="shared" si="10"/>
        <v>1.3541640803064123</v>
      </c>
      <c r="Q9">
        <f t="shared" si="1"/>
        <v>478.15</v>
      </c>
      <c r="R9">
        <f t="shared" si="11"/>
        <v>0.70684679629682612</v>
      </c>
      <c r="S9">
        <f t="shared" si="2"/>
        <v>213.62961174183528</v>
      </c>
      <c r="U9">
        <f t="shared" si="3"/>
        <v>2.2382196742361229</v>
      </c>
      <c r="V9">
        <f t="shared" si="4"/>
        <v>12.413946943053492</v>
      </c>
    </row>
    <row r="10" spans="1:22">
      <c r="A10">
        <v>80</v>
      </c>
      <c r="B10">
        <f t="shared" si="5"/>
        <v>2978.3721178912051</v>
      </c>
      <c r="C10">
        <f t="shared" si="6"/>
        <v>4.007096818212528E-3</v>
      </c>
      <c r="D10">
        <f t="shared" si="7"/>
        <v>567.59661411224761</v>
      </c>
      <c r="F10">
        <f t="shared" si="8"/>
        <v>0.99578353353025895</v>
      </c>
      <c r="G10">
        <f t="shared" si="0"/>
        <v>275787.17368304956</v>
      </c>
      <c r="H10">
        <f t="shared" si="9"/>
        <v>22442449.874372706</v>
      </c>
      <c r="P10">
        <f t="shared" si="10"/>
        <v>1.3527186675161953</v>
      </c>
      <c r="Q10">
        <f t="shared" si="1"/>
        <v>478.15</v>
      </c>
      <c r="R10">
        <f t="shared" si="11"/>
        <v>0.7060105252729536</v>
      </c>
      <c r="S10">
        <f t="shared" si="2"/>
        <v>213.52323006922359</v>
      </c>
      <c r="U10">
        <f t="shared" si="3"/>
        <v>2.2393348013936714</v>
      </c>
      <c r="V10">
        <f t="shared" si="4"/>
        <v>12.399259992253468</v>
      </c>
    </row>
    <row r="11" spans="1:22">
      <c r="A11">
        <v>90</v>
      </c>
      <c r="B11">
        <f t="shared" si="5"/>
        <v>2978.0295882730084</v>
      </c>
      <c r="C11">
        <f t="shared" si="6"/>
        <v>4.0075577099876218E-3</v>
      </c>
      <c r="D11">
        <f t="shared" si="7"/>
        <v>566.78437504777492</v>
      </c>
      <c r="F11">
        <f t="shared" si="8"/>
        <v>0.99435855271539464</v>
      </c>
      <c r="G11">
        <f t="shared" si="0"/>
        <v>273336.58463342051</v>
      </c>
      <c r="H11">
        <f t="shared" si="9"/>
        <v>25175815.72070691</v>
      </c>
      <c r="P11">
        <f t="shared" si="10"/>
        <v>1.3509382728317689</v>
      </c>
      <c r="Q11">
        <f t="shared" si="1"/>
        <v>478.15</v>
      </c>
      <c r="R11">
        <f t="shared" si="11"/>
        <v>0.70500021387521472</v>
      </c>
      <c r="S11">
        <f t="shared" si="2"/>
        <v>213.39463473123214</v>
      </c>
      <c r="U11">
        <f t="shared" si="3"/>
        <v>2.2406842636986815</v>
      </c>
      <c r="V11">
        <f t="shared" si="4"/>
        <v>12.381516469677996</v>
      </c>
    </row>
    <row r="12" spans="1:22">
      <c r="A12">
        <v>100</v>
      </c>
      <c r="B12">
        <f t="shared" si="5"/>
        <v>2977.6901023037249</v>
      </c>
      <c r="C12">
        <f t="shared" si="6"/>
        <v>4.008014610997093E-3</v>
      </c>
      <c r="D12">
        <f t="shared" si="7"/>
        <v>565.82103238385014</v>
      </c>
      <c r="F12">
        <f t="shared" si="8"/>
        <v>0.99266847786640378</v>
      </c>
      <c r="G12">
        <f t="shared" si="0"/>
        <v>270436.88921039662</v>
      </c>
      <c r="H12">
        <f t="shared" si="9"/>
        <v>27880184.612810876</v>
      </c>
      <c r="P12">
        <f t="shared" si="10"/>
        <v>1.3487958909520126</v>
      </c>
      <c r="Q12">
        <f t="shared" si="1"/>
        <v>478.15</v>
      </c>
      <c r="R12">
        <f t="shared" si="11"/>
        <v>0.70380195080728025</v>
      </c>
      <c r="S12">
        <f t="shared" si="2"/>
        <v>213.24201130035721</v>
      </c>
      <c r="U12">
        <f t="shared" si="3"/>
        <v>2.2422879857689608</v>
      </c>
      <c r="V12">
        <f t="shared" si="4"/>
        <v>12.360472059167698</v>
      </c>
    </row>
    <row r="13" spans="1:22">
      <c r="A13">
        <v>110</v>
      </c>
      <c r="B13">
        <f t="shared" si="5"/>
        <v>2977.3542177766435</v>
      </c>
      <c r="C13">
        <f t="shared" si="6"/>
        <v>4.0084667675070948E-3</v>
      </c>
      <c r="D13">
        <f t="shared" si="7"/>
        <v>564.69647151830736</v>
      </c>
      <c r="F13">
        <f t="shared" si="8"/>
        <v>0.99069556406720594</v>
      </c>
      <c r="G13">
        <f t="shared" si="0"/>
        <v>267058.16779471497</v>
      </c>
      <c r="H13">
        <f t="shared" si="9"/>
        <v>30550766.290758025</v>
      </c>
      <c r="P13">
        <f t="shared" si="10"/>
        <v>1.346267038640969</v>
      </c>
      <c r="Q13">
        <f t="shared" si="1"/>
        <v>478.15</v>
      </c>
      <c r="R13">
        <f t="shared" si="11"/>
        <v>0.70240315492364902</v>
      </c>
      <c r="S13">
        <f t="shared" si="2"/>
        <v>213.06370167325105</v>
      </c>
      <c r="U13">
        <f t="shared" si="3"/>
        <v>2.2441645209622725</v>
      </c>
      <c r="V13">
        <f t="shared" si="4"/>
        <v>12.335905805243179</v>
      </c>
    </row>
    <row r="14" spans="1:22">
      <c r="A14">
        <v>120</v>
      </c>
      <c r="B14">
        <f t="shared" si="5"/>
        <v>2977.022529645431</v>
      </c>
      <c r="C14">
        <f t="shared" si="6"/>
        <v>4.0089133750950126E-3</v>
      </c>
      <c r="D14">
        <f t="shared" si="7"/>
        <v>563.40238407024958</v>
      </c>
      <c r="F14">
        <f t="shared" si="8"/>
        <v>0.98842523521096415</v>
      </c>
      <c r="G14">
        <f t="shared" si="0"/>
        <v>263175.88905150135</v>
      </c>
      <c r="H14">
        <f t="shared" si="9"/>
        <v>33182525.181273039</v>
      </c>
      <c r="P14">
        <f t="shared" si="10"/>
        <v>1.3433315159602908</v>
      </c>
      <c r="Q14">
        <f t="shared" si="1"/>
        <v>478.15</v>
      </c>
      <c r="R14">
        <f t="shared" si="11"/>
        <v>0.70079349176457351</v>
      </c>
      <c r="S14">
        <f t="shared" si="2"/>
        <v>212.85831977189287</v>
      </c>
      <c r="U14">
        <f t="shared" si="3"/>
        <v>2.2463298616300449</v>
      </c>
      <c r="V14">
        <f t="shared" si="4"/>
        <v>12.307636209684938</v>
      </c>
    </row>
    <row r="15" spans="1:22">
      <c r="A15">
        <v>130</v>
      </c>
      <c r="B15">
        <f t="shared" si="5"/>
        <v>2976.6956633318473</v>
      </c>
      <c r="C15">
        <f t="shared" si="6"/>
        <v>4.0093535876274981E-3</v>
      </c>
      <c r="D15">
        <f t="shared" si="7"/>
        <v>561.93311844445225</v>
      </c>
      <c r="F15">
        <f t="shared" si="8"/>
        <v>0.9858475762183373</v>
      </c>
      <c r="G15">
        <f t="shared" si="0"/>
        <v>258773.43667351484</v>
      </c>
      <c r="H15">
        <f t="shared" si="9"/>
        <v>35770259.548008189</v>
      </c>
      <c r="P15">
        <f t="shared" si="10"/>
        <v>1.3399754411507616</v>
      </c>
      <c r="Q15">
        <f t="shared" si="1"/>
        <v>478.15</v>
      </c>
      <c r="R15">
        <f t="shared" si="11"/>
        <v>0.69896593153880116</v>
      </c>
      <c r="S15">
        <f t="shared" si="2"/>
        <v>212.62488632502166</v>
      </c>
      <c r="U15">
        <f t="shared" si="3"/>
        <v>2.2487960288387527</v>
      </c>
      <c r="V15">
        <f t="shared" si="4"/>
        <v>12.275539812280533</v>
      </c>
    </row>
    <row r="16" spans="1:22">
      <c r="A16">
        <v>140</v>
      </c>
      <c r="B16">
        <f t="shared" si="5"/>
        <v>2976.3742648952216</v>
      </c>
      <c r="C16">
        <f t="shared" si="6"/>
        <v>4.0097865304835568E-3</v>
      </c>
      <c r="D16">
        <f t="shared" si="7"/>
        <v>560.2866011402291</v>
      </c>
      <c r="F16">
        <f t="shared" si="8"/>
        <v>0.982958949368823</v>
      </c>
      <c r="G16">
        <f t="shared" si="0"/>
        <v>253844.84477416135</v>
      </c>
      <c r="H16">
        <f t="shared" si="9"/>
        <v>38308707.995749801</v>
      </c>
      <c r="P16">
        <f t="shared" si="10"/>
        <v>1.3361934569632914</v>
      </c>
      <c r="Q16">
        <f t="shared" si="1"/>
        <v>478.15</v>
      </c>
      <c r="R16">
        <f t="shared" si="11"/>
        <v>0.69691789510249547</v>
      </c>
      <c r="S16">
        <f t="shared" si="2"/>
        <v>212.36297643747793</v>
      </c>
      <c r="U16">
        <f t="shared" si="3"/>
        <v>2.2515694968175057</v>
      </c>
      <c r="V16">
        <f t="shared" si="4"/>
        <v>12.239571316998477</v>
      </c>
    </row>
    <row r="17" spans="1:22">
      <c r="A17">
        <v>150</v>
      </c>
      <c r="B17">
        <f t="shared" si="5"/>
        <v>2976.0589878045557</v>
      </c>
      <c r="C17">
        <f t="shared" si="6"/>
        <v>4.0102113183781186E-3</v>
      </c>
      <c r="D17">
        <f t="shared" si="7"/>
        <v>558.46525742117967</v>
      </c>
      <c r="F17">
        <f t="shared" si="8"/>
        <v>0.97976360951084152</v>
      </c>
      <c r="G17">
        <f t="shared" si="0"/>
        <v>248397.52951772267</v>
      </c>
      <c r="H17">
        <f t="shared" si="9"/>
        <v>40792683.29092703</v>
      </c>
      <c r="P17">
        <f t="shared" si="10"/>
        <v>1.3319909382612161</v>
      </c>
      <c r="Q17">
        <f t="shared" si="1"/>
        <v>478.15</v>
      </c>
      <c r="R17">
        <f t="shared" si="11"/>
        <v>0.69465239914318655</v>
      </c>
      <c r="S17">
        <f t="shared" si="2"/>
        <v>212.07286912422131</v>
      </c>
      <c r="U17">
        <f t="shared" si="3"/>
        <v>2.2546495550070786</v>
      </c>
      <c r="V17">
        <f t="shared" si="4"/>
        <v>12.199783704200481</v>
      </c>
    </row>
    <row r="18" spans="1:22">
      <c r="A18">
        <v>160</v>
      </c>
      <c r="B18">
        <f t="shared" si="5"/>
        <v>2975.7504763179231</v>
      </c>
      <c r="C18">
        <f t="shared" si="6"/>
        <v>4.0106270777858343E-3</v>
      </c>
      <c r="D18">
        <f t="shared" si="7"/>
        <v>556.47683116109727</v>
      </c>
      <c r="F18">
        <f t="shared" si="8"/>
        <v>0.97627514238788993</v>
      </c>
      <c r="G18">
        <f t="shared" si="0"/>
        <v>242454.71913651019</v>
      </c>
      <c r="H18">
        <f t="shared" si="9"/>
        <v>43217230.482292131</v>
      </c>
      <c r="P18">
        <f t="shared" si="10"/>
        <v>1.3273859617003412</v>
      </c>
      <c r="Q18">
        <f t="shared" si="1"/>
        <v>478.15</v>
      </c>
      <c r="R18">
        <f t="shared" si="11"/>
        <v>0.69217907595301398</v>
      </c>
      <c r="S18">
        <f t="shared" si="2"/>
        <v>211.75568325665688</v>
      </c>
      <c r="U18">
        <f t="shared" si="3"/>
        <v>2.2580267629486093</v>
      </c>
      <c r="V18">
        <f t="shared" si="4"/>
        <v>12.156346140337018</v>
      </c>
    </row>
    <row r="19" spans="1:22">
      <c r="A19">
        <v>170</v>
      </c>
      <c r="B19">
        <f t="shared" si="5"/>
        <v>2975.4493458437737</v>
      </c>
      <c r="C19">
        <f t="shared" si="6"/>
        <v>4.0110329734651734E-3</v>
      </c>
      <c r="D19">
        <f t="shared" si="7"/>
        <v>554.33498116354417</v>
      </c>
      <c r="F19">
        <f t="shared" si="8"/>
        <v>0.97251751081323534</v>
      </c>
      <c r="G19">
        <f t="shared" si="0"/>
        <v>236057.2178055956</v>
      </c>
      <c r="H19">
        <f t="shared" si="9"/>
        <v>45577802.660348088</v>
      </c>
      <c r="P19">
        <f t="shared" si="10"/>
        <v>1.3224107441759321</v>
      </c>
      <c r="Q19">
        <f t="shared" si="1"/>
        <v>478.15</v>
      </c>
      <c r="R19">
        <f t="shared" si="11"/>
        <v>0.68951491516658381</v>
      </c>
      <c r="S19">
        <f t="shared" si="2"/>
        <v>211.41348046601874</v>
      </c>
      <c r="U19">
        <f t="shared" si="3"/>
        <v>2.2616817004573875</v>
      </c>
      <c r="V19">
        <f t="shared" si="4"/>
        <v>12.109557004666071</v>
      </c>
    </row>
    <row r="20" spans="1:22">
      <c r="A20">
        <v>180</v>
      </c>
      <c r="B20">
        <f t="shared" si="5"/>
        <v>2975.1561611114748</v>
      </c>
      <c r="C20">
        <f t="shared" si="6"/>
        <v>4.0114282379705929E-3</v>
      </c>
      <c r="D20">
        <f t="shared" si="7"/>
        <v>552.05952359480807</v>
      </c>
      <c r="F20">
        <f t="shared" si="8"/>
        <v>0.96852547999089134</v>
      </c>
      <c r="G20">
        <f t="shared" si="0"/>
        <v>229264.11639540829</v>
      </c>
      <c r="H20">
        <f t="shared" si="9"/>
        <v>47870443.824302167</v>
      </c>
      <c r="P20">
        <f t="shared" si="10"/>
        <v>1.3171122380153326</v>
      </c>
      <c r="Q20">
        <f t="shared" si="1"/>
        <v>478.15</v>
      </c>
      <c r="R20">
        <f t="shared" si="11"/>
        <v>0.68668456531354194</v>
      </c>
      <c r="S20">
        <f t="shared" si="2"/>
        <v>211.04931384005027</v>
      </c>
      <c r="U20">
        <f t="shared" si="3"/>
        <v>2.2655842433222957</v>
      </c>
      <c r="V20">
        <f t="shared" si="4"/>
        <v>12.059849185248881</v>
      </c>
    </row>
    <row r="21" spans="1:22">
      <c r="A21">
        <v>190</v>
      </c>
      <c r="B21">
        <f t="shared" si="5"/>
        <v>2974.8714134591219</v>
      </c>
      <c r="C21">
        <f t="shared" si="6"/>
        <v>4.0118122023894169E-3</v>
      </c>
      <c r="D21">
        <f t="shared" si="7"/>
        <v>549.67620585527925</v>
      </c>
      <c r="F21">
        <f t="shared" si="8"/>
        <v>0.9643442207987355</v>
      </c>
      <c r="G21">
        <f t="shared" si="0"/>
        <v>222152.11006445895</v>
      </c>
      <c r="H21">
        <f t="shared" si="9"/>
        <v>50091964.924946755</v>
      </c>
      <c r="P21">
        <f t="shared" si="10"/>
        <v>1.3115516079113516</v>
      </c>
      <c r="Q21">
        <f t="shared" si="1"/>
        <v>478.15</v>
      </c>
      <c r="R21">
        <f t="shared" si="11"/>
        <v>0.68372005254630341</v>
      </c>
      <c r="S21">
        <f t="shared" si="2"/>
        <v>210.66720315465679</v>
      </c>
      <c r="U21">
        <f t="shared" si="3"/>
        <v>2.2696935870410568</v>
      </c>
      <c r="V21">
        <f t="shared" si="4"/>
        <v>12.007785139125582</v>
      </c>
    </row>
    <row r="22" spans="1:22">
      <c r="A22">
        <v>200</v>
      </c>
      <c r="B22">
        <f t="shared" si="5"/>
        <v>2974.5954989688803</v>
      </c>
      <c r="C22">
        <f t="shared" si="6"/>
        <v>4.012184325966942E-3</v>
      </c>
      <c r="D22">
        <f t="shared" si="7"/>
        <v>547.21594141963942</v>
      </c>
      <c r="F22">
        <f t="shared" si="8"/>
        <v>0.96002796740287621</v>
      </c>
      <c r="G22">
        <f t="shared" si="0"/>
        <v>214813.21430065975</v>
      </c>
      <c r="H22">
        <f t="shared" si="9"/>
        <v>52240097.067953356</v>
      </c>
      <c r="P22">
        <f t="shared" si="10"/>
        <v>1.3058024197915765</v>
      </c>
      <c r="Q22">
        <f t="shared" si="1"/>
        <v>478.15</v>
      </c>
      <c r="R22">
        <f t="shared" si="11"/>
        <v>0.68065982888863918</v>
      </c>
      <c r="S22">
        <f t="shared" si="2"/>
        <v>210.27202386957794</v>
      </c>
      <c r="U22">
        <f t="shared" si="3"/>
        <v>2.2739591848727079</v>
      </c>
      <c r="V22">
        <f t="shared" si="4"/>
        <v>11.954040177248203</v>
      </c>
    </row>
    <row r="23" spans="1:22">
      <c r="A23">
        <v>210</v>
      </c>
      <c r="B23">
        <f t="shared" si="5"/>
        <v>2974.3286994390264</v>
      </c>
      <c r="C23">
        <f t="shared" si="6"/>
        <v>4.0125442219300402E-3</v>
      </c>
      <c r="D23">
        <f t="shared" si="7"/>
        <v>544.7135062208996</v>
      </c>
      <c r="F23">
        <f t="shared" si="8"/>
        <v>0.95563773021210452</v>
      </c>
      <c r="G23">
        <f t="shared" si="0"/>
        <v>207350.8822913428</v>
      </c>
      <c r="H23">
        <f t="shared" si="9"/>
        <v>54313605.890866786</v>
      </c>
      <c r="P23">
        <f t="shared" si="10"/>
        <v>1.2999475412956494</v>
      </c>
      <c r="Q23">
        <f t="shared" si="1"/>
        <v>478.15</v>
      </c>
      <c r="R23">
        <f t="shared" si="11"/>
        <v>0.67754715072038207</v>
      </c>
      <c r="S23">
        <f t="shared" si="2"/>
        <v>209.86930811150853</v>
      </c>
      <c r="U23">
        <f t="shared" si="3"/>
        <v>2.2783226585277898</v>
      </c>
      <c r="V23">
        <f t="shared" si="4"/>
        <v>11.899373986732828</v>
      </c>
    </row>
    <row r="24" spans="1:22">
      <c r="A24">
        <v>220</v>
      </c>
      <c r="B24">
        <f t="shared" si="5"/>
        <v>2974.0711681782518</v>
      </c>
      <c r="C24">
        <f t="shared" si="6"/>
        <v>4.012891676820644E-3</v>
      </c>
      <c r="D24">
        <f t="shared" si="7"/>
        <v>542.20578426934833</v>
      </c>
      <c r="F24">
        <f t="shared" si="8"/>
        <v>0.95123821801640063</v>
      </c>
      <c r="G24">
        <f t="shared" si="0"/>
        <v>199874.78533027635</v>
      </c>
      <c r="H24">
        <f t="shared" si="9"/>
        <v>56312353.744169548</v>
      </c>
      <c r="P24">
        <f t="shared" si="10"/>
        <v>1.2940749616603207</v>
      </c>
      <c r="Q24">
        <f t="shared" si="1"/>
        <v>478.15</v>
      </c>
      <c r="R24">
        <f t="shared" si="11"/>
        <v>0.67442789657362801</v>
      </c>
      <c r="S24">
        <f t="shared" si="2"/>
        <v>209.46496983117993</v>
      </c>
      <c r="U24">
        <f t="shared" si="3"/>
        <v>2.2827205923041407</v>
      </c>
      <c r="V24">
        <f t="shared" si="4"/>
        <v>11.844592306059489</v>
      </c>
    </row>
    <row r="25" spans="1:22">
      <c r="A25">
        <v>230</v>
      </c>
      <c r="B25">
        <f t="shared" si="5"/>
        <v>2973.8229222827226</v>
      </c>
      <c r="C25">
        <f t="shared" si="6"/>
        <v>4.0132266610863549E-3</v>
      </c>
      <c r="D25">
        <f t="shared" si="7"/>
        <v>539.72973444261481</v>
      </c>
      <c r="F25">
        <f t="shared" si="8"/>
        <v>0.94689427095195577</v>
      </c>
      <c r="G25">
        <f t="shared" si="0"/>
        <v>192494.76803872138</v>
      </c>
      <c r="H25">
        <f t="shared" si="9"/>
        <v>58237301.424556762</v>
      </c>
      <c r="P25">
        <f t="shared" si="10"/>
        <v>1.2882729403887478</v>
      </c>
      <c r="Q25">
        <f t="shared" si="1"/>
        <v>478.15</v>
      </c>
      <c r="R25">
        <f t="shared" si="11"/>
        <v>0.6713480381049366</v>
      </c>
      <c r="S25">
        <f t="shared" si="2"/>
        <v>209.06498031042119</v>
      </c>
      <c r="U25">
        <f t="shared" si="3"/>
        <v>2.2870879632257846</v>
      </c>
      <c r="V25">
        <f t="shared" si="4"/>
        <v>11.79050250920004</v>
      </c>
    </row>
    <row r="26" spans="1:22">
      <c r="A26">
        <v>240</v>
      </c>
      <c r="B26">
        <f t="shared" si="5"/>
        <v>2973.5838424208114</v>
      </c>
      <c r="C26">
        <f t="shared" si="6"/>
        <v>4.0135493295318393E-3</v>
      </c>
      <c r="D26">
        <f t="shared" si="7"/>
        <v>537.32030951894421</v>
      </c>
      <c r="F26">
        <f t="shared" si="8"/>
        <v>0.94266720968235829</v>
      </c>
      <c r="G26">
        <f t="shared" si="0"/>
        <v>185314.6654401964</v>
      </c>
      <c r="H26">
        <f t="shared" si="9"/>
        <v>60090448.078958727</v>
      </c>
      <c r="P26">
        <f t="shared" si="10"/>
        <v>1.2826250359524309</v>
      </c>
      <c r="Q26">
        <f t="shared" si="1"/>
        <v>478.15</v>
      </c>
      <c r="R26">
        <f t="shared" si="11"/>
        <v>0.66835105166479203</v>
      </c>
      <c r="S26">
        <f t="shared" si="2"/>
        <v>208.67503057817748</v>
      </c>
      <c r="U26">
        <f t="shared" si="3"/>
        <v>2.2913618302831256</v>
      </c>
      <c r="V26">
        <f t="shared" si="4"/>
        <v>11.737868146489589</v>
      </c>
    </row>
    <row r="27" spans="1:22">
      <c r="A27">
        <v>250</v>
      </c>
      <c r="B27">
        <f t="shared" si="5"/>
        <v>2973.3536802970543</v>
      </c>
      <c r="C27">
        <f t="shared" si="6"/>
        <v>4.0138600113870148E-3</v>
      </c>
      <c r="D27">
        <f t="shared" si="7"/>
        <v>535.00857465422348</v>
      </c>
      <c r="F27">
        <f t="shared" si="8"/>
        <v>0.9386115344810938</v>
      </c>
      <c r="G27">
        <f t="shared" si="0"/>
        <v>178426.71629751593</v>
      </c>
      <c r="H27">
        <f t="shared" si="9"/>
        <v>61874715.24193389</v>
      </c>
      <c r="P27">
        <f t="shared" si="10"/>
        <v>1.2772056050740086</v>
      </c>
      <c r="Q27">
        <f t="shared" si="1"/>
        <v>478.15</v>
      </c>
      <c r="R27">
        <f t="shared" si="11"/>
        <v>0.66547557794709544</v>
      </c>
      <c r="S27">
        <f t="shared" si="2"/>
        <v>208.30022096739498</v>
      </c>
      <c r="U27">
        <f t="shared" si="3"/>
        <v>2.2954848428837926</v>
      </c>
      <c r="V27">
        <f t="shared" si="4"/>
        <v>11.687367842386013</v>
      </c>
    </row>
    <row r="28" spans="1:22">
      <c r="A28">
        <v>260</v>
      </c>
      <c r="B28">
        <f t="shared" si="5"/>
        <v>2973.1320730547986</v>
      </c>
      <c r="C28">
        <f t="shared" si="6"/>
        <v>4.0141591909814856E-3</v>
      </c>
      <c r="D28">
        <f t="shared" si="7"/>
        <v>532.82023926478485</v>
      </c>
      <c r="F28">
        <f t="shared" si="8"/>
        <v>0.93477234958734179</v>
      </c>
      <c r="G28">
        <f t="shared" si="0"/>
        <v>171907.20782983422</v>
      </c>
      <c r="H28">
        <f t="shared" si="9"/>
        <v>63593787.320232235</v>
      </c>
      <c r="P28">
        <f t="shared" si="10"/>
        <v>1.2720762845094851</v>
      </c>
      <c r="Q28">
        <f t="shared" si="1"/>
        <v>478.15</v>
      </c>
      <c r="R28">
        <f t="shared" si="11"/>
        <v>0.66275359585742533</v>
      </c>
      <c r="S28">
        <f t="shared" si="2"/>
        <v>207.94481366643475</v>
      </c>
      <c r="U28">
        <f t="shared" si="3"/>
        <v>2.2994081533911328</v>
      </c>
      <c r="V28">
        <f t="shared" si="4"/>
        <v>11.639563224160202</v>
      </c>
    </row>
    <row r="29" spans="1:22">
      <c r="A29">
        <v>270</v>
      </c>
      <c r="B29">
        <f t="shared" si="5"/>
        <v>2972.9185630881207</v>
      </c>
      <c r="C29">
        <f t="shared" si="6"/>
        <v>4.0144474810832557E-3</v>
      </c>
      <c r="D29">
        <f t="shared" si="7"/>
        <v>530.77474195832031</v>
      </c>
      <c r="F29">
        <f t="shared" si="8"/>
        <v>0.93118375782161456</v>
      </c>
      <c r="G29">
        <f t="shared" si="0"/>
        <v>165813.76571934033</v>
      </c>
      <c r="H29">
        <f t="shared" si="9"/>
        <v>65251924.977425635</v>
      </c>
      <c r="P29">
        <f t="shared" si="10"/>
        <v>1.2672837903147995</v>
      </c>
      <c r="Q29">
        <f t="shared" si="1"/>
        <v>478.15</v>
      </c>
      <c r="R29">
        <f t="shared" si="11"/>
        <v>0.66020928429552472</v>
      </c>
      <c r="S29">
        <f t="shared" si="2"/>
        <v>207.61207273829035</v>
      </c>
      <c r="U29">
        <f t="shared" si="3"/>
        <v>2.3030934265693777</v>
      </c>
      <c r="V29">
        <f t="shared" si="4"/>
        <v>11.594878932031405</v>
      </c>
    </row>
    <row r="30" spans="1:22">
      <c r="A30">
        <v>280</v>
      </c>
      <c r="B30">
        <f t="shared" si="5"/>
        <v>2972.7126212195963</v>
      </c>
      <c r="C30">
        <f t="shared" si="6"/>
        <v>4.0147255916579026E-3</v>
      </c>
      <c r="D30">
        <f t="shared" si="7"/>
        <v>528.88493283870605</v>
      </c>
      <c r="F30">
        <f t="shared" si="8"/>
        <v>0.92786830322580005</v>
      </c>
      <c r="G30">
        <f t="shared" si="0"/>
        <v>160184.41994319175</v>
      </c>
      <c r="H30">
        <f t="shared" si="9"/>
        <v>66853769.176857553</v>
      </c>
      <c r="P30">
        <f t="shared" si="10"/>
        <v>1.2628591422055051</v>
      </c>
      <c r="Q30">
        <f t="shared" si="1"/>
        <v>478.15</v>
      </c>
      <c r="R30">
        <f t="shared" si="11"/>
        <v>0.65785862698709219</v>
      </c>
      <c r="S30">
        <f t="shared" si="2"/>
        <v>207.30420079461072</v>
      </c>
      <c r="U30">
        <f t="shared" si="3"/>
        <v>2.3065138003340953</v>
      </c>
      <c r="V30">
        <f t="shared" si="4"/>
        <v>11.553595679053446</v>
      </c>
    </row>
    <row r="31" spans="1:22">
      <c r="A31">
        <v>290</v>
      </c>
      <c r="B31">
        <f t="shared" si="5"/>
        <v>2972.5136710382958</v>
      </c>
      <c r="C31">
        <f t="shared" si="6"/>
        <v>4.0149942970274062E-3</v>
      </c>
      <c r="D31">
        <f t="shared" si="7"/>
        <v>527.15730554927404</v>
      </c>
      <c r="F31">
        <f t="shared" si="8"/>
        <v>0.92483737815662115</v>
      </c>
      <c r="G31">
        <f t="shared" si="0"/>
        <v>155038.30378973865</v>
      </c>
      <c r="H31">
        <f t="shared" si="9"/>
        <v>68404152.214754939</v>
      </c>
      <c r="P31">
        <f t="shared" si="10"/>
        <v>1.2588182009400501</v>
      </c>
      <c r="Q31">
        <f t="shared" si="1"/>
        <v>478.15</v>
      </c>
      <c r="R31">
        <f t="shared" si="11"/>
        <v>0.65570970111304439</v>
      </c>
      <c r="S31">
        <f t="shared" si="2"/>
        <v>207.02236629231086</v>
      </c>
      <c r="U31">
        <f t="shared" si="3"/>
        <v>2.3096538241904891</v>
      </c>
      <c r="V31">
        <f t="shared" si="4"/>
        <v>11.515855320145766</v>
      </c>
    </row>
    <row r="32" spans="1:22">
      <c r="A32">
        <v>300</v>
      </c>
      <c r="B32">
        <f t="shared" si="5"/>
        <v>2972.3211123696178</v>
      </c>
      <c r="C32">
        <f t="shared" si="6"/>
        <v>4.0152544041717414E-3</v>
      </c>
      <c r="D32">
        <f t="shared" si="7"/>
        <v>525.59266291746314</v>
      </c>
      <c r="F32">
        <f t="shared" si="8"/>
        <v>0.92209239108326868</v>
      </c>
      <c r="G32">
        <f t="shared" si="0"/>
        <v>150377.64012057518</v>
      </c>
      <c r="H32">
        <f t="shared" si="9"/>
        <v>69907928.615960687</v>
      </c>
      <c r="P32">
        <f t="shared" si="10"/>
        <v>1.2551632427527353</v>
      </c>
      <c r="Q32">
        <f t="shared" si="1"/>
        <v>478.15</v>
      </c>
      <c r="R32">
        <f t="shared" si="11"/>
        <v>0.6537635052780375</v>
      </c>
      <c r="S32">
        <f t="shared" si="2"/>
        <v>206.76680370037724</v>
      </c>
      <c r="U32">
        <f t="shared" si="3"/>
        <v>2.3125085431647925</v>
      </c>
      <c r="V32">
        <f t="shared" si="4"/>
        <v>11.481675393232125</v>
      </c>
    </row>
    <row r="33" spans="1:22">
      <c r="A33">
        <v>310</v>
      </c>
      <c r="B33">
        <f t="shared" si="5"/>
        <v>2972.1343422781447</v>
      </c>
      <c r="C33">
        <f t="shared" si="6"/>
        <v>4.0155067243383257E-3</v>
      </c>
      <c r="D33">
        <f t="shared" si="7"/>
        <v>524.1870652270245</v>
      </c>
      <c r="F33">
        <f t="shared" si="8"/>
        <v>0.91962643022284996</v>
      </c>
      <c r="G33">
        <f t="shared" si="0"/>
        <v>146190.56575711467</v>
      </c>
      <c r="H33">
        <f t="shared" si="9"/>
        <v>71369834.273531839</v>
      </c>
      <c r="P33">
        <f t="shared" si="10"/>
        <v>1.2518852112141086</v>
      </c>
      <c r="Q33">
        <f t="shared" si="1"/>
        <v>478.15</v>
      </c>
      <c r="R33">
        <f t="shared" si="11"/>
        <v>0.65201513902800057</v>
      </c>
      <c r="S33">
        <f t="shared" si="2"/>
        <v>206.5369624454209</v>
      </c>
      <c r="U33">
        <f t="shared" si="3"/>
        <v>2.3150819801872271</v>
      </c>
      <c r="V33">
        <f t="shared" si="4"/>
        <v>11.450969834433966</v>
      </c>
    </row>
    <row r="34" spans="1:22">
      <c r="A34">
        <v>320</v>
      </c>
      <c r="B34">
        <f t="shared" si="5"/>
        <v>2971.9527725626131</v>
      </c>
      <c r="C34">
        <f t="shared" si="6"/>
        <v>4.0157520493718808E-3</v>
      </c>
      <c r="D34">
        <f t="shared" si="7"/>
        <v>522.93290833608353</v>
      </c>
      <c r="F34">
        <f t="shared" si="8"/>
        <v>0.91742615497558511</v>
      </c>
      <c r="G34">
        <f t="shared" si="0"/>
        <v>142454.33982641302</v>
      </c>
      <c r="H34">
        <f t="shared" si="9"/>
        <v>72794377.671795964</v>
      </c>
      <c r="P34">
        <f t="shared" si="10"/>
        <v>1.2489662821017364</v>
      </c>
      <c r="Q34">
        <f t="shared" si="1"/>
        <v>478.15</v>
      </c>
      <c r="R34">
        <f t="shared" si="11"/>
        <v>0.65045514387768977</v>
      </c>
      <c r="S34">
        <f t="shared" si="2"/>
        <v>206.33167967316177</v>
      </c>
      <c r="U34">
        <f t="shared" si="3"/>
        <v>2.3173852932201688</v>
      </c>
      <c r="V34">
        <f t="shared" si="4"/>
        <v>11.423572529772141</v>
      </c>
    </row>
    <row r="35" spans="1:22">
      <c r="A35">
        <v>330</v>
      </c>
      <c r="B35">
        <f t="shared" si="5"/>
        <v>2971.7758432660844</v>
      </c>
      <c r="C35">
        <f t="shared" si="6"/>
        <v>4.0159911334154298E-3</v>
      </c>
      <c r="D35">
        <f t="shared" si="7"/>
        <v>521.82000162691963</v>
      </c>
      <c r="F35">
        <f t="shared" si="8"/>
        <v>0.91547368706477128</v>
      </c>
      <c r="G35">
        <f t="shared" si="0"/>
        <v>139138.54981655854</v>
      </c>
      <c r="H35">
        <f t="shared" si="9"/>
        <v>74185763.169961557</v>
      </c>
      <c r="P35">
        <f t="shared" si="10"/>
        <v>1.2463824308245264</v>
      </c>
      <c r="Q35">
        <f t="shared" si="1"/>
        <v>478.15</v>
      </c>
      <c r="R35">
        <f t="shared" si="11"/>
        <v>0.6490708441289228</v>
      </c>
      <c r="S35">
        <f t="shared" si="2"/>
        <v>206.14935518911173</v>
      </c>
      <c r="U35">
        <f t="shared" si="3"/>
        <v>2.3194348561574092</v>
      </c>
      <c r="V35">
        <f t="shared" si="4"/>
        <v>11.399260863192472</v>
      </c>
    </row>
    <row r="36" spans="1:22">
      <c r="A36">
        <v>340</v>
      </c>
      <c r="B36">
        <f t="shared" si="5"/>
        <v>2971.6030322041756</v>
      </c>
      <c r="C36">
        <f t="shared" si="6"/>
        <v>4.0162246799843558E-3</v>
      </c>
      <c r="D36">
        <f t="shared" si="7"/>
        <v>520.83655153857853</v>
      </c>
      <c r="F36">
        <f t="shared" si="8"/>
        <v>0.91374833603259387</v>
      </c>
      <c r="G36">
        <f t="shared" si="0"/>
        <v>136208.03553782293</v>
      </c>
      <c r="H36">
        <f t="shared" si="9"/>
        <v>75547843.525339782</v>
      </c>
      <c r="P36">
        <f t="shared" si="10"/>
        <v>1.2441057770584052</v>
      </c>
      <c r="Q36">
        <f t="shared" si="1"/>
        <v>478.15</v>
      </c>
      <c r="R36">
        <f t="shared" si="11"/>
        <v>0.64784757024710904</v>
      </c>
      <c r="S36">
        <f t="shared" si="2"/>
        <v>205.98811259757431</v>
      </c>
      <c r="U36">
        <f t="shared" si="3"/>
        <v>2.321250454554777</v>
      </c>
      <c r="V36">
        <f t="shared" si="4"/>
        <v>11.377777202029661</v>
      </c>
    </row>
    <row r="37" spans="1:22">
      <c r="A37">
        <v>350</v>
      </c>
      <c r="B37">
        <f t="shared" si="5"/>
        <v>2971.4338608617054</v>
      </c>
      <c r="C37">
        <f t="shared" si="6"/>
        <v>4.0164533339448983E-3</v>
      </c>
      <c r="D37">
        <f t="shared" si="7"/>
        <v>519.9699945945913</v>
      </c>
      <c r="F37">
        <f t="shared" si="8"/>
        <v>0.91222806069226547</v>
      </c>
      <c r="G37">
        <f t="shared" si="0"/>
        <v>133625.36466113644</v>
      </c>
      <c r="H37">
        <f t="shared" si="9"/>
        <v>76884097.171951145</v>
      </c>
      <c r="P37">
        <f t="shared" si="10"/>
        <v>1.242106572211596</v>
      </c>
      <c r="Q37">
        <f t="shared" si="1"/>
        <v>478.15</v>
      </c>
      <c r="R37">
        <f t="shared" si="11"/>
        <v>0.64676969503081616</v>
      </c>
      <c r="S37">
        <f t="shared" si="2"/>
        <v>205.84593687426147</v>
      </c>
      <c r="U37">
        <f t="shared" si="3"/>
        <v>2.3228537189542497</v>
      </c>
      <c r="V37">
        <f t="shared" si="4"/>
        <v>11.358847094662133</v>
      </c>
    </row>
    <row r="38" spans="1:22">
      <c r="A38">
        <v>360</v>
      </c>
      <c r="B38">
        <f t="shared" si="5"/>
        <v>2971.2678972147105</v>
      </c>
      <c r="C38">
        <f t="shared" si="6"/>
        <v>4.0166776776481066E-3</v>
      </c>
      <c r="D38">
        <f t="shared" si="7"/>
        <v>519.20765707195267</v>
      </c>
      <c r="F38">
        <f t="shared" si="8"/>
        <v>0.91089062644202223</v>
      </c>
      <c r="G38">
        <f t="shared" si="0"/>
        <v>131352.79226896982</v>
      </c>
      <c r="H38">
        <f t="shared" si="9"/>
        <v>78197625.094640836</v>
      </c>
      <c r="P38">
        <f t="shared" si="10"/>
        <v>1.2403547746385297</v>
      </c>
      <c r="Q38">
        <f t="shared" si="1"/>
        <v>478.15</v>
      </c>
      <c r="R38">
        <f t="shared" si="11"/>
        <v>0.64582145414739378</v>
      </c>
      <c r="S38">
        <f t="shared" si="2"/>
        <v>205.72078412492621</v>
      </c>
      <c r="U38">
        <f t="shared" si="3"/>
        <v>2.3242668553588546</v>
      </c>
      <c r="V38">
        <f t="shared" si="4"/>
        <v>11.342193681110977</v>
      </c>
    </row>
    <row r="39" spans="1:22">
      <c r="A39">
        <v>370</v>
      </c>
      <c r="B39">
        <f t="shared" si="5"/>
        <v>2971.1047561186824</v>
      </c>
      <c r="C39">
        <f t="shared" si="6"/>
        <v>4.0168982303557732E-3</v>
      </c>
      <c r="D39">
        <f t="shared" si="7"/>
        <v>518.53724318571551</v>
      </c>
      <c r="F39">
        <f t="shared" si="8"/>
        <v>0.90971446172932546</v>
      </c>
      <c r="G39">
        <f t="shared" si="0"/>
        <v>129353.71029737504</v>
      </c>
      <c r="H39">
        <f t="shared" si="9"/>
        <v>79491162.19761458</v>
      </c>
      <c r="P39">
        <f t="shared" si="10"/>
        <v>1.238821216587509</v>
      </c>
      <c r="Q39">
        <f t="shared" si="1"/>
        <v>478.15</v>
      </c>
      <c r="R39">
        <f t="shared" si="11"/>
        <v>0.6449875533660917</v>
      </c>
      <c r="S39">
        <f t="shared" si="2"/>
        <v>205.61066345531671</v>
      </c>
      <c r="U39">
        <f t="shared" si="3"/>
        <v>2.3255116829284077</v>
      </c>
      <c r="V39">
        <f t="shared" si="4"/>
        <v>11.327548357528713</v>
      </c>
    </row>
    <row r="40" spans="1:22">
      <c r="A40">
        <v>380</v>
      </c>
      <c r="B40">
        <f t="shared" si="5"/>
        <v>2970.9440978965881</v>
      </c>
      <c r="C40">
        <f t="shared" si="6"/>
        <v>4.0171154501036912E-3</v>
      </c>
      <c r="D40">
        <f t="shared" si="7"/>
        <v>517.94716932199003</v>
      </c>
      <c r="F40">
        <f t="shared" si="8"/>
        <v>0.90867924442454395</v>
      </c>
      <c r="G40">
        <f t="shared" si="0"/>
        <v>127593.63921853169</v>
      </c>
      <c r="H40">
        <f t="shared" si="9"/>
        <v>80767098.589799896</v>
      </c>
      <c r="P40">
        <f t="shared" si="10"/>
        <v>1.2374784043206966</v>
      </c>
      <c r="Q40">
        <f t="shared" si="1"/>
        <v>478.15</v>
      </c>
      <c r="R40">
        <f t="shared" si="11"/>
        <v>0.64425358429700164</v>
      </c>
      <c r="S40">
        <f t="shared" si="2"/>
        <v>205.51369357072292</v>
      </c>
      <c r="U40">
        <f t="shared" si="3"/>
        <v>2.3266089557942542</v>
      </c>
      <c r="V40">
        <f t="shared" si="4"/>
        <v>11.314658077585079</v>
      </c>
    </row>
    <row r="41" spans="1:22">
      <c r="A41">
        <v>390</v>
      </c>
      <c r="B41">
        <f t="shared" si="5"/>
        <v>2970.7856256952077</v>
      </c>
      <c r="C41">
        <f t="shared" si="6"/>
        <v>4.0173297372347013E-3</v>
      </c>
      <c r="D41">
        <f t="shared" si="7"/>
        <v>517.42676972031097</v>
      </c>
      <c r="F41">
        <f t="shared" si="8"/>
        <v>0.90776626266721228</v>
      </c>
      <c r="G41">
        <f t="shared" si="0"/>
        <v>126040.83762978052</v>
      </c>
      <c r="H41">
        <f t="shared" si="9"/>
        <v>82027506.966097698</v>
      </c>
      <c r="P41">
        <f t="shared" si="10"/>
        <v>1.236301011715796</v>
      </c>
      <c r="Q41">
        <f t="shared" si="1"/>
        <v>478.15</v>
      </c>
      <c r="R41">
        <f t="shared" si="11"/>
        <v>0.64360628023105348</v>
      </c>
      <c r="S41">
        <f t="shared" si="2"/>
        <v>205.42813812142384</v>
      </c>
      <c r="U41">
        <f t="shared" si="3"/>
        <v>2.327577927602968</v>
      </c>
      <c r="V41">
        <f t="shared" si="4"/>
        <v>11.303289845638918</v>
      </c>
    </row>
    <row r="42" spans="1:22">
      <c r="A42">
        <v>400</v>
      </c>
      <c r="B42">
        <f t="shared" si="5"/>
        <v>2970.6290820843719</v>
      </c>
      <c r="C42">
        <f t="shared" si="6"/>
        <v>4.0175414389603658E-3</v>
      </c>
      <c r="D42">
        <f t="shared" si="7"/>
        <v>516.96640113192848</v>
      </c>
      <c r="F42">
        <f t="shared" si="8"/>
        <v>0.9069585984770675</v>
      </c>
      <c r="G42">
        <f t="shared" si="0"/>
        <v>124666.61167292524</v>
      </c>
      <c r="H42">
        <f t="shared" si="9"/>
        <v>83274173.082826957</v>
      </c>
      <c r="P42">
        <f t="shared" si="10"/>
        <v>1.235266132818913</v>
      </c>
      <c r="Q42">
        <f t="shared" si="1"/>
        <v>478.15</v>
      </c>
      <c r="R42">
        <f t="shared" si="11"/>
        <v>0.64303364632024085</v>
      </c>
      <c r="S42">
        <f t="shared" si="2"/>
        <v>205.35242423959394</v>
      </c>
      <c r="U42">
        <f t="shared" si="3"/>
        <v>2.3284361106062268</v>
      </c>
      <c r="V42">
        <f t="shared" si="4"/>
        <v>11.293233003019182</v>
      </c>
    </row>
    <row r="43" spans="1:22">
      <c r="A43">
        <v>410</v>
      </c>
      <c r="B43">
        <f t="shared" si="5"/>
        <v>2970.4742452718829</v>
      </c>
      <c r="C43">
        <f t="shared" si="6"/>
        <v>4.0177508544472834E-3</v>
      </c>
      <c r="D43">
        <f t="shared" si="7"/>
        <v>516.55747243788073</v>
      </c>
      <c r="F43">
        <f t="shared" si="8"/>
        <v>0.90624117971558027</v>
      </c>
      <c r="G43">
        <f t="shared" si="0"/>
        <v>123445.40157532085</v>
      </c>
      <c r="H43">
        <f t="shared" si="9"/>
        <v>84508627.098580167</v>
      </c>
      <c r="P43">
        <f t="shared" si="10"/>
        <v>1.2343533552103867</v>
      </c>
      <c r="Q43">
        <f t="shared" si="1"/>
        <v>478.15</v>
      </c>
      <c r="R43">
        <f t="shared" si="11"/>
        <v>0.64252499641834637</v>
      </c>
      <c r="S43">
        <f t="shared" si="2"/>
        <v>205.28514851389377</v>
      </c>
      <c r="U43">
        <f t="shared" si="3"/>
        <v>2.3291991820228466</v>
      </c>
      <c r="V43">
        <f t="shared" si="4"/>
        <v>11.284299875037577</v>
      </c>
    </row>
    <row r="44" spans="1:22">
      <c r="A44">
        <v>420</v>
      </c>
      <c r="B44">
        <f t="shared" si="5"/>
        <v>2970.3209252109641</v>
      </c>
      <c r="C44">
        <f t="shared" si="6"/>
        <v>4.0179582400535095E-3</v>
      </c>
      <c r="D44">
        <f t="shared" si="7"/>
        <v>516.19242171226881</v>
      </c>
      <c r="F44">
        <f t="shared" si="8"/>
        <v>0.90560073984608558</v>
      </c>
      <c r="G44">
        <f t="shared" si="0"/>
        <v>122354.7121720665</v>
      </c>
      <c r="H44">
        <f t="shared" si="9"/>
        <v>85732174.220300838</v>
      </c>
      <c r="P44">
        <f t="shared" si="10"/>
        <v>1.233544707754477</v>
      </c>
      <c r="Q44">
        <f t="shared" si="1"/>
        <v>478.15</v>
      </c>
      <c r="R44">
        <f t="shared" si="11"/>
        <v>0.64207092455087467</v>
      </c>
      <c r="S44">
        <f t="shared" si="2"/>
        <v>205.22507410567681</v>
      </c>
      <c r="U44">
        <f t="shared" si="3"/>
        <v>2.3298809957002895</v>
      </c>
      <c r="V44">
        <f t="shared" si="4"/>
        <v>11.276325269931268</v>
      </c>
    </row>
    <row r="45" spans="1:22">
      <c r="A45">
        <v>430</v>
      </c>
      <c r="B45">
        <f t="shared" si="5"/>
        <v>2970.1689597939903</v>
      </c>
      <c r="C45">
        <f t="shared" si="6"/>
        <v>4.0181638144526763E-3</v>
      </c>
      <c r="D45">
        <f t="shared" si="7"/>
        <v>515.86465898907147</v>
      </c>
      <c r="F45">
        <f t="shared" si="8"/>
        <v>0.90502571752468675</v>
      </c>
      <c r="G45">
        <f t="shared" si="0"/>
        <v>121374.94168190655</v>
      </c>
      <c r="H45">
        <f t="shared" si="9"/>
        <v>86945923.637119904</v>
      </c>
      <c r="P45">
        <f t="shared" si="10"/>
        <v>1.2328245262588684</v>
      </c>
      <c r="Q45">
        <f t="shared" si="1"/>
        <v>478.15</v>
      </c>
      <c r="R45">
        <f t="shared" si="11"/>
        <v>0.64166323372500289</v>
      </c>
      <c r="S45">
        <f t="shared" si="2"/>
        <v>205.17112203287027</v>
      </c>
      <c r="U45">
        <f t="shared" si="3"/>
        <v>2.3304936643247292</v>
      </c>
      <c r="V45">
        <f t="shared" si="4"/>
        <v>11.269165228592669</v>
      </c>
    </row>
    <row r="46" spans="1:22">
      <c r="A46">
        <v>440</v>
      </c>
      <c r="B46">
        <f t="shared" si="5"/>
        <v>2970.0182112588864</v>
      </c>
      <c r="C46">
        <f t="shared" si="6"/>
        <v>4.0183677634744496E-3</v>
      </c>
      <c r="D46">
        <f t="shared" si="7"/>
        <v>515.5684888083357</v>
      </c>
      <c r="F46">
        <f t="shared" si="8"/>
        <v>0.90450612071637837</v>
      </c>
      <c r="G46">
        <f t="shared" si="0"/>
        <v>120489.15056400935</v>
      </c>
      <c r="H46">
        <f t="shared" si="9"/>
        <v>88150815.142759994</v>
      </c>
      <c r="P46">
        <f t="shared" si="10"/>
        <v>1.2321792706185071</v>
      </c>
      <c r="Q46">
        <f t="shared" si="1"/>
        <v>478.15</v>
      </c>
      <c r="R46">
        <f t="shared" si="11"/>
        <v>0.64129483958791222</v>
      </c>
      <c r="S46">
        <f t="shared" si="2"/>
        <v>205.12235896656551</v>
      </c>
      <c r="U46">
        <f t="shared" si="3"/>
        <v>2.3310476849475847</v>
      </c>
      <c r="V46">
        <f t="shared" si="4"/>
        <v>11.26269533257569</v>
      </c>
    </row>
    <row r="47" spans="1:22">
      <c r="A47">
        <v>450</v>
      </c>
      <c r="B47">
        <f t="shared" si="5"/>
        <v>2969.8685628826111</v>
      </c>
      <c r="C47">
        <f t="shared" si="6"/>
        <v>4.0185702445601776E-3</v>
      </c>
      <c r="D47">
        <f t="shared" si="7"/>
        <v>515.2990228974586</v>
      </c>
      <c r="F47">
        <f t="shared" si="8"/>
        <v>0.90403337350431334</v>
      </c>
      <c r="G47">
        <f t="shared" si="0"/>
        <v>119682.8012180488</v>
      </c>
      <c r="H47">
        <f t="shared" si="9"/>
        <v>89347643.154940486</v>
      </c>
      <c r="P47">
        <f t="shared" si="10"/>
        <v>1.2315973181600581</v>
      </c>
      <c r="Q47">
        <f t="shared" si="1"/>
        <v>478.15</v>
      </c>
      <c r="R47">
        <f t="shared" si="11"/>
        <v>0.6409596618145581</v>
      </c>
      <c r="S47">
        <f t="shared" si="2"/>
        <v>205.07798327409321</v>
      </c>
      <c r="U47">
        <f t="shared" si="3"/>
        <v>2.331552087485361</v>
      </c>
      <c r="V47">
        <f t="shared" si="4"/>
        <v>11.256808796601122</v>
      </c>
    </row>
    <row r="48" spans="1:22">
      <c r="A48">
        <v>460</v>
      </c>
      <c r="B48">
        <f t="shared" si="5"/>
        <v>2969.7199159979191</v>
      </c>
      <c r="C48">
        <f t="shared" si="6"/>
        <v>4.0187713907842886E-3</v>
      </c>
      <c r="D48">
        <f t="shared" si="7"/>
        <v>515.05209025791464</v>
      </c>
      <c r="F48">
        <f t="shared" si="8"/>
        <v>0.90360015834721863</v>
      </c>
      <c r="G48">
        <f t="shared" si="0"/>
        <v>118943.49011627535</v>
      </c>
      <c r="H48">
        <f t="shared" si="9"/>
        <v>90537078.056103244</v>
      </c>
      <c r="P48">
        <f t="shared" si="10"/>
        <v>1.231068750552212</v>
      </c>
      <c r="Q48">
        <f t="shared" si="1"/>
        <v>478.15</v>
      </c>
      <c r="R48">
        <f t="shared" si="11"/>
        <v>0.64065251226817799</v>
      </c>
      <c r="S48">
        <f t="shared" si="2"/>
        <v>205.03731053217857</v>
      </c>
      <c r="U48">
        <f t="shared" si="3"/>
        <v>2.3320145916806645</v>
      </c>
      <c r="V48">
        <f t="shared" si="4"/>
        <v>11.251414504383456</v>
      </c>
    </row>
    <row r="49" spans="1:22">
      <c r="A49">
        <v>470</v>
      </c>
      <c r="B49">
        <f t="shared" si="5"/>
        <v>2969.5721873428383</v>
      </c>
      <c r="C49">
        <f t="shared" si="6"/>
        <v>4.0189713144282288E-3</v>
      </c>
      <c r="D49">
        <f t="shared" si="7"/>
        <v>514.82414949851818</v>
      </c>
      <c r="F49">
        <f t="shared" si="8"/>
        <v>0.90320026227810213</v>
      </c>
      <c r="G49">
        <f t="shared" si="0"/>
        <v>118260.68673538284</v>
      </c>
      <c r="H49">
        <f t="shared" si="9"/>
        <v>91719684.923457071</v>
      </c>
      <c r="P49">
        <f t="shared" si="10"/>
        <v>1.2305851458562922</v>
      </c>
      <c r="Q49">
        <f t="shared" si="1"/>
        <v>478.15</v>
      </c>
      <c r="R49">
        <f t="shared" si="11"/>
        <v>0.64036898595517433</v>
      </c>
      <c r="S49">
        <f t="shared" si="2"/>
        <v>204.99975933010512</v>
      </c>
      <c r="U49">
        <f t="shared" si="3"/>
        <v>2.332441762675677</v>
      </c>
      <c r="V49">
        <f t="shared" si="4"/>
        <v>11.246435093533714</v>
      </c>
    </row>
    <row r="50" spans="1:22">
      <c r="A50">
        <v>480</v>
      </c>
      <c r="B50">
        <f t="shared" si="5"/>
        <v>2969.4253067343816</v>
      </c>
      <c r="C50">
        <f t="shared" si="6"/>
        <v>4.0191701101179858E-3</v>
      </c>
      <c r="D50">
        <f t="shared" si="7"/>
        <v>514.6122064233341</v>
      </c>
      <c r="F50">
        <f t="shared" si="8"/>
        <v>0.90282843232163879</v>
      </c>
      <c r="G50">
        <f t="shared" si="0"/>
        <v>117625.48820903451</v>
      </c>
      <c r="H50">
        <f t="shared" si="9"/>
        <v>92895939.805547416</v>
      </c>
      <c r="P50">
        <f t="shared" si="10"/>
        <v>1.230139382920135</v>
      </c>
      <c r="Q50">
        <f t="shared" si="1"/>
        <v>478.15</v>
      </c>
      <c r="R50">
        <f t="shared" si="11"/>
        <v>0.64010535851604189</v>
      </c>
      <c r="S50">
        <f t="shared" si="2"/>
        <v>204.96483787695277</v>
      </c>
      <c r="U50">
        <f t="shared" si="3"/>
        <v>2.3328391589149029</v>
      </c>
      <c r="V50">
        <f t="shared" si="4"/>
        <v>11.241805155251091</v>
      </c>
    </row>
    <row r="51" spans="1:22">
      <c r="A51">
        <v>490</v>
      </c>
      <c r="B51">
        <f t="shared" si="5"/>
        <v>2969.2792150469818</v>
      </c>
      <c r="C51">
        <f t="shared" si="6"/>
        <v>4.0193678575512204E-3</v>
      </c>
      <c r="D51">
        <f t="shared" si="7"/>
        <v>514.41373855105201</v>
      </c>
      <c r="F51">
        <f t="shared" si="8"/>
        <v>0.90248024307202102</v>
      </c>
      <c r="G51">
        <f t="shared" si="0"/>
        <v>117030.39466693466</v>
      </c>
      <c r="H51">
        <f t="shared" si="9"/>
        <v>94066243.752216756</v>
      </c>
      <c r="P51">
        <f t="shared" si="10"/>
        <v>1.2297254621415479</v>
      </c>
      <c r="Q51">
        <f t="shared" si="1"/>
        <v>478.15</v>
      </c>
      <c r="R51">
        <f t="shared" si="11"/>
        <v>0.63985849233806291</v>
      </c>
      <c r="S51">
        <f t="shared" si="2"/>
        <v>204.93213170394654</v>
      </c>
      <c r="U51">
        <f t="shared" si="3"/>
        <v>2.3332114687156786</v>
      </c>
      <c r="V51">
        <f t="shared" si="4"/>
        <v>11.237469585433811</v>
      </c>
    </row>
    <row r="52" spans="1:22">
      <c r="A52">
        <v>500</v>
      </c>
      <c r="B52">
        <f t="shared" si="5"/>
        <v>2969.1338624699656</v>
      </c>
      <c r="C52">
        <f t="shared" si="6"/>
        <v>4.0195646238484414E-3</v>
      </c>
      <c r="D52">
        <f t="shared" si="7"/>
        <v>514.22662731149524</v>
      </c>
      <c r="F52">
        <f t="shared" si="8"/>
        <v>0.90215197773946532</v>
      </c>
      <c r="G52">
        <f t="shared" si="0"/>
        <v>116469.10746104969</v>
      </c>
      <c r="H52">
        <f t="shared" si="9"/>
        <v>95230934.826827258</v>
      </c>
      <c r="P52">
        <f t="shared" si="10"/>
        <v>1.2293383444044563</v>
      </c>
      <c r="Q52">
        <f t="shared" si="1"/>
        <v>478.15</v>
      </c>
      <c r="R52">
        <f t="shared" si="11"/>
        <v>0.63962575221728091</v>
      </c>
      <c r="S52">
        <f t="shared" si="2"/>
        <v>204.90129259631655</v>
      </c>
      <c r="U52">
        <f t="shared" si="3"/>
        <v>2.3335626337019777</v>
      </c>
      <c r="V52">
        <f t="shared" si="4"/>
        <v>11.233382103498483</v>
      </c>
    </row>
    <row r="53" spans="1:22">
      <c r="A53">
        <v>510</v>
      </c>
      <c r="B53">
        <f t="shared" si="5"/>
        <v>2968.9892070156257</v>
      </c>
      <c r="C53">
        <f t="shared" si="6"/>
        <v>4.019760465566403E-3</v>
      </c>
      <c r="D53">
        <f t="shared" si="7"/>
        <v>514.04909804011993</v>
      </c>
      <c r="F53">
        <f t="shared" si="8"/>
        <v>0.90184052287740335</v>
      </c>
      <c r="G53">
        <f t="shared" si="0"/>
        <v>115936.35062481109</v>
      </c>
      <c r="H53">
        <f t="shared" si="9"/>
        <v>96390298.333075374</v>
      </c>
      <c r="P53">
        <f t="shared" si="10"/>
        <v>1.2289738084978883</v>
      </c>
      <c r="Q53">
        <f t="shared" si="1"/>
        <v>478.15</v>
      </c>
      <c r="R53">
        <f t="shared" si="11"/>
        <v>0.63940493072007898</v>
      </c>
      <c r="S53">
        <f t="shared" si="2"/>
        <v>204.87202878345326</v>
      </c>
      <c r="U53">
        <f t="shared" si="3"/>
        <v>2.3338959585615151</v>
      </c>
      <c r="V53">
        <f t="shared" si="4"/>
        <v>11.229503941548098</v>
      </c>
    </row>
    <row r="54" spans="1:22">
      <c r="A54">
        <v>520</v>
      </c>
      <c r="B54">
        <f t="shared" si="5"/>
        <v>2968.8452132490393</v>
      </c>
      <c r="C54">
        <f t="shared" si="6"/>
        <v>4.0199554304125419E-3</v>
      </c>
      <c r="D54">
        <f t="shared" si="7"/>
        <v>513.87966749321754</v>
      </c>
      <c r="F54">
        <f t="shared" si="8"/>
        <v>0.90154327630389042</v>
      </c>
      <c r="G54">
        <f t="shared" si="0"/>
        <v>115427.71472995316</v>
      </c>
      <c r="H54">
        <f t="shared" si="9"/>
        <v>97544575.480374902</v>
      </c>
      <c r="P54">
        <f t="shared" si="10"/>
        <v>1.2286283263755298</v>
      </c>
      <c r="Q54">
        <f t="shared" si="1"/>
        <v>478.15</v>
      </c>
      <c r="R54">
        <f t="shared" si="11"/>
        <v>0.63919418289945829</v>
      </c>
      <c r="S54">
        <f t="shared" si="2"/>
        <v>204.84409634840623</v>
      </c>
      <c r="U54">
        <f t="shared" si="3"/>
        <v>2.3342142074074967</v>
      </c>
      <c r="V54">
        <f t="shared" si="4"/>
        <v>11.225802697831275</v>
      </c>
    </row>
    <row r="55" spans="1:22">
      <c r="A55">
        <v>530</v>
      </c>
      <c r="B55">
        <f t="shared" si="5"/>
        <v>2968.7018512118289</v>
      </c>
      <c r="C55">
        <f t="shared" si="6"/>
        <v>4.0201495586978612E-3</v>
      </c>
      <c r="D55">
        <f t="shared" si="7"/>
        <v>513.71709837102276</v>
      </c>
      <c r="F55">
        <f t="shared" si="8"/>
        <v>0.90125806731758373</v>
      </c>
      <c r="G55">
        <f t="shared" si="0"/>
        <v>114939.52160760574</v>
      </c>
      <c r="H55">
        <f t="shared" si="9"/>
        <v>98693970.696450964</v>
      </c>
      <c r="P55">
        <f t="shared" si="10"/>
        <v>1.228298955049193</v>
      </c>
      <c r="Q55">
        <f t="shared" si="1"/>
        <v>478.15</v>
      </c>
      <c r="R55">
        <f t="shared" si="11"/>
        <v>0.63899196972816685</v>
      </c>
      <c r="S55">
        <f t="shared" si="2"/>
        <v>204.81729177730281</v>
      </c>
      <c r="U55">
        <f t="shared" si="3"/>
        <v>2.3345196875266319</v>
      </c>
      <c r="V55">
        <f t="shared" si="4"/>
        <v>11.222251343290591</v>
      </c>
    </row>
    <row r="56" spans="1:22">
      <c r="A56">
        <v>540</v>
      </c>
      <c r="B56">
        <f t="shared" si="5"/>
        <v>2968.5590955139251</v>
      </c>
      <c r="C56">
        <f t="shared" si="6"/>
        <v>4.0203428845631932E-3</v>
      </c>
      <c r="D56">
        <f t="shared" si="7"/>
        <v>513.56036021360296</v>
      </c>
      <c r="F56">
        <f t="shared" si="8"/>
        <v>0.90098308809404026</v>
      </c>
      <c r="G56">
        <f t="shared" si="0"/>
        <v>114468.70803838436</v>
      </c>
      <c r="H56">
        <f t="shared" si="9"/>
        <v>99838657.776834801</v>
      </c>
      <c r="P56">
        <f t="shared" si="10"/>
        <v>1.2279832436153124</v>
      </c>
      <c r="Q56">
        <f t="shared" si="1"/>
        <v>478.15</v>
      </c>
      <c r="R56">
        <f t="shared" si="11"/>
        <v>0.63879700945867446</v>
      </c>
      <c r="S56">
        <f t="shared" si="2"/>
        <v>204.79144554782923</v>
      </c>
      <c r="U56">
        <f t="shared" si="3"/>
        <v>2.3348143215695383</v>
      </c>
      <c r="V56">
        <f t="shared" si="4"/>
        <v>11.218827367325556</v>
      </c>
    </row>
    <row r="57" spans="1:22">
      <c r="A57">
        <v>550</v>
      </c>
      <c r="B57">
        <f t="shared" si="5"/>
        <v>2968.4169245698013</v>
      </c>
      <c r="C57">
        <f t="shared" si="6"/>
        <v>4.0205354370105497E-3</v>
      </c>
      <c r="D57">
        <f t="shared" si="7"/>
        <v>513.40859598826273</v>
      </c>
      <c r="F57">
        <f t="shared" si="8"/>
        <v>0.90071683506712763</v>
      </c>
      <c r="G57">
        <f t="shared" si="0"/>
        <v>114012.72638052287</v>
      </c>
      <c r="H57">
        <f t="shared" si="9"/>
        <v>100978785.04064003</v>
      </c>
      <c r="P57">
        <f t="shared" si="10"/>
        <v>1.2276791538013376</v>
      </c>
      <c r="Q57">
        <f t="shared" si="1"/>
        <v>478.15</v>
      </c>
      <c r="R57">
        <f t="shared" si="11"/>
        <v>0.63860823606259343</v>
      </c>
      <c r="S57">
        <f t="shared" si="2"/>
        <v>204.76641664734439</v>
      </c>
      <c r="U57">
        <f t="shared" si="3"/>
        <v>2.3350997093604757</v>
      </c>
      <c r="V57">
        <f t="shared" si="4"/>
        <v>11.215512047887897</v>
      </c>
    </row>
    <row r="58" spans="1:22">
      <c r="A58">
        <v>560</v>
      </c>
      <c r="B58">
        <f t="shared" si="5"/>
        <v>2968.2753199581171</v>
      </c>
      <c r="C58">
        <f t="shared" si="6"/>
        <v>4.0207272407679342E-3</v>
      </c>
      <c r="D58">
        <f t="shared" si="7"/>
        <v>513.2610936903211</v>
      </c>
      <c r="F58">
        <f t="shared" si="8"/>
        <v>0.90045805910582655</v>
      </c>
      <c r="G58">
        <f t="shared" si="0"/>
        <v>113569.46011558537</v>
      </c>
      <c r="H58">
        <f t="shared" si="9"/>
        <v>102114479.64179587</v>
      </c>
      <c r="P58">
        <f t="shared" si="10"/>
        <v>1.2273849924244322</v>
      </c>
      <c r="Q58">
        <f t="shared" si="1"/>
        <v>478.15</v>
      </c>
      <c r="R58">
        <f t="shared" si="11"/>
        <v>0.63842476390603098</v>
      </c>
      <c r="S58">
        <f t="shared" si="2"/>
        <v>204.74208791098718</v>
      </c>
      <c r="U58">
        <f t="shared" si="3"/>
        <v>2.3353771805232273</v>
      </c>
      <c r="V58">
        <f t="shared" si="4"/>
        <v>11.212289831094912</v>
      </c>
    </row>
    <row r="59" spans="1:22">
      <c r="A59">
        <v>570</v>
      </c>
      <c r="B59">
        <f t="shared" si="5"/>
        <v>2968.1342658862673</v>
      </c>
      <c r="C59">
        <f t="shared" si="6"/>
        <v>4.0209183170125725E-3</v>
      </c>
      <c r="D59">
        <f t="shared" si="7"/>
        <v>513.11726231238879</v>
      </c>
      <c r="F59">
        <f t="shared" si="8"/>
        <v>0.9002057233550681</v>
      </c>
      <c r="G59">
        <f t="shared" si="0"/>
        <v>113137.15239117638</v>
      </c>
      <c r="H59">
        <f t="shared" si="9"/>
        <v>103245851.16570763</v>
      </c>
      <c r="P59">
        <f t="shared" si="10"/>
        <v>1.2270993542325725</v>
      </c>
      <c r="Q59">
        <f t="shared" si="1"/>
        <v>478.15</v>
      </c>
      <c r="R59">
        <f t="shared" si="11"/>
        <v>0.63824585785874322</v>
      </c>
      <c r="S59">
        <f t="shared" si="2"/>
        <v>204.71836207507607</v>
      </c>
      <c r="U59">
        <f t="shared" si="3"/>
        <v>2.3356478390768323</v>
      </c>
      <c r="V59">
        <f t="shared" si="4"/>
        <v>11.209147806273611</v>
      </c>
    </row>
    <row r="60" spans="1:22">
      <c r="A60">
        <v>580</v>
      </c>
      <c r="B60">
        <f t="shared" si="5"/>
        <v>2967.9937487436632</v>
      </c>
      <c r="C60">
        <f t="shared" si="6"/>
        <v>4.0211086839743596E-3</v>
      </c>
      <c r="D60">
        <f t="shared" si="7"/>
        <v>512.97661158741687</v>
      </c>
      <c r="F60">
        <f t="shared" si="8"/>
        <v>0.89995896769722261</v>
      </c>
      <c r="G60">
        <f t="shared" si="0"/>
        <v>112714.34578991943</v>
      </c>
      <c r="H60">
        <f t="shared" si="9"/>
        <v>104372994.62360683</v>
      </c>
      <c r="P60">
        <f t="shared" si="10"/>
        <v>1.2268210737163552</v>
      </c>
      <c r="Q60">
        <f t="shared" si="1"/>
        <v>478.15</v>
      </c>
      <c r="R60">
        <f t="shared" si="11"/>
        <v>0.6380709080973308</v>
      </c>
      <c r="S60">
        <f t="shared" si="2"/>
        <v>204.69515844896267</v>
      </c>
      <c r="U60">
        <f t="shared" si="3"/>
        <v>2.335912601075119</v>
      </c>
      <c r="V60">
        <f t="shared" si="4"/>
        <v>11.206075263443607</v>
      </c>
    </row>
    <row r="61" spans="1:22">
      <c r="A61">
        <v>590</v>
      </c>
      <c r="B61">
        <f t="shared" si="5"/>
        <v>2967.8537567298463</v>
      </c>
      <c r="C61">
        <f t="shared" si="6"/>
        <v>4.021298357438279E-3</v>
      </c>
      <c r="D61">
        <f t="shared" si="7"/>
        <v>512.83873496890249</v>
      </c>
      <c r="F61">
        <f t="shared" si="8"/>
        <v>0.89971707889281138</v>
      </c>
      <c r="G61">
        <f t="shared" si="0"/>
        <v>112299.83172736225</v>
      </c>
      <c r="H61">
        <f t="shared" si="9"/>
        <v>105495992.94088045</v>
      </c>
      <c r="P61">
        <f t="shared" si="10"/>
        <v>1.226549184617221</v>
      </c>
      <c r="Q61">
        <f t="shared" si="1"/>
        <v>478.15</v>
      </c>
      <c r="R61">
        <f t="shared" si="11"/>
        <v>0.63789940893500319</v>
      </c>
      <c r="S61">
        <f t="shared" si="2"/>
        <v>204.67241011777693</v>
      </c>
      <c r="U61">
        <f t="shared" si="3"/>
        <v>2.3361722262656346</v>
      </c>
      <c r="V61">
        <f t="shared" si="4"/>
        <v>11.203063321516352</v>
      </c>
    </row>
    <row r="62" spans="1:22">
      <c r="A62">
        <v>600</v>
      </c>
      <c r="B62">
        <f t="shared" si="5"/>
        <v>2967.7142795454242</v>
      </c>
      <c r="C62">
        <f t="shared" si="6"/>
        <v>4.0214873511619951E-3</v>
      </c>
      <c r="D62">
        <f t="shared" si="7"/>
        <v>512.70329537185762</v>
      </c>
      <c r="F62">
        <f t="shared" si="8"/>
        <v>0.89947946556466252</v>
      </c>
      <c r="G62">
        <f t="shared" si="0"/>
        <v>111892.60806098077</v>
      </c>
      <c r="H62">
        <f t="shared" si="9"/>
        <v>106614919.02149026</v>
      </c>
      <c r="P62">
        <f t="shared" si="10"/>
        <v>1.2262828860004624</v>
      </c>
      <c r="Q62">
        <f t="shared" si="1"/>
        <v>478.15</v>
      </c>
      <c r="R62">
        <f t="shared" si="11"/>
        <v>0.63773094108534567</v>
      </c>
      <c r="S62">
        <f t="shared" si="2"/>
        <v>204.65006159820513</v>
      </c>
      <c r="U62">
        <f t="shared" si="3"/>
        <v>2.3364273446385004</v>
      </c>
      <c r="V62">
        <f t="shared" si="4"/>
        <v>11.200104616803795</v>
      </c>
    </row>
    <row r="63" spans="1:22">
      <c r="A63">
        <v>610</v>
      </c>
      <c r="B63">
        <f t="shared" si="5"/>
        <v>2967.575308135672</v>
      </c>
      <c r="C63">
        <f t="shared" si="6"/>
        <v>4.0216756772223179E-3</v>
      </c>
      <c r="D63">
        <f t="shared" si="7"/>
        <v>512.57001325684905</v>
      </c>
      <c r="F63">
        <f t="shared" si="8"/>
        <v>0.89924563729271767</v>
      </c>
      <c r="G63">
        <f t="shared" si="0"/>
        <v>111491.8436673551</v>
      </c>
      <c r="H63">
        <f t="shared" si="9"/>
        <v>107729837.45816381</v>
      </c>
      <c r="P63">
        <f t="shared" si="10"/>
        <v>1.2260215139005426</v>
      </c>
      <c r="Q63">
        <f t="shared" si="1"/>
        <v>478.15</v>
      </c>
      <c r="R63">
        <f t="shared" si="11"/>
        <v>0.63756515684053683</v>
      </c>
      <c r="S63">
        <f t="shared" si="2"/>
        <v>204.62806687895164</v>
      </c>
      <c r="U63">
        <f t="shared" si="3"/>
        <v>2.3366784786314336</v>
      </c>
      <c r="V63">
        <f t="shared" si="4"/>
        <v>11.197193042711879</v>
      </c>
    </row>
    <row r="64" spans="1:22">
      <c r="A64">
        <v>620</v>
      </c>
      <c r="B64">
        <f t="shared" si="5"/>
        <v>2967.4368344781292</v>
      </c>
      <c r="C64">
        <f t="shared" si="6"/>
        <v>4.0218633463022478E-3</v>
      </c>
      <c r="D64">
        <f t="shared" si="7"/>
        <v>512.43865669444631</v>
      </c>
      <c r="F64">
        <f t="shared" si="8"/>
        <v>0.89901518718323914</v>
      </c>
      <c r="G64">
        <f t="shared" si="0"/>
        <v>111096.84890848117</v>
      </c>
      <c r="H64">
        <f t="shared" si="9"/>
        <v>108840805.94724862</v>
      </c>
      <c r="P64">
        <f t="shared" si="10"/>
        <v>1.2257645176768304</v>
      </c>
      <c r="Q64">
        <f t="shared" si="1"/>
        <v>478.15</v>
      </c>
      <c r="R64">
        <f t="shared" si="11"/>
        <v>0.63740176771291657</v>
      </c>
      <c r="S64">
        <f t="shared" si="2"/>
        <v>204.60638778648067</v>
      </c>
      <c r="U64">
        <f t="shared" si="3"/>
        <v>2.3369260616583429</v>
      </c>
      <c r="V64">
        <f t="shared" si="4"/>
        <v>11.194323532696446</v>
      </c>
    </row>
    <row r="65" spans="1:22">
      <c r="A65">
        <v>630</v>
      </c>
      <c r="B65">
        <f t="shared" si="5"/>
        <v>2967.298851406867</v>
      </c>
      <c r="C65">
        <f t="shared" si="6"/>
        <v>4.0220503679284838E-3</v>
      </c>
      <c r="D65">
        <f t="shared" si="7"/>
        <v>512.30903309764335</v>
      </c>
      <c r="F65">
        <f t="shared" si="8"/>
        <v>0.89878777736428661</v>
      </c>
      <c r="G65">
        <f t="shared" si="0"/>
        <v>110707.0510577379</v>
      </c>
      <c r="H65">
        <f t="shared" si="9"/>
        <v>109947876.457826</v>
      </c>
      <c r="P65">
        <f t="shared" si="10"/>
        <v>1.2255114403370786</v>
      </c>
      <c r="Q65">
        <f t="shared" si="1"/>
        <v>478.15</v>
      </c>
      <c r="R65">
        <f t="shared" si="11"/>
        <v>0.63724053415127913</v>
      </c>
      <c r="S65">
        <f t="shared" si="2"/>
        <v>204.5849926248228</v>
      </c>
      <c r="U65">
        <f t="shared" si="3"/>
        <v>2.3371704535378752</v>
      </c>
      <c r="V65">
        <f t="shared" si="4"/>
        <v>11.191491879656365</v>
      </c>
    </row>
    <row r="66" spans="1:22">
      <c r="A66">
        <v>640</v>
      </c>
      <c r="B66">
        <f t="shared" si="5"/>
        <v>2967.1613524672889</v>
      </c>
      <c r="C66">
        <f t="shared" si="6"/>
        <v>4.0222367506676836E-3</v>
      </c>
      <c r="D66">
        <f t="shared" si="7"/>
        <v>512.18098235482125</v>
      </c>
      <c r="F66">
        <f t="shared" si="8"/>
        <v>0.89856312693828289</v>
      </c>
      <c r="G66">
        <f t="shared" si="0"/>
        <v>110321.97388999384</v>
      </c>
      <c r="H66">
        <f t="shared" si="9"/>
        <v>111051096.19672593</v>
      </c>
      <c r="P66">
        <f t="shared" si="10"/>
        <v>1.2252619021928433</v>
      </c>
      <c r="Q66">
        <f t="shared" si="1"/>
        <v>478.15</v>
      </c>
      <c r="R66">
        <f t="shared" si="11"/>
        <v>0.63708125699924256</v>
      </c>
      <c r="S66">
        <f t="shared" si="2"/>
        <v>204.56385504557767</v>
      </c>
      <c r="U66">
        <f t="shared" si="3"/>
        <v>2.3374119533163187</v>
      </c>
      <c r="V66">
        <f t="shared" si="4"/>
        <v>11.188694585921738</v>
      </c>
    </row>
    <row r="67" spans="1:22">
      <c r="A67">
        <v>650</v>
      </c>
      <c r="B67">
        <f t="shared" si="5"/>
        <v>2967.0243317962741</v>
      </c>
      <c r="C67">
        <f t="shared" si="6"/>
        <v>4.0224225022884742E-3</v>
      </c>
      <c r="D67">
        <f t="shared" si="7"/>
        <v>512.05437113553137</v>
      </c>
      <c r="F67">
        <f t="shared" si="8"/>
        <v>0.89834100199216027</v>
      </c>
      <c r="G67">
        <f t="shared" si="0"/>
        <v>109941.22075853111</v>
      </c>
      <c r="H67">
        <f t="shared" si="9"/>
        <v>112150508.40431124</v>
      </c>
      <c r="P67">
        <f t="shared" si="10"/>
        <v>1.2250155873053665</v>
      </c>
      <c r="Q67">
        <f t="shared" si="1"/>
        <v>478.15</v>
      </c>
      <c r="R67">
        <f t="shared" si="11"/>
        <v>0.63692377041244164</v>
      </c>
      <c r="S67">
        <f t="shared" si="2"/>
        <v>204.54295311073946</v>
      </c>
      <c r="U67">
        <f t="shared" si="3"/>
        <v>2.3376508099065618</v>
      </c>
      <c r="V67">
        <f t="shared" si="4"/>
        <v>11.185928738862613</v>
      </c>
    </row>
    <row r="68" spans="1:22">
      <c r="A68">
        <v>660</v>
      </c>
      <c r="B68">
        <f t="shared" si="5"/>
        <v>2966.887784023339</v>
      </c>
      <c r="C68">
        <f t="shared" si="6"/>
        <v>4.0226076298950694E-3</v>
      </c>
      <c r="D68">
        <f t="shared" si="7"/>
        <v>511.92908817606366</v>
      </c>
      <c r="F68">
        <f t="shared" si="8"/>
        <v>0.89812120732642742</v>
      </c>
      <c r="G68">
        <f t="shared" ref="G68:G102" si="12">$B68*((D68)-(E$3))</f>
        <v>109564.460584684</v>
      </c>
      <c r="H68">
        <f t="shared" si="9"/>
        <v>113246153.01015808</v>
      </c>
      <c r="P68">
        <f t="shared" si="10"/>
        <v>1.2247722322628705</v>
      </c>
      <c r="Q68">
        <f t="shared" ref="Q68:Q102" si="13">205+273.15</f>
        <v>478.15</v>
      </c>
      <c r="R68">
        <f t="shared" si="11"/>
        <v>0.63676793599443704</v>
      </c>
      <c r="S68">
        <f t="shared" ref="S68:S102" si="14">103.9+183.3*R68-39.7*R68^2</f>
        <v>204.52226851664886</v>
      </c>
      <c r="U68">
        <f t="shared" ref="U68:U102" si="15">Q68/S68</f>
        <v>2.3378872309011025</v>
      </c>
      <c r="V68">
        <f t="shared" ref="V68:V102" si="16">D68/T$3</f>
        <v>11.183191907901298</v>
      </c>
    </row>
    <row r="69" spans="1:22">
      <c r="A69">
        <v>670</v>
      </c>
      <c r="B69">
        <f t="shared" ref="B69:B102" si="17">B$3*C$3/C69</f>
        <v>2966.7517041892015</v>
      </c>
      <c r="C69">
        <f t="shared" ref="C69:C102" si="18">1.01325/D69*Q68/288.15*P69</f>
        <v>4.0227921400373583E-3</v>
      </c>
      <c r="D69">
        <f t="shared" ref="D69:D102" si="19">P69*(D$3/P$3)*(1-H68/I$3)</f>
        <v>511.80504038178469</v>
      </c>
      <c r="F69">
        <f t="shared" ref="F69:F102" si="20">D69/D$3</f>
        <v>0.89790357961716616</v>
      </c>
      <c r="G69">
        <f t="shared" si="12"/>
        <v>109191.41627541212</v>
      </c>
      <c r="H69">
        <f t="shared" ref="H69:H102" si="21">H68+G69*(A69-A68)</f>
        <v>114338067.1729122</v>
      </c>
      <c r="P69">
        <f t="shared" ref="P69:P102" si="22">1-((3.52*V68)/(10^(0.9813*U68)))+((0.274*V68^2)/(10^(0.8157*U68)))</f>
        <v>1.2245316169015352</v>
      </c>
      <c r="Q69">
        <f t="shared" si="13"/>
        <v>478.15</v>
      </c>
      <c r="R69">
        <f t="shared" ref="R69:R102" si="23">0.709*F69</f>
        <v>0.63661363794857073</v>
      </c>
      <c r="S69">
        <f t="shared" si="14"/>
        <v>204.50178595229508</v>
      </c>
      <c r="U69">
        <f t="shared" si="15"/>
        <v>2.3381213898617976</v>
      </c>
      <c r="V69">
        <f t="shared" si="16"/>
        <v>11.180482059367167</v>
      </c>
    </row>
    <row r="70" spans="1:22">
      <c r="A70">
        <v>680</v>
      </c>
      <c r="B70">
        <f t="shared" si="17"/>
        <v>2966.6160876787321</v>
      </c>
      <c r="C70">
        <f t="shared" si="18"/>
        <v>4.0229760388015567E-3</v>
      </c>
      <c r="D70">
        <f t="shared" si="19"/>
        <v>511.68214960902657</v>
      </c>
      <c r="F70">
        <f t="shared" si="20"/>
        <v>0.89768798177022202</v>
      </c>
      <c r="G70">
        <f t="shared" si="12"/>
        <v>108821.85516077632</v>
      </c>
      <c r="H70">
        <f t="shared" si="21"/>
        <v>115426285.72451995</v>
      </c>
      <c r="P70">
        <f t="shared" si="22"/>
        <v>1.2242935566437687</v>
      </c>
      <c r="Q70">
        <f t="shared" si="13"/>
        <v>478.15</v>
      </c>
      <c r="R70">
        <f t="shared" si="23"/>
        <v>0.63646077907508736</v>
      </c>
      <c r="S70">
        <f t="shared" si="14"/>
        <v>204.48149256941912</v>
      </c>
      <c r="U70">
        <f t="shared" si="15"/>
        <v>2.3383534323414308</v>
      </c>
      <c r="V70">
        <f t="shared" si="16"/>
        <v>11.177797486196377</v>
      </c>
    </row>
    <row r="71" spans="1:22">
      <c r="A71">
        <v>690</v>
      </c>
      <c r="B71">
        <f t="shared" si="17"/>
        <v>2966.480930165777</v>
      </c>
      <c r="C71">
        <f t="shared" si="18"/>
        <v>4.0231593318848036E-3</v>
      </c>
      <c r="D71">
        <f t="shared" si="19"/>
        <v>511.56035001135547</v>
      </c>
      <c r="F71">
        <f t="shared" si="20"/>
        <v>0.89747429826553593</v>
      </c>
      <c r="G71">
        <f t="shared" si="12"/>
        <v>108455.58110887214</v>
      </c>
      <c r="H71">
        <f t="shared" si="21"/>
        <v>116510841.53560868</v>
      </c>
      <c r="P71">
        <f t="shared" si="22"/>
        <v>1.2240578961797748</v>
      </c>
      <c r="Q71">
        <f t="shared" si="13"/>
        <v>478.15</v>
      </c>
      <c r="R71">
        <f t="shared" si="23"/>
        <v>0.63630927747026489</v>
      </c>
      <c r="S71">
        <f t="shared" si="14"/>
        <v>204.46137754548874</v>
      </c>
      <c r="U71">
        <f t="shared" si="15"/>
        <v>2.3385834808513932</v>
      </c>
      <c r="V71">
        <f t="shared" si="16"/>
        <v>11.175136749960595</v>
      </c>
    </row>
    <row r="72" spans="1:22">
      <c r="A72">
        <v>700</v>
      </c>
      <c r="B72">
        <f t="shared" si="17"/>
        <v>2966.3462275677834</v>
      </c>
      <c r="C72">
        <f t="shared" si="18"/>
        <v>4.0233420246565069E-3</v>
      </c>
      <c r="D72">
        <f t="shared" si="19"/>
        <v>511.43958585379545</v>
      </c>
      <c r="F72">
        <f t="shared" si="20"/>
        <v>0.89726243132244821</v>
      </c>
      <c r="G72">
        <f t="shared" si="12"/>
        <v>108092.4280315385</v>
      </c>
      <c r="H72">
        <f t="shared" si="21"/>
        <v>117591765.81592406</v>
      </c>
      <c r="P72">
        <f t="shared" si="22"/>
        <v>1.2238245042630143</v>
      </c>
      <c r="Q72">
        <f t="shared" si="13"/>
        <v>478.15</v>
      </c>
      <c r="R72">
        <f t="shared" si="23"/>
        <v>0.63615906380761578</v>
      </c>
      <c r="S72">
        <f t="shared" si="14"/>
        <v>204.44143172369206</v>
      </c>
      <c r="U72">
        <f t="shared" si="15"/>
        <v>2.3388116389550246</v>
      </c>
      <c r="V72">
        <f t="shared" si="16"/>
        <v>11.172498633118277</v>
      </c>
    </row>
    <row r="73" spans="1:22">
      <c r="A73">
        <v>710</v>
      </c>
      <c r="B73">
        <f t="shared" si="17"/>
        <v>2966.2119760084761</v>
      </c>
      <c r="C73">
        <f t="shared" si="18"/>
        <v>4.0235241222088079E-3</v>
      </c>
      <c r="D73">
        <f t="shared" si="19"/>
        <v>511.31980971446598</v>
      </c>
      <c r="F73">
        <f t="shared" si="20"/>
        <v>0.8970522977446771</v>
      </c>
      <c r="G73">
        <f t="shared" si="12"/>
        <v>107732.25454139797</v>
      </c>
      <c r="H73">
        <f t="shared" si="21"/>
        <v>118669088.36133805</v>
      </c>
      <c r="P73">
        <f t="shared" si="22"/>
        <v>1.223593269427913</v>
      </c>
      <c r="Q73">
        <f t="shared" si="13"/>
        <v>478.15</v>
      </c>
      <c r="R73">
        <f t="shared" si="23"/>
        <v>0.63601007910097607</v>
      </c>
      <c r="S73">
        <f t="shared" si="14"/>
        <v>204.42164731670314</v>
      </c>
      <c r="U73">
        <f t="shared" si="15"/>
        <v>2.3390379946367386</v>
      </c>
      <c r="V73">
        <f t="shared" si="16"/>
        <v>11.169882099729088</v>
      </c>
    </row>
    <row r="74" spans="1:22">
      <c r="A74">
        <v>720</v>
      </c>
      <c r="B74">
        <f t="shared" si="17"/>
        <v>2966.0781717871887</v>
      </c>
      <c r="C74">
        <f t="shared" si="18"/>
        <v>4.0237056293980396E-3</v>
      </c>
      <c r="D74">
        <f t="shared" si="19"/>
        <v>511.20098100648829</v>
      </c>
      <c r="F74">
        <f t="shared" si="20"/>
        <v>0.89684382632717241</v>
      </c>
      <c r="G74">
        <f t="shared" si="12"/>
        <v>107374.93956062754</v>
      </c>
      <c r="H74">
        <f t="shared" si="21"/>
        <v>119742837.75694433</v>
      </c>
      <c r="P74">
        <f t="shared" si="22"/>
        <v>1.2233640964700334</v>
      </c>
      <c r="Q74">
        <f t="shared" si="13"/>
        <v>478.15</v>
      </c>
      <c r="R74">
        <f t="shared" si="23"/>
        <v>0.63586227286596519</v>
      </c>
      <c r="S74">
        <f t="shared" si="14"/>
        <v>204.40201766317685</v>
      </c>
      <c r="U74">
        <f t="shared" si="15"/>
        <v>2.339262623072135</v>
      </c>
      <c r="V74">
        <f t="shared" si="16"/>
        <v>11.167286263164659</v>
      </c>
    </row>
    <row r="75" spans="1:22">
      <c r="A75">
        <v>730</v>
      </c>
      <c r="B75">
        <f t="shared" si="17"/>
        <v>2965.9448113536337</v>
      </c>
      <c r="C75">
        <f t="shared" si="18"/>
        <v>4.0238865508788373E-3</v>
      </c>
      <c r="D75">
        <f t="shared" si="19"/>
        <v>511.08306476429436</v>
      </c>
      <c r="F75">
        <f t="shared" si="20"/>
        <v>0.89663695572683222</v>
      </c>
      <c r="G75">
        <f t="shared" si="12"/>
        <v>107020.37871539599</v>
      </c>
      <c r="H75">
        <f t="shared" si="21"/>
        <v>120813041.54409829</v>
      </c>
      <c r="P75">
        <f t="shared" si="22"/>
        <v>1.223136903555762</v>
      </c>
      <c r="Q75">
        <f t="shared" si="13"/>
        <v>478.15</v>
      </c>
      <c r="R75">
        <f t="shared" si="23"/>
        <v>0.63571560161032403</v>
      </c>
      <c r="S75">
        <f t="shared" si="14"/>
        <v>204.38253702778059</v>
      </c>
      <c r="U75">
        <f t="shared" si="15"/>
        <v>2.3394855889033597</v>
      </c>
      <c r="V75">
        <f t="shared" si="16"/>
        <v>11.164710359595258</v>
      </c>
    </row>
    <row r="76" spans="1:22">
      <c r="A76">
        <v>740</v>
      </c>
      <c r="B76">
        <f t="shared" si="17"/>
        <v>2965.8118912871519</v>
      </c>
      <c r="C76">
        <f t="shared" si="18"/>
        <v>4.024066891132186E-3</v>
      </c>
      <c r="D76">
        <f t="shared" si="19"/>
        <v>510.96603064793715</v>
      </c>
      <c r="F76">
        <f t="shared" si="20"/>
        <v>0.89643163271567916</v>
      </c>
      <c r="G76">
        <f t="shared" si="12"/>
        <v>106668.48137805013</v>
      </c>
      <c r="H76">
        <f t="shared" si="21"/>
        <v>121879726.35787879</v>
      </c>
      <c r="P76">
        <f t="shared" si="22"/>
        <v>1.2229116198510686</v>
      </c>
      <c r="Q76">
        <f t="shared" si="13"/>
        <v>478.15</v>
      </c>
      <c r="R76">
        <f t="shared" si="23"/>
        <v>0.63557002759541648</v>
      </c>
      <c r="S76">
        <f t="shared" si="14"/>
        <v>204.3632004371276</v>
      </c>
      <c r="U76">
        <f t="shared" si="15"/>
        <v>2.3397069481063593</v>
      </c>
      <c r="V76">
        <f t="shared" si="16"/>
        <v>11.162153726238756</v>
      </c>
    </row>
    <row r="77" spans="1:22">
      <c r="A77">
        <v>750</v>
      </c>
      <c r="B77">
        <f t="shared" si="17"/>
        <v>2965.67940827965</v>
      </c>
      <c r="C77">
        <f t="shared" si="18"/>
        <v>4.0242466544884803E-3</v>
      </c>
      <c r="D77">
        <f t="shared" si="19"/>
        <v>510.84985212692135</v>
      </c>
      <c r="F77">
        <f t="shared" si="20"/>
        <v>0.89622781074898483</v>
      </c>
      <c r="G77">
        <f t="shared" si="12"/>
        <v>106319.16824268106</v>
      </c>
      <c r="H77">
        <f t="shared" si="21"/>
        <v>122942918.0403056</v>
      </c>
      <c r="P77">
        <f t="shared" si="22"/>
        <v>1.2226881835777428</v>
      </c>
      <c r="Q77">
        <f t="shared" si="13"/>
        <v>478.15</v>
      </c>
      <c r="R77">
        <f t="shared" si="23"/>
        <v>0.63542551782103018</v>
      </c>
      <c r="S77">
        <f t="shared" si="14"/>
        <v>204.34400354527929</v>
      </c>
      <c r="U77">
        <f t="shared" si="15"/>
        <v>2.3399267495219145</v>
      </c>
      <c r="V77">
        <f t="shared" si="16"/>
        <v>11.159615783531251</v>
      </c>
    </row>
    <row r="78" spans="1:22">
      <c r="A78">
        <v>760</v>
      </c>
      <c r="B78">
        <f t="shared" si="17"/>
        <v>2965.5473591215296</v>
      </c>
      <c r="C78">
        <f t="shared" si="18"/>
        <v>4.024425845146542E-3</v>
      </c>
      <c r="D78">
        <f t="shared" si="19"/>
        <v>510.73450581169277</v>
      </c>
      <c r="F78">
        <f t="shared" si="20"/>
        <v>0.8960254487924435</v>
      </c>
      <c r="G78">
        <f t="shared" si="12"/>
        <v>105972.36933937845</v>
      </c>
      <c r="H78">
        <f t="shared" si="21"/>
        <v>124002641.73369938</v>
      </c>
      <c r="P78">
        <f t="shared" si="22"/>
        <v>1.2224665404212665</v>
      </c>
      <c r="Q78">
        <f t="shared" si="13"/>
        <v>478.15</v>
      </c>
      <c r="R78">
        <f t="shared" si="23"/>
        <v>0.63528204319384241</v>
      </c>
      <c r="S78">
        <f t="shared" si="14"/>
        <v>204.32494252357094</v>
      </c>
      <c r="U78">
        <f t="shared" si="15"/>
        <v>2.3401450361100213</v>
      </c>
      <c r="V78">
        <f t="shared" si="16"/>
        <v>11.157096020523319</v>
      </c>
    </row>
    <row r="79" spans="1:22">
      <c r="A79">
        <v>770</v>
      </c>
      <c r="B79">
        <f t="shared" si="17"/>
        <v>2965.4157406900981</v>
      </c>
      <c r="C79">
        <f t="shared" si="18"/>
        <v>4.0246044671892736E-3</v>
      </c>
      <c r="D79">
        <f t="shared" si="19"/>
        <v>510.61997090644138</v>
      </c>
      <c r="F79">
        <f t="shared" si="20"/>
        <v>0.89582451036217781</v>
      </c>
      <c r="G79">
        <f t="shared" si="12"/>
        <v>105628.02240888462</v>
      </c>
      <c r="H79">
        <f t="shared" si="21"/>
        <v>125058921.95778823</v>
      </c>
      <c r="P79">
        <f t="shared" si="22"/>
        <v>1.2222466422275957</v>
      </c>
      <c r="Q79">
        <f t="shared" si="13"/>
        <v>478.15</v>
      </c>
      <c r="R79">
        <f t="shared" si="23"/>
        <v>0.63513957784678399</v>
      </c>
      <c r="S79">
        <f t="shared" si="14"/>
        <v>204.30601397042409</v>
      </c>
      <c r="U79">
        <f t="shared" si="15"/>
        <v>2.3403618459768802</v>
      </c>
      <c r="V79">
        <f t="shared" si="16"/>
        <v>11.154593982926388</v>
      </c>
    </row>
    <row r="80" spans="1:22">
      <c r="A80">
        <v>780</v>
      </c>
      <c r="B80">
        <f t="shared" si="17"/>
        <v>2965.2845499399868</v>
      </c>
      <c r="C80">
        <f t="shared" si="18"/>
        <v>4.0247825245966016E-3</v>
      </c>
      <c r="D80">
        <f t="shared" si="19"/>
        <v>510.50622876146718</v>
      </c>
      <c r="F80">
        <f t="shared" si="20"/>
        <v>0.89562496273941616</v>
      </c>
      <c r="G80">
        <f t="shared" si="12"/>
        <v>105286.07157301344</v>
      </c>
      <c r="H80">
        <f t="shared" si="21"/>
        <v>126111782.67351836</v>
      </c>
      <c r="P80">
        <f t="shared" si="22"/>
        <v>1.2220284459370738</v>
      </c>
      <c r="Q80">
        <f t="shared" si="13"/>
        <v>478.15</v>
      </c>
      <c r="R80">
        <f t="shared" si="23"/>
        <v>0.63499809858224598</v>
      </c>
      <c r="S80">
        <f t="shared" si="14"/>
        <v>204.28721483756391</v>
      </c>
      <c r="U80">
        <f t="shared" si="15"/>
        <v>2.340577213215199</v>
      </c>
      <c r="V80">
        <f t="shared" si="16"/>
        <v>11.152109263334081</v>
      </c>
    </row>
    <row r="81" spans="1:22">
      <c r="A81">
        <v>790</v>
      </c>
      <c r="B81">
        <f t="shared" si="17"/>
        <v>2965.1537838952286</v>
      </c>
      <c r="C81">
        <f t="shared" si="18"/>
        <v>4.0249600212561715E-3</v>
      </c>
      <c r="D81">
        <f t="shared" si="19"/>
        <v>510.39326250717056</v>
      </c>
      <c r="F81">
        <f t="shared" si="20"/>
        <v>0.89542677632836942</v>
      </c>
      <c r="G81">
        <f t="shared" si="12"/>
        <v>104946.46624753391</v>
      </c>
      <c r="H81">
        <f t="shared" si="21"/>
        <v>127161247.33599369</v>
      </c>
      <c r="P81">
        <f t="shared" si="22"/>
        <v>1.2218119127127591</v>
      </c>
      <c r="Q81">
        <f t="shared" si="13"/>
        <v>478.15</v>
      </c>
      <c r="R81">
        <f t="shared" si="23"/>
        <v>0.63485758441681384</v>
      </c>
      <c r="S81">
        <f t="shared" si="14"/>
        <v>204.26854236968737</v>
      </c>
      <c r="U81">
        <f t="shared" si="15"/>
        <v>2.3407911685913882</v>
      </c>
      <c r="V81">
        <f t="shared" si="16"/>
        <v>11.149641493226669</v>
      </c>
    </row>
    <row r="82" spans="1:22">
      <c r="A82">
        <v>800</v>
      </c>
      <c r="B82">
        <f t="shared" si="17"/>
        <v>2965.0234396426849</v>
      </c>
      <c r="C82">
        <f t="shared" si="18"/>
        <v>4.0251369609722205E-3</v>
      </c>
      <c r="D82">
        <f t="shared" si="19"/>
        <v>510.28105675489616</v>
      </c>
      <c r="F82">
        <f t="shared" si="20"/>
        <v>0.89522992413139679</v>
      </c>
      <c r="G82">
        <f t="shared" si="12"/>
        <v>104609.16025363098</v>
      </c>
      <c r="H82">
        <f t="shared" si="21"/>
        <v>128207338.93853</v>
      </c>
      <c r="P82">
        <f t="shared" si="22"/>
        <v>1.2215970072279942</v>
      </c>
      <c r="Q82">
        <f t="shared" si="13"/>
        <v>478.15</v>
      </c>
      <c r="R82">
        <f t="shared" si="23"/>
        <v>0.63471801620916024</v>
      </c>
      <c r="S82">
        <f t="shared" si="14"/>
        <v>204.24999405514956</v>
      </c>
      <c r="U82">
        <f t="shared" si="15"/>
        <v>2.3410037401073054</v>
      </c>
      <c r="V82">
        <f t="shared" si="16"/>
        <v>11.147190336435939</v>
      </c>
    </row>
    <row r="83" spans="1:22">
      <c r="A83">
        <v>810</v>
      </c>
      <c r="B83">
        <f t="shared" si="17"/>
        <v>2964.893514326568</v>
      </c>
      <c r="C83">
        <f t="shared" si="18"/>
        <v>4.0253133474729636E-3</v>
      </c>
      <c r="D83">
        <f t="shared" si="19"/>
        <v>510.16959735247684</v>
      </c>
      <c r="F83">
        <f t="shared" si="20"/>
        <v>0.8950343813201348</v>
      </c>
      <c r="G83">
        <f t="shared" si="12"/>
        <v>104274.11109183542</v>
      </c>
      <c r="H83">
        <f t="shared" si="21"/>
        <v>129250080.04944836</v>
      </c>
      <c r="P83">
        <f t="shared" si="22"/>
        <v>1.2213836970842813</v>
      </c>
      <c r="Q83">
        <f t="shared" si="13"/>
        <v>478.15</v>
      </c>
      <c r="R83">
        <f t="shared" si="23"/>
        <v>0.6345793763559755</v>
      </c>
      <c r="S83">
        <f t="shared" si="14"/>
        <v>204.23156758566566</v>
      </c>
      <c r="U83">
        <f t="shared" si="15"/>
        <v>2.3412149534593287</v>
      </c>
      <c r="V83">
        <f t="shared" si="16"/>
        <v>11.144755483805008</v>
      </c>
    </row>
    <row r="84" spans="1:22">
      <c r="A84">
        <v>820</v>
      </c>
      <c r="B84">
        <f t="shared" si="17"/>
        <v>2964.7640051438775</v>
      </c>
      <c r="C84">
        <f t="shared" si="18"/>
        <v>4.0254891844167476E-3</v>
      </c>
      <c r="D84">
        <f t="shared" si="19"/>
        <v>510.05887118449596</v>
      </c>
      <c r="F84">
        <f t="shared" si="20"/>
        <v>0.89484012488508058</v>
      </c>
      <c r="G84">
        <f t="shared" si="12"/>
        <v>103941.2793487695</v>
      </c>
      <c r="H84">
        <f t="shared" si="21"/>
        <v>130289492.84293605</v>
      </c>
      <c r="P84">
        <f t="shared" si="22"/>
        <v>1.2211719523356792</v>
      </c>
      <c r="Q84">
        <f t="shared" si="13"/>
        <v>478.15</v>
      </c>
      <c r="R84">
        <f t="shared" si="23"/>
        <v>0.63444164854352214</v>
      </c>
      <c r="S84">
        <f t="shared" si="14"/>
        <v>204.2132608233847</v>
      </c>
      <c r="U84">
        <f t="shared" si="15"/>
        <v>2.3414248324134612</v>
      </c>
      <c r="V84">
        <f t="shared" si="16"/>
        <v>11.142336648825014</v>
      </c>
    </row>
    <row r="85" spans="1:22">
      <c r="A85">
        <v>830</v>
      </c>
      <c r="B85">
        <f t="shared" si="17"/>
        <v>2964.6349093405638</v>
      </c>
      <c r="C85">
        <f t="shared" si="18"/>
        <v>4.0256644753972172E-3</v>
      </c>
      <c r="D85">
        <f t="shared" si="19"/>
        <v>509.9488660090737</v>
      </c>
      <c r="F85">
        <f t="shared" si="20"/>
        <v>0.89464713334925206</v>
      </c>
      <c r="G85">
        <f t="shared" si="12"/>
        <v>103610.62821236571</v>
      </c>
      <c r="H85">
        <f t="shared" si="21"/>
        <v>131325599.12505971</v>
      </c>
      <c r="P85">
        <f t="shared" si="22"/>
        <v>1.220961745100217</v>
      </c>
      <c r="Q85">
        <f t="shared" si="13"/>
        <v>478.15</v>
      </c>
      <c r="R85">
        <f t="shared" si="23"/>
        <v>0.63430481754461965</v>
      </c>
      <c r="S85">
        <f t="shared" si="14"/>
        <v>204.19507177398435</v>
      </c>
      <c r="U85">
        <f t="shared" si="15"/>
        <v>2.3416333991118345</v>
      </c>
      <c r="V85">
        <f t="shared" si="16"/>
        <v>11.139933564069677</v>
      </c>
    </row>
    <row r="86" spans="1:22">
      <c r="A86">
        <v>840</v>
      </c>
      <c r="B86">
        <f t="shared" si="17"/>
        <v>2964.5062242082981</v>
      </c>
      <c r="C86">
        <f t="shared" si="18"/>
        <v>4.0258392239476649E-3</v>
      </c>
      <c r="D86">
        <f t="shared" si="19"/>
        <v>509.83957032446028</v>
      </c>
      <c r="F86">
        <f t="shared" si="20"/>
        <v>0.89445538653414081</v>
      </c>
      <c r="G86">
        <f t="shared" si="12"/>
        <v>103282.12307560522</v>
      </c>
      <c r="H86">
        <f t="shared" si="21"/>
        <v>132358420.35581577</v>
      </c>
      <c r="P86">
        <f t="shared" si="22"/>
        <v>1.2207530492423195</v>
      </c>
      <c r="Q86">
        <f t="shared" si="13"/>
        <v>478.15</v>
      </c>
      <c r="R86">
        <f t="shared" si="23"/>
        <v>0.63416886905270575</v>
      </c>
      <c r="S86">
        <f t="shared" si="14"/>
        <v>204.1769985646801</v>
      </c>
      <c r="U86">
        <f t="shared" si="15"/>
        <v>2.3418406743232123</v>
      </c>
      <c r="V86">
        <f t="shared" si="16"/>
        <v>11.137545978281004</v>
      </c>
    </row>
    <row r="87" spans="1:22">
      <c r="A87">
        <v>850</v>
      </c>
      <c r="B87">
        <f t="shared" si="17"/>
        <v>2964.3779470817326</v>
      </c>
      <c r="C87">
        <f t="shared" si="18"/>
        <v>4.0260134335447142E-3</v>
      </c>
      <c r="D87">
        <f t="shared" si="19"/>
        <v>509.73097325993581</v>
      </c>
      <c r="F87">
        <f t="shared" si="20"/>
        <v>0.8942648653683084</v>
      </c>
      <c r="G87">
        <f t="shared" si="12"/>
        <v>102955.73121243906</v>
      </c>
      <c r="H87">
        <f t="shared" si="21"/>
        <v>133387977.66794015</v>
      </c>
      <c r="P87">
        <f t="shared" si="22"/>
        <v>1.2205458401131422</v>
      </c>
      <c r="Q87">
        <f t="shared" si="13"/>
        <v>478.15</v>
      </c>
      <c r="R87">
        <f t="shared" si="23"/>
        <v>0.63403378954613065</v>
      </c>
      <c r="S87">
        <f t="shared" si="14"/>
        <v>204.15903942624254</v>
      </c>
      <c r="U87">
        <f t="shared" si="15"/>
        <v>2.3420466776478119</v>
      </c>
      <c r="V87">
        <f t="shared" si="16"/>
        <v>11.135173653985976</v>
      </c>
    </row>
    <row r="88" spans="1:22">
      <c r="A88">
        <v>860</v>
      </c>
      <c r="B88">
        <f t="shared" si="17"/>
        <v>2964.2500753361678</v>
      </c>
      <c r="C88">
        <f t="shared" si="18"/>
        <v>4.0261871076114533E-3</v>
      </c>
      <c r="D88">
        <f t="shared" si="19"/>
        <v>509.62306448651952</v>
      </c>
      <c r="F88">
        <f t="shared" si="20"/>
        <v>0.89407555173073605</v>
      </c>
      <c r="G88">
        <f t="shared" si="12"/>
        <v>102631.42151253449</v>
      </c>
      <c r="H88">
        <f t="shared" si="21"/>
        <v>134414291.88306549</v>
      </c>
      <c r="P88">
        <f t="shared" si="22"/>
        <v>1.220340094338102</v>
      </c>
      <c r="Q88">
        <f t="shared" si="13"/>
        <v>478.15</v>
      </c>
      <c r="R88">
        <f t="shared" si="23"/>
        <v>0.63389956617709187</v>
      </c>
      <c r="S88">
        <f t="shared" si="14"/>
        <v>204.14119267828062</v>
      </c>
      <c r="U88">
        <f t="shared" si="15"/>
        <v>2.3422514276848947</v>
      </c>
      <c r="V88">
        <f t="shared" si="16"/>
        <v>11.132816365545969</v>
      </c>
    </row>
    <row r="89" spans="1:22">
      <c r="A89">
        <v>870</v>
      </c>
      <c r="B89">
        <f t="shared" si="17"/>
        <v>2964.1226063855402</v>
      </c>
      <c r="C89">
        <f t="shared" si="18"/>
        <v>4.0263602495201351E-3</v>
      </c>
      <c r="D89">
        <f t="shared" si="19"/>
        <v>509.51583414380826</v>
      </c>
      <c r="F89">
        <f t="shared" si="20"/>
        <v>0.89388742832247059</v>
      </c>
      <c r="G89">
        <f t="shared" si="12"/>
        <v>102309.16426391597</v>
      </c>
      <c r="H89">
        <f t="shared" si="21"/>
        <v>135437383.52570465</v>
      </c>
      <c r="P89">
        <f t="shared" si="22"/>
        <v>1.2201357896428404</v>
      </c>
      <c r="Q89">
        <f t="shared" si="13"/>
        <v>478.15</v>
      </c>
      <c r="R89">
        <f t="shared" si="23"/>
        <v>0.63376618668063156</v>
      </c>
      <c r="S89">
        <f t="shared" si="14"/>
        <v>204.12345671718532</v>
      </c>
      <c r="U89">
        <f t="shared" si="15"/>
        <v>2.3424549421700251</v>
      </c>
      <c r="V89">
        <f t="shared" si="16"/>
        <v>11.130473897558533</v>
      </c>
    </row>
    <row r="90" spans="1:22">
      <c r="A90">
        <v>880</v>
      </c>
      <c r="B90">
        <f t="shared" si="17"/>
        <v>2963.9955376806929</v>
      </c>
      <c r="C90">
        <f t="shared" si="18"/>
        <v>4.0265328625944978E-3</v>
      </c>
      <c r="D90">
        <f t="shared" si="19"/>
        <v>509.40927277994535</v>
      </c>
      <c r="F90">
        <f t="shared" si="20"/>
        <v>0.89370047856130763</v>
      </c>
      <c r="G90">
        <f t="shared" si="12"/>
        <v>101988.93097459576</v>
      </c>
      <c r="H90">
        <f t="shared" si="21"/>
        <v>136457272.83545062</v>
      </c>
      <c r="P90">
        <f t="shared" si="22"/>
        <v>1.2199329047104686</v>
      </c>
      <c r="Q90">
        <f t="shared" si="13"/>
        <v>478.15</v>
      </c>
      <c r="R90">
        <f t="shared" si="23"/>
        <v>0.63363363929996708</v>
      </c>
      <c r="S90">
        <f t="shared" si="14"/>
        <v>204.1058300062389</v>
      </c>
      <c r="U90">
        <f t="shared" si="15"/>
        <v>2.3426572380876349</v>
      </c>
      <c r="V90">
        <f t="shared" si="16"/>
        <v>11.128146043545993</v>
      </c>
    </row>
    <row r="91" spans="1:22">
      <c r="A91">
        <v>890</v>
      </c>
      <c r="B91">
        <f t="shared" si="17"/>
        <v>2963.8688667078532</v>
      </c>
      <c r="C91">
        <f t="shared" si="18"/>
        <v>4.0267049501117981E-3</v>
      </c>
      <c r="D91">
        <f t="shared" si="19"/>
        <v>509.30337130227025</v>
      </c>
      <c r="F91">
        <f t="shared" si="20"/>
        <v>0.89351468649521093</v>
      </c>
      <c r="G91">
        <f t="shared" si="12"/>
        <v>101670.69422591841</v>
      </c>
      <c r="H91">
        <f t="shared" si="21"/>
        <v>137473979.77770981</v>
      </c>
      <c r="P91">
        <f t="shared" si="22"/>
        <v>1.2197314190642614</v>
      </c>
      <c r="Q91">
        <f t="shared" si="13"/>
        <v>478.15</v>
      </c>
      <c r="R91">
        <f t="shared" si="23"/>
        <v>0.63350191272510448</v>
      </c>
      <c r="S91">
        <f t="shared" si="14"/>
        <v>204.08831106748494</v>
      </c>
      <c r="U91">
        <f t="shared" si="15"/>
        <v>2.3428583317635097</v>
      </c>
      <c r="V91">
        <f t="shared" si="16"/>
        <v>11.125832604877386</v>
      </c>
    </row>
    <row r="92" spans="1:22">
      <c r="A92">
        <v>900</v>
      </c>
      <c r="B92">
        <f t="shared" si="17"/>
        <v>2963.7425909873054</v>
      </c>
      <c r="C92">
        <f t="shared" si="18"/>
        <v>4.0268765153045902E-3</v>
      </c>
      <c r="D92">
        <f t="shared" si="19"/>
        <v>509.19812093665325</v>
      </c>
      <c r="F92">
        <f t="shared" si="20"/>
        <v>0.89333003673097067</v>
      </c>
      <c r="G92">
        <f t="shared" si="12"/>
        <v>101354.42755169394</v>
      </c>
      <c r="H92">
        <f t="shared" si="21"/>
        <v>138487524.05322674</v>
      </c>
      <c r="P92">
        <f t="shared" si="22"/>
        <v>1.219531312971045</v>
      </c>
      <c r="Q92">
        <f t="shared" si="13"/>
        <v>478.15</v>
      </c>
      <c r="R92">
        <f t="shared" si="23"/>
        <v>0.63337099604225822</v>
      </c>
      <c r="S92">
        <f t="shared" si="14"/>
        <v>204.07089847503173</v>
      </c>
      <c r="U92">
        <f t="shared" si="15"/>
        <v>2.343058238940924</v>
      </c>
      <c r="V92">
        <f t="shared" si="16"/>
        <v>11.123533389880119</v>
      </c>
    </row>
    <row r="93" spans="1:22">
      <c r="A93">
        <v>910</v>
      </c>
      <c r="B93">
        <f t="shared" si="17"/>
        <v>2963.6167080721989</v>
      </c>
      <c r="C93">
        <f t="shared" si="18"/>
        <v>4.027047561362314E-3</v>
      </c>
      <c r="D93">
        <f t="shared" si="19"/>
        <v>509.09351319389276</v>
      </c>
      <c r="F93">
        <f t="shared" si="20"/>
        <v>0.8931465143752505</v>
      </c>
      <c r="G93">
        <f t="shared" si="12"/>
        <v>101040.10533830055</v>
      </c>
      <c r="H93">
        <f t="shared" si="21"/>
        <v>139497925.10660973</v>
      </c>
      <c r="P93">
        <f t="shared" si="22"/>
        <v>1.2193325673614104</v>
      </c>
      <c r="Q93">
        <f t="shared" si="13"/>
        <v>478.15</v>
      </c>
      <c r="R93">
        <f t="shared" si="23"/>
        <v>0.63324087869205259</v>
      </c>
      <c r="S93">
        <f t="shared" si="14"/>
        <v>204.05359084951994</v>
      </c>
      <c r="U93">
        <f t="shared" si="15"/>
        <v>2.343256974843503</v>
      </c>
      <c r="V93">
        <f t="shared" si="16"/>
        <v>11.121248213105908</v>
      </c>
    </row>
    <row r="94" spans="1:22">
      <c r="A94">
        <v>920</v>
      </c>
      <c r="B94">
        <f t="shared" si="17"/>
        <v>2963.491215547504</v>
      </c>
      <c r="C94">
        <f t="shared" si="18"/>
        <v>4.0272180914326886E-3</v>
      </c>
      <c r="D94">
        <f t="shared" si="19"/>
        <v>508.98953984185277</v>
      </c>
      <c r="F94">
        <f t="shared" si="20"/>
        <v>0.89296410498570666</v>
      </c>
      <c r="G94">
        <f t="shared" si="12"/>
        <v>100727.7027418326</v>
      </c>
      <c r="H94">
        <f t="shared" si="21"/>
        <v>140505202.13402805</v>
      </c>
      <c r="P94">
        <f t="shared" si="22"/>
        <v>1.2191351637635988</v>
      </c>
      <c r="Q94">
        <f t="shared" si="13"/>
        <v>478.15</v>
      </c>
      <c r="R94">
        <f t="shared" si="23"/>
        <v>0.633111550434866</v>
      </c>
      <c r="S94">
        <f t="shared" si="14"/>
        <v>204.03638685353758</v>
      </c>
      <c r="U94">
        <f t="shared" si="15"/>
        <v>2.3434545542272711</v>
      </c>
      <c r="V94">
        <f t="shared" si="16"/>
        <v>11.118976894722119</v>
      </c>
    </row>
    <row r="95" spans="1:22">
      <c r="A95">
        <v>930</v>
      </c>
      <c r="B95">
        <f t="shared" si="17"/>
        <v>2963.3661110290404</v>
      </c>
      <c r="C95">
        <f t="shared" si="18"/>
        <v>4.0273881086230054E-3</v>
      </c>
      <c r="D95">
        <f t="shared" si="19"/>
        <v>508.88619288226676</v>
      </c>
      <c r="F95">
        <f t="shared" si="20"/>
        <v>0.89278279453029252</v>
      </c>
      <c r="G95">
        <f t="shared" si="12"/>
        <v>100417.19561910279</v>
      </c>
      <c r="H95">
        <f t="shared" si="21"/>
        <v>141509374.09021908</v>
      </c>
      <c r="P95">
        <f t="shared" si="22"/>
        <v>1.2189390842485102</v>
      </c>
      <c r="Q95">
        <f t="shared" si="13"/>
        <v>478.15</v>
      </c>
      <c r="R95">
        <f t="shared" si="23"/>
        <v>0.63298300132197738</v>
      </c>
      <c r="S95">
        <f t="shared" si="14"/>
        <v>204.01928518780409</v>
      </c>
      <c r="U95">
        <f t="shared" si="15"/>
        <v>2.343650991423937</v>
      </c>
      <c r="V95">
        <f t="shared" si="16"/>
        <v>11.11671926000504</v>
      </c>
    </row>
    <row r="96" spans="1:22">
      <c r="A96">
        <v>940</v>
      </c>
      <c r="B96">
        <f t="shared" si="17"/>
        <v>2963.2413921626171</v>
      </c>
      <c r="C96">
        <f t="shared" si="18"/>
        <v>4.027557616001271E-3</v>
      </c>
      <c r="D96">
        <f t="shared" si="19"/>
        <v>508.78346453133622</v>
      </c>
      <c r="F96">
        <f t="shared" si="20"/>
        <v>0.89260256935322146</v>
      </c>
      <c r="G96">
        <f t="shared" si="12"/>
        <v>100108.56046991314</v>
      </c>
      <c r="H96">
        <f t="shared" si="21"/>
        <v>142510459.69491822</v>
      </c>
      <c r="P96">
        <f t="shared" si="22"/>
        <v>1.2187443113837433</v>
      </c>
      <c r="Q96">
        <f t="shared" si="13"/>
        <v>478.15</v>
      </c>
      <c r="R96">
        <f t="shared" si="23"/>
        <v>0.63285522167143393</v>
      </c>
      <c r="S96">
        <f t="shared" si="14"/>
        <v>204.00228458798091</v>
      </c>
      <c r="U96">
        <f t="shared" si="15"/>
        <v>2.3438463003770247</v>
      </c>
      <c r="V96">
        <f t="shared" si="16"/>
        <v>11.11447513891606</v>
      </c>
    </row>
    <row r="97" spans="1:22">
      <c r="A97">
        <v>950</v>
      </c>
      <c r="B97">
        <f t="shared" si="17"/>
        <v>2963.1170566232295</v>
      </c>
      <c r="C97">
        <f t="shared" si="18"/>
        <v>4.0277266165972755E-3</v>
      </c>
      <c r="D97">
        <f t="shared" si="19"/>
        <v>508.68134720341652</v>
      </c>
      <c r="F97">
        <f t="shared" si="20"/>
        <v>0.89242341614634479</v>
      </c>
      <c r="G97">
        <f t="shared" si="12"/>
        <v>99801.774388492602</v>
      </c>
      <c r="H97">
        <f t="shared" si="21"/>
        <v>143508477.43880314</v>
      </c>
      <c r="P97">
        <f t="shared" si="22"/>
        <v>1.2185508281949926</v>
      </c>
      <c r="Q97">
        <f t="shared" si="13"/>
        <v>478.15</v>
      </c>
      <c r="R97">
        <f t="shared" si="23"/>
        <v>0.63272820204775848</v>
      </c>
      <c r="S97">
        <f t="shared" si="14"/>
        <v>203.98538382199055</v>
      </c>
      <c r="U97">
        <f t="shared" si="15"/>
        <v>2.3440404946722131</v>
      </c>
      <c r="V97">
        <f t="shared" si="16"/>
        <v>11.112244365745273</v>
      </c>
    </row>
    <row r="98" spans="1:22">
      <c r="A98">
        <v>960</v>
      </c>
      <c r="B98">
        <f t="shared" si="17"/>
        <v>2962.9931021143229</v>
      </c>
      <c r="C98">
        <f t="shared" si="18"/>
        <v>4.027895113403567E-3</v>
      </c>
      <c r="D98">
        <f t="shared" si="19"/>
        <v>508.57983349721405</v>
      </c>
      <c r="F98">
        <f t="shared" si="20"/>
        <v>0.89224532192493688</v>
      </c>
      <c r="G98">
        <f t="shared" si="12"/>
        <v>99496.815022392722</v>
      </c>
      <c r="H98">
        <f t="shared" si="21"/>
        <v>144503445.58902708</v>
      </c>
      <c r="P98">
        <f t="shared" si="22"/>
        <v>1.2183586181334234</v>
      </c>
      <c r="Q98">
        <f t="shared" si="13"/>
        <v>478.15</v>
      </c>
      <c r="R98">
        <f t="shared" si="23"/>
        <v>0.6326019332447802</v>
      </c>
      <c r="S98">
        <f t="shared" si="14"/>
        <v>203.9685816877504</v>
      </c>
      <c r="U98">
        <f t="shared" si="15"/>
        <v>2.3442335875629414</v>
      </c>
      <c r="V98">
        <f t="shared" si="16"/>
        <v>11.110026778809964</v>
      </c>
    </row>
    <row r="99" spans="1:22">
      <c r="A99">
        <v>970</v>
      </c>
      <c r="B99">
        <f t="shared" si="17"/>
        <v>2962.8695263671034</v>
      </c>
      <c r="C99">
        <f t="shared" si="18"/>
        <v>4.0280631093763666E-3</v>
      </c>
      <c r="D99">
        <f t="shared" si="19"/>
        <v>508.47891618403207</v>
      </c>
      <c r="F99">
        <f t="shared" si="20"/>
        <v>0.89206827400707378</v>
      </c>
      <c r="G99">
        <f t="shared" si="12"/>
        <v>99193.660537467062</v>
      </c>
      <c r="H99">
        <f t="shared" si="21"/>
        <v>145495382.19440174</v>
      </c>
      <c r="P99">
        <f t="shared" si="22"/>
        <v>1.2181676650479252</v>
      </c>
      <c r="Q99">
        <f t="shared" si="13"/>
        <v>478.15</v>
      </c>
      <c r="R99">
        <f t="shared" si="23"/>
        <v>0.63247640627101531</v>
      </c>
      <c r="S99">
        <f t="shared" si="14"/>
        <v>203.95187701124405</v>
      </c>
      <c r="U99">
        <f t="shared" si="15"/>
        <v>2.3444255919921697</v>
      </c>
      <c r="V99">
        <f t="shared" si="16"/>
        <v>11.107822220197823</v>
      </c>
    </row>
    <row r="100" spans="1:22">
      <c r="A100">
        <v>980</v>
      </c>
      <c r="B100">
        <f t="shared" si="17"/>
        <v>2962.746327139896</v>
      </c>
      <c r="C100">
        <f t="shared" si="18"/>
        <v>4.028230607436417E-3</v>
      </c>
      <c r="D100">
        <f t="shared" si="19"/>
        <v>508.37858819768644</v>
      </c>
      <c r="F100">
        <f t="shared" si="20"/>
        <v>0.89189225999594113</v>
      </c>
      <c r="G100">
        <f t="shared" si="12"/>
        <v>98892.289587810577</v>
      </c>
      <c r="H100">
        <f t="shared" si="21"/>
        <v>146484305.09027985</v>
      </c>
      <c r="P100">
        <f t="shared" si="22"/>
        <v>1.2179779531613382</v>
      </c>
      <c r="Q100">
        <f t="shared" si="13"/>
        <v>478.15</v>
      </c>
      <c r="R100">
        <f t="shared" si="23"/>
        <v>0.63235161233712223</v>
      </c>
      <c r="S100">
        <f t="shared" si="14"/>
        <v>203.93526864486779</v>
      </c>
      <c r="U100">
        <f t="shared" si="15"/>
        <v>2.3446165206110026</v>
      </c>
      <c r="V100">
        <f t="shared" si="16"/>
        <v>11.105630535546664</v>
      </c>
    </row>
    <row r="101" spans="1:22">
      <c r="A101">
        <v>990</v>
      </c>
      <c r="B101">
        <f t="shared" si="17"/>
        <v>2962.6235022175374</v>
      </c>
      <c r="C101">
        <f t="shared" si="18"/>
        <v>4.0283976104697862E-3</v>
      </c>
      <c r="D101">
        <f t="shared" si="19"/>
        <v>508.27884262578647</v>
      </c>
      <c r="F101">
        <f t="shared" si="20"/>
        <v>0.89171726776453764</v>
      </c>
      <c r="G101">
        <f t="shared" si="12"/>
        <v>98592.681289753775</v>
      </c>
      <c r="H101">
        <f t="shared" si="21"/>
        <v>147470231.90317738</v>
      </c>
      <c r="P101">
        <f t="shared" si="22"/>
        <v>1.2177894670499292</v>
      </c>
      <c r="Q101">
        <f t="shared" si="13"/>
        <v>478.15</v>
      </c>
      <c r="R101">
        <f t="shared" si="23"/>
        <v>0.63222754284505711</v>
      </c>
      <c r="S101">
        <f t="shared" si="14"/>
        <v>203.91875546600261</v>
      </c>
      <c r="U101">
        <f t="shared" si="15"/>
        <v>2.3448063857947452</v>
      </c>
      <c r="V101">
        <f t="shared" si="16"/>
        <v>11.103451573853953</v>
      </c>
    </row>
    <row r="102" spans="1:22">
      <c r="A102">
        <v>1000</v>
      </c>
      <c r="B102">
        <f t="shared" si="17"/>
        <v>2962.5010494108019</v>
      </c>
      <c r="C102">
        <f t="shared" si="18"/>
        <v>4.0285641213286252E-3</v>
      </c>
      <c r="D102">
        <f t="shared" si="19"/>
        <v>508.17967270213376</v>
      </c>
      <c r="F102">
        <f t="shared" si="20"/>
        <v>0.89154328544233996</v>
      </c>
      <c r="G102">
        <f t="shared" si="12"/>
        <v>98294.815199178192</v>
      </c>
      <c r="H102">
        <f t="shared" si="21"/>
        <v>148453180.05516917</v>
      </c>
      <c r="P102">
        <f t="shared" si="22"/>
        <v>1.217602191625526</v>
      </c>
      <c r="Q102">
        <f t="shared" si="13"/>
        <v>478.15</v>
      </c>
      <c r="R102">
        <f t="shared" si="23"/>
        <v>0.63210418937861901</v>
      </c>
      <c r="S102">
        <f t="shared" si="14"/>
        <v>203.90233637576981</v>
      </c>
      <c r="U102">
        <f t="shared" si="15"/>
        <v>2.344995199656867</v>
      </c>
      <c r="V102">
        <f t="shared" si="16"/>
        <v>11.101285187310747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2" sqref="E102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munkalap'!R31</f>
        <v>3020.3748290747485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286935.6087621011</v>
      </c>
      <c r="H3">
        <f>G3*A3</f>
        <v>2869356.0876210108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3020.0137236204696</v>
      </c>
      <c r="C4">
        <f>1.01325/D4*Q3/288.15*P4</f>
        <v>4.004288973234159E-3</v>
      </c>
      <c r="D4">
        <f>P4*(D$3/P$3)*(1-H3/I$3)</f>
        <v>569.93185279291902</v>
      </c>
      <c r="F4">
        <f>D4/D$3</f>
        <v>0.99988044349634919</v>
      </c>
      <c r="G4">
        <f t="shared" ref="G4:G67" si="0">$B4*((D4)-(E$3))</f>
        <v>286695.49824333366</v>
      </c>
      <c r="H4">
        <f>H3+G4*(A4-A3)</f>
        <v>5736311.0700543476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0.70891523443891158</v>
      </c>
      <c r="S4">
        <f t="shared" ref="S4:S67" si="2">103.9+183.3*R4-39.7*R4^2</f>
        <v>213.8924983307553</v>
      </c>
      <c r="U4">
        <f t="shared" ref="U4:U67" si="3">Q4/S4</f>
        <v>2.2354687692721549</v>
      </c>
      <c r="V4">
        <f t="shared" ref="V4:V67" si="4">D4/T$3</f>
        <v>12.450273741852554</v>
      </c>
    </row>
    <row r="5" spans="1:22">
      <c r="A5">
        <v>30</v>
      </c>
      <c r="B5">
        <f t="shared" ref="B5:B68" si="5">B$3*C$3/C5</f>
        <v>3019.6529203427599</v>
      </c>
      <c r="C5">
        <f t="shared" ref="C5:C68" si="6">1.01325/D5*Q4/288.15*P5</f>
        <v>4.00476742576647E-3</v>
      </c>
      <c r="D5">
        <f t="shared" ref="D5:D68" si="7">P5*(D$3/P$3)*(1-H4/I$3)</f>
        <v>569.78716948825081</v>
      </c>
      <c r="F5">
        <f t="shared" ref="F5:F68" si="8">D5/D$3</f>
        <v>0.99962661313728207</v>
      </c>
      <c r="G5">
        <f t="shared" si="0"/>
        <v>286224.35315622069</v>
      </c>
      <c r="H5">
        <f t="shared" ref="H5:H68" si="9">H4+G5*(A5-A4)</f>
        <v>8598554.601616554</v>
      </c>
      <c r="P5">
        <f t="shared" ref="P5:P68" si="10">1-((3.52*V4)/(10^(0.9813*U4)))+((0.274*V4^2)/(10^(0.8157*U4)))</f>
        <v>1.3571498927683172</v>
      </c>
      <c r="Q5">
        <f t="shared" si="1"/>
        <v>478.15</v>
      </c>
      <c r="R5">
        <f t="shared" ref="R5:R68" si="11">0.709*F5</f>
        <v>0.7087352687143329</v>
      </c>
      <c r="S5">
        <f t="shared" si="2"/>
        <v>213.86963921489001</v>
      </c>
      <c r="U5">
        <f t="shared" si="3"/>
        <v>2.2357077037922561</v>
      </c>
      <c r="V5">
        <f t="shared" si="4"/>
        <v>12.447113106523668</v>
      </c>
    </row>
    <row r="6" spans="1:22">
      <c r="A6">
        <v>40</v>
      </c>
      <c r="B6">
        <f t="shared" si="5"/>
        <v>3019.2927099962012</v>
      </c>
      <c r="C6">
        <f t="shared" si="6"/>
        <v>4.0052452060948054E-3</v>
      </c>
      <c r="D6">
        <f t="shared" si="7"/>
        <v>569.55669709034009</v>
      </c>
      <c r="F6">
        <f t="shared" si="8"/>
        <v>0.99922227559708787</v>
      </c>
      <c r="G6">
        <f t="shared" si="0"/>
        <v>285494.34620618285</v>
      </c>
      <c r="H6">
        <f t="shared" si="9"/>
        <v>11453498.063678382</v>
      </c>
      <c r="P6">
        <f t="shared" si="10"/>
        <v>1.3567627875607573</v>
      </c>
      <c r="Q6">
        <f t="shared" si="1"/>
        <v>478.15</v>
      </c>
      <c r="R6">
        <f t="shared" si="11"/>
        <v>0.70844859339833521</v>
      </c>
      <c r="S6">
        <f t="shared" si="2"/>
        <v>213.8332206132381</v>
      </c>
      <c r="U6">
        <f t="shared" si="3"/>
        <v>2.2360884741329965</v>
      </c>
      <c r="V6">
        <f t="shared" si="4"/>
        <v>12.44207839153122</v>
      </c>
    </row>
    <row r="7" spans="1:22">
      <c r="A7">
        <v>50</v>
      </c>
      <c r="B7">
        <f t="shared" si="5"/>
        <v>3018.9334183557326</v>
      </c>
      <c r="C7">
        <f t="shared" si="6"/>
        <v>4.0057218814371059E-3</v>
      </c>
      <c r="D7">
        <f t="shared" si="7"/>
        <v>569.23035154615513</v>
      </c>
      <c r="F7">
        <f t="shared" si="8"/>
        <v>0.99864973955465808</v>
      </c>
      <c r="G7">
        <f t="shared" si="0"/>
        <v>284475.15730609652</v>
      </c>
      <c r="H7">
        <f t="shared" si="9"/>
        <v>14298249.636739347</v>
      </c>
      <c r="P7">
        <f t="shared" si="10"/>
        <v>1.3561467669431213</v>
      </c>
      <c r="Q7">
        <f t="shared" si="1"/>
        <v>478.15</v>
      </c>
      <c r="R7">
        <f t="shared" si="11"/>
        <v>0.70804266534425253</v>
      </c>
      <c r="S7">
        <f t="shared" si="2"/>
        <v>213.78164124447409</v>
      </c>
      <c r="U7">
        <f t="shared" si="3"/>
        <v>2.2366279780460774</v>
      </c>
      <c r="V7">
        <f t="shared" si="4"/>
        <v>12.434949308747681</v>
      </c>
    </row>
    <row r="8" spans="1:22">
      <c r="A8">
        <v>60</v>
      </c>
      <c r="B8">
        <f t="shared" si="5"/>
        <v>3018.5754093538058</v>
      </c>
      <c r="C8">
        <f t="shared" si="6"/>
        <v>4.0061969679591539E-3</v>
      </c>
      <c r="D8">
        <f t="shared" si="7"/>
        <v>568.79730430371353</v>
      </c>
      <c r="F8">
        <f t="shared" si="8"/>
        <v>0.9978900075503746</v>
      </c>
      <c r="G8">
        <f t="shared" si="0"/>
        <v>283134.23623486556</v>
      </c>
      <c r="H8">
        <f t="shared" si="9"/>
        <v>17129591.999088004</v>
      </c>
      <c r="P8">
        <f t="shared" si="10"/>
        <v>1.35527578509816</v>
      </c>
      <c r="Q8">
        <f t="shared" si="1"/>
        <v>478.15</v>
      </c>
      <c r="R8">
        <f t="shared" si="11"/>
        <v>0.70750401535321561</v>
      </c>
      <c r="S8">
        <f t="shared" si="2"/>
        <v>213.71317732412979</v>
      </c>
      <c r="U8">
        <f t="shared" si="3"/>
        <v>2.2373444912795901</v>
      </c>
      <c r="V8">
        <f t="shared" si="4"/>
        <v>12.42548930631909</v>
      </c>
    </row>
    <row r="9" spans="1:22">
      <c r="A9">
        <v>70</v>
      </c>
      <c r="B9">
        <f t="shared" si="5"/>
        <v>3018.2190878869837</v>
      </c>
      <c r="C9">
        <f t="shared" si="6"/>
        <v>4.0066699269917603E-3</v>
      </c>
      <c r="D9">
        <f t="shared" si="7"/>
        <v>568.24613987248483</v>
      </c>
      <c r="F9">
        <f t="shared" si="8"/>
        <v>0.99692305240786816</v>
      </c>
      <c r="G9">
        <f t="shared" si="0"/>
        <v>281437.27923491329</v>
      </c>
      <c r="H9">
        <f t="shared" si="9"/>
        <v>19943964.791437138</v>
      </c>
      <c r="P9">
        <f t="shared" si="10"/>
        <v>1.3541223677990151</v>
      </c>
      <c r="Q9">
        <f t="shared" si="1"/>
        <v>478.15</v>
      </c>
      <c r="R9">
        <f t="shared" si="11"/>
        <v>0.70681844415717854</v>
      </c>
      <c r="S9">
        <f t="shared" si="2"/>
        <v>213.62600598788009</v>
      </c>
      <c r="U9">
        <f t="shared" si="3"/>
        <v>2.2382574527332006</v>
      </c>
      <c r="V9">
        <f t="shared" si="4"/>
        <v>12.413449010603134</v>
      </c>
    </row>
    <row r="10" spans="1:22">
      <c r="A10">
        <v>80</v>
      </c>
      <c r="B10">
        <f t="shared" si="5"/>
        <v>3017.864902022749</v>
      </c>
      <c r="C10">
        <f t="shared" si="6"/>
        <v>4.007140162040998E-3</v>
      </c>
      <c r="D10">
        <f t="shared" si="7"/>
        <v>567.56510362489587</v>
      </c>
      <c r="F10">
        <f t="shared" si="8"/>
        <v>0.99572825197350157</v>
      </c>
      <c r="G10">
        <f t="shared" si="0"/>
        <v>279348.97738167195</v>
      </c>
      <c r="H10">
        <f t="shared" si="9"/>
        <v>22737454.565253858</v>
      </c>
      <c r="P10">
        <f t="shared" si="10"/>
        <v>1.35265820170719</v>
      </c>
      <c r="Q10">
        <f t="shared" si="1"/>
        <v>478.15</v>
      </c>
      <c r="R10">
        <f t="shared" si="11"/>
        <v>0.70597133064921258</v>
      </c>
      <c r="S10">
        <f t="shared" si="2"/>
        <v>213.51824277596546</v>
      </c>
      <c r="U10">
        <f t="shared" si="3"/>
        <v>2.2393871070852716</v>
      </c>
      <c r="V10">
        <f t="shared" si="4"/>
        <v>12.398571639441906</v>
      </c>
    </row>
    <row r="11" spans="1:22">
      <c r="A11">
        <v>90</v>
      </c>
      <c r="B11">
        <f t="shared" si="5"/>
        <v>3017.5133442644938</v>
      </c>
      <c r="C11">
        <f t="shared" si="6"/>
        <v>4.0076070170476409E-3</v>
      </c>
      <c r="D11">
        <f t="shared" si="7"/>
        <v>566.7424591951052</v>
      </c>
      <c r="F11">
        <f t="shared" si="8"/>
        <v>0.99428501613176345</v>
      </c>
      <c r="G11">
        <f t="shared" si="0"/>
        <v>276834.09485687077</v>
      </c>
      <c r="H11">
        <f t="shared" si="9"/>
        <v>25505795.513822567</v>
      </c>
      <c r="P11">
        <f t="shared" si="10"/>
        <v>1.3508549858910719</v>
      </c>
      <c r="Q11">
        <f t="shared" si="1"/>
        <v>478.15</v>
      </c>
      <c r="R11">
        <f t="shared" si="11"/>
        <v>0.7049480764374203</v>
      </c>
      <c r="S11">
        <f t="shared" si="2"/>
        <v>213.38799632920825</v>
      </c>
      <c r="U11">
        <f t="shared" si="3"/>
        <v>2.2407539703513843</v>
      </c>
      <c r="V11">
        <f t="shared" si="4"/>
        <v>12.380600809608632</v>
      </c>
    </row>
    <row r="12" spans="1:22">
      <c r="A12">
        <v>100</v>
      </c>
      <c r="B12">
        <f t="shared" si="5"/>
        <v>3017.1649514595201</v>
      </c>
      <c r="C12">
        <f t="shared" si="6"/>
        <v>4.0080697764500479E-3</v>
      </c>
      <c r="D12">
        <f t="shared" si="7"/>
        <v>565.76697219361063</v>
      </c>
      <c r="F12">
        <f t="shared" si="8"/>
        <v>0.99257363542738708</v>
      </c>
      <c r="G12">
        <f t="shared" si="0"/>
        <v>273858.92725266283</v>
      </c>
      <c r="H12">
        <f t="shared" si="9"/>
        <v>28244384.786349196</v>
      </c>
      <c r="P12">
        <f t="shared" si="10"/>
        <v>1.3486855858256632</v>
      </c>
      <c r="Q12">
        <f t="shared" si="1"/>
        <v>478.15</v>
      </c>
      <c r="R12">
        <f t="shared" si="11"/>
        <v>0.70373470751801737</v>
      </c>
      <c r="S12">
        <f t="shared" si="2"/>
        <v>213.23344310700347</v>
      </c>
      <c r="U12">
        <f t="shared" si="3"/>
        <v>2.2423780858805422</v>
      </c>
      <c r="V12">
        <f t="shared" si="4"/>
        <v>12.359291103648683</v>
      </c>
    </row>
    <row r="13" spans="1:22">
      <c r="A13">
        <v>110</v>
      </c>
      <c r="B13">
        <f t="shared" si="5"/>
        <v>3016.8203028717749</v>
      </c>
      <c r="C13">
        <f t="shared" si="6"/>
        <v>4.0085276676896167E-3</v>
      </c>
      <c r="D13">
        <f t="shared" si="7"/>
        <v>564.62853022901959</v>
      </c>
      <c r="F13">
        <f t="shared" si="8"/>
        <v>0.99057636882284139</v>
      </c>
      <c r="G13">
        <f t="shared" si="0"/>
        <v>270393.16971146292</v>
      </c>
      <c r="H13">
        <f t="shared" si="9"/>
        <v>30948316.483463824</v>
      </c>
      <c r="P13">
        <f t="shared" si="10"/>
        <v>1.3461255141416668</v>
      </c>
      <c r="Q13">
        <f t="shared" si="1"/>
        <v>478.15</v>
      </c>
      <c r="R13">
        <f t="shared" si="11"/>
        <v>0.70231864549539447</v>
      </c>
      <c r="S13">
        <f t="shared" si="2"/>
        <v>213.05292397082957</v>
      </c>
      <c r="U13">
        <f t="shared" si="3"/>
        <v>2.2442780464513432</v>
      </c>
      <c r="V13">
        <f t="shared" si="4"/>
        <v>12.334421614377444</v>
      </c>
    </row>
    <row r="14" spans="1:22">
      <c r="A14">
        <v>120</v>
      </c>
      <c r="B14">
        <f t="shared" si="5"/>
        <v>3016.4800159035458</v>
      </c>
      <c r="C14">
        <f t="shared" si="6"/>
        <v>4.0089798668488715E-3</v>
      </c>
      <c r="D14">
        <f t="shared" si="7"/>
        <v>563.31889707671519</v>
      </c>
      <c r="F14">
        <f t="shared" si="8"/>
        <v>0.9882787668012547</v>
      </c>
      <c r="G14">
        <f t="shared" si="0"/>
        <v>266412.18805855344</v>
      </c>
      <c r="H14">
        <f t="shared" si="9"/>
        <v>33612438.36404936</v>
      </c>
      <c r="P14">
        <f t="shared" si="10"/>
        <v>1.3431547334272125</v>
      </c>
      <c r="Q14">
        <f t="shared" si="1"/>
        <v>478.15</v>
      </c>
      <c r="R14">
        <f t="shared" si="11"/>
        <v>0.70068964566208958</v>
      </c>
      <c r="S14">
        <f t="shared" si="2"/>
        <v>212.84506266219987</v>
      </c>
      <c r="U14">
        <f t="shared" si="3"/>
        <v>2.2464697748655684</v>
      </c>
      <c r="V14">
        <f t="shared" si="4"/>
        <v>12.305812419843585</v>
      </c>
    </row>
    <row r="15" spans="1:22">
      <c r="A15">
        <v>130</v>
      </c>
      <c r="B15">
        <f t="shared" si="5"/>
        <v>3016.1447389589734</v>
      </c>
      <c r="C15">
        <f t="shared" si="6"/>
        <v>4.0094255081018415E-3</v>
      </c>
      <c r="D15">
        <f t="shared" si="7"/>
        <v>561.83258032972424</v>
      </c>
      <c r="F15">
        <f t="shared" si="8"/>
        <v>0.9856711935609197</v>
      </c>
      <c r="G15">
        <f t="shared" si="0"/>
        <v>261899.63033173021</v>
      </c>
      <c r="H15">
        <f t="shared" si="9"/>
        <v>36231434.667366661</v>
      </c>
      <c r="P15">
        <f t="shared" si="10"/>
        <v>1.3397597322098329</v>
      </c>
      <c r="Q15">
        <f t="shared" si="1"/>
        <v>478.15</v>
      </c>
      <c r="R15">
        <f t="shared" si="11"/>
        <v>0.69884087623469204</v>
      </c>
      <c r="S15">
        <f t="shared" si="2"/>
        <v>212.60890337304912</v>
      </c>
      <c r="U15">
        <f t="shared" si="3"/>
        <v>2.2489650829016581</v>
      </c>
      <c r="V15">
        <f t="shared" si="4"/>
        <v>12.273343537333414</v>
      </c>
    </row>
    <row r="16" spans="1:22">
      <c r="A16">
        <v>140</v>
      </c>
      <c r="B16">
        <f t="shared" si="5"/>
        <v>3015.8151410209748</v>
      </c>
      <c r="C16">
        <f t="shared" si="6"/>
        <v>4.0098636975525329E-3</v>
      </c>
      <c r="D16">
        <f t="shared" si="7"/>
        <v>560.16776710650981</v>
      </c>
      <c r="F16">
        <f t="shared" si="8"/>
        <v>0.98275046860791193</v>
      </c>
      <c r="G16">
        <f t="shared" si="0"/>
        <v>256850.24156676044</v>
      </c>
      <c r="H16">
        <f t="shared" si="9"/>
        <v>38799937.083034262</v>
      </c>
      <c r="P16">
        <f t="shared" si="10"/>
        <v>1.3359357660648237</v>
      </c>
      <c r="Q16">
        <f t="shared" si="1"/>
        <v>478.15</v>
      </c>
      <c r="R16">
        <f t="shared" si="11"/>
        <v>0.69677008224300951</v>
      </c>
      <c r="S16">
        <f t="shared" si="2"/>
        <v>212.34406073903909</v>
      </c>
      <c r="U16">
        <f t="shared" si="3"/>
        <v>2.2517700675773735</v>
      </c>
      <c r="V16">
        <f t="shared" si="4"/>
        <v>12.236975364092171</v>
      </c>
    </row>
    <row r="17" spans="1:22">
      <c r="A17">
        <v>150</v>
      </c>
      <c r="B17">
        <f t="shared" si="5"/>
        <v>3015.4918976857789</v>
      </c>
      <c r="C17">
        <f t="shared" si="6"/>
        <v>4.0102935318081885E-3</v>
      </c>
      <c r="D17">
        <f t="shared" si="7"/>
        <v>558.32725325480544</v>
      </c>
      <c r="F17">
        <f t="shared" si="8"/>
        <v>0.97952149693825519</v>
      </c>
      <c r="G17">
        <f t="shared" si="0"/>
        <v>251272.65704627676</v>
      </c>
      <c r="H17">
        <f t="shared" si="9"/>
        <v>41312663.653497033</v>
      </c>
      <c r="P17">
        <f t="shared" si="10"/>
        <v>1.3316890860751074</v>
      </c>
      <c r="Q17">
        <f t="shared" si="1"/>
        <v>478.15</v>
      </c>
      <c r="R17">
        <f t="shared" si="11"/>
        <v>0.69448074132922288</v>
      </c>
      <c r="S17">
        <f t="shared" si="2"/>
        <v>212.05087093258226</v>
      </c>
      <c r="U17">
        <f t="shared" si="3"/>
        <v>2.2548834527164905</v>
      </c>
      <c r="V17">
        <f t="shared" si="4"/>
        <v>12.196768975965069</v>
      </c>
    </row>
    <row r="18" spans="1:22">
      <c r="A18">
        <v>160</v>
      </c>
      <c r="B18">
        <f t="shared" si="5"/>
        <v>3015.1756736822049</v>
      </c>
      <c r="C18">
        <f t="shared" si="6"/>
        <v>4.0107141212574879E-3</v>
      </c>
      <c r="D18">
        <f t="shared" si="7"/>
        <v>556.31926232123578</v>
      </c>
      <c r="F18">
        <f t="shared" si="8"/>
        <v>0.97599870582672943</v>
      </c>
      <c r="G18">
        <f t="shared" si="0"/>
        <v>245191.86155277205</v>
      </c>
      <c r="H18">
        <f t="shared" si="9"/>
        <v>43764582.269024752</v>
      </c>
      <c r="P18">
        <f t="shared" si="10"/>
        <v>1.3270389069562474</v>
      </c>
      <c r="Q18">
        <f t="shared" si="1"/>
        <v>478.15</v>
      </c>
      <c r="R18">
        <f t="shared" si="11"/>
        <v>0.69198308243115114</v>
      </c>
      <c r="S18">
        <f t="shared" si="2"/>
        <v>211.73052773070458</v>
      </c>
      <c r="U18">
        <f t="shared" si="3"/>
        <v>2.2582950372095065</v>
      </c>
      <c r="V18">
        <f t="shared" si="4"/>
        <v>12.152904017950195</v>
      </c>
    </row>
    <row r="19" spans="1:22">
      <c r="A19">
        <v>170</v>
      </c>
      <c r="B19">
        <f t="shared" si="5"/>
        <v>3014.8671022959848</v>
      </c>
      <c r="C19">
        <f t="shared" si="6"/>
        <v>4.011124617499656E-3</v>
      </c>
      <c r="D19">
        <f t="shared" si="7"/>
        <v>554.15802834667227</v>
      </c>
      <c r="F19">
        <f t="shared" si="8"/>
        <v>0.97220706727486361</v>
      </c>
      <c r="G19">
        <f t="shared" si="0"/>
        <v>238650.93554499524</v>
      </c>
      <c r="H19">
        <f t="shared" si="9"/>
        <v>46151091.624474704</v>
      </c>
      <c r="P19">
        <f t="shared" si="10"/>
        <v>1.3220188137596356</v>
      </c>
      <c r="Q19">
        <f t="shared" si="1"/>
        <v>478.15</v>
      </c>
      <c r="R19">
        <f t="shared" si="11"/>
        <v>0.68929481069787824</v>
      </c>
      <c r="S19">
        <f t="shared" si="2"/>
        <v>211.38518355953664</v>
      </c>
      <c r="U19">
        <f t="shared" si="3"/>
        <v>2.2619844586474009</v>
      </c>
      <c r="V19">
        <f t="shared" si="4"/>
        <v>12.105691435478017</v>
      </c>
    </row>
    <row r="20" spans="1:22">
      <c r="A20">
        <v>180</v>
      </c>
      <c r="B20">
        <f t="shared" si="5"/>
        <v>3014.5667625965452</v>
      </c>
      <c r="C20">
        <f t="shared" si="6"/>
        <v>4.0115242437335089E-3</v>
      </c>
      <c r="D20">
        <f t="shared" si="7"/>
        <v>551.86401014883506</v>
      </c>
      <c r="F20">
        <f t="shared" si="8"/>
        <v>0.96818247394532464</v>
      </c>
      <c r="G20">
        <f t="shared" si="0"/>
        <v>231711.69023456171</v>
      </c>
      <c r="H20">
        <f t="shared" si="9"/>
        <v>48468208.526820324</v>
      </c>
      <c r="P20">
        <f t="shared" si="10"/>
        <v>1.3166772903465656</v>
      </c>
      <c r="Q20">
        <f t="shared" si="1"/>
        <v>478.15</v>
      </c>
      <c r="R20">
        <f t="shared" si="11"/>
        <v>0.68644137402723515</v>
      </c>
      <c r="S20">
        <f t="shared" si="2"/>
        <v>211.01799398812921</v>
      </c>
      <c r="U20">
        <f t="shared" si="3"/>
        <v>2.265920507361558</v>
      </c>
      <c r="V20">
        <f t="shared" si="4"/>
        <v>12.055578155457077</v>
      </c>
    </row>
    <row r="21" spans="1:22">
      <c r="A21">
        <v>190</v>
      </c>
      <c r="B21">
        <f t="shared" si="5"/>
        <v>3014.2751558645514</v>
      </c>
      <c r="C21">
        <f t="shared" si="6"/>
        <v>4.0119123262457356E-3</v>
      </c>
      <c r="D21">
        <f t="shared" si="7"/>
        <v>549.46362272922761</v>
      </c>
      <c r="F21">
        <f t="shared" si="8"/>
        <v>0.9639712679460134</v>
      </c>
      <c r="G21">
        <f t="shared" si="0"/>
        <v>224453.8480083817</v>
      </c>
      <c r="H21">
        <f t="shared" si="9"/>
        <v>50712747.00690414</v>
      </c>
      <c r="P21">
        <f t="shared" si="10"/>
        <v>1.3110770953014828</v>
      </c>
      <c r="Q21">
        <f t="shared" si="1"/>
        <v>478.15</v>
      </c>
      <c r="R21">
        <f t="shared" si="11"/>
        <v>0.68345562897372347</v>
      </c>
      <c r="S21">
        <f t="shared" si="2"/>
        <v>210.63308639888155</v>
      </c>
      <c r="U21">
        <f t="shared" si="3"/>
        <v>2.2700612148583081</v>
      </c>
      <c r="V21">
        <f t="shared" si="4"/>
        <v>12.00314121880551</v>
      </c>
    </row>
    <row r="22" spans="1:22">
      <c r="A22">
        <v>200</v>
      </c>
      <c r="B22">
        <f t="shared" si="5"/>
        <v>3013.9926830508789</v>
      </c>
      <c r="C22">
        <f t="shared" si="6"/>
        <v>4.0122883245583309E-3</v>
      </c>
      <c r="D22">
        <f t="shared" si="7"/>
        <v>546.98841869907892</v>
      </c>
      <c r="F22">
        <f t="shared" si="8"/>
        <v>0.95962880473522616</v>
      </c>
      <c r="G22">
        <f t="shared" si="0"/>
        <v>216972.56722342694</v>
      </c>
      <c r="H22">
        <f t="shared" si="9"/>
        <v>52882472.679138407</v>
      </c>
      <c r="P22">
        <f t="shared" si="10"/>
        <v>1.3052933234438822</v>
      </c>
      <c r="Q22">
        <f t="shared" si="1"/>
        <v>478.15</v>
      </c>
      <c r="R22">
        <f t="shared" si="11"/>
        <v>0.68037682255727527</v>
      </c>
      <c r="S22">
        <f t="shared" si="2"/>
        <v>210.23544053402514</v>
      </c>
      <c r="U22">
        <f t="shared" si="3"/>
        <v>2.2743548793934898</v>
      </c>
      <c r="V22">
        <f t="shared" si="4"/>
        <v>11.949069898539287</v>
      </c>
    </row>
    <row r="23" spans="1:22">
      <c r="A23">
        <v>210</v>
      </c>
      <c r="B23">
        <f t="shared" si="5"/>
        <v>3013.7196253506113</v>
      </c>
      <c r="C23">
        <f t="shared" si="6"/>
        <v>4.0126518574541909E-3</v>
      </c>
      <c r="D23">
        <f t="shared" si="7"/>
        <v>544.47372679640353</v>
      </c>
      <c r="F23">
        <f t="shared" si="8"/>
        <v>0.95521706455509392</v>
      </c>
      <c r="G23">
        <f t="shared" si="0"/>
        <v>209374.33389256796</v>
      </c>
      <c r="H23">
        <f t="shared" si="9"/>
        <v>54976216.018064089</v>
      </c>
      <c r="P23">
        <f t="shared" si="10"/>
        <v>1.2994101680745964</v>
      </c>
      <c r="Q23">
        <f t="shared" si="1"/>
        <v>478.15</v>
      </c>
      <c r="R23">
        <f t="shared" si="11"/>
        <v>0.67724889876956151</v>
      </c>
      <c r="S23">
        <f t="shared" si="2"/>
        <v>209.83068013034267</v>
      </c>
      <c r="U23">
        <f t="shared" si="3"/>
        <v>2.2787420776741638</v>
      </c>
      <c r="V23">
        <f t="shared" si="4"/>
        <v>11.894135957908837</v>
      </c>
    </row>
    <row r="24" spans="1:22">
      <c r="A24">
        <v>220</v>
      </c>
      <c r="B24">
        <f t="shared" si="5"/>
        <v>3013.4561299473016</v>
      </c>
      <c r="C24">
        <f t="shared" si="6"/>
        <v>4.0130027221337902E-3</v>
      </c>
      <c r="D24">
        <f t="shared" si="7"/>
        <v>541.95684392090982</v>
      </c>
      <c r="F24">
        <f t="shared" si="8"/>
        <v>0.95080148056299973</v>
      </c>
      <c r="G24">
        <f t="shared" si="0"/>
        <v>201771.51175539041</v>
      </c>
      <c r="H24">
        <f t="shared" si="9"/>
        <v>56993931.135617994</v>
      </c>
      <c r="P24">
        <f t="shared" si="10"/>
        <v>1.2935166125990119</v>
      </c>
      <c r="Q24">
        <f t="shared" si="1"/>
        <v>478.15</v>
      </c>
      <c r="R24">
        <f t="shared" si="11"/>
        <v>0.67411824971916678</v>
      </c>
      <c r="S24">
        <f t="shared" si="2"/>
        <v>209.42478921372728</v>
      </c>
      <c r="U24">
        <f t="shared" si="3"/>
        <v>2.2831585591905585</v>
      </c>
      <c r="V24">
        <f t="shared" si="4"/>
        <v>11.839154155045007</v>
      </c>
    </row>
    <row r="25" spans="1:22">
      <c r="A25">
        <v>230</v>
      </c>
      <c r="B25">
        <f t="shared" si="5"/>
        <v>3013.2022026159134</v>
      </c>
      <c r="C25">
        <f t="shared" si="6"/>
        <v>4.0133409042415824E-3</v>
      </c>
      <c r="D25">
        <f t="shared" si="7"/>
        <v>539.474961762931</v>
      </c>
      <c r="F25">
        <f t="shared" si="8"/>
        <v>0.94644730133847543</v>
      </c>
      <c r="G25">
        <f t="shared" si="0"/>
        <v>194276.09679764049</v>
      </c>
      <c r="H25">
        <f t="shared" si="9"/>
        <v>58936692.1035944</v>
      </c>
      <c r="P25">
        <f t="shared" si="10"/>
        <v>1.2877014827539928</v>
      </c>
      <c r="Q25">
        <f t="shared" si="1"/>
        <v>478.15</v>
      </c>
      <c r="R25">
        <f t="shared" si="11"/>
        <v>0.67103113664897907</v>
      </c>
      <c r="S25">
        <f t="shared" si="2"/>
        <v>209.02378072956677</v>
      </c>
      <c r="U25">
        <f t="shared" si="3"/>
        <v>2.2875387591358636</v>
      </c>
      <c r="V25">
        <f t="shared" si="4"/>
        <v>11.784936949759091</v>
      </c>
    </row>
    <row r="26" spans="1:22">
      <c r="A26">
        <v>240</v>
      </c>
      <c r="B26">
        <f t="shared" si="5"/>
        <v>3012.9577081856396</v>
      </c>
      <c r="C26">
        <f t="shared" si="6"/>
        <v>4.0136665774148936E-3</v>
      </c>
      <c r="D26">
        <f t="shared" si="7"/>
        <v>537.06306633477539</v>
      </c>
      <c r="F26">
        <f t="shared" si="8"/>
        <v>0.94221590585048309</v>
      </c>
      <c r="G26">
        <f t="shared" si="0"/>
        <v>186993.39410699817</v>
      </c>
      <c r="H26">
        <f t="shared" si="9"/>
        <v>60806626.044664383</v>
      </c>
      <c r="P26">
        <f t="shared" si="10"/>
        <v>1.2820484280320334</v>
      </c>
      <c r="Q26">
        <f t="shared" si="1"/>
        <v>478.15</v>
      </c>
      <c r="R26">
        <f t="shared" si="11"/>
        <v>0.66803107724799249</v>
      </c>
      <c r="S26">
        <f t="shared" si="2"/>
        <v>208.63335530884325</v>
      </c>
      <c r="U26">
        <f t="shared" si="3"/>
        <v>2.291819538118375</v>
      </c>
      <c r="V26">
        <f t="shared" si="4"/>
        <v>11.732248618390866</v>
      </c>
    </row>
    <row r="27" spans="1:22">
      <c r="A27">
        <v>250</v>
      </c>
      <c r="B27">
        <f t="shared" si="5"/>
        <v>3012.7223789603217</v>
      </c>
      <c r="C27">
        <f t="shared" si="6"/>
        <v>4.0139800922123223E-3</v>
      </c>
      <c r="D27">
        <f t="shared" si="7"/>
        <v>534.75206093837267</v>
      </c>
      <c r="F27">
        <f t="shared" si="8"/>
        <v>0.93816151041819762</v>
      </c>
      <c r="G27">
        <f t="shared" si="0"/>
        <v>180016.37117803621</v>
      </c>
      <c r="H27">
        <f t="shared" si="9"/>
        <v>62606789.756444745</v>
      </c>
      <c r="P27">
        <f t="shared" si="10"/>
        <v>1.2766314309040254</v>
      </c>
      <c r="Q27">
        <f t="shared" si="1"/>
        <v>478.15</v>
      </c>
      <c r="R27">
        <f t="shared" si="11"/>
        <v>0.66515651088650207</v>
      </c>
      <c r="S27">
        <f t="shared" si="2"/>
        <v>208.25859104170004</v>
      </c>
      <c r="U27">
        <f t="shared" si="3"/>
        <v>2.2959436996491491</v>
      </c>
      <c r="V27">
        <f t="shared" si="4"/>
        <v>11.681764249666582</v>
      </c>
    </row>
    <row r="28" spans="1:22">
      <c r="A28">
        <v>260</v>
      </c>
      <c r="B28">
        <f t="shared" si="5"/>
        <v>3012.4958302451846</v>
      </c>
      <c r="C28">
        <f t="shared" si="6"/>
        <v>4.0142819555454914E-3</v>
      </c>
      <c r="D28">
        <f t="shared" si="7"/>
        <v>532.5673250371492</v>
      </c>
      <c r="F28">
        <f t="shared" si="8"/>
        <v>0.93432864041605124</v>
      </c>
      <c r="G28">
        <f t="shared" si="0"/>
        <v>173421.32663278119</v>
      </c>
      <c r="H28">
        <f t="shared" si="9"/>
        <v>64341003.022772558</v>
      </c>
      <c r="P28">
        <f t="shared" si="10"/>
        <v>1.2715113522925947</v>
      </c>
      <c r="Q28">
        <f t="shared" si="1"/>
        <v>478.15</v>
      </c>
      <c r="R28">
        <f t="shared" si="11"/>
        <v>0.66243900605498029</v>
      </c>
      <c r="S28">
        <f t="shared" si="2"/>
        <v>207.90369997117642</v>
      </c>
      <c r="U28">
        <f t="shared" si="3"/>
        <v>2.299862869522237</v>
      </c>
      <c r="V28">
        <f t="shared" si="4"/>
        <v>11.634038262970821</v>
      </c>
    </row>
    <row r="29" spans="1:22">
      <c r="A29">
        <v>270</v>
      </c>
      <c r="B29">
        <f t="shared" si="5"/>
        <v>3012.2775813244407</v>
      </c>
      <c r="C29">
        <f t="shared" si="6"/>
        <v>4.0145728028132838E-3</v>
      </c>
      <c r="D29">
        <f t="shared" si="7"/>
        <v>530.52784287212228</v>
      </c>
      <c r="F29">
        <f t="shared" si="8"/>
        <v>0.93075060153003908</v>
      </c>
      <c r="G29">
        <f t="shared" si="0"/>
        <v>167265.27622300008</v>
      </c>
      <c r="H29">
        <f t="shared" si="9"/>
        <v>66013655.785002559</v>
      </c>
      <c r="P29">
        <f t="shared" si="10"/>
        <v>1.2667338345128458</v>
      </c>
      <c r="Q29">
        <f t="shared" si="1"/>
        <v>478.15</v>
      </c>
      <c r="R29">
        <f t="shared" si="11"/>
        <v>0.65990217648479765</v>
      </c>
      <c r="S29">
        <f t="shared" si="2"/>
        <v>207.57187491324731</v>
      </c>
      <c r="U29">
        <f t="shared" si="3"/>
        <v>2.3035394376036646</v>
      </c>
      <c r="V29">
        <f t="shared" si="4"/>
        <v>11.589485372793199</v>
      </c>
    </row>
    <row r="30" spans="1:22">
      <c r="A30">
        <v>280</v>
      </c>
      <c r="B30">
        <f t="shared" si="5"/>
        <v>3012.0670797285729</v>
      </c>
      <c r="C30">
        <f t="shared" si="6"/>
        <v>4.0148533656159538E-3</v>
      </c>
      <c r="D30">
        <f t="shared" si="7"/>
        <v>528.64593777595121</v>
      </c>
      <c r="F30">
        <f t="shared" si="8"/>
        <v>0.9274490136420197</v>
      </c>
      <c r="G30">
        <f t="shared" si="0"/>
        <v>161585.16313611009</v>
      </c>
      <c r="H30">
        <f t="shared" si="9"/>
        <v>67629507.416363657</v>
      </c>
      <c r="P30">
        <f t="shared" si="10"/>
        <v>1.2623286493552215</v>
      </c>
      <c r="Q30">
        <f t="shared" si="1"/>
        <v>478.15</v>
      </c>
      <c r="R30">
        <f t="shared" si="11"/>
        <v>0.6575613506721919</v>
      </c>
      <c r="S30">
        <f t="shared" si="2"/>
        <v>207.26523446126865</v>
      </c>
      <c r="U30">
        <f t="shared" si="3"/>
        <v>2.3069474301506707</v>
      </c>
      <c r="V30">
        <f t="shared" si="4"/>
        <v>11.548374784766406</v>
      </c>
    </row>
    <row r="31" spans="1:22">
      <c r="A31">
        <v>290</v>
      </c>
      <c r="B31">
        <f t="shared" si="5"/>
        <v>3011.8637264954527</v>
      </c>
      <c r="C31">
        <f t="shared" si="6"/>
        <v>4.0151244381101108E-3</v>
      </c>
      <c r="D31">
        <f t="shared" si="7"/>
        <v>526.92755586868429</v>
      </c>
      <c r="F31">
        <f t="shared" si="8"/>
        <v>0.9244343085415514</v>
      </c>
      <c r="G31">
        <f t="shared" si="0"/>
        <v>156398.72192645629</v>
      </c>
      <c r="H31">
        <f t="shared" si="9"/>
        <v>69193494.635628223</v>
      </c>
      <c r="P31">
        <f t="shared" si="10"/>
        <v>1.2583103585335236</v>
      </c>
      <c r="Q31">
        <f t="shared" si="1"/>
        <v>478.15</v>
      </c>
      <c r="R31">
        <f t="shared" si="11"/>
        <v>0.6554239247559599</v>
      </c>
      <c r="S31">
        <f t="shared" si="2"/>
        <v>206.98485871840998</v>
      </c>
      <c r="U31">
        <f t="shared" si="3"/>
        <v>2.3100723548599915</v>
      </c>
      <c r="V31">
        <f t="shared" si="4"/>
        <v>11.510836393055751</v>
      </c>
    </row>
    <row r="32" spans="1:22">
      <c r="A32">
        <v>300</v>
      </c>
      <c r="B32">
        <f t="shared" si="5"/>
        <v>3011.6669003442003</v>
      </c>
      <c r="C32">
        <f t="shared" si="6"/>
        <v>4.0153868447825956E-3</v>
      </c>
      <c r="D32">
        <f t="shared" si="7"/>
        <v>525.37297598087162</v>
      </c>
      <c r="F32">
        <f t="shared" si="8"/>
        <v>0.92170697540503788</v>
      </c>
      <c r="G32">
        <f t="shared" si="0"/>
        <v>151706.62443342447</v>
      </c>
      <c r="H32">
        <f t="shared" si="9"/>
        <v>70710560.879962474</v>
      </c>
      <c r="P32">
        <f t="shared" si="10"/>
        <v>1.2546799937563073</v>
      </c>
      <c r="Q32">
        <f t="shared" si="1"/>
        <v>478.15</v>
      </c>
      <c r="R32">
        <f t="shared" si="11"/>
        <v>0.65349024556217183</v>
      </c>
      <c r="S32">
        <f t="shared" si="2"/>
        <v>206.73089682006329</v>
      </c>
      <c r="U32">
        <f t="shared" si="3"/>
        <v>2.3129102004340329</v>
      </c>
      <c r="V32">
        <f t="shared" si="4"/>
        <v>11.476876288769601</v>
      </c>
    </row>
    <row r="33" spans="1:22">
      <c r="A33">
        <v>310</v>
      </c>
      <c r="B33">
        <f t="shared" si="5"/>
        <v>3011.4759791484321</v>
      </c>
      <c r="C33">
        <f t="shared" si="6"/>
        <v>4.0156414117999608E-3</v>
      </c>
      <c r="D33">
        <f t="shared" si="7"/>
        <v>523.97779060220398</v>
      </c>
      <c r="F33">
        <f t="shared" si="8"/>
        <v>0.91925928175825256</v>
      </c>
      <c r="G33">
        <f t="shared" si="0"/>
        <v>147495.43991029912</v>
      </c>
      <c r="H33">
        <f t="shared" si="9"/>
        <v>72185515.27906546</v>
      </c>
      <c r="P33">
        <f t="shared" si="10"/>
        <v>1.2514273866691425</v>
      </c>
      <c r="Q33">
        <f t="shared" si="1"/>
        <v>478.15</v>
      </c>
      <c r="R33">
        <f t="shared" si="11"/>
        <v>0.65175483076660101</v>
      </c>
      <c r="S33">
        <f t="shared" si="2"/>
        <v>206.50272141024223</v>
      </c>
      <c r="U33">
        <f t="shared" si="3"/>
        <v>2.3154658531114372</v>
      </c>
      <c r="V33">
        <f t="shared" si="4"/>
        <v>11.446398188975881</v>
      </c>
    </row>
    <row r="34" spans="1:22">
      <c r="A34">
        <v>320</v>
      </c>
      <c r="B34">
        <f t="shared" si="5"/>
        <v>3011.2903576842205</v>
      </c>
      <c r="C34">
        <f t="shared" si="6"/>
        <v>4.0158889433064143E-3</v>
      </c>
      <c r="D34">
        <f t="shared" si="7"/>
        <v>522.7340037855131</v>
      </c>
      <c r="F34">
        <f t="shared" si="8"/>
        <v>0.91707719962370715</v>
      </c>
      <c r="G34">
        <f t="shared" si="0"/>
        <v>143740.94533297766</v>
      </c>
      <c r="H34">
        <f t="shared" si="9"/>
        <v>73622924.732395232</v>
      </c>
      <c r="P34">
        <f t="shared" si="10"/>
        <v>1.2485337811291284</v>
      </c>
      <c r="Q34">
        <f t="shared" si="1"/>
        <v>478.15</v>
      </c>
      <c r="R34">
        <f t="shared" si="11"/>
        <v>0.65020773453320835</v>
      </c>
      <c r="S34">
        <f t="shared" si="2"/>
        <v>206.29910484747884</v>
      </c>
      <c r="U34">
        <f t="shared" si="3"/>
        <v>2.3177512105712048</v>
      </c>
      <c r="V34">
        <f t="shared" si="4"/>
        <v>11.41922742063152</v>
      </c>
    </row>
    <row r="35" spans="1:22">
      <c r="A35">
        <v>330</v>
      </c>
      <c r="B35">
        <f t="shared" si="5"/>
        <v>3011.1094612120578</v>
      </c>
      <c r="C35">
        <f t="shared" si="6"/>
        <v>4.0161302032645126E-3</v>
      </c>
      <c r="D35">
        <f t="shared" si="7"/>
        <v>521.63111705370591</v>
      </c>
      <c r="F35">
        <f t="shared" si="8"/>
        <v>0.91514231062053664</v>
      </c>
      <c r="G35">
        <f t="shared" si="0"/>
        <v>140411.3977473008</v>
      </c>
      <c r="H35">
        <f t="shared" si="9"/>
        <v>75027038.709868237</v>
      </c>
      <c r="P35">
        <f t="shared" si="10"/>
        <v>1.2459744198452978</v>
      </c>
      <c r="Q35">
        <f t="shared" si="1"/>
        <v>478.15</v>
      </c>
      <c r="R35">
        <f t="shared" si="11"/>
        <v>0.64883589822996046</v>
      </c>
      <c r="S35">
        <f t="shared" si="2"/>
        <v>206.11839563912613</v>
      </c>
      <c r="U35">
        <f t="shared" si="3"/>
        <v>2.3197832416527691</v>
      </c>
      <c r="V35">
        <f t="shared" si="4"/>
        <v>11.395134642433622</v>
      </c>
    </row>
    <row r="36" spans="1:22">
      <c r="A36">
        <v>340</v>
      </c>
      <c r="B36">
        <f t="shared" si="5"/>
        <v>3010.9327549406112</v>
      </c>
      <c r="C36">
        <f t="shared" si="6"/>
        <v>4.0163659027807833E-3</v>
      </c>
      <c r="D36">
        <f t="shared" si="7"/>
        <v>520.65711154162955</v>
      </c>
      <c r="F36">
        <f t="shared" si="8"/>
        <v>0.91343352902040276</v>
      </c>
      <c r="G36">
        <f t="shared" si="0"/>
        <v>137470.49263666943</v>
      </c>
      <c r="H36">
        <f t="shared" si="9"/>
        <v>76401743.636234939</v>
      </c>
      <c r="P36">
        <f t="shared" si="10"/>
        <v>1.2437208859290783</v>
      </c>
      <c r="Q36">
        <f t="shared" si="1"/>
        <v>478.15</v>
      </c>
      <c r="R36">
        <f t="shared" si="11"/>
        <v>0.64762437207546553</v>
      </c>
      <c r="S36">
        <f t="shared" si="2"/>
        <v>205.95867950737906</v>
      </c>
      <c r="U36">
        <f t="shared" si="3"/>
        <v>2.3215821792199289</v>
      </c>
      <c r="V36">
        <f t="shared" si="4"/>
        <v>11.373857299902232</v>
      </c>
    </row>
    <row r="37" spans="1:22">
      <c r="A37">
        <v>350</v>
      </c>
      <c r="B37">
        <f t="shared" si="5"/>
        <v>3010.7597497674028</v>
      </c>
      <c r="C37">
        <f t="shared" si="6"/>
        <v>4.0165966923941801E-3</v>
      </c>
      <c r="D37">
        <f t="shared" si="7"/>
        <v>519.799273273175</v>
      </c>
      <c r="F37">
        <f t="shared" si="8"/>
        <v>0.91192854960206138</v>
      </c>
      <c r="G37">
        <f t="shared" si="0"/>
        <v>134879.84878970587</v>
      </c>
      <c r="H37">
        <f t="shared" si="9"/>
        <v>77750542.124131992</v>
      </c>
      <c r="P37">
        <f t="shared" si="10"/>
        <v>1.2417430720807408</v>
      </c>
      <c r="Q37">
        <f t="shared" si="1"/>
        <v>478.15</v>
      </c>
      <c r="R37">
        <f t="shared" si="11"/>
        <v>0.6465573416678615</v>
      </c>
      <c r="S37">
        <f t="shared" si="2"/>
        <v>205.81791580395395</v>
      </c>
      <c r="U37">
        <f t="shared" si="3"/>
        <v>2.3231699637627674</v>
      </c>
      <c r="V37">
        <f t="shared" si="4"/>
        <v>11.355117653721452</v>
      </c>
    </row>
    <row r="38" spans="1:22">
      <c r="A38">
        <v>360</v>
      </c>
      <c r="B38">
        <f t="shared" si="5"/>
        <v>3010.5900048923058</v>
      </c>
      <c r="C38">
        <f t="shared" si="6"/>
        <v>4.016823158536284E-3</v>
      </c>
      <c r="D38">
        <f t="shared" si="7"/>
        <v>519.04484153783801</v>
      </c>
      <c r="F38">
        <f t="shared" si="8"/>
        <v>0.91060498515410182</v>
      </c>
      <c r="G38">
        <f t="shared" si="0"/>
        <v>132600.95970088057</v>
      </c>
      <c r="H38">
        <f t="shared" si="9"/>
        <v>79076551.721140802</v>
      </c>
      <c r="P38">
        <f t="shared" si="10"/>
        <v>1.2400107290430871</v>
      </c>
      <c r="Q38">
        <f t="shared" si="1"/>
        <v>478.15</v>
      </c>
      <c r="R38">
        <f t="shared" si="11"/>
        <v>0.64561893447425811</v>
      </c>
      <c r="S38">
        <f t="shared" si="2"/>
        <v>205.69404548962999</v>
      </c>
      <c r="U38">
        <f t="shared" si="3"/>
        <v>2.3245689920766606</v>
      </c>
      <c r="V38">
        <f t="shared" si="4"/>
        <v>11.338636943653297</v>
      </c>
    </row>
    <row r="39" spans="1:22">
      <c r="A39">
        <v>370</v>
      </c>
      <c r="B39">
        <f t="shared" si="5"/>
        <v>3010.4231279752257</v>
      </c>
      <c r="C39">
        <f t="shared" si="6"/>
        <v>4.017045823270329E-3</v>
      </c>
      <c r="D39">
        <f t="shared" si="7"/>
        <v>518.38148450922552</v>
      </c>
      <c r="F39">
        <f t="shared" si="8"/>
        <v>0.9094412008933781</v>
      </c>
      <c r="G39">
        <f t="shared" si="0"/>
        <v>130596.62429247148</v>
      </c>
      <c r="H39">
        <f t="shared" si="9"/>
        <v>80382517.964065522</v>
      </c>
      <c r="P39">
        <f t="shared" si="10"/>
        <v>1.2384946027152504</v>
      </c>
      <c r="Q39">
        <f t="shared" si="1"/>
        <v>478.15</v>
      </c>
      <c r="R39">
        <f t="shared" si="11"/>
        <v>0.64479381143340508</v>
      </c>
      <c r="S39">
        <f t="shared" si="2"/>
        <v>205.58507098300933</v>
      </c>
      <c r="U39">
        <f t="shared" si="3"/>
        <v>2.3258011766793945</v>
      </c>
      <c r="V39">
        <f t="shared" si="4"/>
        <v>11.32414577851779</v>
      </c>
    </row>
    <row r="40" spans="1:22">
      <c r="A40">
        <v>380</v>
      </c>
      <c r="B40">
        <f t="shared" si="5"/>
        <v>3010.2587734932349</v>
      </c>
      <c r="C40">
        <f t="shared" si="6"/>
        <v>4.0172651464365728E-3</v>
      </c>
      <c r="D40">
        <f t="shared" si="7"/>
        <v>517.7976212314976</v>
      </c>
      <c r="F40">
        <f t="shared" si="8"/>
        <v>0.90841687935350457</v>
      </c>
      <c r="G40">
        <f t="shared" si="0"/>
        <v>128831.914796756</v>
      </c>
      <c r="H40">
        <f t="shared" si="9"/>
        <v>81670837.112033084</v>
      </c>
      <c r="P40">
        <f t="shared" si="10"/>
        <v>1.2371672051676217</v>
      </c>
      <c r="Q40">
        <f t="shared" si="1"/>
        <v>478.15</v>
      </c>
      <c r="R40">
        <f t="shared" si="11"/>
        <v>0.64406756746163474</v>
      </c>
      <c r="S40">
        <f t="shared" si="2"/>
        <v>205.48911076691655</v>
      </c>
      <c r="U40">
        <f t="shared" si="3"/>
        <v>2.3268872896255748</v>
      </c>
      <c r="V40">
        <f t="shared" si="4"/>
        <v>11.311391170050296</v>
      </c>
    </row>
    <row r="41" spans="1:22">
      <c r="A41">
        <v>390</v>
      </c>
      <c r="B41">
        <f t="shared" si="5"/>
        <v>3010.0966398796381</v>
      </c>
      <c r="C41">
        <f t="shared" si="6"/>
        <v>4.0174815294278495E-3</v>
      </c>
      <c r="D41">
        <f t="shared" si="7"/>
        <v>517.28261633719217</v>
      </c>
      <c r="F41">
        <f t="shared" si="8"/>
        <v>0.90751336199507393</v>
      </c>
      <c r="G41">
        <f t="shared" si="0"/>
        <v>127274.76136190203</v>
      </c>
      <c r="H41">
        <f t="shared" si="9"/>
        <v>82943584.725652099</v>
      </c>
      <c r="P41">
        <f t="shared" si="10"/>
        <v>1.2360032821676283</v>
      </c>
      <c r="Q41">
        <f t="shared" si="1"/>
        <v>478.15</v>
      </c>
      <c r="R41">
        <f t="shared" si="11"/>
        <v>0.64342697365450741</v>
      </c>
      <c r="S41">
        <f t="shared" si="2"/>
        <v>205.40443293495116</v>
      </c>
      <c r="U41">
        <f t="shared" si="3"/>
        <v>2.327846547262316</v>
      </c>
      <c r="V41">
        <f t="shared" si="4"/>
        <v>11.300140786550804</v>
      </c>
    </row>
    <row r="42" spans="1:22">
      <c r="A42">
        <v>400</v>
      </c>
      <c r="B42">
        <f t="shared" si="5"/>
        <v>3009.9364659273074</v>
      </c>
      <c r="C42">
        <f t="shared" si="6"/>
        <v>4.0176953199520908E-3</v>
      </c>
      <c r="D42">
        <f t="shared" si="7"/>
        <v>516.82687548304909</v>
      </c>
      <c r="F42">
        <f t="shared" si="8"/>
        <v>0.90671381663692818</v>
      </c>
      <c r="G42">
        <f t="shared" si="0"/>
        <v>125896.23777223032</v>
      </c>
      <c r="H42">
        <f t="shared" si="9"/>
        <v>84202547.103374407</v>
      </c>
      <c r="P42">
        <f t="shared" si="10"/>
        <v>1.2349800437886098</v>
      </c>
      <c r="Q42">
        <f t="shared" si="1"/>
        <v>478.15</v>
      </c>
      <c r="R42">
        <f t="shared" si="11"/>
        <v>0.64286009599558203</v>
      </c>
      <c r="S42">
        <f t="shared" si="2"/>
        <v>205.32947220595929</v>
      </c>
      <c r="U42">
        <f t="shared" si="3"/>
        <v>2.3286963866559951</v>
      </c>
      <c r="V42">
        <f t="shared" si="4"/>
        <v>11.290185037698338</v>
      </c>
    </row>
    <row r="43" spans="1:22">
      <c r="A43">
        <v>410</v>
      </c>
      <c r="B43">
        <f t="shared" si="5"/>
        <v>3009.7780268324573</v>
      </c>
      <c r="C43">
        <f t="shared" si="6"/>
        <v>4.0179068172798678E-3</v>
      </c>
      <c r="D43">
        <f t="shared" si="7"/>
        <v>516.4218675950749</v>
      </c>
      <c r="F43">
        <f t="shared" si="8"/>
        <v>0.90600327648258749</v>
      </c>
      <c r="G43">
        <f t="shared" si="0"/>
        <v>124670.62691801983</v>
      </c>
      <c r="H43">
        <f t="shared" si="9"/>
        <v>85449253.3725546</v>
      </c>
      <c r="P43">
        <f t="shared" si="10"/>
        <v>1.234077220224939</v>
      </c>
      <c r="Q43">
        <f t="shared" si="1"/>
        <v>478.15</v>
      </c>
      <c r="R43">
        <f t="shared" si="11"/>
        <v>0.64235632302615453</v>
      </c>
      <c r="S43">
        <f t="shared" si="2"/>
        <v>205.26283467514637</v>
      </c>
      <c r="U43">
        <f t="shared" si="3"/>
        <v>2.3294523860431484</v>
      </c>
      <c r="V43">
        <f t="shared" si="4"/>
        <v>11.281337560498777</v>
      </c>
    </row>
    <row r="44" spans="1:22">
      <c r="A44">
        <v>420</v>
      </c>
      <c r="B44">
        <f t="shared" si="5"/>
        <v>3009.621130156012</v>
      </c>
      <c r="C44">
        <f t="shared" si="6"/>
        <v>4.0181162776068112E-3</v>
      </c>
      <c r="D44">
        <f t="shared" si="7"/>
        <v>516.06009629763992</v>
      </c>
      <c r="F44">
        <f t="shared" si="8"/>
        <v>0.90536858999585945</v>
      </c>
      <c r="G44">
        <f t="shared" si="0"/>
        <v>123575.33342361773</v>
      </c>
      <c r="H44">
        <f t="shared" si="9"/>
        <v>86685006.706790775</v>
      </c>
      <c r="P44">
        <f t="shared" si="10"/>
        <v>1.2332769961250005</v>
      </c>
      <c r="Q44">
        <f t="shared" si="1"/>
        <v>478.15</v>
      </c>
      <c r="R44">
        <f t="shared" si="11"/>
        <v>0.64190633030706434</v>
      </c>
      <c r="S44">
        <f t="shared" si="2"/>
        <v>205.20329399082013</v>
      </c>
      <c r="U44">
        <f t="shared" si="3"/>
        <v>2.3301282874211084</v>
      </c>
      <c r="V44">
        <f t="shared" si="4"/>
        <v>11.273434595147853</v>
      </c>
    </row>
    <row r="45" spans="1:22">
      <c r="A45">
        <v>430</v>
      </c>
      <c r="B45">
        <f t="shared" si="5"/>
        <v>3009.465611894942</v>
      </c>
      <c r="C45">
        <f t="shared" si="6"/>
        <v>4.0183239192737568E-3</v>
      </c>
      <c r="D45">
        <f t="shared" si="7"/>
        <v>515.73503856068214</v>
      </c>
      <c r="F45">
        <f t="shared" si="8"/>
        <v>0.90479831326435467</v>
      </c>
      <c r="G45">
        <f t="shared" si="0"/>
        <v>122590.69774758734</v>
      </c>
      <c r="H45">
        <f t="shared" si="9"/>
        <v>87910913.684266642</v>
      </c>
      <c r="P45">
        <f t="shared" si="10"/>
        <v>1.2325638664368364</v>
      </c>
      <c r="Q45">
        <f t="shared" si="1"/>
        <v>478.15</v>
      </c>
      <c r="R45">
        <f t="shared" si="11"/>
        <v>0.64150200410442748</v>
      </c>
      <c r="S45">
        <f t="shared" si="2"/>
        <v>205.14978194792269</v>
      </c>
      <c r="U45">
        <f t="shared" si="3"/>
        <v>2.3307360868722662</v>
      </c>
      <c r="V45">
        <f t="shared" si="4"/>
        <v>11.266333644767208</v>
      </c>
    </row>
    <row r="46" spans="1:22">
      <c r="A46">
        <v>440</v>
      </c>
      <c r="B46">
        <f t="shared" si="5"/>
        <v>3009.311332787544</v>
      </c>
      <c r="C46">
        <f t="shared" si="6"/>
        <v>4.0185299276786525E-3</v>
      </c>
      <c r="D46">
        <f t="shared" si="7"/>
        <v>515.44106437499033</v>
      </c>
      <c r="F46">
        <f t="shared" si="8"/>
        <v>0.90428256907893045</v>
      </c>
      <c r="G46">
        <f t="shared" si="0"/>
        <v>121699.75333364902</v>
      </c>
      <c r="H46">
        <f t="shared" si="9"/>
        <v>89127911.217603132</v>
      </c>
      <c r="P46">
        <f t="shared" si="10"/>
        <v>1.2319244467097847</v>
      </c>
      <c r="Q46">
        <f t="shared" si="1"/>
        <v>478.15</v>
      </c>
      <c r="R46">
        <f t="shared" si="11"/>
        <v>0.64113634147696164</v>
      </c>
      <c r="S46">
        <f t="shared" si="2"/>
        <v>205.10137580073729</v>
      </c>
      <c r="U46">
        <f t="shared" si="3"/>
        <v>2.3312861658448276</v>
      </c>
      <c r="V46">
        <f t="shared" si="4"/>
        <v>11.259911720695118</v>
      </c>
    </row>
    <row r="47" spans="1:22">
      <c r="A47">
        <v>450</v>
      </c>
      <c r="B47">
        <f t="shared" si="5"/>
        <v>3009.1581749243469</v>
      </c>
      <c r="C47">
        <f t="shared" si="6"/>
        <v>4.0187344597840255E-3</v>
      </c>
      <c r="D47">
        <f t="shared" si="7"/>
        <v>515.17334754836077</v>
      </c>
      <c r="F47">
        <f t="shared" si="8"/>
        <v>0.90381289043572066</v>
      </c>
      <c r="G47">
        <f t="shared" si="0"/>
        <v>120887.95718922677</v>
      </c>
      <c r="H47">
        <f t="shared" si="9"/>
        <v>90336790.789495394</v>
      </c>
      <c r="P47">
        <f t="shared" si="10"/>
        <v>1.2313472619435095</v>
      </c>
      <c r="Q47">
        <f t="shared" si="1"/>
        <v>478.15</v>
      </c>
      <c r="R47">
        <f t="shared" si="11"/>
        <v>0.64080333931892597</v>
      </c>
      <c r="S47">
        <f t="shared" si="2"/>
        <v>205.05728398577236</v>
      </c>
      <c r="U47">
        <f t="shared" si="3"/>
        <v>2.3317874435183477</v>
      </c>
      <c r="V47">
        <f t="shared" si="4"/>
        <v>11.254063393810942</v>
      </c>
    </row>
    <row r="48" spans="1:22">
      <c r="A48">
        <v>460</v>
      </c>
      <c r="B48">
        <f t="shared" si="5"/>
        <v>3009.0060386980836</v>
      </c>
      <c r="C48">
        <f t="shared" si="6"/>
        <v>4.0189376481748768E-3</v>
      </c>
      <c r="D48">
        <f t="shared" si="7"/>
        <v>514.92777465697168</v>
      </c>
      <c r="F48">
        <f t="shared" si="8"/>
        <v>0.90338206080170469</v>
      </c>
      <c r="G48">
        <f t="shared" si="0"/>
        <v>120142.91505460408</v>
      </c>
      <c r="H48">
        <f t="shared" si="9"/>
        <v>91538219.940041438</v>
      </c>
      <c r="P48">
        <f t="shared" si="10"/>
        <v>1.2308225307883451</v>
      </c>
      <c r="Q48">
        <f t="shared" si="1"/>
        <v>478.15</v>
      </c>
      <c r="R48">
        <f t="shared" si="11"/>
        <v>0.64049788110840855</v>
      </c>
      <c r="S48">
        <f t="shared" si="2"/>
        <v>205.01683143970817</v>
      </c>
      <c r="U48">
        <f t="shared" si="3"/>
        <v>2.3322475361766357</v>
      </c>
      <c r="V48">
        <f t="shared" si="4"/>
        <v>11.248698805559926</v>
      </c>
    </row>
    <row r="49" spans="1:22">
      <c r="A49">
        <v>470</v>
      </c>
      <c r="B49">
        <f t="shared" si="5"/>
        <v>3008.8548400995319</v>
      </c>
      <c r="C49">
        <f t="shared" si="6"/>
        <v>4.0191396046574471E-3</v>
      </c>
      <c r="D49">
        <f t="shared" si="7"/>
        <v>514.70085679407396</v>
      </c>
      <c r="F49">
        <f t="shared" si="8"/>
        <v>0.90298395928784903</v>
      </c>
      <c r="G49">
        <f t="shared" si="0"/>
        <v>119454.11512094781</v>
      </c>
      <c r="H49">
        <f t="shared" si="9"/>
        <v>92732761.091250911</v>
      </c>
      <c r="P49">
        <f t="shared" si="10"/>
        <v>1.2303419561979403</v>
      </c>
      <c r="Q49">
        <f t="shared" si="1"/>
        <v>478.15</v>
      </c>
      <c r="R49">
        <f t="shared" si="11"/>
        <v>0.64021562713508495</v>
      </c>
      <c r="S49">
        <f t="shared" si="2"/>
        <v>204.97944529951064</v>
      </c>
      <c r="U49">
        <f t="shared" si="3"/>
        <v>2.3326729141126301</v>
      </c>
      <c r="V49">
        <f t="shared" si="4"/>
        <v>11.243741740085961</v>
      </c>
    </row>
    <row r="50" spans="1:22">
      <c r="A50">
        <v>480</v>
      </c>
      <c r="B50">
        <f t="shared" si="5"/>
        <v>3008.7045083484727</v>
      </c>
      <c r="C50">
        <f t="shared" si="6"/>
        <v>4.0193404234127759E-3</v>
      </c>
      <c r="D50">
        <f t="shared" si="7"/>
        <v>514.48964696376879</v>
      </c>
      <c r="F50">
        <f t="shared" si="8"/>
        <v>0.90261341572591014</v>
      </c>
      <c r="G50">
        <f t="shared" si="0"/>
        <v>118812.67885298074</v>
      </c>
      <c r="H50">
        <f t="shared" si="9"/>
        <v>93920887.879780725</v>
      </c>
      <c r="P50">
        <f t="shared" si="10"/>
        <v>1.2298985293555309</v>
      </c>
      <c r="Q50">
        <f t="shared" si="1"/>
        <v>478.15</v>
      </c>
      <c r="R50">
        <f t="shared" si="11"/>
        <v>0.63995291174967028</v>
      </c>
      <c r="S50">
        <f t="shared" si="2"/>
        <v>204.94464147221638</v>
      </c>
      <c r="U50">
        <f t="shared" si="3"/>
        <v>2.3330690500869773</v>
      </c>
      <c r="V50">
        <f t="shared" si="4"/>
        <v>11.239127819682349</v>
      </c>
    </row>
    <row r="51" spans="1:22">
      <c r="A51">
        <v>490</v>
      </c>
      <c r="B51">
        <f t="shared" si="5"/>
        <v>3008.5549838382308</v>
      </c>
      <c r="C51">
        <f t="shared" si="6"/>
        <v>4.0195401837334402E-3</v>
      </c>
      <c r="D51">
        <f t="shared" si="7"/>
        <v>514.2916646720148</v>
      </c>
      <c r="F51">
        <f t="shared" si="8"/>
        <v>0.90226607837195583</v>
      </c>
      <c r="G51">
        <f t="shared" si="0"/>
        <v>118211.13357229068</v>
      </c>
      <c r="H51">
        <f t="shared" si="9"/>
        <v>95102999.215503633</v>
      </c>
      <c r="P51">
        <f t="shared" si="10"/>
        <v>1.2294863506033182</v>
      </c>
      <c r="Q51">
        <f t="shared" si="1"/>
        <v>478.15</v>
      </c>
      <c r="R51">
        <f t="shared" si="11"/>
        <v>0.63970664956571666</v>
      </c>
      <c r="S51">
        <f t="shared" si="2"/>
        <v>204.91201234470165</v>
      </c>
      <c r="U51">
        <f t="shared" si="3"/>
        <v>2.3334405559185041</v>
      </c>
      <c r="V51">
        <f t="shared" si="4"/>
        <v>11.234802857467486</v>
      </c>
    </row>
    <row r="52" spans="1:22">
      <c r="A52">
        <v>500</v>
      </c>
      <c r="B52">
        <f t="shared" si="5"/>
        <v>3008.4062163664139</v>
      </c>
      <c r="C52">
        <f t="shared" si="6"/>
        <v>4.0197389523796909E-3</v>
      </c>
      <c r="D52">
        <f t="shared" si="7"/>
        <v>514.10482836646906</v>
      </c>
      <c r="F52">
        <f t="shared" si="8"/>
        <v>0.90193829537977033</v>
      </c>
      <c r="G52">
        <f t="shared" si="0"/>
        <v>117643.20874762721</v>
      </c>
      <c r="H52">
        <f t="shared" si="9"/>
        <v>96279431.302979901</v>
      </c>
      <c r="P52">
        <f t="shared" si="10"/>
        <v>1.229100468954059</v>
      </c>
      <c r="Q52">
        <f t="shared" si="1"/>
        <v>478.15</v>
      </c>
      <c r="R52">
        <f t="shared" si="11"/>
        <v>0.63947425142425718</v>
      </c>
      <c r="S52">
        <f t="shared" si="2"/>
        <v>204.88121575215214</v>
      </c>
      <c r="U52">
        <f t="shared" si="3"/>
        <v>2.3337913055847208</v>
      </c>
      <c r="V52">
        <f t="shared" si="4"/>
        <v>11.230721381519858</v>
      </c>
    </row>
    <row r="53" spans="1:22">
      <c r="A53">
        <v>510</v>
      </c>
      <c r="B53">
        <f t="shared" si="5"/>
        <v>3008.2581636220343</v>
      </c>
      <c r="C53">
        <f t="shared" si="6"/>
        <v>4.0199367855945347E-3</v>
      </c>
      <c r="D53">
        <f t="shared" si="7"/>
        <v>513.92739577698353</v>
      </c>
      <c r="F53">
        <f t="shared" si="8"/>
        <v>0.90162701013505886</v>
      </c>
      <c r="G53">
        <f t="shared" si="0"/>
        <v>117103.65613465662</v>
      </c>
      <c r="H53">
        <f t="shared" si="9"/>
        <v>97450467.864326462</v>
      </c>
      <c r="P53">
        <f t="shared" si="10"/>
        <v>1.228736740330568</v>
      </c>
      <c r="Q53">
        <f t="shared" si="1"/>
        <v>478.15</v>
      </c>
      <c r="R53">
        <f t="shared" si="11"/>
        <v>0.63925355018575669</v>
      </c>
      <c r="S53">
        <f t="shared" si="2"/>
        <v>204.85196522247298</v>
      </c>
      <c r="U53">
        <f t="shared" si="3"/>
        <v>2.3341245444275835</v>
      </c>
      <c r="V53">
        <f t="shared" si="4"/>
        <v>11.226845331604425</v>
      </c>
    </row>
    <row r="54" spans="1:22">
      <c r="A54">
        <v>520</v>
      </c>
      <c r="B54">
        <f t="shared" si="5"/>
        <v>3008.110789898958</v>
      </c>
      <c r="C54">
        <f t="shared" si="6"/>
        <v>4.0201337308176342E-3</v>
      </c>
      <c r="D54">
        <f t="shared" si="7"/>
        <v>513.75791183015826</v>
      </c>
      <c r="F54">
        <f t="shared" si="8"/>
        <v>0.90132966987747065</v>
      </c>
      <c r="G54">
        <f t="shared" si="0"/>
        <v>116588.09277025155</v>
      </c>
      <c r="H54">
        <f t="shared" si="9"/>
        <v>98616348.792028978</v>
      </c>
      <c r="P54">
        <f t="shared" si="10"/>
        <v>1.228391703773386</v>
      </c>
      <c r="Q54">
        <f t="shared" si="1"/>
        <v>478.15</v>
      </c>
      <c r="R54">
        <f t="shared" si="11"/>
        <v>0.63904273594312666</v>
      </c>
      <c r="S54">
        <f t="shared" si="2"/>
        <v>204.82402144941659</v>
      </c>
      <c r="U54">
        <f t="shared" si="3"/>
        <v>2.3344429848433772</v>
      </c>
      <c r="V54">
        <f t="shared" si="4"/>
        <v>11.223142921355755</v>
      </c>
    </row>
    <row r="55" spans="1:22">
      <c r="A55">
        <v>530</v>
      </c>
      <c r="B55">
        <f t="shared" si="5"/>
        <v>3007.9640650069705</v>
      </c>
      <c r="C55">
        <f t="shared" si="6"/>
        <v>4.0203298281361799E-3</v>
      </c>
      <c r="D55">
        <f t="shared" si="7"/>
        <v>513.59516359097029</v>
      </c>
      <c r="F55">
        <f t="shared" si="8"/>
        <v>0.90104414665082511</v>
      </c>
      <c r="G55">
        <f t="shared" si="0"/>
        <v>116092.86516470401</v>
      </c>
      <c r="H55">
        <f t="shared" si="9"/>
        <v>99777277.443676025</v>
      </c>
      <c r="P55">
        <f t="shared" si="10"/>
        <v>1.2280624743284767</v>
      </c>
      <c r="Q55">
        <f t="shared" si="1"/>
        <v>478.15</v>
      </c>
      <c r="R55">
        <f t="shared" si="11"/>
        <v>0.63884029997543501</v>
      </c>
      <c r="S55">
        <f t="shared" si="2"/>
        <v>204.79718490925092</v>
      </c>
      <c r="U55">
        <f t="shared" si="3"/>
        <v>2.3347488893066393</v>
      </c>
      <c r="V55">
        <f t="shared" si="4"/>
        <v>11.219587653969022</v>
      </c>
    </row>
    <row r="56" spans="1:22">
      <c r="A56">
        <v>540</v>
      </c>
      <c r="B56">
        <f t="shared" si="5"/>
        <v>3007.8179633537288</v>
      </c>
      <c r="C56">
        <f t="shared" si="6"/>
        <v>4.0205251115082536E-3</v>
      </c>
      <c r="D56">
        <f t="shared" si="7"/>
        <v>513.43814157347254</v>
      </c>
      <c r="F56">
        <f t="shared" si="8"/>
        <v>0.90076866942714484</v>
      </c>
      <c r="G56">
        <f t="shared" si="0"/>
        <v>115614.93270262446</v>
      </c>
      <c r="H56">
        <f t="shared" si="9"/>
        <v>100933426.77070227</v>
      </c>
      <c r="P56">
        <f t="shared" si="10"/>
        <v>1.2277466510595241</v>
      </c>
      <c r="Q56">
        <f t="shared" si="1"/>
        <v>478.15</v>
      </c>
      <c r="R56">
        <f t="shared" si="11"/>
        <v>0.63864498662384561</v>
      </c>
      <c r="S56">
        <f t="shared" si="2"/>
        <v>204.77128951624195</v>
      </c>
      <c r="U56">
        <f t="shared" si="3"/>
        <v>2.3350441418306072</v>
      </c>
      <c r="V56">
        <f t="shared" si="4"/>
        <v>11.216157477024595</v>
      </c>
    </row>
    <row r="57" spans="1:22">
      <c r="A57">
        <v>550</v>
      </c>
      <c r="B57">
        <f t="shared" si="5"/>
        <v>3007.6724631734778</v>
      </c>
      <c r="C57">
        <f t="shared" si="6"/>
        <v>4.0207196097907594E-3</v>
      </c>
      <c r="D57">
        <f t="shared" si="7"/>
        <v>513.28600672470168</v>
      </c>
      <c r="F57">
        <f t="shared" si="8"/>
        <v>0.90050176618368716</v>
      </c>
      <c r="G57">
        <f t="shared" si="0"/>
        <v>115151.76815075983</v>
      </c>
      <c r="H57">
        <f t="shared" si="9"/>
        <v>102084944.45220987</v>
      </c>
      <c r="P57">
        <f t="shared" si="10"/>
        <v>1.2274422385368764</v>
      </c>
      <c r="Q57">
        <f t="shared" si="1"/>
        <v>478.15</v>
      </c>
      <c r="R57">
        <f t="shared" si="11"/>
        <v>0.63845575222423412</v>
      </c>
      <c r="S57">
        <f t="shared" si="2"/>
        <v>204.7461972050381</v>
      </c>
      <c r="U57">
        <f t="shared" si="3"/>
        <v>2.3353303090712267</v>
      </c>
      <c r="V57">
        <f t="shared" si="4"/>
        <v>11.212834061244989</v>
      </c>
    </row>
    <row r="58" spans="1:22">
      <c r="A58">
        <v>560</v>
      </c>
      <c r="B58">
        <f t="shared" si="5"/>
        <v>3007.5275458809592</v>
      </c>
      <c r="C58">
        <f t="shared" si="6"/>
        <v>4.0209133476006177E-3</v>
      </c>
      <c r="D58">
        <f t="shared" si="7"/>
        <v>513.13806239499036</v>
      </c>
      <c r="F58">
        <f t="shared" si="8"/>
        <v>0.90024221472805321</v>
      </c>
      <c r="G58">
        <f t="shared" si="0"/>
        <v>114701.27319946025</v>
      </c>
      <c r="H58">
        <f t="shared" si="9"/>
        <v>103231957.18420447</v>
      </c>
      <c r="P58">
        <f t="shared" si="10"/>
        <v>1.2271475801748681</v>
      </c>
      <c r="Q58">
        <f t="shared" si="1"/>
        <v>478.15</v>
      </c>
      <c r="R58">
        <f t="shared" si="11"/>
        <v>0.63827173024218975</v>
      </c>
      <c r="S58">
        <f t="shared" si="2"/>
        <v>204.72179332882698</v>
      </c>
      <c r="U58">
        <f t="shared" si="3"/>
        <v>2.3356086922899744</v>
      </c>
      <c r="V58">
        <f t="shared" si="4"/>
        <v>11.209602188180806</v>
      </c>
    </row>
    <row r="59" spans="1:22">
      <c r="A59">
        <v>570</v>
      </c>
      <c r="B59">
        <f t="shared" si="5"/>
        <v>3007.3831955316123</v>
      </c>
      <c r="C59">
        <f t="shared" si="6"/>
        <v>4.0211063460343669E-3</v>
      </c>
      <c r="D59">
        <f t="shared" si="7"/>
        <v>512.99373064530005</v>
      </c>
      <c r="F59">
        <f t="shared" si="8"/>
        <v>0.89998900113210534</v>
      </c>
      <c r="G59">
        <f t="shared" si="0"/>
        <v>114261.7070782298</v>
      </c>
      <c r="H59">
        <f t="shared" si="9"/>
        <v>104374574.25498678</v>
      </c>
      <c r="P59">
        <f t="shared" si="10"/>
        <v>1.2268613018768295</v>
      </c>
      <c r="Q59">
        <f t="shared" si="1"/>
        <v>478.15</v>
      </c>
      <c r="R59">
        <f t="shared" si="11"/>
        <v>0.63809220180266268</v>
      </c>
      <c r="S59">
        <f t="shared" si="2"/>
        <v>204.69798276777368</v>
      </c>
      <c r="U59">
        <f t="shared" si="3"/>
        <v>2.3358803713393348</v>
      </c>
      <c r="V59">
        <f t="shared" si="4"/>
        <v>11.206449232639756</v>
      </c>
    </row>
    <row r="60" spans="1:22">
      <c r="A60">
        <v>580</v>
      </c>
      <c r="B60">
        <f t="shared" si="5"/>
        <v>3007.2393983716179</v>
      </c>
      <c r="C60">
        <f t="shared" si="6"/>
        <v>4.0212986232680678E-3</v>
      </c>
      <c r="D60">
        <f t="shared" si="7"/>
        <v>512.85253229518992</v>
      </c>
      <c r="F60">
        <f t="shared" si="8"/>
        <v>0.89974128472840331</v>
      </c>
      <c r="G60">
        <f t="shared" si="0"/>
        <v>113831.62644622916</v>
      </c>
      <c r="H60">
        <f t="shared" si="9"/>
        <v>105512890.51944907</v>
      </c>
      <c r="P60">
        <f t="shared" si="10"/>
        <v>1.226582264572099</v>
      </c>
      <c r="Q60">
        <f t="shared" si="1"/>
        <v>478.15</v>
      </c>
      <c r="R60">
        <f t="shared" si="11"/>
        <v>0.63791657087243792</v>
      </c>
      <c r="S60">
        <f t="shared" si="2"/>
        <v>204.67468665058999</v>
      </c>
      <c r="U60">
        <f t="shared" si="3"/>
        <v>2.3361462417493417</v>
      </c>
      <c r="V60">
        <f t="shared" si="4"/>
        <v>11.203364726830587</v>
      </c>
    </row>
    <row r="61" spans="1:22">
      <c r="A61">
        <v>590</v>
      </c>
      <c r="B61">
        <f t="shared" si="5"/>
        <v>3007.0961424635889</v>
      </c>
      <c r="C61">
        <f t="shared" si="6"/>
        <v>4.0214901950564111E-3</v>
      </c>
      <c r="D61">
        <f t="shared" si="7"/>
        <v>512.71407017501758</v>
      </c>
      <c r="F61">
        <f t="shared" si="8"/>
        <v>0.89949836872810107</v>
      </c>
      <c r="G61">
        <f t="shared" si="0"/>
        <v>113409.83493989646</v>
      </c>
      <c r="H61">
        <f t="shared" si="9"/>
        <v>106646988.86884804</v>
      </c>
      <c r="P61">
        <f t="shared" si="10"/>
        <v>1.2263095243712234</v>
      </c>
      <c r="Q61">
        <f t="shared" si="1"/>
        <v>478.15</v>
      </c>
      <c r="R61">
        <f t="shared" si="11"/>
        <v>0.63774434342822361</v>
      </c>
      <c r="S61">
        <f t="shared" si="2"/>
        <v>204.65183960167798</v>
      </c>
      <c r="U61">
        <f t="shared" si="3"/>
        <v>2.3364070458914141</v>
      </c>
      <c r="V61">
        <f t="shared" si="4"/>
        <v>11.200339994504127</v>
      </c>
    </row>
    <row r="62" spans="1:22">
      <c r="A62">
        <v>600</v>
      </c>
      <c r="B62">
        <f t="shared" si="5"/>
        <v>3006.9534173757456</v>
      </c>
      <c r="C62">
        <f t="shared" si="6"/>
        <v>4.021681075147214E-3</v>
      </c>
      <c r="D62">
        <f t="shared" si="7"/>
        <v>512.57801510738966</v>
      </c>
      <c r="F62">
        <f t="shared" si="8"/>
        <v>0.89925967562699938</v>
      </c>
      <c r="G62">
        <f t="shared" si="0"/>
        <v>112995.34094536274</v>
      </c>
      <c r="H62">
        <f t="shared" si="9"/>
        <v>107776942.27830167</v>
      </c>
      <c r="P62">
        <f t="shared" si="10"/>
        <v>1.2260422992110382</v>
      </c>
      <c r="Q62">
        <f t="shared" si="1"/>
        <v>478.15</v>
      </c>
      <c r="R62">
        <f t="shared" si="11"/>
        <v>0.63757511001954248</v>
      </c>
      <c r="S62">
        <f t="shared" si="2"/>
        <v>204.62938743619981</v>
      </c>
      <c r="U62">
        <f t="shared" si="3"/>
        <v>2.3366633990881662</v>
      </c>
      <c r="V62">
        <f t="shared" si="4"/>
        <v>11.197367844715282</v>
      </c>
    </row>
    <row r="63" spans="1:22">
      <c r="A63">
        <v>610</v>
      </c>
      <c r="B63">
        <f t="shared" si="5"/>
        <v>3006.8112139242471</v>
      </c>
      <c r="C63">
        <f t="shared" si="6"/>
        <v>4.0218712756250703E-3</v>
      </c>
      <c r="D63">
        <f t="shared" si="7"/>
        <v>512.4440942022768</v>
      </c>
      <c r="F63">
        <f t="shared" si="8"/>
        <v>0.89902472667066102</v>
      </c>
      <c r="G63">
        <f t="shared" si="0"/>
        <v>112587.32234264177</v>
      </c>
      <c r="H63">
        <f t="shared" si="9"/>
        <v>108902815.50172809</v>
      </c>
      <c r="P63">
        <f t="shared" si="10"/>
        <v>1.2257799410021515</v>
      </c>
      <c r="Q63">
        <f t="shared" si="1"/>
        <v>478.15</v>
      </c>
      <c r="R63">
        <f t="shared" si="11"/>
        <v>0.63740853120949859</v>
      </c>
      <c r="S63">
        <f t="shared" si="2"/>
        <v>204.60728523505267</v>
      </c>
      <c r="U63">
        <f t="shared" si="3"/>
        <v>2.3369158114321378</v>
      </c>
      <c r="V63">
        <f t="shared" si="4"/>
        <v>11.194442316127539</v>
      </c>
    </row>
    <row r="64" spans="1:22">
      <c r="A64">
        <v>620</v>
      </c>
      <c r="B64">
        <f t="shared" si="5"/>
        <v>3006.6695239598826</v>
      </c>
      <c r="C64">
        <f t="shared" si="6"/>
        <v>4.0220608071958605E-3</v>
      </c>
      <c r="D64">
        <f t="shared" si="7"/>
        <v>512.31208110560419</v>
      </c>
      <c r="F64">
        <f t="shared" si="8"/>
        <v>0.89879312474667405</v>
      </c>
      <c r="G64">
        <f t="shared" si="0"/>
        <v>112185.09713573949</v>
      </c>
      <c r="H64">
        <f t="shared" si="9"/>
        <v>110024666.47308548</v>
      </c>
      <c r="P64">
        <f t="shared" si="10"/>
        <v>1.2255219124228067</v>
      </c>
      <c r="Q64">
        <f t="shared" si="1"/>
        <v>478.15</v>
      </c>
      <c r="R64">
        <f t="shared" si="11"/>
        <v>0.63724432544539189</v>
      </c>
      <c r="S64">
        <f t="shared" si="2"/>
        <v>204.58549574073996</v>
      </c>
      <c r="U64">
        <f t="shared" si="3"/>
        <v>2.3371647059766807</v>
      </c>
      <c r="V64">
        <f t="shared" si="4"/>
        <v>11.191558463991482</v>
      </c>
    </row>
    <row r="65" spans="1:22">
      <c r="A65">
        <v>630</v>
      </c>
      <c r="B65">
        <f t="shared" si="5"/>
        <v>3006.5283401917218</v>
      </c>
      <c r="C65">
        <f t="shared" si="6"/>
        <v>4.0222496794219895E-3</v>
      </c>
      <c r="D65">
        <f t="shared" si="7"/>
        <v>512.18178789149943</v>
      </c>
      <c r="F65">
        <f t="shared" si="8"/>
        <v>0.89856454016052534</v>
      </c>
      <c r="G65">
        <f t="shared" si="0"/>
        <v>111788.09903479043</v>
      </c>
      <c r="H65">
        <f t="shared" si="9"/>
        <v>111142547.46343338</v>
      </c>
      <c r="P65">
        <f t="shared" si="10"/>
        <v>1.225267767622666</v>
      </c>
      <c r="Q65">
        <f t="shared" si="1"/>
        <v>478.15</v>
      </c>
      <c r="R65">
        <f t="shared" si="11"/>
        <v>0.63708225897381243</v>
      </c>
      <c r="S65">
        <f t="shared" si="2"/>
        <v>204.56398802334255</v>
      </c>
      <c r="U65">
        <f t="shared" si="3"/>
        <v>2.3374104338708865</v>
      </c>
      <c r="V65">
        <f t="shared" si="4"/>
        <v>11.188712183029361</v>
      </c>
    </row>
    <row r="66" spans="1:22">
      <c r="A66">
        <v>640</v>
      </c>
      <c r="B66">
        <f t="shared" si="5"/>
        <v>3006.3876560415083</v>
      </c>
      <c r="C66">
        <f t="shared" si="6"/>
        <v>4.0224379009166323E-3</v>
      </c>
      <c r="D66">
        <f t="shared" si="7"/>
        <v>512.05305833336047</v>
      </c>
      <c r="F66">
        <f t="shared" si="8"/>
        <v>0.89833869883045692</v>
      </c>
      <c r="G66">
        <f t="shared" si="0"/>
        <v>111395.85719200085</v>
      </c>
      <c r="H66">
        <f t="shared" si="9"/>
        <v>112256506.03535339</v>
      </c>
      <c r="P66">
        <f t="shared" si="10"/>
        <v>1.2250171362068691</v>
      </c>
      <c r="Q66">
        <f t="shared" si="1"/>
        <v>478.15</v>
      </c>
      <c r="R66">
        <f t="shared" si="11"/>
        <v>0.63692213747079396</v>
      </c>
      <c r="S66">
        <f t="shared" si="2"/>
        <v>204.54273637314205</v>
      </c>
      <c r="U66">
        <f t="shared" si="3"/>
        <v>2.337653286928377</v>
      </c>
      <c r="V66">
        <f t="shared" si="4"/>
        <v>11.185900060440241</v>
      </c>
    </row>
    <row r="67" spans="1:22">
      <c r="A67">
        <v>650</v>
      </c>
      <c r="B67">
        <f t="shared" si="5"/>
        <v>3006.2474655235374</v>
      </c>
      <c r="C67">
        <f t="shared" si="6"/>
        <v>4.0226254795039914E-3</v>
      </c>
      <c r="D67">
        <f t="shared" si="7"/>
        <v>511.92576232851485</v>
      </c>
      <c r="F67">
        <f t="shared" si="8"/>
        <v>0.89811537250616635</v>
      </c>
      <c r="G67">
        <f t="shared" si="0"/>
        <v>111007.97941262228</v>
      </c>
      <c r="H67">
        <f t="shared" si="9"/>
        <v>113366585.82947962</v>
      </c>
      <c r="P67">
        <f t="shared" si="10"/>
        <v>1.2247697099648289</v>
      </c>
      <c r="Q67">
        <f t="shared" si="1"/>
        <v>478.15</v>
      </c>
      <c r="R67">
        <f t="shared" si="11"/>
        <v>0.63676379910687186</v>
      </c>
      <c r="S67">
        <f t="shared" si="2"/>
        <v>204.52171938292486</v>
      </c>
      <c r="U67">
        <f t="shared" si="3"/>
        <v>2.3378935080472427</v>
      </c>
      <c r="V67">
        <f t="shared" si="4"/>
        <v>11.183119254105581</v>
      </c>
    </row>
    <row r="68" spans="1:22">
      <c r="A68">
        <v>660</v>
      </c>
      <c r="B68">
        <f t="shared" si="5"/>
        <v>3006.1077631456865</v>
      </c>
      <c r="C68">
        <f t="shared" si="6"/>
        <v>4.0228124223513437E-3</v>
      </c>
      <c r="D68">
        <f t="shared" si="7"/>
        <v>511.79979128576724</v>
      </c>
      <c r="F68">
        <f t="shared" si="8"/>
        <v>0.89789437067678468</v>
      </c>
      <c r="G68">
        <f t="shared" ref="G68:G102" si="12">$B68*((D68)-(E$3))</f>
        <v>110624.1382662859</v>
      </c>
      <c r="H68">
        <f t="shared" si="9"/>
        <v>114472827.21214248</v>
      </c>
      <c r="P68">
        <f t="shared" si="10"/>
        <v>1.2245252318902318</v>
      </c>
      <c r="Q68">
        <f t="shared" ref="Q68:Q102" si="13">205+273.15</f>
        <v>478.15</v>
      </c>
      <c r="R68">
        <f t="shared" si="11"/>
        <v>0.63660710880984028</v>
      </c>
      <c r="S68">
        <f t="shared" ref="S68:S102" si="14">103.9+183.3*R68-39.7*R68^2</f>
        <v>204.50091918865095</v>
      </c>
      <c r="U68">
        <f t="shared" ref="U68:U102" si="15">Q68/S68</f>
        <v>2.3381312998349375</v>
      </c>
      <c r="V68">
        <f t="shared" ref="V68:V102" si="16">D68/T$3</f>
        <v>11.180367391829295</v>
      </c>
    </row>
    <row r="69" spans="1:22">
      <c r="A69">
        <v>670</v>
      </c>
      <c r="B69">
        <f t="shared" ref="B69:B102" si="17">B$3*C$3/C69</f>
        <v>3005.9685438278921</v>
      </c>
      <c r="C69">
        <f t="shared" ref="C69:C102" si="18">1.01325/D69*Q68/288.15*P69</f>
        <v>4.0229987360778149E-3</v>
      </c>
      <c r="D69">
        <f t="shared" ref="D69:D102" si="19">P69*(D$3/P$3)*(1-H68/I$3)</f>
        <v>511.67505431494573</v>
      </c>
      <c r="F69">
        <f t="shared" ref="F69:F102" si="20">D69/D$3</f>
        <v>0.89767553388586974</v>
      </c>
      <c r="G69">
        <f t="shared" si="12"/>
        <v>110244.05961390625</v>
      </c>
      <c r="H69">
        <f t="shared" ref="H69:H102" si="21">H68+G69*(A69-A68)</f>
        <v>115575267.80828154</v>
      </c>
      <c r="P69">
        <f t="shared" ref="P69:P102" si="22">1-((3.52*V68)/(10^(0.9813*U68)))+((0.274*V68^2)/(10^(0.8157*U68)))</f>
        <v>1.2242834871095949</v>
      </c>
      <c r="Q69">
        <f t="shared" si="13"/>
        <v>478.15</v>
      </c>
      <c r="R69">
        <f t="shared" ref="R69:R102" si="23">0.709*F69</f>
        <v>0.63645195352508166</v>
      </c>
      <c r="S69">
        <f t="shared" si="14"/>
        <v>204.48032084205553</v>
      </c>
      <c r="U69">
        <f t="shared" si="15"/>
        <v>2.338366831736987</v>
      </c>
      <c r="V69">
        <f t="shared" si="16"/>
        <v>11.177642488097652</v>
      </c>
    </row>
    <row r="70" spans="1:22">
      <c r="A70">
        <v>680</v>
      </c>
      <c r="B70">
        <f t="shared" si="17"/>
        <v>3005.8298028350946</v>
      </c>
      <c r="C70">
        <f t="shared" si="18"/>
        <v>4.0231844268438519E-3</v>
      </c>
      <c r="D70">
        <f t="shared" si="19"/>
        <v>511.55147508316543</v>
      </c>
      <c r="F70">
        <f t="shared" si="20"/>
        <v>0.89745872821607975</v>
      </c>
      <c r="G70">
        <f t="shared" si="12"/>
        <v>109867.51314256301</v>
      </c>
      <c r="H70">
        <f t="shared" si="21"/>
        <v>116673942.93970717</v>
      </c>
      <c r="P70">
        <f t="shared" si="22"/>
        <v>1.2240442953975728</v>
      </c>
      <c r="Q70">
        <f t="shared" si="13"/>
        <v>478.15</v>
      </c>
      <c r="R70">
        <f t="shared" si="23"/>
        <v>0.63629823830520049</v>
      </c>
      <c r="S70">
        <f t="shared" si="14"/>
        <v>204.45991179295225</v>
      </c>
      <c r="U70">
        <f t="shared" si="15"/>
        <v>2.3386002459210777</v>
      </c>
      <c r="V70">
        <f t="shared" si="16"/>
        <v>11.174942875403726</v>
      </c>
    </row>
    <row r="71" spans="1:22">
      <c r="A71">
        <v>690</v>
      </c>
      <c r="B71">
        <f t="shared" si="17"/>
        <v>3005.6915357220823</v>
      </c>
      <c r="C71">
        <f t="shared" si="18"/>
        <v>4.0233695004248246E-3</v>
      </c>
      <c r="D71">
        <f t="shared" si="19"/>
        <v>511.42898922436183</v>
      </c>
      <c r="F71">
        <f t="shared" si="20"/>
        <v>0.89724384074449448</v>
      </c>
      <c r="G71">
        <f t="shared" si="12"/>
        <v>109494.30456657529</v>
      </c>
      <c r="H71">
        <f t="shared" si="21"/>
        <v>117768885.98537293</v>
      </c>
      <c r="P71">
        <f t="shared" si="22"/>
        <v>1.2238075050091344</v>
      </c>
      <c r="Q71">
        <f t="shared" si="13"/>
        <v>478.15</v>
      </c>
      <c r="R71">
        <f t="shared" si="23"/>
        <v>0.63614588308784659</v>
      </c>
      <c r="S71">
        <f t="shared" si="14"/>
        <v>204.43968146258851</v>
      </c>
      <c r="U71">
        <f t="shared" si="15"/>
        <v>2.3388316621276832</v>
      </c>
      <c r="V71">
        <f t="shared" si="16"/>
        <v>11.172267147658141</v>
      </c>
    </row>
    <row r="72" spans="1:22">
      <c r="A72">
        <v>700</v>
      </c>
      <c r="B72">
        <f t="shared" si="17"/>
        <v>3005.5537382881494</v>
      </c>
      <c r="C72">
        <f t="shared" si="18"/>
        <v>4.0235539622715255E-3</v>
      </c>
      <c r="D72">
        <f t="shared" si="19"/>
        <v>511.30754220720223</v>
      </c>
      <c r="F72">
        <f t="shared" si="20"/>
        <v>0.89703077580210921</v>
      </c>
      <c r="G72">
        <f t="shared" si="12"/>
        <v>109124.26920891143</v>
      </c>
      <c r="H72">
        <f t="shared" si="21"/>
        <v>118860128.67746204</v>
      </c>
      <c r="P72">
        <f t="shared" si="22"/>
        <v>1.2235729876028412</v>
      </c>
      <c r="Q72">
        <f t="shared" si="13"/>
        <v>478.15</v>
      </c>
      <c r="R72">
        <f t="shared" si="23"/>
        <v>0.63599482004369545</v>
      </c>
      <c r="S72">
        <f t="shared" si="14"/>
        <v>204.41962089244961</v>
      </c>
      <c r="U72">
        <f t="shared" si="15"/>
        <v>2.3390611816639995</v>
      </c>
      <c r="V72">
        <f t="shared" si="16"/>
        <v>11.169614113613179</v>
      </c>
    </row>
    <row r="73" spans="1:22">
      <c r="A73">
        <v>710</v>
      </c>
      <c r="B73">
        <f t="shared" si="17"/>
        <v>3005.4164065398322</v>
      </c>
      <c r="C73">
        <f t="shared" si="18"/>
        <v>4.0237378175598925E-3</v>
      </c>
      <c r="D73">
        <f t="shared" si="19"/>
        <v>511.18708758217844</v>
      </c>
      <c r="F73">
        <f t="shared" si="20"/>
        <v>0.89681945189855861</v>
      </c>
      <c r="G73">
        <f t="shared" si="12"/>
        <v>108757.26672437289</v>
      </c>
      <c r="H73">
        <f t="shared" si="21"/>
        <v>119947701.34470578</v>
      </c>
      <c r="P73">
        <f t="shared" si="22"/>
        <v>1.2233406340667821</v>
      </c>
      <c r="Q73">
        <f t="shared" si="13"/>
        <v>478.15</v>
      </c>
      <c r="R73">
        <f t="shared" si="23"/>
        <v>0.63584499139607797</v>
      </c>
      <c r="S73">
        <f t="shared" si="14"/>
        <v>204.39972245548699</v>
      </c>
      <c r="U73">
        <f t="shared" si="15"/>
        <v>2.3392888906888256</v>
      </c>
      <c r="V73">
        <f t="shared" si="16"/>
        <v>11.166982758570169</v>
      </c>
    </row>
    <row r="74" spans="1:22">
      <c r="A74">
        <v>720</v>
      </c>
      <c r="B74">
        <f t="shared" si="17"/>
        <v>3005.2795366602932</v>
      </c>
      <c r="C74">
        <f t="shared" si="18"/>
        <v>4.0239210712318613E-3</v>
      </c>
      <c r="D74">
        <f t="shared" si="19"/>
        <v>511.06758554191993</v>
      </c>
      <c r="F74">
        <f t="shared" si="20"/>
        <v>0.89660979919635075</v>
      </c>
      <c r="G74">
        <f t="shared" si="12"/>
        <v>108393.1767658766</v>
      </c>
      <c r="H74">
        <f t="shared" si="21"/>
        <v>121031633.11236455</v>
      </c>
      <c r="P74">
        <f t="shared" si="22"/>
        <v>1.2231103510901988</v>
      </c>
      <c r="Q74">
        <f t="shared" si="13"/>
        <v>478.15</v>
      </c>
      <c r="R74">
        <f t="shared" si="23"/>
        <v>0.63569634763021265</v>
      </c>
      <c r="S74">
        <f t="shared" si="14"/>
        <v>204.37997961891944</v>
      </c>
      <c r="U74">
        <f t="shared" si="15"/>
        <v>2.3395148629114439</v>
      </c>
      <c r="V74">
        <f t="shared" si="16"/>
        <v>11.164372212929251</v>
      </c>
    </row>
    <row r="75" spans="1:22">
      <c r="A75">
        <v>730</v>
      </c>
      <c r="B75">
        <f t="shared" si="17"/>
        <v>3005.1431249841489</v>
      </c>
      <c r="C75">
        <f t="shared" si="18"/>
        <v>4.024103728028949E-3</v>
      </c>
      <c r="D75">
        <f t="shared" si="19"/>
        <v>510.94900173988771</v>
      </c>
      <c r="F75">
        <f t="shared" si="20"/>
        <v>0.89640175743839945</v>
      </c>
      <c r="G75">
        <f t="shared" si="12"/>
        <v>108031.89542866674</v>
      </c>
      <c r="H75">
        <f t="shared" si="21"/>
        <v>122111952.06665121</v>
      </c>
      <c r="P75">
        <f t="shared" si="22"/>
        <v>1.2228820583502946</v>
      </c>
      <c r="Q75">
        <f t="shared" si="13"/>
        <v>478.15</v>
      </c>
      <c r="R75">
        <f t="shared" si="23"/>
        <v>0.63554884602382522</v>
      </c>
      <c r="S75">
        <f t="shared" si="14"/>
        <v>204.3603867495832</v>
      </c>
      <c r="U75">
        <f t="shared" si="15"/>
        <v>2.3397391618068819</v>
      </c>
      <c r="V75">
        <f t="shared" si="16"/>
        <v>11.161781726383508</v>
      </c>
    </row>
    <row r="76" spans="1:22">
      <c r="A76">
        <v>740</v>
      </c>
      <c r="B76">
        <f t="shared" si="17"/>
        <v>3005.007167976778</v>
      </c>
      <c r="C76">
        <f t="shared" si="18"/>
        <v>4.0242857925198569E-3</v>
      </c>
      <c r="D76">
        <f t="shared" si="19"/>
        <v>510.83130632193644</v>
      </c>
      <c r="F76">
        <f t="shared" si="20"/>
        <v>0.89619527424901124</v>
      </c>
      <c r="G76">
        <f t="shared" si="12"/>
        <v>107673.33233539063</v>
      </c>
      <c r="H76">
        <f t="shared" si="21"/>
        <v>123188685.39000511</v>
      </c>
      <c r="P76">
        <f t="shared" si="22"/>
        <v>1.2226556862058957</v>
      </c>
      <c r="Q76">
        <f t="shared" si="13"/>
        <v>478.15</v>
      </c>
      <c r="R76">
        <f t="shared" si="23"/>
        <v>0.63540244944254898</v>
      </c>
      <c r="S76">
        <f t="shared" si="14"/>
        <v>204.34093895434285</v>
      </c>
      <c r="U76">
        <f t="shared" si="15"/>
        <v>2.3399618424325435</v>
      </c>
      <c r="V76">
        <f t="shared" si="16"/>
        <v>11.159210646763244</v>
      </c>
    </row>
    <row r="77" spans="1:22">
      <c r="A77">
        <v>750</v>
      </c>
      <c r="B77">
        <f t="shared" si="17"/>
        <v>3004.8716622172997</v>
      </c>
      <c r="C77">
        <f t="shared" si="18"/>
        <v>4.0244672691231772E-3</v>
      </c>
      <c r="D77">
        <f t="shared" si="19"/>
        <v>510.71447313303605</v>
      </c>
      <c r="F77">
        <f t="shared" si="20"/>
        <v>0.89599030374216848</v>
      </c>
      <c r="G77">
        <f t="shared" si="12"/>
        <v>107317.40824848114</v>
      </c>
      <c r="H77">
        <f t="shared" si="21"/>
        <v>124261859.47248992</v>
      </c>
      <c r="P77">
        <f t="shared" si="22"/>
        <v>1.2224311738082134</v>
      </c>
      <c r="Q77">
        <f t="shared" si="13"/>
        <v>478.15</v>
      </c>
      <c r="R77">
        <f t="shared" si="23"/>
        <v>0.63525712535319745</v>
      </c>
      <c r="S77">
        <f t="shared" si="14"/>
        <v>204.32163194935438</v>
      </c>
      <c r="U77">
        <f t="shared" si="15"/>
        <v>2.3401829529167033</v>
      </c>
      <c r="V77">
        <f t="shared" si="16"/>
        <v>11.15665840270667</v>
      </c>
    </row>
    <row r="78" spans="1:22">
      <c r="A78">
        <v>760</v>
      </c>
      <c r="B78">
        <f t="shared" si="17"/>
        <v>3004.7366043845523</v>
      </c>
      <c r="C78">
        <f t="shared" si="18"/>
        <v>4.0246481621260908E-3</v>
      </c>
      <c r="D78">
        <f t="shared" si="19"/>
        <v>510.59847906795238</v>
      </c>
      <c r="F78">
        <f t="shared" si="20"/>
        <v>0.89578680538237265</v>
      </c>
      <c r="G78">
        <f t="shared" si="12"/>
        <v>106964.05311589381</v>
      </c>
      <c r="H78">
        <f t="shared" si="21"/>
        <v>125331500.00364886</v>
      </c>
      <c r="P78">
        <f t="shared" si="22"/>
        <v>1.2222084675544298</v>
      </c>
      <c r="Q78">
        <f t="shared" si="13"/>
        <v>478.15</v>
      </c>
      <c r="R78">
        <f t="shared" si="23"/>
        <v>0.63511284501610221</v>
      </c>
      <c r="S78">
        <f t="shared" si="14"/>
        <v>204.302461953045</v>
      </c>
      <c r="U78">
        <f t="shared" si="15"/>
        <v>2.3404025356771943</v>
      </c>
      <c r="V78">
        <f t="shared" si="16"/>
        <v>11.154124489475386</v>
      </c>
    </row>
    <row r="79" spans="1:22">
      <c r="A79">
        <v>770</v>
      </c>
      <c r="B79">
        <f t="shared" si="17"/>
        <v>3004.6019912455322</v>
      </c>
      <c r="C79">
        <f t="shared" si="18"/>
        <v>4.0248284756997802E-3</v>
      </c>
      <c r="D79">
        <f t="shared" si="19"/>
        <v>510.48330354010972</v>
      </c>
      <c r="F79">
        <f t="shared" si="20"/>
        <v>0.89558474305282409</v>
      </c>
      <c r="G79">
        <f t="shared" si="12"/>
        <v>106613.2044725833</v>
      </c>
      <c r="H79">
        <f t="shared" si="21"/>
        <v>126397632.0483747</v>
      </c>
      <c r="P79">
        <f t="shared" si="22"/>
        <v>1.2219875198227412</v>
      </c>
      <c r="Q79">
        <f t="shared" si="13"/>
        <v>478.15</v>
      </c>
      <c r="R79">
        <f t="shared" si="23"/>
        <v>0.63496958282445226</v>
      </c>
      <c r="S79">
        <f t="shared" si="14"/>
        <v>204.28342559856543</v>
      </c>
      <c r="U79">
        <f t="shared" si="15"/>
        <v>2.3406206284185092</v>
      </c>
      <c r="V79">
        <f t="shared" si="16"/>
        <v>11.151608457351585</v>
      </c>
    </row>
    <row r="80" spans="1:22">
      <c r="A80">
        <v>780</v>
      </c>
      <c r="B80">
        <f t="shared" si="17"/>
        <v>3004.4678196458508</v>
      </c>
      <c r="C80">
        <f t="shared" si="18"/>
        <v>4.0250082139121502E-3</v>
      </c>
      <c r="D80">
        <f t="shared" si="19"/>
        <v>510.3689280473738</v>
      </c>
      <c r="F80">
        <f t="shared" si="20"/>
        <v>0.89538408429363825</v>
      </c>
      <c r="G80">
        <f t="shared" si="12"/>
        <v>106264.80613370414</v>
      </c>
      <c r="H80">
        <f t="shared" si="21"/>
        <v>127460280.10971174</v>
      </c>
      <c r="P80">
        <f t="shared" si="22"/>
        <v>1.2217682879382399</v>
      </c>
      <c r="Q80">
        <f t="shared" si="13"/>
        <v>478.15</v>
      </c>
      <c r="R80">
        <f t="shared" si="23"/>
        <v>0.63482731576418949</v>
      </c>
      <c r="S80">
        <f t="shared" si="14"/>
        <v>204.2645198622134</v>
      </c>
      <c r="U80">
        <f t="shared" si="15"/>
        <v>2.3408372649471185</v>
      </c>
      <c r="V80">
        <f t="shared" si="16"/>
        <v>11.149109902152498</v>
      </c>
    </row>
    <row r="81" spans="1:22">
      <c r="A81">
        <v>790</v>
      </c>
      <c r="B81">
        <f t="shared" si="17"/>
        <v>3004.3340865018235</v>
      </c>
      <c r="C81">
        <f t="shared" si="18"/>
        <v>4.02518738073837E-3</v>
      </c>
      <c r="D81">
        <f t="shared" si="19"/>
        <v>510.25533581722698</v>
      </c>
      <c r="F81">
        <f t="shared" si="20"/>
        <v>0.89518479967934561</v>
      </c>
      <c r="G81">
        <f t="shared" si="12"/>
        <v>105918.80712676364</v>
      </c>
      <c r="H81">
        <f t="shared" si="21"/>
        <v>128519468.18097937</v>
      </c>
      <c r="P81">
        <f t="shared" si="22"/>
        <v>1.2215507333278959</v>
      </c>
      <c r="Q81">
        <f t="shared" si="13"/>
        <v>478.15</v>
      </c>
      <c r="R81">
        <f t="shared" si="23"/>
        <v>0.63468602297265597</v>
      </c>
      <c r="S81">
        <f t="shared" si="14"/>
        <v>204.24574200494104</v>
      </c>
      <c r="U81">
        <f t="shared" si="15"/>
        <v>2.3410524758378206</v>
      </c>
      <c r="V81">
        <f t="shared" si="16"/>
        <v>11.146628457479165</v>
      </c>
    </row>
    <row r="82" spans="1:22">
      <c r="A82">
        <v>800</v>
      </c>
      <c r="B82">
        <f t="shared" si="17"/>
        <v>3004.2007887939194</v>
      </c>
      <c r="C82">
        <f t="shared" si="18"/>
        <v>4.0253659800695927E-3</v>
      </c>
      <c r="D82">
        <f t="shared" si="19"/>
        <v>510.14251151692338</v>
      </c>
      <c r="F82">
        <f t="shared" si="20"/>
        <v>0.89498686231039193</v>
      </c>
      <c r="G82">
        <f t="shared" si="12"/>
        <v>105575.16081934061</v>
      </c>
      <c r="H82">
        <f t="shared" si="21"/>
        <v>129575219.78917278</v>
      </c>
      <c r="P82">
        <f t="shared" si="22"/>
        <v>1.2213348208303194</v>
      </c>
      <c r="Q82">
        <f t="shared" si="13"/>
        <v>478.15</v>
      </c>
      <c r="R82">
        <f t="shared" si="23"/>
        <v>0.63454568537806788</v>
      </c>
      <c r="S82">
        <f t="shared" si="14"/>
        <v>204.22708952457253</v>
      </c>
      <c r="U82">
        <f t="shared" si="15"/>
        <v>2.3412662889781286</v>
      </c>
      <c r="V82">
        <f t="shared" si="16"/>
        <v>11.144163788384731</v>
      </c>
    </row>
    <row r="83" spans="1:22">
      <c r="A83">
        <v>810</v>
      </c>
      <c r="B83">
        <f t="shared" si="17"/>
        <v>3004.0679235612888</v>
      </c>
      <c r="C83">
        <f t="shared" si="18"/>
        <v>4.0255440157202418E-3</v>
      </c>
      <c r="D83">
        <f t="shared" si="19"/>
        <v>510.0304410167675</v>
      </c>
      <c r="F83">
        <f t="shared" si="20"/>
        <v>0.89479024739783775</v>
      </c>
      <c r="G83">
        <f t="shared" si="12"/>
        <v>105233.82420667695</v>
      </c>
      <c r="H83">
        <f t="shared" si="21"/>
        <v>130627558.03123955</v>
      </c>
      <c r="P83">
        <f t="shared" si="22"/>
        <v>1.2211205181320717</v>
      </c>
      <c r="Q83">
        <f t="shared" si="13"/>
        <v>478.15</v>
      </c>
      <c r="R83">
        <f t="shared" si="23"/>
        <v>0.63440628540506694</v>
      </c>
      <c r="S83">
        <f t="shared" si="14"/>
        <v>204.20856011677901</v>
      </c>
      <c r="U83">
        <f t="shared" si="15"/>
        <v>2.3414787300129065</v>
      </c>
      <c r="V83">
        <f t="shared" si="16"/>
        <v>11.141715586203208</v>
      </c>
    </row>
    <row r="84" spans="1:22">
      <c r="A84">
        <v>820</v>
      </c>
      <c r="B84">
        <f t="shared" si="17"/>
        <v>3003.9354878972049</v>
      </c>
      <c r="C84">
        <f t="shared" si="18"/>
        <v>4.0257214914340743E-3</v>
      </c>
      <c r="D84">
        <f t="shared" si="19"/>
        <v>509.91911119678997</v>
      </c>
      <c r="F84">
        <f t="shared" si="20"/>
        <v>0.89459493192419293</v>
      </c>
      <c r="G84">
        <f t="shared" si="12"/>
        <v>104894.75732986603</v>
      </c>
      <c r="H84">
        <f t="shared" si="21"/>
        <v>131676505.60453822</v>
      </c>
      <c r="P84">
        <f t="shared" si="22"/>
        <v>1.2209077953073564</v>
      </c>
      <c r="Q84">
        <f t="shared" si="13"/>
        <v>478.15</v>
      </c>
      <c r="R84">
        <f t="shared" si="23"/>
        <v>0.63426780673425276</v>
      </c>
      <c r="S84">
        <f t="shared" si="14"/>
        <v>204.1901516432072</v>
      </c>
      <c r="U84">
        <f t="shared" si="15"/>
        <v>2.3416898227075027</v>
      </c>
      <c r="V84">
        <f t="shared" si="16"/>
        <v>11.139283564326279</v>
      </c>
    </row>
    <row r="85" spans="1:22">
      <c r="A85">
        <v>830</v>
      </c>
      <c r="B85">
        <f t="shared" si="17"/>
        <v>3003.803478945229</v>
      </c>
      <c r="C85">
        <f t="shared" si="18"/>
        <v>4.0258984108892766E-3</v>
      </c>
      <c r="D85">
        <f t="shared" si="19"/>
        <v>509.80850978884297</v>
      </c>
      <c r="F85">
        <f t="shared" si="20"/>
        <v>0.89440089436639114</v>
      </c>
      <c r="G85">
        <f t="shared" si="12"/>
        <v>104557.92280062557</v>
      </c>
      <c r="H85">
        <f t="shared" si="21"/>
        <v>132722084.83254448</v>
      </c>
      <c r="P85">
        <f t="shared" si="22"/>
        <v>1.2206966244420925</v>
      </c>
      <c r="Q85">
        <f t="shared" si="13"/>
        <v>478.15</v>
      </c>
      <c r="R85">
        <f t="shared" si="23"/>
        <v>0.6341302341057713</v>
      </c>
      <c r="S85">
        <f t="shared" si="14"/>
        <v>204.17186210544838</v>
      </c>
      <c r="U85">
        <f t="shared" si="15"/>
        <v>2.3418995892443322</v>
      </c>
      <c r="V85">
        <f t="shared" si="16"/>
        <v>11.136867454753833</v>
      </c>
    </row>
    <row r="86" spans="1:22">
      <c r="A86">
        <v>840</v>
      </c>
      <c r="B86">
        <f t="shared" si="17"/>
        <v>3003.6718938959757</v>
      </c>
      <c r="C86">
        <f t="shared" si="18"/>
        <v>4.0260747777027634E-3</v>
      </c>
      <c r="D86">
        <f t="shared" si="19"/>
        <v>509.69862524757616</v>
      </c>
      <c r="F86">
        <f t="shared" si="20"/>
        <v>0.89420811446943183</v>
      </c>
      <c r="G86">
        <f t="shared" si="12"/>
        <v>104223.2854129738</v>
      </c>
      <c r="H86">
        <f t="shared" si="21"/>
        <v>133764317.68667421</v>
      </c>
      <c r="P86">
        <f t="shared" si="22"/>
        <v>1.2204869793267938</v>
      </c>
      <c r="Q86">
        <f t="shared" si="13"/>
        <v>478.15</v>
      </c>
      <c r="R86">
        <f t="shared" si="23"/>
        <v>0.63399355315882711</v>
      </c>
      <c r="S86">
        <f t="shared" si="14"/>
        <v>204.15368962376894</v>
      </c>
      <c r="U86">
        <f t="shared" si="15"/>
        <v>2.342108050465185</v>
      </c>
      <c r="V86">
        <f t="shared" si="16"/>
        <v>11.134467005275416</v>
      </c>
    </row>
    <row r="87" spans="1:22">
      <c r="A87">
        <v>850</v>
      </c>
      <c r="B87">
        <f t="shared" si="17"/>
        <v>3003.540729984366</v>
      </c>
      <c r="C87">
        <f t="shared" si="18"/>
        <v>4.026250595433818E-3</v>
      </c>
      <c r="D87">
        <f t="shared" si="19"/>
        <v>509.58944664495323</v>
      </c>
      <c r="F87">
        <f t="shared" si="20"/>
        <v>0.89401657306132143</v>
      </c>
      <c r="G87">
        <f t="shared" si="12"/>
        <v>103890.8118257381</v>
      </c>
      <c r="H87">
        <f t="shared" si="21"/>
        <v>134803225.80493158</v>
      </c>
      <c r="P87">
        <f t="shared" si="22"/>
        <v>1.2202788352055325</v>
      </c>
      <c r="Q87">
        <f t="shared" si="13"/>
        <v>478.15</v>
      </c>
      <c r="R87">
        <f t="shared" si="23"/>
        <v>0.63385775030047686</v>
      </c>
      <c r="S87">
        <f t="shared" si="14"/>
        <v>204.13563241972295</v>
      </c>
      <c r="U87">
        <f t="shared" si="15"/>
        <v>2.3423152260692857</v>
      </c>
      <c r="V87">
        <f t="shared" si="16"/>
        <v>11.132081977165921</v>
      </c>
    </row>
    <row r="88" spans="1:22">
      <c r="A88">
        <v>860</v>
      </c>
      <c r="B88">
        <f t="shared" si="17"/>
        <v>3003.4099844872781</v>
      </c>
      <c r="C88">
        <f t="shared" si="18"/>
        <v>4.0264258675872105E-3</v>
      </c>
      <c r="D88">
        <f t="shared" si="19"/>
        <v>509.48096358393025</v>
      </c>
      <c r="F88">
        <f t="shared" si="20"/>
        <v>0.89382625190163201</v>
      </c>
      <c r="G88">
        <f t="shared" si="12"/>
        <v>103560.47030271834</v>
      </c>
      <c r="H88">
        <f t="shared" si="21"/>
        <v>135838830.50795877</v>
      </c>
      <c r="P88">
        <f t="shared" si="22"/>
        <v>1.2200721685705596</v>
      </c>
      <c r="Q88">
        <f t="shared" si="13"/>
        <v>478.15</v>
      </c>
      <c r="R88">
        <f t="shared" si="23"/>
        <v>0.63372281259825702</v>
      </c>
      <c r="S88">
        <f t="shared" si="14"/>
        <v>204.11768880192494</v>
      </c>
      <c r="U88">
        <f t="shared" si="15"/>
        <v>2.3425211347753159</v>
      </c>
      <c r="V88">
        <f t="shared" si="16"/>
        <v>11.129712143299869</v>
      </c>
    </row>
    <row r="89" spans="1:22">
      <c r="A89">
        <v>870</v>
      </c>
      <c r="B89">
        <f t="shared" si="17"/>
        <v>3003.2796547215321</v>
      </c>
      <c r="C89">
        <f t="shared" si="18"/>
        <v>4.0266005976158613E-3</v>
      </c>
      <c r="D89">
        <f t="shared" si="19"/>
        <v>509.37316612773492</v>
      </c>
      <c r="F89">
        <f t="shared" si="20"/>
        <v>0.89363713355742969</v>
      </c>
      <c r="G89">
        <f t="shared" si="12"/>
        <v>103232.23049978958</v>
      </c>
      <c r="H89">
        <f t="shared" si="21"/>
        <v>136871152.81295666</v>
      </c>
      <c r="P89">
        <f t="shared" si="22"/>
        <v>1.2198669569940916</v>
      </c>
      <c r="Q89">
        <f t="shared" si="13"/>
        <v>478.15</v>
      </c>
      <c r="R89">
        <f t="shared" si="23"/>
        <v>0.63358872769221763</v>
      </c>
      <c r="S89">
        <f t="shared" si="14"/>
        <v>204.09985715439535</v>
      </c>
      <c r="U89">
        <f t="shared" si="15"/>
        <v>2.342725794454104</v>
      </c>
      <c r="V89">
        <f t="shared" si="16"/>
        <v>11.127357286606511</v>
      </c>
    </row>
    <row r="90" spans="1:22">
      <c r="A90">
        <v>880</v>
      </c>
      <c r="B90">
        <f t="shared" si="17"/>
        <v>3003.149738042137</v>
      </c>
      <c r="C90">
        <f t="shared" si="18"/>
        <v>4.0267747889231632E-3</v>
      </c>
      <c r="D90">
        <f t="shared" si="19"/>
        <v>509.26604474182966</v>
      </c>
      <c r="F90">
        <f t="shared" si="20"/>
        <v>0.89344920130145555</v>
      </c>
      <c r="G90">
        <f t="shared" si="12"/>
        <v>102906.06329016588</v>
      </c>
      <c r="H90">
        <f t="shared" si="21"/>
        <v>137900213.44585833</v>
      </c>
      <c r="P90">
        <f t="shared" si="22"/>
        <v>1.2196631789903214</v>
      </c>
      <c r="Q90">
        <f t="shared" si="13"/>
        <v>478.15</v>
      </c>
      <c r="R90">
        <f t="shared" si="23"/>
        <v>0.63345548372273197</v>
      </c>
      <c r="S90">
        <f t="shared" si="14"/>
        <v>204.08213592699832</v>
      </c>
      <c r="U90">
        <f t="shared" si="15"/>
        <v>2.3429292222374514</v>
      </c>
      <c r="V90">
        <f t="shared" si="16"/>
        <v>11.125017198801993</v>
      </c>
    </row>
    <row r="91" spans="1:22">
      <c r="A91">
        <v>890</v>
      </c>
      <c r="B91">
        <f t="shared" si="17"/>
        <v>3003.0202318407528</v>
      </c>
      <c r="C91">
        <f t="shared" si="18"/>
        <v>4.0269484448650092E-3</v>
      </c>
      <c r="D91">
        <f t="shared" si="19"/>
        <v>509.15959024619031</v>
      </c>
      <c r="F91">
        <f t="shared" si="20"/>
        <v>0.89326243902840408</v>
      </c>
      <c r="G91">
        <f t="shared" si="12"/>
        <v>102581.94062069953</v>
      </c>
      <c r="H91">
        <f t="shared" si="21"/>
        <v>138926032.85206532</v>
      </c>
      <c r="P91">
        <f t="shared" si="22"/>
        <v>1.2194608139020056</v>
      </c>
      <c r="Q91">
        <f t="shared" si="13"/>
        <v>478.15</v>
      </c>
      <c r="R91">
        <f t="shared" si="23"/>
        <v>0.63332306927113846</v>
      </c>
      <c r="S91">
        <f t="shared" si="14"/>
        <v>204.0645236275804</v>
      </c>
      <c r="U91">
        <f t="shared" si="15"/>
        <v>2.3431314346075562</v>
      </c>
      <c r="V91">
        <f t="shared" si="16"/>
        <v>11.122691679346875</v>
      </c>
    </row>
    <row r="92" spans="1:22">
      <c r="A92">
        <v>900</v>
      </c>
      <c r="B92">
        <f t="shared" si="17"/>
        <v>3002.891133544349</v>
      </c>
      <c r="C92">
        <f t="shared" si="18"/>
        <v>4.027121568751563E-3</v>
      </c>
      <c r="D92">
        <f t="shared" si="19"/>
        <v>509.05379377596648</v>
      </c>
      <c r="F92">
        <f t="shared" si="20"/>
        <v>0.89307683118590608</v>
      </c>
      <c r="G92">
        <f t="shared" si="12"/>
        <v>102259.83539339749</v>
      </c>
      <c r="H92">
        <f t="shared" si="21"/>
        <v>139948631.20599928</v>
      </c>
      <c r="P92">
        <f t="shared" si="22"/>
        <v>1.2192598418070197</v>
      </c>
      <c r="Q92">
        <f t="shared" si="13"/>
        <v>478.15</v>
      </c>
      <c r="R92">
        <f t="shared" si="23"/>
        <v>0.63319147331080738</v>
      </c>
      <c r="S92">
        <f t="shared" si="14"/>
        <v>204.04701881549263</v>
      </c>
      <c r="U92">
        <f t="shared" si="15"/>
        <v>2.3433324474706589</v>
      </c>
      <c r="V92">
        <f t="shared" si="16"/>
        <v>11.120380534586756</v>
      </c>
    </row>
    <row r="93" spans="1:22">
      <c r="A93">
        <v>910</v>
      </c>
      <c r="B93">
        <f t="shared" si="17"/>
        <v>3002.7624406139962</v>
      </c>
      <c r="C93">
        <f t="shared" si="18"/>
        <v>4.027294163848851E-3</v>
      </c>
      <c r="D93">
        <f t="shared" si="19"/>
        <v>508.94864674895251</v>
      </c>
      <c r="F93">
        <f t="shared" si="20"/>
        <v>0.89289236271746053</v>
      </c>
      <c r="G93">
        <f t="shared" si="12"/>
        <v>101939.72136742706</v>
      </c>
      <c r="H93">
        <f t="shared" si="21"/>
        <v>140968028.41967356</v>
      </c>
      <c r="P93">
        <f t="shared" si="22"/>
        <v>1.2190602434411428</v>
      </c>
      <c r="Q93">
        <f t="shared" si="13"/>
        <v>478.15</v>
      </c>
      <c r="R93">
        <f t="shared" si="23"/>
        <v>0.63306068516667946</v>
      </c>
      <c r="S93">
        <f t="shared" si="14"/>
        <v>204.02962009623525</v>
      </c>
      <c r="U93">
        <f t="shared" si="15"/>
        <v>2.3435322762178825</v>
      </c>
      <c r="V93">
        <f t="shared" si="16"/>
        <v>11.118083577041654</v>
      </c>
    </row>
    <row r="94" spans="1:22">
      <c r="A94">
        <v>920</v>
      </c>
      <c r="B94">
        <f t="shared" si="17"/>
        <v>3002.6341505437867</v>
      </c>
      <c r="C94">
        <f t="shared" si="18"/>
        <v>4.0274662333801793E-3</v>
      </c>
      <c r="D94">
        <f t="shared" si="19"/>
        <v>508.8441408385932</v>
      </c>
      <c r="F94">
        <f t="shared" si="20"/>
        <v>0.89270901901507582</v>
      </c>
      <c r="G94">
        <f t="shared" si="12"/>
        <v>101621.57307777359</v>
      </c>
      <c r="H94">
        <f t="shared" si="21"/>
        <v>141984244.1504513</v>
      </c>
      <c r="P94">
        <f t="shared" si="22"/>
        <v>1.2188620001340233</v>
      </c>
      <c r="Q94">
        <f t="shared" si="13"/>
        <v>478.15</v>
      </c>
      <c r="R94">
        <f t="shared" si="23"/>
        <v>0.6329306944816887</v>
      </c>
      <c r="S94">
        <f t="shared" si="14"/>
        <v>204.01232611701576</v>
      </c>
      <c r="U94">
        <f t="shared" si="15"/>
        <v>2.3437309357756479</v>
      </c>
      <c r="V94">
        <f t="shared" si="16"/>
        <v>11.115800624816334</v>
      </c>
    </row>
    <row r="95" spans="1:22">
      <c r="A95">
        <v>930</v>
      </c>
      <c r="B95">
        <f t="shared" si="17"/>
        <v>3002.5062608598641</v>
      </c>
      <c r="C95">
        <f t="shared" si="18"/>
        <v>4.0276377805274106E-3</v>
      </c>
      <c r="D95">
        <f t="shared" si="19"/>
        <v>508.74026795148541</v>
      </c>
      <c r="F95">
        <f t="shared" si="20"/>
        <v>0.89252678587979895</v>
      </c>
      <c r="G95">
        <f t="shared" si="12"/>
        <v>101305.36576742436</v>
      </c>
      <c r="H95">
        <f t="shared" si="21"/>
        <v>142997297.80812556</v>
      </c>
      <c r="P95">
        <f t="shared" si="22"/>
        <v>1.2186650937558563</v>
      </c>
      <c r="Q95">
        <f t="shared" si="13"/>
        <v>478.15</v>
      </c>
      <c r="R95">
        <f t="shared" si="23"/>
        <v>0.63280149118877738</v>
      </c>
      <c r="S95">
        <f t="shared" si="14"/>
        <v>203.99513556304851</v>
      </c>
      <c r="U95">
        <f t="shared" si="15"/>
        <v>2.3439284406476388</v>
      </c>
      <c r="V95">
        <f t="shared" si="16"/>
        <v>11.113531501108804</v>
      </c>
    </row>
    <row r="96" spans="1:22">
      <c r="A96">
        <v>940</v>
      </c>
      <c r="B96">
        <f t="shared" si="17"/>
        <v>3002.3787691195248</v>
      </c>
      <c r="C96">
        <f t="shared" si="18"/>
        <v>4.0278088084321432E-3</v>
      </c>
      <c r="D96">
        <f t="shared" si="19"/>
        <v>508.63702020853412</v>
      </c>
      <c r="F96">
        <f t="shared" si="20"/>
        <v>0.89234564948865636</v>
      </c>
      <c r="G96">
        <f t="shared" si="12"/>
        <v>100991.07533054726</v>
      </c>
      <c r="H96">
        <f t="shared" si="21"/>
        <v>144007208.56143102</v>
      </c>
      <c r="P96">
        <f t="shared" si="22"/>
        <v>1.2184695066727664</v>
      </c>
      <c r="Q96">
        <f t="shared" si="13"/>
        <v>478.15</v>
      </c>
      <c r="R96">
        <f t="shared" si="23"/>
        <v>0.63267306548745728</v>
      </c>
      <c r="S96">
        <f t="shared" si="14"/>
        <v>203.97804715445707</v>
      </c>
      <c r="U96">
        <f t="shared" si="15"/>
        <v>2.3441248049498844</v>
      </c>
      <c r="V96">
        <f t="shared" si="16"/>
        <v>11.111276033798681</v>
      </c>
    </row>
    <row r="97" spans="1:22">
      <c r="A97">
        <v>950</v>
      </c>
      <c r="B97">
        <f t="shared" si="17"/>
        <v>3002.2516729104045</v>
      </c>
      <c r="C97">
        <f t="shared" si="18"/>
        <v>4.0279793201967737E-3</v>
      </c>
      <c r="D97">
        <f t="shared" si="19"/>
        <v>508.53438992908207</v>
      </c>
      <c r="F97">
        <f t="shared" si="20"/>
        <v>0.8921655963668107</v>
      </c>
      <c r="G97">
        <f t="shared" si="12"/>
        <v>100678.67826461646</v>
      </c>
      <c r="H97">
        <f t="shared" si="21"/>
        <v>145013995.3440772</v>
      </c>
      <c r="P97">
        <f t="shared" si="22"/>
        <v>1.2182752217092681</v>
      </c>
      <c r="Q97">
        <f t="shared" si="13"/>
        <v>478.15</v>
      </c>
      <c r="R97">
        <f t="shared" si="23"/>
        <v>0.63254540782406876</v>
      </c>
      <c r="S97">
        <f t="shared" si="14"/>
        <v>203.96105964366691</v>
      </c>
      <c r="U97">
        <f t="shared" si="15"/>
        <v>2.3443200424402519</v>
      </c>
      <c r="V97">
        <f t="shared" si="16"/>
        <v>11.109034055100492</v>
      </c>
    </row>
    <row r="98" spans="1:22">
      <c r="A98">
        <v>960</v>
      </c>
      <c r="B98">
        <f t="shared" si="17"/>
        <v>3002.1249698497145</v>
      </c>
      <c r="C98">
        <f t="shared" si="18"/>
        <v>4.0281493188854996E-3</v>
      </c>
      <c r="D98">
        <f t="shared" si="19"/>
        <v>508.43236961745674</v>
      </c>
      <c r="F98">
        <f t="shared" si="20"/>
        <v>0.89198661336395924</v>
      </c>
      <c r="G98">
        <f t="shared" si="12"/>
        <v>100368.15162981184</v>
      </c>
      <c r="H98">
        <f t="shared" si="21"/>
        <v>146017676.86037531</v>
      </c>
      <c r="P98">
        <f t="shared" si="22"/>
        <v>1.2180822221164858</v>
      </c>
      <c r="Q98">
        <f t="shared" si="13"/>
        <v>478.15</v>
      </c>
      <c r="R98">
        <f t="shared" si="23"/>
        <v>0.63241850887504703</v>
      </c>
      <c r="S98">
        <f t="shared" si="14"/>
        <v>203.94417181319693</v>
      </c>
      <c r="U98">
        <f t="shared" si="15"/>
        <v>2.3445141665433931</v>
      </c>
      <c r="V98">
        <f t="shared" si="16"/>
        <v>11.106805401269794</v>
      </c>
    </row>
    <row r="99" spans="1:22">
      <c r="A99">
        <v>970</v>
      </c>
      <c r="B99">
        <f t="shared" si="17"/>
        <v>3001.9986575835387</v>
      </c>
      <c r="C99">
        <f t="shared" si="18"/>
        <v>4.0283188075252354E-3</v>
      </c>
      <c r="D99">
        <f t="shared" si="19"/>
        <v>508.33095195148928</v>
      </c>
      <c r="F99">
        <f t="shared" si="20"/>
        <v>0.89180868763419174</v>
      </c>
      <c r="G99">
        <f t="shared" si="12"/>
        <v>100059.47301435226</v>
      </c>
      <c r="H99">
        <f t="shared" si="21"/>
        <v>147018271.59051883</v>
      </c>
      <c r="P99">
        <f t="shared" si="22"/>
        <v>1.2178904915450655</v>
      </c>
      <c r="Q99">
        <f t="shared" si="13"/>
        <v>478.15</v>
      </c>
      <c r="R99">
        <f t="shared" si="23"/>
        <v>0.63229235953264196</v>
      </c>
      <c r="S99">
        <f t="shared" si="14"/>
        <v>203.92738247377605</v>
      </c>
      <c r="U99">
        <f t="shared" si="15"/>
        <v>2.3447071903719818</v>
      </c>
      <c r="V99">
        <f t="shared" si="16"/>
        <v>11.104589912352361</v>
      </c>
    </row>
    <row r="100" spans="1:22">
      <c r="A100">
        <v>980</v>
      </c>
      <c r="B100">
        <f t="shared" si="17"/>
        <v>3001.8727337861619</v>
      </c>
      <c r="C100">
        <f t="shared" si="18"/>
        <v>4.0284877891064927E-3</v>
      </c>
      <c r="D100">
        <f t="shared" si="19"/>
        <v>508.23012977264119</v>
      </c>
      <c r="F100">
        <f t="shared" si="20"/>
        <v>0.89163180661866881</v>
      </c>
      <c r="G100">
        <f t="shared" si="12"/>
        <v>99752.620504667342</v>
      </c>
      <c r="H100">
        <f t="shared" si="21"/>
        <v>148015797.79556552</v>
      </c>
      <c r="P100">
        <f t="shared" si="22"/>
        <v>1.2177000140219134</v>
      </c>
      <c r="Q100">
        <f t="shared" si="13"/>
        <v>478.15</v>
      </c>
      <c r="R100">
        <f t="shared" si="23"/>
        <v>0.63216695089263619</v>
      </c>
      <c r="S100">
        <f t="shared" si="14"/>
        <v>203.91069046272477</v>
      </c>
      <c r="U100">
        <f t="shared" si="15"/>
        <v>2.3448991267449344</v>
      </c>
      <c r="V100">
        <f t="shared" si="16"/>
        <v>11.102387431968509</v>
      </c>
    </row>
    <row r="101" spans="1:22">
      <c r="A101">
        <v>990</v>
      </c>
      <c r="B101">
        <f t="shared" si="17"/>
        <v>3001.7471961594511</v>
      </c>
      <c r="C101">
        <f t="shared" si="18"/>
        <v>4.0286562665841847E-3</v>
      </c>
      <c r="D101">
        <f t="shared" si="19"/>
        <v>508.12989607744549</v>
      </c>
      <c r="F101">
        <f t="shared" si="20"/>
        <v>0.89145595803060618</v>
      </c>
      <c r="G101">
        <f t="shared" si="12"/>
        <v>99447.572659526006</v>
      </c>
      <c r="H101">
        <f t="shared" si="21"/>
        <v>149010273.52216077</v>
      </c>
      <c r="P101">
        <f t="shared" si="22"/>
        <v>1.2175107739300612</v>
      </c>
      <c r="Q101">
        <f t="shared" si="13"/>
        <v>478.15</v>
      </c>
      <c r="R101">
        <f t="shared" si="23"/>
        <v>0.63204227424369974</v>
      </c>
      <c r="S101">
        <f t="shared" si="14"/>
        <v>203.8940946425536</v>
      </c>
      <c r="U101">
        <f t="shared" si="15"/>
        <v>2.3450899882031599</v>
      </c>
      <c r="V101">
        <f t="shared" si="16"/>
        <v>11.10019780712612</v>
      </c>
    </row>
    <row r="102" spans="1:22">
      <c r="A102">
        <v>1000</v>
      </c>
      <c r="B102">
        <f t="shared" si="17"/>
        <v>3001.6220424322541</v>
      </c>
      <c r="C102">
        <f t="shared" si="18"/>
        <v>4.0288242428784121E-3</v>
      </c>
      <c r="D102">
        <f t="shared" si="19"/>
        <v>508.03024401002517</v>
      </c>
      <c r="F102">
        <f t="shared" si="20"/>
        <v>0.89128112984214947</v>
      </c>
      <c r="G102">
        <f t="shared" si="12"/>
        <v>99144.308487407485</v>
      </c>
      <c r="H102">
        <f t="shared" si="21"/>
        <v>150001716.60703483</v>
      </c>
      <c r="P102">
        <f t="shared" si="22"/>
        <v>1.2173227559910937</v>
      </c>
      <c r="Q102">
        <f t="shared" si="13"/>
        <v>478.15</v>
      </c>
      <c r="R102">
        <f t="shared" si="23"/>
        <v>0.63191832105808399</v>
      </c>
      <c r="S102">
        <f t="shared" si="14"/>
        <v>203.87759389973874</v>
      </c>
      <c r="U102">
        <f t="shared" si="15"/>
        <v>2.3452797870232893</v>
      </c>
      <c r="V102">
        <f t="shared" si="16"/>
        <v>11.09802088805721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2" sqref="E102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munkalap'!S31</f>
        <v>3058.5021636182018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290557.70554372919</v>
      </c>
      <c r="H3">
        <f>G3*A3</f>
        <v>2905577.055437292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3058.1318838802604</v>
      </c>
      <c r="C4">
        <f>1.01325/D4*Q3/288.15*P4</f>
        <v>4.0042950172668014E-3</v>
      </c>
      <c r="D4">
        <f>P4*(D$3/P$3)*(1-H3/I$3)</f>
        <v>569.93099254493336</v>
      </c>
      <c r="F4">
        <f>D4/D$3</f>
        <v>0.99987893428935681</v>
      </c>
      <c r="G4">
        <f t="shared" ref="G4:G67" si="0">$B4*((D4)-(E$3))</f>
        <v>290311.49507006002</v>
      </c>
      <c r="H4">
        <f>H3+G4*(A4-A3)</f>
        <v>5808692.0061378926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0.70891416441115396</v>
      </c>
      <c r="S4">
        <f t="shared" ref="S4:S67" si="2">103.9+183.3*R4-39.7*R4^2</f>
        <v>213.89236242420478</v>
      </c>
      <c r="U4">
        <f t="shared" ref="U4:U67" si="3">Q4/S4</f>
        <v>2.2354701896821489</v>
      </c>
      <c r="V4">
        <f t="shared" ref="V4:V67" si="4">D4/T$3</f>
        <v>12.450254949565625</v>
      </c>
    </row>
    <row r="5" spans="1:22">
      <c r="A5">
        <v>30</v>
      </c>
      <c r="B5">
        <f t="shared" ref="B5:B68" si="5">B$3*C$3/C5</f>
        <v>3057.761917907012</v>
      </c>
      <c r="C5">
        <f t="shared" ref="C5:C68" si="6">1.01325/D5*Q4/288.15*P5</f>
        <v>4.0047795065576647E-3</v>
      </c>
      <c r="D5">
        <f t="shared" ref="D5:D68" si="7">P5*(D$3/P$3)*(1-H4/I$3)</f>
        <v>569.78448398874502</v>
      </c>
      <c r="F5">
        <f t="shared" ref="F5:F68" si="8">D5/D$3</f>
        <v>0.99962190173464038</v>
      </c>
      <c r="G5">
        <f t="shared" si="0"/>
        <v>289828.38554925146</v>
      </c>
      <c r="H5">
        <f t="shared" ref="H5:H68" si="9">H4+G5*(A5-A4)</f>
        <v>8706975.8616304062</v>
      </c>
      <c r="P5">
        <f t="shared" ref="P5:P68" si="10">1-((3.52*V4)/(10^(0.9813*U4)))+((0.274*V4^2)/(10^(0.8157*U4)))</f>
        <v>1.3571475902627546</v>
      </c>
      <c r="Q5">
        <f t="shared" si="1"/>
        <v>478.15</v>
      </c>
      <c r="R5">
        <f t="shared" ref="R5:R68" si="11">0.709*F5</f>
        <v>0.70873192832985998</v>
      </c>
      <c r="S5">
        <f t="shared" si="2"/>
        <v>213.86921489736713</v>
      </c>
      <c r="U5">
        <f t="shared" si="3"/>
        <v>2.2357121394467994</v>
      </c>
      <c r="V5">
        <f t="shared" si="4"/>
        <v>12.447054441257256</v>
      </c>
    </row>
    <row r="6" spans="1:22">
      <c r="A6">
        <v>40</v>
      </c>
      <c r="B6">
        <f t="shared" si="5"/>
        <v>3057.3925675968953</v>
      </c>
      <c r="C6">
        <f t="shared" si="6"/>
        <v>4.0052633065669838E-3</v>
      </c>
      <c r="D6">
        <f t="shared" si="7"/>
        <v>569.55110810440817</v>
      </c>
      <c r="F6">
        <f t="shared" si="8"/>
        <v>0.99921247035861083</v>
      </c>
      <c r="G6">
        <f t="shared" si="0"/>
        <v>289079.85517646815</v>
      </c>
      <c r="H6">
        <f t="shared" si="9"/>
        <v>11597774.413395088</v>
      </c>
      <c r="P6">
        <f t="shared" si="10"/>
        <v>1.3567556052350471</v>
      </c>
      <c r="Q6">
        <f t="shared" si="1"/>
        <v>478.15</v>
      </c>
      <c r="R6">
        <f t="shared" si="11"/>
        <v>0.70844164148425504</v>
      </c>
      <c r="S6">
        <f t="shared" si="2"/>
        <v>213.83233737632438</v>
      </c>
      <c r="U6">
        <f t="shared" si="3"/>
        <v>2.2360977103219981</v>
      </c>
      <c r="V6">
        <f t="shared" si="4"/>
        <v>12.441956299031125</v>
      </c>
    </row>
    <row r="7" spans="1:22">
      <c r="A7">
        <v>50</v>
      </c>
      <c r="B7">
        <f t="shared" si="5"/>
        <v>3057.024171195847</v>
      </c>
      <c r="C7">
        <f t="shared" si="6"/>
        <v>4.0057459735348454E-3</v>
      </c>
      <c r="D7">
        <f t="shared" si="7"/>
        <v>569.22066162487829</v>
      </c>
      <c r="F7">
        <f t="shared" si="8"/>
        <v>0.99863273969276889</v>
      </c>
      <c r="G7">
        <f t="shared" si="0"/>
        <v>288034.84001331788</v>
      </c>
      <c r="H7">
        <f t="shared" si="9"/>
        <v>14478122.813528266</v>
      </c>
      <c r="P7">
        <f t="shared" si="10"/>
        <v>1.3561318377626992</v>
      </c>
      <c r="Q7">
        <f t="shared" si="1"/>
        <v>478.15</v>
      </c>
      <c r="R7">
        <f t="shared" si="11"/>
        <v>0.70803061244217314</v>
      </c>
      <c r="S7">
        <f t="shared" si="2"/>
        <v>213.78010953888736</v>
      </c>
      <c r="U7">
        <f t="shared" si="3"/>
        <v>2.2366440031832</v>
      </c>
      <c r="V7">
        <f t="shared" si="4"/>
        <v>12.434737630506078</v>
      </c>
    </row>
    <row r="8" spans="1:22">
      <c r="A8">
        <v>60</v>
      </c>
      <c r="B8">
        <f t="shared" si="5"/>
        <v>3056.6571065369394</v>
      </c>
      <c r="C8">
        <f t="shared" si="6"/>
        <v>4.0062270113903186E-3</v>
      </c>
      <c r="D8">
        <f t="shared" si="7"/>
        <v>568.78219480586756</v>
      </c>
      <c r="F8">
        <f t="shared" si="8"/>
        <v>0.99786349965941679</v>
      </c>
      <c r="G8">
        <f t="shared" si="0"/>
        <v>286660.0122199867</v>
      </c>
      <c r="H8">
        <f t="shared" si="9"/>
        <v>17344722.935728133</v>
      </c>
      <c r="P8">
        <f t="shared" si="10"/>
        <v>1.3552499469005368</v>
      </c>
      <c r="Q8">
        <f t="shared" si="1"/>
        <v>478.15</v>
      </c>
      <c r="R8">
        <f t="shared" si="11"/>
        <v>0.70748522125852642</v>
      </c>
      <c r="S8">
        <f t="shared" si="2"/>
        <v>213.71078812620863</v>
      </c>
      <c r="U8">
        <f t="shared" si="3"/>
        <v>2.2373695038625034</v>
      </c>
      <c r="V8">
        <f t="shared" si="4"/>
        <v>12.425159236358336</v>
      </c>
    </row>
    <row r="9" spans="1:22">
      <c r="A9">
        <v>70</v>
      </c>
      <c r="B9">
        <f t="shared" si="5"/>
        <v>3056.2917939254403</v>
      </c>
      <c r="C9">
        <f t="shared" si="6"/>
        <v>4.0067058679100721E-3</v>
      </c>
      <c r="D9">
        <f t="shared" si="7"/>
        <v>568.22417489130203</v>
      </c>
      <c r="F9">
        <f t="shared" si="8"/>
        <v>0.99688451735316141</v>
      </c>
      <c r="G9">
        <f t="shared" si="0"/>
        <v>284920.28071575647</v>
      </c>
      <c r="H9">
        <f t="shared" si="9"/>
        <v>20193925.742885698</v>
      </c>
      <c r="P9">
        <f t="shared" si="10"/>
        <v>1.3540821719413656</v>
      </c>
      <c r="Q9">
        <f t="shared" si="1"/>
        <v>478.15</v>
      </c>
      <c r="R9">
        <f t="shared" si="11"/>
        <v>0.7067911228033914</v>
      </c>
      <c r="S9">
        <f t="shared" si="2"/>
        <v>213.62253126629662</v>
      </c>
      <c r="U9">
        <f t="shared" si="3"/>
        <v>2.2382938595739694</v>
      </c>
      <c r="V9">
        <f t="shared" si="4"/>
        <v>12.41296918125666</v>
      </c>
    </row>
    <row r="10" spans="1:22">
      <c r="A10">
        <v>80</v>
      </c>
      <c r="B10">
        <f t="shared" si="5"/>
        <v>3055.9286983858451</v>
      </c>
      <c r="C10">
        <f t="shared" si="6"/>
        <v>4.007181931710211E-3</v>
      </c>
      <c r="D10">
        <f t="shared" si="7"/>
        <v>567.534742085326</v>
      </c>
      <c r="F10">
        <f t="shared" si="8"/>
        <v>0.99567498611460703</v>
      </c>
      <c r="G10">
        <f t="shared" si="0"/>
        <v>282779.57393628015</v>
      </c>
      <c r="H10">
        <f t="shared" si="9"/>
        <v>23021721.4822485</v>
      </c>
      <c r="P10">
        <f t="shared" si="10"/>
        <v>1.3525999412026344</v>
      </c>
      <c r="Q10">
        <f t="shared" si="1"/>
        <v>478.15</v>
      </c>
      <c r="R10">
        <f t="shared" si="11"/>
        <v>0.70593356515525629</v>
      </c>
      <c r="S10">
        <f t="shared" si="2"/>
        <v>213.5134372159699</v>
      </c>
      <c r="U10">
        <f t="shared" si="3"/>
        <v>2.2394375091079111</v>
      </c>
      <c r="V10">
        <f t="shared" si="4"/>
        <v>12.397908385621268</v>
      </c>
    </row>
    <row r="11" spans="1:22">
      <c r="A11">
        <v>90</v>
      </c>
      <c r="B11">
        <f t="shared" si="5"/>
        <v>3055.5683309113829</v>
      </c>
      <c r="C11">
        <f t="shared" si="6"/>
        <v>4.0076545305448808E-3</v>
      </c>
      <c r="D11">
        <f t="shared" si="7"/>
        <v>566.70207764518625</v>
      </c>
      <c r="F11">
        <f t="shared" si="8"/>
        <v>0.99421417130734435</v>
      </c>
      <c r="G11">
        <f t="shared" si="0"/>
        <v>280201.9643314078</v>
      </c>
      <c r="H11">
        <f t="shared" si="9"/>
        <v>25823741.125562578</v>
      </c>
      <c r="P11">
        <f t="shared" si="10"/>
        <v>1.3507747490954365</v>
      </c>
      <c r="Q11">
        <f t="shared" si="1"/>
        <v>478.15</v>
      </c>
      <c r="R11">
        <f t="shared" si="11"/>
        <v>0.70489784745690709</v>
      </c>
      <c r="S11">
        <f t="shared" si="2"/>
        <v>213.38160071748067</v>
      </c>
      <c r="U11">
        <f t="shared" si="3"/>
        <v>2.2408211316826483</v>
      </c>
      <c r="V11">
        <f t="shared" si="4"/>
        <v>12.379718666685497</v>
      </c>
    </row>
    <row r="12" spans="1:22">
      <c r="A12">
        <v>100</v>
      </c>
      <c r="B12">
        <f t="shared" si="5"/>
        <v>3055.2112482804832</v>
      </c>
      <c r="C12">
        <f t="shared" si="6"/>
        <v>4.0081229314858332E-3</v>
      </c>
      <c r="D12">
        <f t="shared" si="7"/>
        <v>565.71490084511947</v>
      </c>
      <c r="F12">
        <f t="shared" si="8"/>
        <v>0.99248228218442014</v>
      </c>
      <c r="G12">
        <f t="shared" si="0"/>
        <v>277153.18544865772</v>
      </c>
      <c r="H12">
        <f t="shared" si="9"/>
        <v>28595272.980049156</v>
      </c>
      <c r="P12">
        <f t="shared" si="10"/>
        <v>1.3485793418261154</v>
      </c>
      <c r="Q12">
        <f t="shared" si="1"/>
        <v>478.15</v>
      </c>
      <c r="R12">
        <f t="shared" si="11"/>
        <v>0.70366993806875389</v>
      </c>
      <c r="S12">
        <f t="shared" si="2"/>
        <v>213.22518979285775</v>
      </c>
      <c r="U12">
        <f t="shared" si="3"/>
        <v>2.2424648816798296</v>
      </c>
      <c r="V12">
        <f t="shared" si="4"/>
        <v>12.358153594769954</v>
      </c>
    </row>
    <row r="13" spans="1:22">
      <c r="A13">
        <v>110</v>
      </c>
      <c r="B13">
        <f t="shared" si="5"/>
        <v>3054.8580509399221</v>
      </c>
      <c r="C13">
        <f t="shared" si="6"/>
        <v>4.0085863436432681E-3</v>
      </c>
      <c r="D13">
        <f t="shared" si="7"/>
        <v>564.56310445100007</v>
      </c>
      <c r="F13">
        <f t="shared" si="8"/>
        <v>0.99046158675614049</v>
      </c>
      <c r="G13">
        <f t="shared" si="0"/>
        <v>273602.57069931075</v>
      </c>
      <c r="H13">
        <f t="shared" si="9"/>
        <v>31331298.687042262</v>
      </c>
      <c r="P13">
        <f t="shared" si="10"/>
        <v>1.3459892351743696</v>
      </c>
      <c r="Q13">
        <f t="shared" si="1"/>
        <v>478.15</v>
      </c>
      <c r="R13">
        <f t="shared" si="11"/>
        <v>0.70223726501010353</v>
      </c>
      <c r="S13">
        <f t="shared" si="2"/>
        <v>213.04254477450783</v>
      </c>
      <c r="U13">
        <f t="shared" si="3"/>
        <v>2.2443873851868026</v>
      </c>
      <c r="V13">
        <f t="shared" si="4"/>
        <v>12.332992375351541</v>
      </c>
    </row>
    <row r="14" spans="1:22">
      <c r="A14">
        <v>120</v>
      </c>
      <c r="B14">
        <f t="shared" si="5"/>
        <v>3054.5093784172323</v>
      </c>
      <c r="C14">
        <f t="shared" si="6"/>
        <v>4.009043924138104E-3</v>
      </c>
      <c r="D14">
        <f t="shared" si="7"/>
        <v>563.23852563422588</v>
      </c>
      <c r="F14">
        <f t="shared" si="8"/>
        <v>0.98813776427057176</v>
      </c>
      <c r="G14">
        <f t="shared" si="0"/>
        <v>269525.40408745233</v>
      </c>
      <c r="H14">
        <f t="shared" si="9"/>
        <v>34026552.727916785</v>
      </c>
      <c r="P14">
        <f t="shared" si="10"/>
        <v>1.3429845574894781</v>
      </c>
      <c r="Q14">
        <f t="shared" si="1"/>
        <v>478.15</v>
      </c>
      <c r="R14">
        <f t="shared" si="11"/>
        <v>0.7005896748678353</v>
      </c>
      <c r="S14">
        <f t="shared" si="2"/>
        <v>212.8322994697769</v>
      </c>
      <c r="U14">
        <f t="shared" si="3"/>
        <v>2.2466044918520431</v>
      </c>
      <c r="V14">
        <f t="shared" si="4"/>
        <v>12.304056689829347</v>
      </c>
    </row>
    <row r="15" spans="1:22">
      <c r="A15">
        <v>130</v>
      </c>
      <c r="B15">
        <f t="shared" si="5"/>
        <v>3054.1659017374191</v>
      </c>
      <c r="C15">
        <f t="shared" si="6"/>
        <v>4.0094947880206146E-3</v>
      </c>
      <c r="D15">
        <f t="shared" si="7"/>
        <v>561.73583003123258</v>
      </c>
      <c r="F15">
        <f t="shared" si="8"/>
        <v>0.98550145619514484</v>
      </c>
      <c r="G15">
        <f t="shared" si="0"/>
        <v>264905.61454028299</v>
      </c>
      <c r="H15">
        <f t="shared" si="9"/>
        <v>36675608.873319611</v>
      </c>
      <c r="P15">
        <f t="shared" si="10"/>
        <v>1.3395521651528428</v>
      </c>
      <c r="Q15">
        <f t="shared" si="1"/>
        <v>478.15</v>
      </c>
      <c r="R15">
        <f t="shared" si="11"/>
        <v>0.69872053244235766</v>
      </c>
      <c r="S15">
        <f t="shared" si="2"/>
        <v>212.59352141315986</v>
      </c>
      <c r="U15">
        <f t="shared" si="3"/>
        <v>2.2491278041852962</v>
      </c>
      <c r="V15">
        <f t="shared" si="4"/>
        <v>12.271230007979117</v>
      </c>
    </row>
    <row r="16" spans="1:22">
      <c r="A16">
        <v>140</v>
      </c>
      <c r="B16">
        <f t="shared" si="5"/>
        <v>3053.8283124060749</v>
      </c>
      <c r="C16">
        <f t="shared" si="6"/>
        <v>4.0099380227168867E-3</v>
      </c>
      <c r="D16">
        <f t="shared" si="7"/>
        <v>560.05346110347887</v>
      </c>
      <c r="F16">
        <f t="shared" si="8"/>
        <v>0.98254993176048921</v>
      </c>
      <c r="G16">
        <f t="shared" si="0"/>
        <v>259738.66758593259</v>
      </c>
      <c r="H16">
        <f t="shared" si="9"/>
        <v>39272995.549178936</v>
      </c>
      <c r="P16">
        <f t="shared" si="10"/>
        <v>1.3356879166767166</v>
      </c>
      <c r="Q16">
        <f t="shared" si="1"/>
        <v>478.15</v>
      </c>
      <c r="R16">
        <f t="shared" si="11"/>
        <v>0.69662790161818677</v>
      </c>
      <c r="S16">
        <f t="shared" si="2"/>
        <v>212.32586416408921</v>
      </c>
      <c r="U16">
        <f t="shared" si="3"/>
        <v>2.2519630469064151</v>
      </c>
      <c r="V16">
        <f t="shared" si="4"/>
        <v>12.234478326909395</v>
      </c>
    </row>
    <row r="17" spans="1:22">
      <c r="A17">
        <v>150</v>
      </c>
      <c r="B17">
        <f t="shared" si="5"/>
        <v>3053.4973077074142</v>
      </c>
      <c r="C17">
        <f t="shared" si="6"/>
        <v>4.0103727073401568E-3</v>
      </c>
      <c r="D17">
        <f t="shared" si="7"/>
        <v>558.1945771263546</v>
      </c>
      <c r="F17">
        <f t="shared" si="8"/>
        <v>0.97928873180062215</v>
      </c>
      <c r="G17">
        <f t="shared" si="0"/>
        <v>254034.4172711806</v>
      </c>
      <c r="H17">
        <f t="shared" si="9"/>
        <v>41813339.72189074</v>
      </c>
      <c r="P17">
        <f t="shared" si="10"/>
        <v>1.3313989202257663</v>
      </c>
      <c r="Q17">
        <f t="shared" si="1"/>
        <v>478.15</v>
      </c>
      <c r="R17">
        <f t="shared" si="11"/>
        <v>0.69431571084664112</v>
      </c>
      <c r="S17">
        <f t="shared" si="2"/>
        <v>212.0297198369488</v>
      </c>
      <c r="U17">
        <f t="shared" si="3"/>
        <v>2.2551083893696511</v>
      </c>
      <c r="V17">
        <f t="shared" si="4"/>
        <v>12.193870639769035</v>
      </c>
    </row>
    <row r="18" spans="1:22">
      <c r="A18">
        <v>160</v>
      </c>
      <c r="B18">
        <f t="shared" si="5"/>
        <v>3053.1735723678894</v>
      </c>
      <c r="C18">
        <f t="shared" si="6"/>
        <v>4.0107979368068933E-3</v>
      </c>
      <c r="D18">
        <f t="shared" si="7"/>
        <v>556.16786863940467</v>
      </c>
      <c r="F18">
        <f t="shared" si="8"/>
        <v>0.97573310287614856</v>
      </c>
      <c r="G18">
        <f t="shared" si="0"/>
        <v>247819.59145525875</v>
      </c>
      <c r="H18">
        <f t="shared" si="9"/>
        <v>44291535.636443324</v>
      </c>
      <c r="P18">
        <f t="shared" si="10"/>
        <v>1.3267054986399061</v>
      </c>
      <c r="Q18">
        <f t="shared" si="1"/>
        <v>478.15</v>
      </c>
      <c r="R18">
        <f t="shared" si="11"/>
        <v>0.69179476993918931</v>
      </c>
      <c r="S18">
        <f t="shared" si="2"/>
        <v>211.70635518235935</v>
      </c>
      <c r="U18">
        <f t="shared" si="3"/>
        <v>2.258552888448397</v>
      </c>
      <c r="V18">
        <f t="shared" si="4"/>
        <v>12.14959679310858</v>
      </c>
    </row>
    <row r="19" spans="1:22">
      <c r="A19">
        <v>170</v>
      </c>
      <c r="B19">
        <f t="shared" si="5"/>
        <v>3052.8577570526168</v>
      </c>
      <c r="C19">
        <f t="shared" si="6"/>
        <v>4.0112128501489843E-3</v>
      </c>
      <c r="D19">
        <f t="shared" si="7"/>
        <v>553.98812733037971</v>
      </c>
      <c r="F19">
        <f t="shared" si="8"/>
        <v>0.97190899531645558</v>
      </c>
      <c r="G19">
        <f t="shared" si="0"/>
        <v>241139.5172356095</v>
      </c>
      <c r="H19">
        <f t="shared" si="9"/>
        <v>46702930.808799416</v>
      </c>
      <c r="P19">
        <f t="shared" si="10"/>
        <v>1.321642563453302</v>
      </c>
      <c r="Q19">
        <f t="shared" si="1"/>
        <v>478.15</v>
      </c>
      <c r="R19">
        <f t="shared" si="11"/>
        <v>0.68908347767936695</v>
      </c>
      <c r="S19">
        <f t="shared" si="2"/>
        <v>211.35801070196356</v>
      </c>
      <c r="U19">
        <f t="shared" si="3"/>
        <v>2.2622752665582211</v>
      </c>
      <c r="V19">
        <f t="shared" si="4"/>
        <v>12.101979914264566</v>
      </c>
    </row>
    <row r="20" spans="1:22">
      <c r="A20">
        <v>180</v>
      </c>
      <c r="B20">
        <f t="shared" si="5"/>
        <v>3052.5504546629513</v>
      </c>
      <c r="C20">
        <f t="shared" si="6"/>
        <v>4.0116166617526301E-3</v>
      </c>
      <c r="D20">
        <f t="shared" si="7"/>
        <v>551.67643221439801</v>
      </c>
      <c r="F20">
        <f t="shared" si="8"/>
        <v>0.96785338984982106</v>
      </c>
      <c r="G20">
        <f t="shared" si="0"/>
        <v>234058.6780179936</v>
      </c>
      <c r="H20">
        <f t="shared" si="9"/>
        <v>49043517.588979349</v>
      </c>
      <c r="P20">
        <f t="shared" si="10"/>
        <v>1.3162600767416222</v>
      </c>
      <c r="Q20">
        <f t="shared" si="1"/>
        <v>478.15</v>
      </c>
      <c r="R20">
        <f t="shared" si="11"/>
        <v>0.68620805340352309</v>
      </c>
      <c r="S20">
        <f t="shared" si="2"/>
        <v>210.98794093439844</v>
      </c>
      <c r="U20">
        <f t="shared" si="3"/>
        <v>2.2662432643421506</v>
      </c>
      <c r="V20">
        <f t="shared" si="4"/>
        <v>12.051480478480034</v>
      </c>
    </row>
    <row r="21" spans="1:22">
      <c r="A21">
        <v>190</v>
      </c>
      <c r="B21">
        <f t="shared" si="5"/>
        <v>3052.2521759241463</v>
      </c>
      <c r="C21">
        <f t="shared" si="6"/>
        <v>4.0120086935669982E-3</v>
      </c>
      <c r="D21">
        <f t="shared" si="7"/>
        <v>549.25983922905584</v>
      </c>
      <c r="F21">
        <f t="shared" si="8"/>
        <v>0.96361375303343133</v>
      </c>
      <c r="G21">
        <f t="shared" si="0"/>
        <v>226659.75587066298</v>
      </c>
      <c r="H21">
        <f t="shared" si="9"/>
        <v>51310115.147685975</v>
      </c>
      <c r="P21">
        <f t="shared" si="10"/>
        <v>1.3106223275502902</v>
      </c>
      <c r="Q21">
        <f t="shared" si="1"/>
        <v>478.15</v>
      </c>
      <c r="R21">
        <f t="shared" si="11"/>
        <v>0.6832021509007028</v>
      </c>
      <c r="S21">
        <f t="shared" si="2"/>
        <v>210.60037665398357</v>
      </c>
      <c r="U21">
        <f t="shared" si="3"/>
        <v>2.270413793160496</v>
      </c>
      <c r="V21">
        <f t="shared" si="4"/>
        <v>11.998689528048487</v>
      </c>
    </row>
    <row r="22" spans="1:22">
      <c r="A22">
        <v>200</v>
      </c>
      <c r="B22">
        <f t="shared" si="5"/>
        <v>3051.9633261934232</v>
      </c>
      <c r="C22">
        <f t="shared" si="6"/>
        <v>4.0123884057414044E-3</v>
      </c>
      <c r="D22">
        <f t="shared" si="7"/>
        <v>546.77051061599411</v>
      </c>
      <c r="F22">
        <f t="shared" si="8"/>
        <v>0.95924650985262128</v>
      </c>
      <c r="G22">
        <f t="shared" si="0"/>
        <v>219040.96630218977</v>
      </c>
      <c r="H22">
        <f t="shared" si="9"/>
        <v>53500524.810707875</v>
      </c>
      <c r="P22">
        <f t="shared" si="10"/>
        <v>1.3048058692963906</v>
      </c>
      <c r="Q22">
        <f t="shared" si="1"/>
        <v>478.15</v>
      </c>
      <c r="R22">
        <f t="shared" si="11"/>
        <v>0.68010577548550843</v>
      </c>
      <c r="S22">
        <f t="shared" si="2"/>
        <v>210.20039717229855</v>
      </c>
      <c r="U22">
        <f t="shared" si="3"/>
        <v>2.2747340463304004</v>
      </c>
      <c r="V22">
        <f t="shared" si="4"/>
        <v>11.944309653482492</v>
      </c>
    </row>
    <row r="23" spans="1:22">
      <c r="A23">
        <v>210</v>
      </c>
      <c r="B23">
        <f t="shared" si="5"/>
        <v>3051.6841856645256</v>
      </c>
      <c r="C23">
        <f t="shared" si="6"/>
        <v>4.0127554228223273E-3</v>
      </c>
      <c r="D23">
        <f t="shared" si="7"/>
        <v>544.24429764732872</v>
      </c>
      <c r="F23">
        <f t="shared" si="8"/>
        <v>0.95481455727601527</v>
      </c>
      <c r="G23">
        <f t="shared" si="0"/>
        <v>211311.72807780036</v>
      </c>
      <c r="H23">
        <f t="shared" si="9"/>
        <v>55613642.09148588</v>
      </c>
      <c r="P23">
        <f t="shared" si="10"/>
        <v>1.2988961487213784</v>
      </c>
      <c r="Q23">
        <f t="shared" si="1"/>
        <v>478.15</v>
      </c>
      <c r="R23">
        <f t="shared" si="11"/>
        <v>0.67696352110869484</v>
      </c>
      <c r="S23">
        <f t="shared" si="2"/>
        <v>209.79371294542207</v>
      </c>
      <c r="U23">
        <f t="shared" si="3"/>
        <v>2.2791436086761614</v>
      </c>
      <c r="V23">
        <f t="shared" si="4"/>
        <v>11.889124032892989</v>
      </c>
    </row>
    <row r="24" spans="1:22">
      <c r="A24">
        <v>220</v>
      </c>
      <c r="B24">
        <f t="shared" si="5"/>
        <v>3051.4148950905565</v>
      </c>
      <c r="C24">
        <f t="shared" si="6"/>
        <v>4.0131095527090061E-3</v>
      </c>
      <c r="D24">
        <f t="shared" si="7"/>
        <v>541.71888167922043</v>
      </c>
      <c r="F24">
        <f t="shared" si="8"/>
        <v>0.95038400294600078</v>
      </c>
      <c r="G24">
        <f t="shared" si="0"/>
        <v>203586.98933975765</v>
      </c>
      <c r="H24">
        <f t="shared" si="9"/>
        <v>57649511.984883457</v>
      </c>
      <c r="P24">
        <f t="shared" si="10"/>
        <v>1.2929830754535483</v>
      </c>
      <c r="Q24">
        <f t="shared" si="1"/>
        <v>478.15</v>
      </c>
      <c r="R24">
        <f t="shared" si="11"/>
        <v>0.67382225808871454</v>
      </c>
      <c r="S24">
        <f t="shared" si="2"/>
        <v>209.38637341847914</v>
      </c>
      <c r="U24">
        <f t="shared" si="3"/>
        <v>2.2835774467728633</v>
      </c>
      <c r="V24">
        <f t="shared" si="4"/>
        <v>11.833955822937863</v>
      </c>
    </row>
    <row r="25" spans="1:22">
      <c r="A25">
        <v>230</v>
      </c>
      <c r="B25">
        <f t="shared" si="5"/>
        <v>3051.1554487374815</v>
      </c>
      <c r="C25">
        <f t="shared" si="6"/>
        <v>4.0134507961020202E-3</v>
      </c>
      <c r="D25">
        <f t="shared" si="7"/>
        <v>539.23166339577256</v>
      </c>
      <c r="F25">
        <f t="shared" si="8"/>
        <v>0.94602046209784663</v>
      </c>
      <c r="G25">
        <f t="shared" si="0"/>
        <v>195980.78975148327</v>
      </c>
      <c r="H25">
        <f t="shared" si="9"/>
        <v>59609319.882398292</v>
      </c>
      <c r="P25">
        <f t="shared" si="10"/>
        <v>1.2871559844177887</v>
      </c>
      <c r="Q25">
        <f t="shared" si="1"/>
        <v>478.15</v>
      </c>
      <c r="R25">
        <f t="shared" si="11"/>
        <v>0.67072850762737324</v>
      </c>
      <c r="S25">
        <f t="shared" si="2"/>
        <v>208.98442922961902</v>
      </c>
      <c r="U25">
        <f t="shared" si="3"/>
        <v>2.287969499749853</v>
      </c>
      <c r="V25">
        <f t="shared" si="4"/>
        <v>11.779622048938538</v>
      </c>
    </row>
    <row r="26" spans="1:22">
      <c r="A26">
        <v>240</v>
      </c>
      <c r="B26">
        <f t="shared" si="5"/>
        <v>3050.9056955418641</v>
      </c>
      <c r="C26">
        <f t="shared" si="6"/>
        <v>4.0137793451500113E-3</v>
      </c>
      <c r="D26">
        <f t="shared" si="7"/>
        <v>536.81764532109594</v>
      </c>
      <c r="F26">
        <f t="shared" si="8"/>
        <v>0.94178534266858938</v>
      </c>
      <c r="G26">
        <f t="shared" si="0"/>
        <v>188599.80619511846</v>
      </c>
      <c r="H26">
        <f t="shared" si="9"/>
        <v>61495317.944349475</v>
      </c>
      <c r="P26">
        <f t="shared" si="10"/>
        <v>1.2814985759181827</v>
      </c>
      <c r="Q26">
        <f t="shared" si="1"/>
        <v>478.15</v>
      </c>
      <c r="R26">
        <f t="shared" si="11"/>
        <v>0.66772580795202985</v>
      </c>
      <c r="S26">
        <f t="shared" si="2"/>
        <v>208.59358773978099</v>
      </c>
      <c r="U26">
        <f t="shared" si="3"/>
        <v>2.2922564647408468</v>
      </c>
      <c r="V26">
        <f t="shared" si="4"/>
        <v>11.726887347938375</v>
      </c>
    </row>
    <row r="27" spans="1:22">
      <c r="A27">
        <v>250</v>
      </c>
      <c r="B27">
        <f t="shared" si="5"/>
        <v>3050.6653484938201</v>
      </c>
      <c r="C27">
        <f t="shared" si="6"/>
        <v>4.0140955712537965E-3</v>
      </c>
      <c r="D27">
        <f t="shared" si="7"/>
        <v>534.50756100033823</v>
      </c>
      <c r="F27">
        <f t="shared" si="8"/>
        <v>0.93773256315848807</v>
      </c>
      <c r="G27">
        <f t="shared" si="0"/>
        <v>181537.65431711409</v>
      </c>
      <c r="H27">
        <f t="shared" si="9"/>
        <v>63310694.487520613</v>
      </c>
      <c r="P27">
        <f t="shared" si="10"/>
        <v>1.2760844389337715</v>
      </c>
      <c r="Q27">
        <f t="shared" si="1"/>
        <v>478.15</v>
      </c>
      <c r="R27">
        <f t="shared" si="11"/>
        <v>0.66485238727936802</v>
      </c>
      <c r="S27">
        <f t="shared" si="2"/>
        <v>208.2189033225265</v>
      </c>
      <c r="U27">
        <f t="shared" si="3"/>
        <v>2.2963813197083081</v>
      </c>
      <c r="V27">
        <f t="shared" si="4"/>
        <v>11.676423100293235</v>
      </c>
    </row>
    <row r="28" spans="1:22">
      <c r="A28">
        <v>260</v>
      </c>
      <c r="B28">
        <f t="shared" si="5"/>
        <v>3050.4340012819412</v>
      </c>
      <c r="C28">
        <f t="shared" si="6"/>
        <v>4.0144000032848563E-3</v>
      </c>
      <c r="D28">
        <f t="shared" si="7"/>
        <v>532.32646149062407</v>
      </c>
      <c r="F28">
        <f t="shared" si="8"/>
        <v>0.93390607279056859</v>
      </c>
      <c r="G28">
        <f t="shared" si="0"/>
        <v>174870.5873041795</v>
      </c>
      <c r="H28">
        <f t="shared" si="9"/>
        <v>65059400.360562406</v>
      </c>
      <c r="P28">
        <f t="shared" si="10"/>
        <v>1.2709736618152214</v>
      </c>
      <c r="Q28">
        <f t="shared" si="1"/>
        <v>478.15</v>
      </c>
      <c r="R28">
        <f t="shared" si="11"/>
        <v>0.66213940560851314</v>
      </c>
      <c r="S28">
        <f t="shared" si="2"/>
        <v>207.86453792739454</v>
      </c>
      <c r="U28">
        <f t="shared" si="3"/>
        <v>2.3002961677234914</v>
      </c>
      <c r="V28">
        <f t="shared" si="4"/>
        <v>11.628776551287265</v>
      </c>
    </row>
    <row r="29" spans="1:22">
      <c r="A29">
        <v>270</v>
      </c>
      <c r="B29">
        <f t="shared" si="5"/>
        <v>3050.2111504195982</v>
      </c>
      <c r="C29">
        <f t="shared" si="6"/>
        <v>4.0146932985547258E-3</v>
      </c>
      <c r="D29">
        <f t="shared" si="7"/>
        <v>530.29288709959451</v>
      </c>
      <c r="F29">
        <f t="shared" si="8"/>
        <v>0.93033839842034127</v>
      </c>
      <c r="G29">
        <f t="shared" si="0"/>
        <v>168654.98077007514</v>
      </c>
      <c r="H29">
        <f t="shared" si="9"/>
        <v>66745950.16826316</v>
      </c>
      <c r="P29">
        <f t="shared" si="10"/>
        <v>1.2662108375881758</v>
      </c>
      <c r="Q29">
        <f t="shared" si="1"/>
        <v>478.15</v>
      </c>
      <c r="R29">
        <f t="shared" si="11"/>
        <v>0.65960992448002198</v>
      </c>
      <c r="S29">
        <f t="shared" si="2"/>
        <v>207.5336146340282</v>
      </c>
      <c r="U29">
        <f t="shared" si="3"/>
        <v>2.3039641112751101</v>
      </c>
      <c r="V29">
        <f t="shared" si="4"/>
        <v>11.584352717597909</v>
      </c>
    </row>
    <row r="30" spans="1:22">
      <c r="A30">
        <v>280</v>
      </c>
      <c r="B30">
        <f t="shared" si="5"/>
        <v>3049.9962205764364</v>
      </c>
      <c r="C30">
        <f t="shared" si="6"/>
        <v>4.0149762095285759E-3</v>
      </c>
      <c r="D30">
        <f t="shared" si="7"/>
        <v>528.41865211034997</v>
      </c>
      <c r="F30">
        <f t="shared" si="8"/>
        <v>0.92705026686026315</v>
      </c>
      <c r="G30">
        <f t="shared" si="0"/>
        <v>162926.68704485489</v>
      </c>
      <c r="H30">
        <f t="shared" si="9"/>
        <v>68375217.038711712</v>
      </c>
      <c r="P30">
        <f t="shared" si="10"/>
        <v>1.2618245319743806</v>
      </c>
      <c r="Q30">
        <f t="shared" si="1"/>
        <v>478.15</v>
      </c>
      <c r="R30">
        <f t="shared" si="11"/>
        <v>0.65727863920392648</v>
      </c>
      <c r="S30">
        <f t="shared" si="2"/>
        <v>207.22817074679526</v>
      </c>
      <c r="U30">
        <f t="shared" si="3"/>
        <v>2.3073600383426367</v>
      </c>
      <c r="V30">
        <f t="shared" si="4"/>
        <v>11.543409684569832</v>
      </c>
    </row>
    <row r="31" spans="1:22">
      <c r="A31">
        <v>290</v>
      </c>
      <c r="B31">
        <f t="shared" si="5"/>
        <v>3049.7885907327536</v>
      </c>
      <c r="C31">
        <f t="shared" si="6"/>
        <v>4.0152495494201693E-3</v>
      </c>
      <c r="D31">
        <f t="shared" si="7"/>
        <v>526.70917785129473</v>
      </c>
      <c r="F31">
        <f t="shared" si="8"/>
        <v>0.92405118921279772</v>
      </c>
      <c r="G31">
        <f t="shared" si="0"/>
        <v>157702.06064704945</v>
      </c>
      <c r="H31">
        <f t="shared" si="9"/>
        <v>69952237.645182207</v>
      </c>
      <c r="P31">
        <f t="shared" si="10"/>
        <v>1.2578280614911206</v>
      </c>
      <c r="Q31">
        <f t="shared" si="1"/>
        <v>478.15</v>
      </c>
      <c r="R31">
        <f t="shared" si="11"/>
        <v>0.65515229315187351</v>
      </c>
      <c r="S31">
        <f t="shared" si="2"/>
        <v>206.94920160401873</v>
      </c>
      <c r="U31">
        <f t="shared" si="3"/>
        <v>2.3104703777253657</v>
      </c>
      <c r="V31">
        <f t="shared" si="4"/>
        <v>11.506065882191374</v>
      </c>
    </row>
    <row r="32" spans="1:22">
      <c r="A32">
        <v>300</v>
      </c>
      <c r="B32">
        <f t="shared" si="5"/>
        <v>3049.5876190270474</v>
      </c>
      <c r="C32">
        <f t="shared" si="6"/>
        <v>4.0155141594762139E-3</v>
      </c>
      <c r="D32">
        <f t="shared" si="7"/>
        <v>525.16424438046784</v>
      </c>
      <c r="F32">
        <f t="shared" si="8"/>
        <v>0.92134077961485583</v>
      </c>
      <c r="G32">
        <f t="shared" si="0"/>
        <v>152980.25858052186</v>
      </c>
      <c r="H32">
        <f t="shared" si="9"/>
        <v>71482040.23098743</v>
      </c>
      <c r="P32">
        <f t="shared" si="10"/>
        <v>1.2542212731701234</v>
      </c>
      <c r="Q32">
        <f t="shared" si="1"/>
        <v>478.15</v>
      </c>
      <c r="R32">
        <f t="shared" si="11"/>
        <v>0.65323061274693273</v>
      </c>
      <c r="S32">
        <f t="shared" si="2"/>
        <v>206.69677504935237</v>
      </c>
      <c r="U32">
        <f t="shared" si="3"/>
        <v>2.3132920186385761</v>
      </c>
      <c r="V32">
        <f t="shared" si="4"/>
        <v>11.472316505787008</v>
      </c>
    </row>
    <row r="33" spans="1:22">
      <c r="A33">
        <v>310</v>
      </c>
      <c r="B33">
        <f t="shared" si="5"/>
        <v>3049.3926646721052</v>
      </c>
      <c r="C33">
        <f t="shared" si="6"/>
        <v>4.0157708800953032E-3</v>
      </c>
      <c r="D33">
        <f t="shared" si="7"/>
        <v>523.77900176212052</v>
      </c>
      <c r="F33">
        <f t="shared" si="8"/>
        <v>0.91891052940722895</v>
      </c>
      <c r="G33">
        <f t="shared" si="0"/>
        <v>148746.33016343799</v>
      </c>
      <c r="H33">
        <f t="shared" si="9"/>
        <v>72969503.532621816</v>
      </c>
      <c r="P33">
        <f t="shared" si="10"/>
        <v>1.2509929469855683</v>
      </c>
      <c r="Q33">
        <f t="shared" si="1"/>
        <v>478.15</v>
      </c>
      <c r="R33">
        <f t="shared" si="11"/>
        <v>0.65150756534972531</v>
      </c>
      <c r="S33">
        <f t="shared" si="2"/>
        <v>206.47019105259997</v>
      </c>
      <c r="U33">
        <f t="shared" si="3"/>
        <v>2.3158306657360885</v>
      </c>
      <c r="V33">
        <f t="shared" si="4"/>
        <v>11.442055607553669</v>
      </c>
    </row>
    <row r="34" spans="1:22">
      <c r="A34">
        <v>320</v>
      </c>
      <c r="B34">
        <f t="shared" si="5"/>
        <v>3049.2031059335072</v>
      </c>
      <c r="C34">
        <f t="shared" si="6"/>
        <v>4.0160205271132562E-3</v>
      </c>
      <c r="D34">
        <f t="shared" si="7"/>
        <v>522.5450858663005</v>
      </c>
      <c r="F34">
        <f t="shared" si="8"/>
        <v>0.91674576467772018</v>
      </c>
      <c r="G34">
        <f t="shared" si="0"/>
        <v>144974.62349539876</v>
      </c>
      <c r="H34">
        <f t="shared" si="9"/>
        <v>74419249.7675758</v>
      </c>
      <c r="P34">
        <f t="shared" si="10"/>
        <v>1.2481234510226047</v>
      </c>
      <c r="Q34">
        <f t="shared" si="1"/>
        <v>478.15</v>
      </c>
      <c r="R34">
        <f t="shared" si="11"/>
        <v>0.64997274715650355</v>
      </c>
      <c r="S34">
        <f t="shared" si="2"/>
        <v>206.2681610435541</v>
      </c>
      <c r="U34">
        <f t="shared" si="3"/>
        <v>2.3180989134771859</v>
      </c>
      <c r="V34">
        <f t="shared" si="4"/>
        <v>11.415100471422747</v>
      </c>
    </row>
    <row r="35" spans="1:22">
      <c r="A35">
        <v>330</v>
      </c>
      <c r="B35">
        <f t="shared" si="5"/>
        <v>3049.0183537669955</v>
      </c>
      <c r="C35">
        <f t="shared" si="6"/>
        <v>4.0162638737930899E-3</v>
      </c>
      <c r="D35">
        <f t="shared" si="7"/>
        <v>521.45171094003194</v>
      </c>
      <c r="F35">
        <f t="shared" si="8"/>
        <v>0.91482756305268764</v>
      </c>
      <c r="G35">
        <f t="shared" si="0"/>
        <v>141632.11922003652</v>
      </c>
      <c r="H35">
        <f t="shared" si="9"/>
        <v>75835570.959776163</v>
      </c>
      <c r="P35">
        <f t="shared" si="10"/>
        <v>1.2455873442446261</v>
      </c>
      <c r="Q35">
        <f t="shared" si="1"/>
        <v>478.15</v>
      </c>
      <c r="R35">
        <f t="shared" si="11"/>
        <v>0.6486127422043555</v>
      </c>
      <c r="S35">
        <f t="shared" si="2"/>
        <v>206.08898561886917</v>
      </c>
      <c r="U35">
        <f t="shared" si="3"/>
        <v>2.3201142873509362</v>
      </c>
      <c r="V35">
        <f t="shared" si="4"/>
        <v>11.39121548049302</v>
      </c>
    </row>
    <row r="36" spans="1:22">
      <c r="A36">
        <v>340</v>
      </c>
      <c r="B36">
        <f t="shared" si="5"/>
        <v>3048.8378612073816</v>
      </c>
      <c r="C36">
        <f t="shared" si="6"/>
        <v>4.0165016384036282E-3</v>
      </c>
      <c r="D36">
        <f t="shared" si="7"/>
        <v>520.4866496670295</v>
      </c>
      <c r="F36">
        <f t="shared" si="8"/>
        <v>0.9131344731000518</v>
      </c>
      <c r="G36">
        <f t="shared" si="0"/>
        <v>138681.41968431565</v>
      </c>
      <c r="H36">
        <f t="shared" si="9"/>
        <v>77222385.156619325</v>
      </c>
      <c r="P36">
        <f t="shared" si="10"/>
        <v>1.2433557133014577</v>
      </c>
      <c r="Q36">
        <f t="shared" si="1"/>
        <v>478.15</v>
      </c>
      <c r="R36">
        <f t="shared" si="11"/>
        <v>0.64741234142793669</v>
      </c>
      <c r="S36">
        <f t="shared" si="2"/>
        <v>205.93071541236264</v>
      </c>
      <c r="U36">
        <f t="shared" si="3"/>
        <v>2.3218974354677311</v>
      </c>
      <c r="V36">
        <f t="shared" si="4"/>
        <v>11.370133526628429</v>
      </c>
    </row>
    <row r="37" spans="1:22">
      <c r="A37">
        <v>350</v>
      </c>
      <c r="B37">
        <f t="shared" si="5"/>
        <v>3048.6611289481489</v>
      </c>
      <c r="C37">
        <f t="shared" si="6"/>
        <v>4.0167344768132591E-3</v>
      </c>
      <c r="D37">
        <f t="shared" si="7"/>
        <v>519.63705051505224</v>
      </c>
      <c r="F37">
        <f t="shared" si="8"/>
        <v>0.91164394827202144</v>
      </c>
      <c r="G37">
        <f t="shared" si="0"/>
        <v>136083.2408161347</v>
      </c>
      <c r="H37">
        <f t="shared" si="9"/>
        <v>78583217.564780667</v>
      </c>
      <c r="P37">
        <f t="shared" si="10"/>
        <v>1.2413981230008333</v>
      </c>
      <c r="Q37">
        <f t="shared" si="1"/>
        <v>478.15</v>
      </c>
      <c r="R37">
        <f t="shared" si="11"/>
        <v>0.64635555932486322</v>
      </c>
      <c r="S37">
        <f t="shared" si="2"/>
        <v>205.79128631416222</v>
      </c>
      <c r="U37">
        <f t="shared" si="3"/>
        <v>2.3234705830549758</v>
      </c>
      <c r="V37">
        <f t="shared" si="4"/>
        <v>11.35157386557224</v>
      </c>
    </row>
    <row r="38" spans="1:22">
      <c r="A38">
        <v>360</v>
      </c>
      <c r="B38">
        <f t="shared" si="5"/>
        <v>3048.4877077454539</v>
      </c>
      <c r="C38">
        <f t="shared" si="6"/>
        <v>4.0169629792678055E-3</v>
      </c>
      <c r="D38">
        <f t="shared" si="7"/>
        <v>518.89007501860954</v>
      </c>
      <c r="F38">
        <f t="shared" si="8"/>
        <v>0.91033346494492906</v>
      </c>
      <c r="G38">
        <f t="shared" si="0"/>
        <v>133798.354186257</v>
      </c>
      <c r="H38">
        <f t="shared" si="9"/>
        <v>79921201.106643245</v>
      </c>
      <c r="P38">
        <f t="shared" si="10"/>
        <v>1.2396841384668154</v>
      </c>
      <c r="Q38">
        <f t="shared" si="1"/>
        <v>478.15</v>
      </c>
      <c r="R38">
        <f t="shared" si="11"/>
        <v>0.64542642664595462</v>
      </c>
      <c r="S38">
        <f t="shared" si="2"/>
        <v>205.66862569734877</v>
      </c>
      <c r="U38">
        <f t="shared" si="3"/>
        <v>2.3248562991985984</v>
      </c>
      <c r="V38">
        <f t="shared" si="4"/>
        <v>11.335256038513455</v>
      </c>
    </row>
    <row r="39" spans="1:22">
      <c r="A39">
        <v>370</v>
      </c>
      <c r="B39">
        <f t="shared" si="5"/>
        <v>3048.317198347218</v>
      </c>
      <c r="C39">
        <f t="shared" si="6"/>
        <v>4.017187670432066E-3</v>
      </c>
      <c r="D39">
        <f t="shared" si="7"/>
        <v>518.23336126712979</v>
      </c>
      <c r="F39">
        <f t="shared" si="8"/>
        <v>0.90918133555636804</v>
      </c>
      <c r="G39">
        <f t="shared" si="0"/>
        <v>131788.99869295023</v>
      </c>
      <c r="H39">
        <f t="shared" si="9"/>
        <v>81239091.093572751</v>
      </c>
      <c r="P39">
        <f t="shared" si="10"/>
        <v>1.2381844334513548</v>
      </c>
      <c r="Q39">
        <f t="shared" si="1"/>
        <v>478.15</v>
      </c>
      <c r="R39">
        <f t="shared" si="11"/>
        <v>0.64460956690946491</v>
      </c>
      <c r="S39">
        <f t="shared" si="2"/>
        <v>205.560730312582</v>
      </c>
      <c r="U39">
        <f t="shared" si="3"/>
        <v>2.3260765773351277</v>
      </c>
      <c r="V39">
        <f t="shared" si="4"/>
        <v>11.320909997077282</v>
      </c>
    </row>
    <row r="40" spans="1:22">
      <c r="A40">
        <v>380</v>
      </c>
      <c r="B40">
        <f t="shared" si="5"/>
        <v>3048.1492496231995</v>
      </c>
      <c r="C40">
        <f t="shared" si="6"/>
        <v>4.0174090118061719E-3</v>
      </c>
      <c r="D40">
        <f t="shared" si="7"/>
        <v>517.65533419639075</v>
      </c>
      <c r="F40">
        <f t="shared" si="8"/>
        <v>0.90816725297612411</v>
      </c>
      <c r="G40">
        <f t="shared" si="0"/>
        <v>130019.82492315528</v>
      </c>
      <c r="H40">
        <f t="shared" si="9"/>
        <v>82539289.342804298</v>
      </c>
      <c r="P40">
        <f t="shared" si="10"/>
        <v>1.236871533553221</v>
      </c>
      <c r="Q40">
        <f t="shared" si="1"/>
        <v>478.15</v>
      </c>
      <c r="R40">
        <f t="shared" si="11"/>
        <v>0.64389058236007191</v>
      </c>
      <c r="S40">
        <f t="shared" si="2"/>
        <v>205.46571898913709</v>
      </c>
      <c r="U40">
        <f t="shared" si="3"/>
        <v>2.3271522001452691</v>
      </c>
      <c r="V40">
        <f t="shared" si="4"/>
        <v>11.308282881702635</v>
      </c>
    </row>
    <row r="41" spans="1:22">
      <c r="A41">
        <v>390</v>
      </c>
      <c r="B41">
        <f t="shared" si="5"/>
        <v>3047.9835554915985</v>
      </c>
      <c r="C41">
        <f t="shared" si="6"/>
        <v>4.0176274057329691E-3</v>
      </c>
      <c r="D41">
        <f t="shared" si="7"/>
        <v>517.14538991795609</v>
      </c>
      <c r="F41">
        <f t="shared" si="8"/>
        <v>0.90727261389115099</v>
      </c>
      <c r="G41">
        <f t="shared" si="0"/>
        <v>128458.45540971159</v>
      </c>
      <c r="H41">
        <f t="shared" si="9"/>
        <v>83823873.896901414</v>
      </c>
      <c r="P41">
        <f t="shared" si="10"/>
        <v>1.2357202590369667</v>
      </c>
      <c r="Q41">
        <f t="shared" si="1"/>
        <v>478.15</v>
      </c>
      <c r="R41">
        <f t="shared" si="11"/>
        <v>0.643256283248826</v>
      </c>
      <c r="S41">
        <f t="shared" si="2"/>
        <v>205.38186447572781</v>
      </c>
      <c r="U41">
        <f t="shared" si="3"/>
        <v>2.3281023435080761</v>
      </c>
      <c r="V41">
        <f t="shared" si="4"/>
        <v>11.297143048355034</v>
      </c>
    </row>
    <row r="42" spans="1:22">
      <c r="A42">
        <v>400</v>
      </c>
      <c r="B42">
        <f t="shared" si="5"/>
        <v>3047.8198511316796</v>
      </c>
      <c r="C42">
        <f t="shared" si="6"/>
        <v>4.017843200351737E-3</v>
      </c>
      <c r="D42">
        <f t="shared" si="7"/>
        <v>516.69398247339325</v>
      </c>
      <c r="F42">
        <f t="shared" si="8"/>
        <v>0.90648067100595309</v>
      </c>
      <c r="G42">
        <f t="shared" si="0"/>
        <v>127075.74745514427</v>
      </c>
      <c r="H42">
        <f t="shared" si="9"/>
        <v>85094631.371452853</v>
      </c>
      <c r="P42">
        <f t="shared" si="10"/>
        <v>1.2347079347839407</v>
      </c>
      <c r="Q42">
        <f t="shared" si="1"/>
        <v>478.15</v>
      </c>
      <c r="R42">
        <f t="shared" si="11"/>
        <v>0.64269479574322075</v>
      </c>
      <c r="S42">
        <f t="shared" si="2"/>
        <v>205.30760902085819</v>
      </c>
      <c r="U42">
        <f t="shared" si="3"/>
        <v>2.3289443692825937</v>
      </c>
      <c r="V42">
        <f t="shared" si="4"/>
        <v>11.287281963689601</v>
      </c>
    </row>
    <row r="43" spans="1:22">
      <c r="A43">
        <v>410</v>
      </c>
      <c r="B43">
        <f t="shared" si="5"/>
        <v>3047.6579088614571</v>
      </c>
      <c r="C43">
        <f t="shared" si="6"/>
        <v>4.0180566949986826E-3</v>
      </c>
      <c r="D43">
        <f t="shared" si="7"/>
        <v>516.29263917861329</v>
      </c>
      <c r="F43">
        <f t="shared" si="8"/>
        <v>0.90577655996247941</v>
      </c>
      <c r="G43">
        <f t="shared" si="0"/>
        <v>125845.83837046324</v>
      </c>
      <c r="H43">
        <f t="shared" si="9"/>
        <v>86353089.755157486</v>
      </c>
      <c r="P43">
        <f t="shared" si="10"/>
        <v>1.233814429680316</v>
      </c>
      <c r="Q43">
        <f t="shared" si="1"/>
        <v>478.15</v>
      </c>
      <c r="R43">
        <f t="shared" si="11"/>
        <v>0.64219558101339791</v>
      </c>
      <c r="S43">
        <f t="shared" si="2"/>
        <v>205.24156797811236</v>
      </c>
      <c r="U43">
        <f t="shared" si="3"/>
        <v>2.3296937589708508</v>
      </c>
      <c r="V43">
        <f t="shared" si="4"/>
        <v>11.278514540251201</v>
      </c>
    </row>
    <row r="44" spans="1:22">
      <c r="A44">
        <v>420</v>
      </c>
      <c r="B44">
        <f t="shared" si="5"/>
        <v>3047.4975339577322</v>
      </c>
      <c r="C44">
        <f t="shared" si="6"/>
        <v>4.0182681456884502E-3</v>
      </c>
      <c r="D44">
        <f t="shared" si="7"/>
        <v>515.93392680909426</v>
      </c>
      <c r="F44">
        <f t="shared" si="8"/>
        <v>0.90514724001595481</v>
      </c>
      <c r="G44">
        <f t="shared" si="0"/>
        <v>124746.04100592106</v>
      </c>
      <c r="H44">
        <f t="shared" si="9"/>
        <v>87600550.165216699</v>
      </c>
      <c r="P44">
        <f t="shared" si="10"/>
        <v>1.2330220784622887</v>
      </c>
      <c r="Q44">
        <f t="shared" si="1"/>
        <v>478.15</v>
      </c>
      <c r="R44">
        <f t="shared" si="11"/>
        <v>0.64174939317131197</v>
      </c>
      <c r="S44">
        <f t="shared" si="2"/>
        <v>205.18252510796233</v>
      </c>
      <c r="U44">
        <f t="shared" si="3"/>
        <v>2.330364146500334</v>
      </c>
      <c r="V44">
        <f t="shared" si="4"/>
        <v>11.270678397783966</v>
      </c>
    </row>
    <row r="45" spans="1:22">
      <c r="A45">
        <v>430</v>
      </c>
      <c r="B45">
        <f t="shared" si="5"/>
        <v>3047.3385606092666</v>
      </c>
      <c r="C45">
        <f t="shared" si="6"/>
        <v>4.01847777042474E-3</v>
      </c>
      <c r="D45">
        <f t="shared" si="7"/>
        <v>515.6113864355267</v>
      </c>
      <c r="F45">
        <f t="shared" si="8"/>
        <v>0.90458137971145036</v>
      </c>
      <c r="G45">
        <f t="shared" si="0"/>
        <v>123756.64388478461</v>
      </c>
      <c r="H45">
        <f t="shared" si="9"/>
        <v>88838116.604064539</v>
      </c>
      <c r="P45">
        <f t="shared" si="10"/>
        <v>1.2323155284812739</v>
      </c>
      <c r="Q45">
        <f t="shared" si="1"/>
        <v>478.15</v>
      </c>
      <c r="R45">
        <f t="shared" si="11"/>
        <v>0.64134819821541822</v>
      </c>
      <c r="S45">
        <f t="shared" si="2"/>
        <v>205.12942253212586</v>
      </c>
      <c r="U45">
        <f t="shared" si="3"/>
        <v>2.3309674160717515</v>
      </c>
      <c r="V45">
        <f t="shared" si="4"/>
        <v>11.263632439703125</v>
      </c>
    </row>
    <row r="46" spans="1:22">
      <c r="A46">
        <v>440</v>
      </c>
      <c r="B46">
        <f t="shared" si="5"/>
        <v>3047.180848124648</v>
      </c>
      <c r="C46">
        <f t="shared" si="6"/>
        <v>4.0186857541792808E-3</v>
      </c>
      <c r="D46">
        <f t="shared" si="7"/>
        <v>515.3194504613565</v>
      </c>
      <c r="F46">
        <f t="shared" si="8"/>
        <v>0.90406921133571316</v>
      </c>
      <c r="G46">
        <f t="shared" si="0"/>
        <v>122860.65725275602</v>
      </c>
      <c r="H46">
        <f t="shared" si="9"/>
        <v>90066723.176592097</v>
      </c>
      <c r="P46">
        <f t="shared" si="10"/>
        <v>1.2316815437186468</v>
      </c>
      <c r="Q46">
        <f t="shared" si="1"/>
        <v>478.15</v>
      </c>
      <c r="R46">
        <f t="shared" si="11"/>
        <v>0.64098507083702061</v>
      </c>
      <c r="S46">
        <f t="shared" si="2"/>
        <v>205.08134760129906</v>
      </c>
      <c r="U46">
        <f t="shared" si="3"/>
        <v>2.3315138387405994</v>
      </c>
      <c r="V46">
        <f t="shared" si="4"/>
        <v>11.257255040763756</v>
      </c>
    </row>
    <row r="47" spans="1:22">
      <c r="A47">
        <v>450</v>
      </c>
      <c r="B47">
        <f t="shared" si="5"/>
        <v>3047.0242774638014</v>
      </c>
      <c r="C47">
        <f t="shared" si="6"/>
        <v>4.0188922534477381E-3</v>
      </c>
      <c r="D47">
        <f t="shared" si="7"/>
        <v>515.05335170305875</v>
      </c>
      <c r="F47">
        <f t="shared" si="8"/>
        <v>0.903602371408875</v>
      </c>
      <c r="G47">
        <f t="shared" si="0"/>
        <v>122043.53503301612</v>
      </c>
      <c r="H47">
        <f t="shared" si="9"/>
        <v>91287158.526922256</v>
      </c>
      <c r="P47">
        <f t="shared" si="10"/>
        <v>1.2311087895425246</v>
      </c>
      <c r="Q47">
        <f t="shared" si="1"/>
        <v>478.15</v>
      </c>
      <c r="R47">
        <f t="shared" si="11"/>
        <v>0.64065408132889234</v>
      </c>
      <c r="S47">
        <f t="shared" si="2"/>
        <v>205.03751832622831</v>
      </c>
      <c r="U47">
        <f t="shared" si="3"/>
        <v>2.3320122283143885</v>
      </c>
      <c r="V47">
        <f t="shared" si="4"/>
        <v>11.251442060901446</v>
      </c>
    </row>
    <row r="48" spans="1:22">
      <c r="A48">
        <v>460</v>
      </c>
      <c r="B48">
        <f t="shared" si="5"/>
        <v>3046.8687481238212</v>
      </c>
      <c r="C48">
        <f t="shared" si="6"/>
        <v>4.0190974003415829E-3</v>
      </c>
      <c r="D48">
        <f t="shared" si="7"/>
        <v>514.80903132338062</v>
      </c>
      <c r="F48">
        <f t="shared" si="8"/>
        <v>0.90317373916382571</v>
      </c>
      <c r="G48">
        <f t="shared" si="0"/>
        <v>121292.8934322907</v>
      </c>
      <c r="H48">
        <f t="shared" si="9"/>
        <v>92500087.461245164</v>
      </c>
      <c r="P48">
        <f t="shared" si="10"/>
        <v>1.230587614477513</v>
      </c>
      <c r="Q48">
        <f t="shared" si="1"/>
        <v>478.15</v>
      </c>
      <c r="R48">
        <f t="shared" si="11"/>
        <v>0.64035018106715236</v>
      </c>
      <c r="S48">
        <f t="shared" si="2"/>
        <v>204.99726852021749</v>
      </c>
      <c r="U48">
        <f t="shared" si="3"/>
        <v>2.3324701029020947</v>
      </c>
      <c r="V48">
        <f t="shared" si="4"/>
        <v>11.246104834015812</v>
      </c>
    </row>
    <row r="49" spans="1:22">
      <c r="A49">
        <v>470</v>
      </c>
      <c r="B49">
        <f t="shared" si="5"/>
        <v>3046.7141753834062</v>
      </c>
      <c r="C49">
        <f t="shared" si="6"/>
        <v>4.0193013062098078E-3</v>
      </c>
      <c r="D49">
        <f t="shared" si="7"/>
        <v>514.5830500719585</v>
      </c>
      <c r="F49">
        <f t="shared" si="8"/>
        <v>0.90277728082799735</v>
      </c>
      <c r="G49">
        <f t="shared" si="0"/>
        <v>120598.23975914711</v>
      </c>
      <c r="H49">
        <f t="shared" si="9"/>
        <v>93706069.858836636</v>
      </c>
      <c r="P49">
        <f t="shared" si="10"/>
        <v>1.2301098396417895</v>
      </c>
      <c r="Q49">
        <f t="shared" si="1"/>
        <v>478.15</v>
      </c>
      <c r="R49">
        <f t="shared" si="11"/>
        <v>0.6400690921070501</v>
      </c>
      <c r="S49">
        <f t="shared" si="2"/>
        <v>204.96003340919378</v>
      </c>
      <c r="U49">
        <f t="shared" si="3"/>
        <v>2.3328938429932546</v>
      </c>
      <c r="V49">
        <f t="shared" si="4"/>
        <v>11.241168229004275</v>
      </c>
    </row>
    <row r="50" spans="1:22">
      <c r="A50">
        <v>480</v>
      </c>
      <c r="B50">
        <f t="shared" si="5"/>
        <v>3046.5604878928943</v>
      </c>
      <c r="C50">
        <f t="shared" si="6"/>
        <v>4.0195040648071893E-3</v>
      </c>
      <c r="D50">
        <f t="shared" si="7"/>
        <v>514.37250553064689</v>
      </c>
      <c r="F50">
        <f t="shared" si="8"/>
        <v>0.9024079044397314</v>
      </c>
      <c r="G50">
        <f t="shared" si="0"/>
        <v>119950.71965901327</v>
      </c>
      <c r="H50">
        <f t="shared" si="9"/>
        <v>94905577.055426762</v>
      </c>
      <c r="P50">
        <f t="shared" si="10"/>
        <v>1.2296685623147856</v>
      </c>
      <c r="Q50">
        <f t="shared" si="1"/>
        <v>478.15</v>
      </c>
      <c r="R50">
        <f t="shared" si="11"/>
        <v>0.63980720424776949</v>
      </c>
      <c r="S50">
        <f t="shared" si="2"/>
        <v>204.92533617190446</v>
      </c>
      <c r="U50">
        <f t="shared" si="3"/>
        <v>2.3332888403749998</v>
      </c>
      <c r="V50">
        <f t="shared" si="4"/>
        <v>11.236568841969955</v>
      </c>
    </row>
    <row r="51" spans="1:22">
      <c r="A51">
        <v>490</v>
      </c>
      <c r="B51">
        <f t="shared" si="5"/>
        <v>3046.4076255863915</v>
      </c>
      <c r="C51">
        <f t="shared" si="6"/>
        <v>4.0197057550397054E-3</v>
      </c>
      <c r="D51">
        <f t="shared" si="7"/>
        <v>514.1749567992598</v>
      </c>
      <c r="F51">
        <f t="shared" si="8"/>
        <v>0.90206132771799963</v>
      </c>
      <c r="G51">
        <f t="shared" si="0"/>
        <v>119342.88712528252</v>
      </c>
      <c r="H51">
        <f t="shared" si="9"/>
        <v>96099005.926679581</v>
      </c>
      <c r="P51">
        <f t="shared" si="10"/>
        <v>1.2292579770877143</v>
      </c>
      <c r="Q51">
        <f t="shared" si="1"/>
        <v>478.15</v>
      </c>
      <c r="R51">
        <f t="shared" si="11"/>
        <v>0.6395614813520617</v>
      </c>
      <c r="S51">
        <f t="shared" si="2"/>
        <v>204.89277566119196</v>
      </c>
      <c r="U51">
        <f t="shared" si="3"/>
        <v>2.3336596346894272</v>
      </c>
      <c r="V51">
        <f t="shared" si="4"/>
        <v>11.232253350966825</v>
      </c>
    </row>
    <row r="52" spans="1:22">
      <c r="A52">
        <v>500</v>
      </c>
      <c r="B52">
        <f t="shared" si="5"/>
        <v>3046.2555378870229</v>
      </c>
      <c r="C52">
        <f t="shared" si="6"/>
        <v>4.0199064433249854E-3</v>
      </c>
      <c r="D52">
        <f t="shared" si="7"/>
        <v>513.98835718585769</v>
      </c>
      <c r="F52">
        <f t="shared" si="8"/>
        <v>0.9017339599751889</v>
      </c>
      <c r="G52">
        <f t="shared" si="0"/>
        <v>118768.4989905363</v>
      </c>
      <c r="H52">
        <f t="shared" si="9"/>
        <v>97286690.916584939</v>
      </c>
      <c r="P52">
        <f t="shared" si="10"/>
        <v>1.2288732159677278</v>
      </c>
      <c r="Q52">
        <f t="shared" si="1"/>
        <v>478.15</v>
      </c>
      <c r="R52">
        <f t="shared" si="11"/>
        <v>0.63932937762240893</v>
      </c>
      <c r="S52">
        <f t="shared" si="2"/>
        <v>204.86201541047262</v>
      </c>
      <c r="U52">
        <f t="shared" si="3"/>
        <v>2.3340100361794875</v>
      </c>
      <c r="V52">
        <f t="shared" si="4"/>
        <v>11.228177045605761</v>
      </c>
    </row>
    <row r="53" spans="1:22">
      <c r="A53">
        <v>510</v>
      </c>
      <c r="B53">
        <f t="shared" si="5"/>
        <v>3046.1041821740505</v>
      </c>
      <c r="C53">
        <f t="shared" si="6"/>
        <v>4.0201061856087105E-3</v>
      </c>
      <c r="D53">
        <f t="shared" si="7"/>
        <v>513.8109948894471</v>
      </c>
      <c r="F53">
        <f t="shared" si="8"/>
        <v>0.90142279805166159</v>
      </c>
      <c r="G53">
        <f t="shared" si="0"/>
        <v>118222.33384708052</v>
      </c>
      <c r="H53">
        <f t="shared" si="9"/>
        <v>98468914.25505574</v>
      </c>
      <c r="P53">
        <f t="shared" si="10"/>
        <v>1.2285102074290755</v>
      </c>
      <c r="Q53">
        <f t="shared" si="1"/>
        <v>478.15</v>
      </c>
      <c r="R53">
        <f t="shared" si="11"/>
        <v>0.63910876381862802</v>
      </c>
      <c r="S53">
        <f t="shared" si="2"/>
        <v>204.83277393196045</v>
      </c>
      <c r="U53">
        <f t="shared" si="3"/>
        <v>2.3343432343440687</v>
      </c>
      <c r="V53">
        <f t="shared" si="4"/>
        <v>11.224302531256416</v>
      </c>
    </row>
    <row r="54" spans="1:22">
      <c r="A54">
        <v>520</v>
      </c>
      <c r="B54">
        <f t="shared" si="5"/>
        <v>3045.9535224807764</v>
      </c>
      <c r="C54">
        <f t="shared" si="6"/>
        <v>4.0203050290777203E-3</v>
      </c>
      <c r="D54">
        <f t="shared" si="7"/>
        <v>513.6414413030376</v>
      </c>
      <c r="F54">
        <f t="shared" si="8"/>
        <v>0.90112533561936425</v>
      </c>
      <c r="G54">
        <f t="shared" si="0"/>
        <v>117700.03425072152</v>
      </c>
      <c r="H54">
        <f t="shared" si="9"/>
        <v>99645914.597562954</v>
      </c>
      <c r="P54">
        <f t="shared" si="10"/>
        <v>1.228165553543193</v>
      </c>
      <c r="Q54">
        <f t="shared" si="1"/>
        <v>478.15</v>
      </c>
      <c r="R54">
        <f t="shared" si="11"/>
        <v>0.6388978629541292</v>
      </c>
      <c r="S54">
        <f t="shared" si="2"/>
        <v>204.80481625178396</v>
      </c>
      <c r="U54">
        <f t="shared" si="3"/>
        <v>2.3346618929711571</v>
      </c>
      <c r="V54">
        <f t="shared" si="4"/>
        <v>11.220598599717292</v>
      </c>
    </row>
    <row r="55" spans="1:22">
      <c r="A55">
        <v>530</v>
      </c>
      <c r="B55">
        <f t="shared" si="5"/>
        <v>3045.8035283935205</v>
      </c>
      <c r="C55">
        <f t="shared" si="6"/>
        <v>4.0205030136087989E-3</v>
      </c>
      <c r="D55">
        <f t="shared" si="7"/>
        <v>513.47850635869918</v>
      </c>
      <c r="F55">
        <f t="shared" si="8"/>
        <v>0.90083948483982312</v>
      </c>
      <c r="G55">
        <f t="shared" si="0"/>
        <v>117197.97043463847</v>
      </c>
      <c r="H55">
        <f t="shared" si="9"/>
        <v>100817894.30190934</v>
      </c>
      <c r="P55">
        <f t="shared" si="10"/>
        <v>1.2278364238248156</v>
      </c>
      <c r="Q55">
        <f t="shared" si="1"/>
        <v>478.15</v>
      </c>
      <c r="R55">
        <f t="shared" si="11"/>
        <v>0.63869519475143455</v>
      </c>
      <c r="S55">
        <f t="shared" si="2"/>
        <v>204.77794659153463</v>
      </c>
      <c r="U55">
        <f t="shared" si="3"/>
        <v>2.3349682324618364</v>
      </c>
      <c r="V55">
        <f t="shared" si="4"/>
        <v>11.217039253719721</v>
      </c>
    </row>
    <row r="56" spans="1:22">
      <c r="A56">
        <v>540</v>
      </c>
      <c r="B56">
        <f t="shared" si="5"/>
        <v>3045.6541741242927</v>
      </c>
      <c r="C56">
        <f t="shared" si="6"/>
        <v>4.0207001729890817E-3</v>
      </c>
      <c r="D56">
        <f t="shared" si="7"/>
        <v>513.32120023576249</v>
      </c>
      <c r="F56">
        <f t="shared" si="8"/>
        <v>0.90056350918554817</v>
      </c>
      <c r="G56">
        <f t="shared" si="0"/>
        <v>116713.12345550285</v>
      </c>
      <c r="H56">
        <f t="shared" si="9"/>
        <v>101985025.53646436</v>
      </c>
      <c r="P56">
        <f t="shared" si="10"/>
        <v>1.2275204641889572</v>
      </c>
      <c r="Q56">
        <f t="shared" si="1"/>
        <v>478.15</v>
      </c>
      <c r="R56">
        <f t="shared" si="11"/>
        <v>0.63849952801255361</v>
      </c>
      <c r="S56">
        <f t="shared" si="2"/>
        <v>204.75200208799262</v>
      </c>
      <c r="U56">
        <f t="shared" si="3"/>
        <v>2.3352641005899124</v>
      </c>
      <c r="V56">
        <f t="shared" si="4"/>
        <v>11.213602870435942</v>
      </c>
    </row>
    <row r="57" spans="1:22">
      <c r="A57">
        <v>550</v>
      </c>
      <c r="B57">
        <f t="shared" si="5"/>
        <v>3045.5054377323722</v>
      </c>
      <c r="C57">
        <f t="shared" si="6"/>
        <v>4.0208965359406351E-3</v>
      </c>
      <c r="D57">
        <f t="shared" si="7"/>
        <v>513.16870072310508</v>
      </c>
      <c r="F57">
        <f t="shared" si="8"/>
        <v>0.90029596618088614</v>
      </c>
      <c r="G57">
        <f t="shared" si="0"/>
        <v>116242.98560339604</v>
      </c>
      <c r="H57">
        <f t="shared" si="9"/>
        <v>103147455.39249833</v>
      </c>
      <c r="P57">
        <f t="shared" si="10"/>
        <v>1.2272157193393378</v>
      </c>
      <c r="Q57">
        <f t="shared" si="1"/>
        <v>478.15</v>
      </c>
      <c r="R57">
        <f t="shared" si="11"/>
        <v>0.63830984002224822</v>
      </c>
      <c r="S57">
        <f t="shared" si="2"/>
        <v>204.72684743686978</v>
      </c>
      <c r="U57">
        <f t="shared" si="3"/>
        <v>2.3355510329315448</v>
      </c>
      <c r="V57">
        <f t="shared" si="4"/>
        <v>11.210271488501803</v>
      </c>
    </row>
    <row r="58" spans="1:22">
      <c r="A58">
        <v>560</v>
      </c>
      <c r="B58">
        <f t="shared" si="5"/>
        <v>3045.3573004727991</v>
      </c>
      <c r="C58">
        <f t="shared" si="6"/>
        <v>4.0210921269781029E-3</v>
      </c>
      <c r="D58">
        <f t="shared" si="7"/>
        <v>513.02032554100674</v>
      </c>
      <c r="F58">
        <f t="shared" si="8"/>
        <v>0.90003565884387149</v>
      </c>
      <c r="G58">
        <f t="shared" si="0"/>
        <v>115785.4759526573</v>
      </c>
      <c r="H58">
        <f t="shared" si="9"/>
        <v>104305310.15202489</v>
      </c>
      <c r="P58">
        <f t="shared" si="10"/>
        <v>1.2269205669415544</v>
      </c>
      <c r="Q58">
        <f t="shared" si="1"/>
        <v>478.15</v>
      </c>
      <c r="R58">
        <f t="shared" si="11"/>
        <v>0.63812528212030484</v>
      </c>
      <c r="S58">
        <f t="shared" si="2"/>
        <v>204.70237034811149</v>
      </c>
      <c r="U58">
        <f t="shared" si="3"/>
        <v>2.3358303041966275</v>
      </c>
      <c r="V58">
        <f t="shared" si="4"/>
        <v>11.207030203382242</v>
      </c>
    </row>
    <row r="59" spans="1:22">
      <c r="A59">
        <v>570</v>
      </c>
      <c r="B59">
        <f t="shared" si="5"/>
        <v>3045.2097462525003</v>
      </c>
      <c r="C59">
        <f t="shared" si="6"/>
        <v>4.0212869671247551E-3</v>
      </c>
      <c r="D59">
        <f t="shared" si="7"/>
        <v>512.87550896929542</v>
      </c>
      <c r="F59">
        <f t="shared" si="8"/>
        <v>0.89978159468297447</v>
      </c>
      <c r="G59">
        <f t="shared" si="0"/>
        <v>115338.86905757242</v>
      </c>
      <c r="H59">
        <f t="shared" si="9"/>
        <v>105458698.84260061</v>
      </c>
      <c r="P59">
        <f t="shared" si="10"/>
        <v>1.226633662030999</v>
      </c>
      <c r="Q59">
        <f t="shared" si="1"/>
        <v>478.15</v>
      </c>
      <c r="R59">
        <f t="shared" si="11"/>
        <v>0.63794515063022883</v>
      </c>
      <c r="S59">
        <f t="shared" si="2"/>
        <v>204.67847770657974</v>
      </c>
      <c r="U59">
        <f t="shared" si="3"/>
        <v>2.3361029716346624</v>
      </c>
      <c r="V59">
        <f t="shared" si="4"/>
        <v>11.203866656808513</v>
      </c>
    </row>
    <row r="60" spans="1:22">
      <c r="A60">
        <v>580</v>
      </c>
      <c r="B60">
        <f t="shared" si="5"/>
        <v>3045.0627611772666</v>
      </c>
      <c r="C60">
        <f t="shared" si="6"/>
        <v>4.0214810745089887E-3</v>
      </c>
      <c r="D60">
        <f t="shared" si="7"/>
        <v>512.73378218410051</v>
      </c>
      <c r="F60">
        <f t="shared" si="8"/>
        <v>0.89953295120017629</v>
      </c>
      <c r="G60">
        <f t="shared" si="0"/>
        <v>114901.73496717864</v>
      </c>
      <c r="H60">
        <f t="shared" si="9"/>
        <v>106607716.19227239</v>
      </c>
      <c r="P60">
        <f t="shared" si="10"/>
        <v>1.2263538902367064</v>
      </c>
      <c r="Q60">
        <f t="shared" si="1"/>
        <v>478.15</v>
      </c>
      <c r="R60">
        <f t="shared" si="11"/>
        <v>0.63776886240092501</v>
      </c>
      <c r="S60">
        <f t="shared" si="2"/>
        <v>204.6550923407172</v>
      </c>
      <c r="U60">
        <f t="shared" si="3"/>
        <v>2.3363699115972083</v>
      </c>
      <c r="V60">
        <f t="shared" si="4"/>
        <v>11.200770607230686</v>
      </c>
    </row>
    <row r="61" spans="1:22">
      <c r="A61">
        <v>590</v>
      </c>
      <c r="B61">
        <f t="shared" si="5"/>
        <v>3044.9163331751834</v>
      </c>
      <c r="C61">
        <f t="shared" si="6"/>
        <v>4.0216744648602244E-3</v>
      </c>
      <c r="D61">
        <f t="shared" si="7"/>
        <v>512.59475676722684</v>
      </c>
      <c r="F61">
        <f t="shared" si="8"/>
        <v>0.89928904696004708</v>
      </c>
      <c r="G61">
        <f t="shared" si="0"/>
        <v>114472.88892227726</v>
      </c>
      <c r="H61">
        <f t="shared" si="9"/>
        <v>107752445.08149517</v>
      </c>
      <c r="P61">
        <f t="shared" si="10"/>
        <v>1.2260803285482749</v>
      </c>
      <c r="Q61">
        <f t="shared" si="1"/>
        <v>478.15</v>
      </c>
      <c r="R61">
        <f t="shared" si="11"/>
        <v>0.63759593429467332</v>
      </c>
      <c r="S61">
        <f t="shared" si="2"/>
        <v>204.63215031167846</v>
      </c>
      <c r="U61">
        <f t="shared" si="3"/>
        <v>2.3366318502333194</v>
      </c>
      <c r="V61">
        <f t="shared" si="4"/>
        <v>11.197733569576675</v>
      </c>
    </row>
    <row r="62" spans="1:22">
      <c r="A62">
        <v>600</v>
      </c>
      <c r="B62">
        <f t="shared" si="5"/>
        <v>3044.7704516841645</v>
      </c>
      <c r="C62">
        <f t="shared" si="6"/>
        <v>4.0218671519204269E-3</v>
      </c>
      <c r="D62">
        <f t="shared" si="7"/>
        <v>512.45811091464907</v>
      </c>
      <c r="F62">
        <f t="shared" si="8"/>
        <v>0.89904931739412119</v>
      </c>
      <c r="G62">
        <f t="shared" si="0"/>
        <v>114051.34928883158</v>
      </c>
      <c r="H62">
        <f t="shared" si="9"/>
        <v>108892958.57438348</v>
      </c>
      <c r="P62">
        <f t="shared" si="10"/>
        <v>1.2258122125010527</v>
      </c>
      <c r="Q62">
        <f t="shared" si="1"/>
        <v>478.15</v>
      </c>
      <c r="R62">
        <f t="shared" si="11"/>
        <v>0.63742596603243185</v>
      </c>
      <c r="S62">
        <f t="shared" si="2"/>
        <v>204.60959864550131</v>
      </c>
      <c r="U62">
        <f t="shared" si="3"/>
        <v>2.3368893891846403</v>
      </c>
      <c r="V62">
        <f t="shared" si="4"/>
        <v>11.194748513974071</v>
      </c>
    </row>
    <row r="63" spans="1:22">
      <c r="A63">
        <v>610</v>
      </c>
      <c r="B63">
        <f t="shared" si="5"/>
        <v>3044.6251073930966</v>
      </c>
      <c r="C63">
        <f t="shared" si="6"/>
        <v>4.0220591477850556E-3</v>
      </c>
      <c r="D63">
        <f t="shared" si="7"/>
        <v>512.3235779306533</v>
      </c>
      <c r="F63">
        <f t="shared" si="8"/>
        <v>0.89881329461518122</v>
      </c>
      <c r="G63">
        <f t="shared" si="0"/>
        <v>113636.30246540991</v>
      </c>
      <c r="H63">
        <f t="shared" si="9"/>
        <v>110029321.59903759</v>
      </c>
      <c r="P63">
        <f t="shared" si="10"/>
        <v>1.225548908797127</v>
      </c>
      <c r="Q63">
        <f t="shared" si="1"/>
        <v>478.15</v>
      </c>
      <c r="R63">
        <f t="shared" si="11"/>
        <v>0.63725862588216342</v>
      </c>
      <c r="S63">
        <f t="shared" si="2"/>
        <v>204.58739344063002</v>
      </c>
      <c r="U63">
        <f t="shared" si="3"/>
        <v>2.3371430270397187</v>
      </c>
      <c r="V63">
        <f t="shared" si="4"/>
        <v>11.191809614402398</v>
      </c>
    </row>
    <row r="64" spans="1:22">
      <c r="A64">
        <v>620</v>
      </c>
      <c r="B64">
        <f t="shared" si="5"/>
        <v>3044.4802920276984</v>
      </c>
      <c r="C64">
        <f t="shared" si="6"/>
        <v>4.0222504631851471E-3</v>
      </c>
      <c r="D64">
        <f t="shared" si="7"/>
        <v>512.19093664985985</v>
      </c>
      <c r="F64">
        <f t="shared" si="8"/>
        <v>0.89858059061378925</v>
      </c>
      <c r="G64">
        <f t="shared" si="0"/>
        <v>113227.07367254894</v>
      </c>
      <c r="H64">
        <f t="shared" si="9"/>
        <v>111161592.33576308</v>
      </c>
      <c r="P64">
        <f t="shared" si="10"/>
        <v>1.2252898925118314</v>
      </c>
      <c r="Q64">
        <f t="shared" si="1"/>
        <v>478.15</v>
      </c>
      <c r="R64">
        <f t="shared" si="11"/>
        <v>0.63709363874517655</v>
      </c>
      <c r="S64">
        <f t="shared" si="2"/>
        <v>204.56549829216695</v>
      </c>
      <c r="U64">
        <f t="shared" si="3"/>
        <v>2.3373931772067005</v>
      </c>
      <c r="V64">
        <f t="shared" si="4"/>
        <v>11.188912039460314</v>
      </c>
    </row>
    <row r="65" spans="1:22">
      <c r="A65">
        <v>630</v>
      </c>
      <c r="B65">
        <f t="shared" si="5"/>
        <v>3044.3359981736116</v>
      </c>
      <c r="C65">
        <f t="shared" si="6"/>
        <v>4.0224411077203707E-3</v>
      </c>
      <c r="D65">
        <f t="shared" si="7"/>
        <v>512.06000347983945</v>
      </c>
      <c r="F65">
        <f t="shared" si="8"/>
        <v>0.89835088329796398</v>
      </c>
      <c r="G65">
        <f t="shared" si="0"/>
        <v>112823.10268611457</v>
      </c>
      <c r="H65">
        <f t="shared" si="9"/>
        <v>112289823.36262423</v>
      </c>
      <c r="P65">
        <f t="shared" si="10"/>
        <v>1.2250347281553284</v>
      </c>
      <c r="Q65">
        <f t="shared" si="1"/>
        <v>478.15</v>
      </c>
      <c r="R65">
        <f t="shared" si="11"/>
        <v>0.63693077625825645</v>
      </c>
      <c r="S65">
        <f t="shared" si="2"/>
        <v>204.54388298246411</v>
      </c>
      <c r="U65">
        <f t="shared" si="3"/>
        <v>2.3376401827718922</v>
      </c>
      <c r="V65">
        <f t="shared" si="4"/>
        <v>11.186051778534988</v>
      </c>
    </row>
    <row r="66" spans="1:22">
      <c r="A66">
        <v>640</v>
      </c>
      <c r="B66">
        <f t="shared" si="5"/>
        <v>3044.1922191304147</v>
      </c>
      <c r="C66">
        <f t="shared" si="6"/>
        <v>4.0226310900513644E-3</v>
      </c>
      <c r="D66">
        <f t="shared" si="7"/>
        <v>511.93062580198756</v>
      </c>
      <c r="F66">
        <f t="shared" si="8"/>
        <v>0.89812390491576766</v>
      </c>
      <c r="G66">
        <f t="shared" si="0"/>
        <v>112423.92371402746</v>
      </c>
      <c r="H66">
        <f t="shared" si="9"/>
        <v>113414062.5997645</v>
      </c>
      <c r="P66">
        <f t="shared" si="10"/>
        <v>1.2247830539655671</v>
      </c>
      <c r="Q66">
        <f t="shared" si="1"/>
        <v>478.15</v>
      </c>
      <c r="R66">
        <f t="shared" si="11"/>
        <v>0.63676984858527919</v>
      </c>
      <c r="S66">
        <f t="shared" si="2"/>
        <v>204.5225223950091</v>
      </c>
      <c r="U66">
        <f t="shared" si="3"/>
        <v>2.3378843288296358</v>
      </c>
      <c r="V66">
        <f t="shared" si="4"/>
        <v>11.1832254976429</v>
      </c>
    </row>
    <row r="67" spans="1:22">
      <c r="A67">
        <v>650</v>
      </c>
      <c r="B67">
        <f t="shared" si="5"/>
        <v>3044.0489487912814</v>
      </c>
      <c r="C67">
        <f t="shared" si="6"/>
        <v>4.022820418058297E-3</v>
      </c>
      <c r="D67">
        <f t="shared" si="7"/>
        <v>511.80267650781263</v>
      </c>
      <c r="F67">
        <f t="shared" si="8"/>
        <v>0.89789943246984671</v>
      </c>
      <c r="G67">
        <f t="shared" si="0"/>
        <v>112029.14873631264</v>
      </c>
      <c r="H67">
        <f t="shared" si="9"/>
        <v>114534354.08712763</v>
      </c>
      <c r="P67">
        <f t="shared" si="10"/>
        <v>1.2245345689027372</v>
      </c>
      <c r="Q67">
        <f t="shared" si="1"/>
        <v>478.15</v>
      </c>
      <c r="R67">
        <f t="shared" si="11"/>
        <v>0.63661069762112132</v>
      </c>
      <c r="S67">
        <f t="shared" si="2"/>
        <v>204.5013956150232</v>
      </c>
      <c r="U67">
        <f t="shared" si="3"/>
        <v>2.3381258526964981</v>
      </c>
      <c r="V67">
        <f t="shared" si="4"/>
        <v>11.180430420073979</v>
      </c>
    </row>
    <row r="68" spans="1:22">
      <c r="A68">
        <v>660</v>
      </c>
      <c r="B68">
        <f t="shared" si="5"/>
        <v>3043.9061815438654</v>
      </c>
      <c r="C68">
        <f t="shared" si="6"/>
        <v>4.0230090989714666E-3</v>
      </c>
      <c r="D68">
        <f t="shared" si="7"/>
        <v>511.67604948215529</v>
      </c>
      <c r="F68">
        <f t="shared" si="8"/>
        <v>0.89767727979325485</v>
      </c>
      <c r="G68">
        <f t="shared" ref="G68:G102" si="12">$B68*((D68)-(E$3))</f>
        <v>111638.45373334117</v>
      </c>
      <c r="H68">
        <f t="shared" si="9"/>
        <v>115650738.62446104</v>
      </c>
      <c r="P68">
        <f t="shared" si="10"/>
        <v>1.224289021896976</v>
      </c>
      <c r="Q68">
        <f t="shared" ref="Q68:Q102" si="13">205+273.15</f>
        <v>478.15</v>
      </c>
      <c r="R68">
        <f t="shared" si="11"/>
        <v>0.6364531913734176</v>
      </c>
      <c r="S68">
        <f t="shared" ref="S68:S102" si="14">103.9+183.3*R68-39.7*R68^2</f>
        <v>204.48048518581396</v>
      </c>
      <c r="U68">
        <f t="shared" ref="U68:U102" si="15">Q68/S68</f>
        <v>2.3383649523596306</v>
      </c>
      <c r="V68">
        <f t="shared" ref="V68:V102" si="16">D68/T$3</f>
        <v>11.177664227721639</v>
      </c>
    </row>
    <row r="69" spans="1:22">
      <c r="A69">
        <v>670</v>
      </c>
      <c r="B69">
        <f t="shared" ref="B69:B102" si="17">B$3*C$3/C69</f>
        <v>3043.763912188746</v>
      </c>
      <c r="C69">
        <f t="shared" ref="C69:C102" si="18">1.01325/D69*Q68/288.15*P69</f>
        <v>4.0231971394787663E-3</v>
      </c>
      <c r="D69">
        <f t="shared" ref="D69:D102" si="19">P69*(D$3/P$3)*(1-H68/I$3)</f>
        <v>511.55065587448405</v>
      </c>
      <c r="F69">
        <f t="shared" ref="F69:F102" si="20">D69/D$3</f>
        <v>0.89745729100786675</v>
      </c>
      <c r="G69">
        <f t="shared" si="12"/>
        <v>111251.56731758414</v>
      </c>
      <c r="H69">
        <f t="shared" ref="H69:H102" si="21">H68+G69*(A69-A68)</f>
        <v>116763254.29763688</v>
      </c>
      <c r="P69">
        <f t="shared" ref="P69:P102" si="22">1-((3.52*V68)/(10^(0.9813*U68)))+((0.274*V68^2)/(10^(0.8157*U68)))</f>
        <v>1.2240462029715033</v>
      </c>
      <c r="Q69">
        <f t="shared" si="13"/>
        <v>478.15</v>
      </c>
      <c r="R69">
        <f t="shared" ref="R69:R102" si="23">0.709*F69</f>
        <v>0.6362972193245775</v>
      </c>
      <c r="S69">
        <f t="shared" si="14"/>
        <v>204.45977649478354</v>
      </c>
      <c r="U69">
        <f t="shared" si="15"/>
        <v>2.3386017934544654</v>
      </c>
      <c r="V69">
        <f t="shared" si="16"/>
        <v>11.174924979628495</v>
      </c>
    </row>
    <row r="70" spans="1:22">
      <c r="A70">
        <v>680</v>
      </c>
      <c r="B70">
        <f t="shared" si="17"/>
        <v>3043.622135872351</v>
      </c>
      <c r="C70">
        <f t="shared" si="18"/>
        <v>4.0233845458140811E-3</v>
      </c>
      <c r="D70">
        <f t="shared" si="19"/>
        <v>511.42642102481545</v>
      </c>
      <c r="F70">
        <f t="shared" si="20"/>
        <v>0.8972393351312552</v>
      </c>
      <c r="G70">
        <f t="shared" si="12"/>
        <v>110868.26136173433</v>
      </c>
      <c r="H70">
        <f t="shared" si="21"/>
        <v>117871936.91125423</v>
      </c>
      <c r="P70">
        <f t="shared" si="22"/>
        <v>1.2238059359237428</v>
      </c>
      <c r="Q70">
        <f t="shared" si="13"/>
        <v>478.15</v>
      </c>
      <c r="R70">
        <f t="shared" si="23"/>
        <v>0.63614268860805989</v>
      </c>
      <c r="S70">
        <f t="shared" si="14"/>
        <v>204.43925726715858</v>
      </c>
      <c r="U70">
        <f t="shared" si="15"/>
        <v>2.3388365150200077</v>
      </c>
      <c r="V70">
        <f t="shared" si="16"/>
        <v>11.17221104483248</v>
      </c>
    </row>
    <row r="71" spans="1:22">
      <c r="A71">
        <v>690</v>
      </c>
      <c r="B71">
        <f t="shared" si="17"/>
        <v>3043.4808480318297</v>
      </c>
      <c r="C71">
        <f t="shared" si="18"/>
        <v>4.0235713238299282E-3</v>
      </c>
      <c r="D71">
        <f t="shared" si="19"/>
        <v>511.30328193245055</v>
      </c>
      <c r="F71">
        <f t="shared" si="20"/>
        <v>0.89702330163587818</v>
      </c>
      <c r="G71">
        <f t="shared" si="12"/>
        <v>110488.34328211319</v>
      </c>
      <c r="H71">
        <f t="shared" si="21"/>
        <v>118976820.34407535</v>
      </c>
      <c r="P71">
        <f t="shared" si="22"/>
        <v>1.2235680722984363</v>
      </c>
      <c r="Q71">
        <f t="shared" si="13"/>
        <v>478.15</v>
      </c>
      <c r="R71">
        <f t="shared" si="23"/>
        <v>0.63598952085983762</v>
      </c>
      <c r="S71">
        <f t="shared" si="14"/>
        <v>204.41891714906029</v>
      </c>
      <c r="U71">
        <f t="shared" si="15"/>
        <v>2.33906923423989</v>
      </c>
      <c r="V71">
        <f t="shared" si="16"/>
        <v>11.1695210470709</v>
      </c>
    </row>
    <row r="72" spans="1:22">
      <c r="A72">
        <v>700</v>
      </c>
      <c r="B72">
        <f t="shared" si="17"/>
        <v>3043.3400443497535</v>
      </c>
      <c r="C72">
        <f t="shared" si="18"/>
        <v>4.0237574790571579E-3</v>
      </c>
      <c r="D72">
        <f t="shared" si="19"/>
        <v>511.1811851740847</v>
      </c>
      <c r="F72">
        <f t="shared" si="20"/>
        <v>0.89680909679663978</v>
      </c>
      <c r="G72">
        <f t="shared" si="12"/>
        <v>110111.64969232559</v>
      </c>
      <c r="H72">
        <f t="shared" si="21"/>
        <v>120077936.8409986</v>
      </c>
      <c r="P72">
        <f t="shared" si="22"/>
        <v>1.223332486430436</v>
      </c>
      <c r="Q72">
        <f t="shared" si="13"/>
        <v>478.15</v>
      </c>
      <c r="R72">
        <f t="shared" si="23"/>
        <v>0.63583764962881761</v>
      </c>
      <c r="S72">
        <f t="shared" si="14"/>
        <v>204.39874736454797</v>
      </c>
      <c r="U72">
        <f t="shared" si="15"/>
        <v>2.3393000503433266</v>
      </c>
      <c r="V72">
        <f t="shared" si="16"/>
        <v>11.166853819301126</v>
      </c>
    </row>
    <row r="73" spans="1:22">
      <c r="A73">
        <v>710</v>
      </c>
      <c r="B73">
        <f t="shared" si="17"/>
        <v>3043.1997207169106</v>
      </c>
      <c r="C73">
        <f t="shared" si="18"/>
        <v>4.0239430167539761E-3</v>
      </c>
      <c r="D73">
        <f t="shared" si="19"/>
        <v>511.06008519336928</v>
      </c>
      <c r="F73">
        <f t="shared" si="20"/>
        <v>0.89659664069012157</v>
      </c>
      <c r="G73">
        <f t="shared" si="12"/>
        <v>109738.04118948938</v>
      </c>
      <c r="H73">
        <f t="shared" si="21"/>
        <v>121175317.25289349</v>
      </c>
      <c r="P73">
        <f t="shared" si="22"/>
        <v>1.2230990713717549</v>
      </c>
      <c r="Q73">
        <f t="shared" si="13"/>
        <v>478.15</v>
      </c>
      <c r="R73">
        <f t="shared" si="23"/>
        <v>0.63568701824929619</v>
      </c>
      <c r="S73">
        <f t="shared" si="14"/>
        <v>204.37874043381998</v>
      </c>
      <c r="U73">
        <f t="shared" si="15"/>
        <v>2.3395290478112623</v>
      </c>
      <c r="V73">
        <f t="shared" si="16"/>
        <v>11.164208366335739</v>
      </c>
    </row>
    <row r="74" spans="1:22">
      <c r="A74">
        <v>720</v>
      </c>
      <c r="B74">
        <f t="shared" si="17"/>
        <v>3043.0598732017397</v>
      </c>
      <c r="C74">
        <f t="shared" si="18"/>
        <v>4.0241279419462265E-3</v>
      </c>
      <c r="D74">
        <f t="shared" si="19"/>
        <v>510.93994289707626</v>
      </c>
      <c r="F74">
        <f t="shared" si="20"/>
        <v>0.89638586473171278</v>
      </c>
      <c r="G74">
        <f t="shared" si="12"/>
        <v>109367.39807525466</v>
      </c>
      <c r="H74">
        <f t="shared" si="21"/>
        <v>122268991.23364604</v>
      </c>
      <c r="P74">
        <f t="shared" si="22"/>
        <v>1.222867735548566</v>
      </c>
      <c r="Q74">
        <f t="shared" si="13"/>
        <v>478.15</v>
      </c>
      <c r="R74">
        <f t="shared" si="23"/>
        <v>0.63553757809478428</v>
      </c>
      <c r="S74">
        <f t="shared" si="14"/>
        <v>204.35888994190177</v>
      </c>
      <c r="U74">
        <f t="shared" si="15"/>
        <v>2.339756299008747</v>
      </c>
      <c r="V74">
        <f t="shared" si="16"/>
        <v>11.161583834175458</v>
      </c>
    </row>
    <row r="75" spans="1:22">
      <c r="A75">
        <v>730</v>
      </c>
      <c r="B75">
        <f t="shared" si="17"/>
        <v>3042.9204980252221</v>
      </c>
      <c r="C75">
        <f t="shared" si="18"/>
        <v>4.0243122594604708E-3</v>
      </c>
      <c r="D75">
        <f t="shared" si="19"/>
        <v>510.82072450399721</v>
      </c>
      <c r="F75">
        <f t="shared" si="20"/>
        <v>0.8961767096561355</v>
      </c>
      <c r="G75">
        <f t="shared" si="12"/>
        <v>108999.61684732747</v>
      </c>
      <c r="H75">
        <f t="shared" si="21"/>
        <v>123358987.40211931</v>
      </c>
      <c r="P75">
        <f t="shared" si="22"/>
        <v>1.2226384000199406</v>
      </c>
      <c r="Q75">
        <f t="shared" si="13"/>
        <v>478.15</v>
      </c>
      <c r="R75">
        <f t="shared" si="23"/>
        <v>0.63538928714620002</v>
      </c>
      <c r="S75">
        <f t="shared" si="14"/>
        <v>204.33919034895828</v>
      </c>
      <c r="U75">
        <f t="shared" si="15"/>
        <v>2.339981866344111</v>
      </c>
      <c r="V75">
        <f t="shared" si="16"/>
        <v>11.158979484863126</v>
      </c>
    </row>
    <row r="76" spans="1:22">
      <c r="A76">
        <v>740</v>
      </c>
      <c r="B76">
        <f t="shared" si="17"/>
        <v>3042.7815915402384</v>
      </c>
      <c r="C76">
        <f t="shared" si="18"/>
        <v>4.0244959739511831E-3</v>
      </c>
      <c r="D76">
        <f t="shared" si="19"/>
        <v>510.70240060190429</v>
      </c>
      <c r="F76">
        <f t="shared" si="20"/>
        <v>0.89596912386298999</v>
      </c>
      <c r="G76">
        <f t="shared" si="12"/>
        <v>108634.60732526949</v>
      </c>
      <c r="H76">
        <f t="shared" si="21"/>
        <v>124445333.475372</v>
      </c>
      <c r="P76">
        <f t="shared" si="22"/>
        <v>1.2224109962320018</v>
      </c>
      <c r="Q76">
        <f t="shared" si="13"/>
        <v>478.15</v>
      </c>
      <c r="R76">
        <f t="shared" si="23"/>
        <v>0.6352421088188599</v>
      </c>
      <c r="S76">
        <f t="shared" si="14"/>
        <v>204.31963683487675</v>
      </c>
      <c r="U76">
        <f t="shared" si="15"/>
        <v>2.3402058040384164</v>
      </c>
      <c r="V76">
        <f t="shared" si="16"/>
        <v>11.156394675882821</v>
      </c>
    </row>
    <row r="77" spans="1:22">
      <c r="A77">
        <v>750</v>
      </c>
      <c r="B77">
        <f t="shared" si="17"/>
        <v>3042.6431502145933</v>
      </c>
      <c r="C77">
        <f t="shared" si="18"/>
        <v>4.024679089923113E-3</v>
      </c>
      <c r="D77">
        <f t="shared" si="19"/>
        <v>510.58494537558573</v>
      </c>
      <c r="F77">
        <f t="shared" si="20"/>
        <v>0.89576306206243106</v>
      </c>
      <c r="G77">
        <f t="shared" si="12"/>
        <v>108272.2902977864</v>
      </c>
      <c r="H77">
        <f t="shared" si="21"/>
        <v>125528056.37834987</v>
      </c>
      <c r="P77">
        <f t="shared" si="22"/>
        <v>1.222185464179455</v>
      </c>
      <c r="Q77">
        <f t="shared" si="13"/>
        <v>478.15</v>
      </c>
      <c r="R77">
        <f t="shared" si="23"/>
        <v>0.63509601100226354</v>
      </c>
      <c r="S77">
        <f t="shared" si="14"/>
        <v>204.3002251720327</v>
      </c>
      <c r="U77">
        <f t="shared" si="15"/>
        <v>2.3404281595743215</v>
      </c>
      <c r="V77">
        <f t="shared" si="16"/>
        <v>11.15382884329615</v>
      </c>
    </row>
    <row r="78" spans="1:22">
      <c r="A78">
        <v>760</v>
      </c>
      <c r="B78">
        <f t="shared" si="17"/>
        <v>3042.505170617037</v>
      </c>
      <c r="C78">
        <f t="shared" si="18"/>
        <v>4.0248616117496928E-3</v>
      </c>
      <c r="D78">
        <f t="shared" si="19"/>
        <v>510.46833597538227</v>
      </c>
      <c r="F78">
        <f t="shared" si="20"/>
        <v>0.8955584841673373</v>
      </c>
      <c r="G78">
        <f t="shared" si="12"/>
        <v>107912.59559828285</v>
      </c>
      <c r="H78">
        <f t="shared" si="21"/>
        <v>126607182.3343327</v>
      </c>
      <c r="P78">
        <f t="shared" si="22"/>
        <v>1.2219617509017084</v>
      </c>
      <c r="Q78">
        <f t="shared" si="13"/>
        <v>478.15</v>
      </c>
      <c r="R78">
        <f t="shared" si="23"/>
        <v>0.63495096527464212</v>
      </c>
      <c r="S78">
        <f t="shared" si="14"/>
        <v>204.28095162120488</v>
      </c>
      <c r="U78">
        <f t="shared" si="15"/>
        <v>2.3406489748815464</v>
      </c>
      <c r="V78">
        <f t="shared" si="16"/>
        <v>11.151281487947802</v>
      </c>
    </row>
    <row r="79" spans="1:22">
      <c r="A79">
        <v>770</v>
      </c>
      <c r="B79">
        <f t="shared" si="17"/>
        <v>3042.3676494057368</v>
      </c>
      <c r="C79">
        <f t="shared" si="18"/>
        <v>4.0250435436882184E-3</v>
      </c>
      <c r="D79">
        <f t="shared" si="19"/>
        <v>510.35255200097919</v>
      </c>
      <c r="F79">
        <f t="shared" si="20"/>
        <v>0.89535535438768277</v>
      </c>
      <c r="G79">
        <f t="shared" si="12"/>
        <v>107555.46053171312</v>
      </c>
      <c r="H79">
        <f t="shared" si="21"/>
        <v>127682736.93964984</v>
      </c>
      <c r="P79">
        <f t="shared" si="22"/>
        <v>1.2217398092534886</v>
      </c>
      <c r="Q79">
        <f t="shared" si="13"/>
        <v>478.15</v>
      </c>
      <c r="R79">
        <f t="shared" si="23"/>
        <v>0.63480694626086709</v>
      </c>
      <c r="S79">
        <f t="shared" si="14"/>
        <v>204.26181284648138</v>
      </c>
      <c r="U79">
        <f t="shared" si="15"/>
        <v>2.3408682873061881</v>
      </c>
      <c r="V79">
        <f t="shared" si="16"/>
        <v>11.148752164188876</v>
      </c>
    </row>
    <row r="80" spans="1:22">
      <c r="A80">
        <v>780</v>
      </c>
      <c r="B80">
        <f t="shared" si="17"/>
        <v>3042.2305833187602</v>
      </c>
      <c r="C80">
        <f t="shared" si="18"/>
        <v>4.0252248898923716E-3</v>
      </c>
      <c r="D80">
        <f t="shared" si="19"/>
        <v>510.23757507964763</v>
      </c>
      <c r="F80">
        <f t="shared" si="20"/>
        <v>0.89515364049060986</v>
      </c>
      <c r="G80">
        <f t="shared" si="12"/>
        <v>107200.82858929501</v>
      </c>
      <c r="H80">
        <f t="shared" si="21"/>
        <v>128754745.22554278</v>
      </c>
      <c r="P80">
        <f t="shared" si="22"/>
        <v>1.2215195969004042</v>
      </c>
      <c r="Q80">
        <f t="shared" si="13"/>
        <v>478.15</v>
      </c>
      <c r="R80">
        <f t="shared" si="23"/>
        <v>0.63466393110784236</v>
      </c>
      <c r="S80">
        <f t="shared" si="14"/>
        <v>204.24280584573188</v>
      </c>
      <c r="U80">
        <f t="shared" si="15"/>
        <v>2.3410861304028252</v>
      </c>
      <c r="V80">
        <f t="shared" si="16"/>
        <v>11.146240470663486</v>
      </c>
    </row>
    <row r="81" spans="1:22">
      <c r="A81">
        <v>790</v>
      </c>
      <c r="B81">
        <f t="shared" si="17"/>
        <v>3042.0939691661833</v>
      </c>
      <c r="C81">
        <f t="shared" si="18"/>
        <v>4.0254056544226056E-3</v>
      </c>
      <c r="D81">
        <f t="shared" si="19"/>
        <v>510.12338852180045</v>
      </c>
      <c r="F81">
        <f t="shared" si="20"/>
        <v>0.89495331319614113</v>
      </c>
      <c r="G81">
        <f t="shared" si="12"/>
        <v>106848.64839884989</v>
      </c>
      <c r="H81">
        <f t="shared" si="21"/>
        <v>129823231.70953128</v>
      </c>
      <c r="P81">
        <f t="shared" si="22"/>
        <v>1.2213010754986697</v>
      </c>
      <c r="Q81">
        <f t="shared" si="13"/>
        <v>478.15</v>
      </c>
      <c r="R81">
        <f t="shared" si="23"/>
        <v>0.63452189905606404</v>
      </c>
      <c r="S81">
        <f t="shared" si="14"/>
        <v>204.22392789382252</v>
      </c>
      <c r="U81">
        <f t="shared" si="15"/>
        <v>2.3413025345815188</v>
      </c>
      <c r="V81">
        <f t="shared" si="16"/>
        <v>11.14374604278431</v>
      </c>
    </row>
    <row r="82" spans="1:22">
      <c r="A82">
        <v>800</v>
      </c>
      <c r="B82">
        <f t="shared" si="17"/>
        <v>3041.9578038235554</v>
      </c>
      <c r="C82">
        <f t="shared" si="18"/>
        <v>4.0255858412547377E-3</v>
      </c>
      <c r="D82">
        <f t="shared" si="19"/>
        <v>510.00997703977896</v>
      </c>
      <c r="F82">
        <f t="shared" si="20"/>
        <v>0.89475434568382273</v>
      </c>
      <c r="G82">
        <f t="shared" si="12"/>
        <v>106498.87286783911</v>
      </c>
      <c r="H82">
        <f t="shared" si="21"/>
        <v>130888220.43820967</v>
      </c>
      <c r="P82">
        <f t="shared" si="22"/>
        <v>1.2210842100254387</v>
      </c>
      <c r="Q82">
        <f t="shared" si="13"/>
        <v>478.15</v>
      </c>
      <c r="R82">
        <f t="shared" si="23"/>
        <v>0.63438083108983023</v>
      </c>
      <c r="S82">
        <f t="shared" si="14"/>
        <v>204.20517649625322</v>
      </c>
      <c r="U82">
        <f t="shared" si="15"/>
        <v>2.3415175276360984</v>
      </c>
      <c r="V82">
        <f t="shared" si="16"/>
        <v>11.141268546589426</v>
      </c>
    </row>
    <row r="83" spans="1:22">
      <c r="A83">
        <v>810</v>
      </c>
      <c r="B83">
        <f t="shared" si="17"/>
        <v>3041.822084226435</v>
      </c>
      <c r="C83">
        <f t="shared" si="18"/>
        <v>4.0257654542871311E-3</v>
      </c>
      <c r="D83">
        <f t="shared" si="19"/>
        <v>509.89732651829496</v>
      </c>
      <c r="F83">
        <f t="shared" si="20"/>
        <v>0.89455671318999119</v>
      </c>
      <c r="G83">
        <f t="shared" si="12"/>
        <v>106151.45848381042</v>
      </c>
      <c r="H83">
        <f t="shared" si="21"/>
        <v>131949735.02304778</v>
      </c>
      <c r="P83">
        <f t="shared" si="22"/>
        <v>1.2208689682321932</v>
      </c>
      <c r="Q83">
        <f t="shared" si="13"/>
        <v>478.15</v>
      </c>
      <c r="R83">
        <f t="shared" si="23"/>
        <v>0.63424070965170376</v>
      </c>
      <c r="S83">
        <f t="shared" si="14"/>
        <v>204.18654935131127</v>
      </c>
      <c r="U83">
        <f t="shared" si="15"/>
        <v>2.3417311351754293</v>
      </c>
      <c r="V83">
        <f t="shared" si="16"/>
        <v>11.138807673727584</v>
      </c>
    </row>
    <row r="84" spans="1:22">
      <c r="A84">
        <v>820</v>
      </c>
      <c r="B84">
        <f t="shared" si="17"/>
        <v>3041.6868073658343</v>
      </c>
      <c r="C84">
        <f t="shared" si="18"/>
        <v>4.0259444973466769E-3</v>
      </c>
      <c r="D84">
        <f t="shared" si="19"/>
        <v>509.78542382704177</v>
      </c>
      <c r="F84">
        <f t="shared" si="20"/>
        <v>0.89436039267902068</v>
      </c>
      <c r="G84">
        <f t="shared" si="12"/>
        <v>105806.3647433421</v>
      </c>
      <c r="H84">
        <f t="shared" si="21"/>
        <v>133007798.67048119</v>
      </c>
      <c r="P84">
        <f t="shared" si="22"/>
        <v>1.220655320198587</v>
      </c>
      <c r="Q84">
        <f t="shared" si="13"/>
        <v>478.15</v>
      </c>
      <c r="R84">
        <f t="shared" si="23"/>
        <v>0.63410151840942564</v>
      </c>
      <c r="S84">
        <f t="shared" si="14"/>
        <v>204.16804431917691</v>
      </c>
      <c r="U84">
        <f t="shared" si="15"/>
        <v>2.3419433809754562</v>
      </c>
      <c r="V84">
        <f t="shared" si="16"/>
        <v>11.13636313736464</v>
      </c>
    </row>
    <row r="85" spans="1:22">
      <c r="A85">
        <v>830</v>
      </c>
      <c r="B85">
        <f t="shared" si="17"/>
        <v>3041.551970284379</v>
      </c>
      <c r="C85">
        <f t="shared" si="18"/>
        <v>4.026122974193835E-3</v>
      </c>
      <c r="D85">
        <f t="shared" si="19"/>
        <v>509.67425666769486</v>
      </c>
      <c r="F85">
        <f t="shared" si="20"/>
        <v>0.89416536257490331</v>
      </c>
      <c r="G85">
        <f t="shared" si="12"/>
        <v>105463.55368577357</v>
      </c>
      <c r="H85">
        <f t="shared" si="21"/>
        <v>134062434.20733893</v>
      </c>
      <c r="P85">
        <f t="shared" si="22"/>
        <v>1.220443237968218</v>
      </c>
      <c r="Q85">
        <f t="shared" si="13"/>
        <v>478.15</v>
      </c>
      <c r="R85">
        <f t="shared" si="23"/>
        <v>0.63396324206560639</v>
      </c>
      <c r="S85">
        <f t="shared" si="14"/>
        <v>204.14965939669938</v>
      </c>
      <c r="U85">
        <f t="shared" si="15"/>
        <v>2.3421542872666214</v>
      </c>
      <c r="V85">
        <f t="shared" si="16"/>
        <v>11.13393466884127</v>
      </c>
    </row>
    <row r="86" spans="1:22">
      <c r="A86">
        <v>840</v>
      </c>
      <c r="B86">
        <f t="shared" si="17"/>
        <v>3041.4175700730743</v>
      </c>
      <c r="C86">
        <f t="shared" si="18"/>
        <v>4.0263008885268728E-3</v>
      </c>
      <c r="D86">
        <f t="shared" si="19"/>
        <v>509.56381344893839</v>
      </c>
      <c r="F86">
        <f t="shared" si="20"/>
        <v>0.89397160254199715</v>
      </c>
      <c r="G86">
        <f t="shared" si="12"/>
        <v>105122.98951232925</v>
      </c>
      <c r="H86">
        <f t="shared" si="21"/>
        <v>135113664.10246223</v>
      </c>
      <c r="P86">
        <f t="shared" si="22"/>
        <v>1.220232695251168</v>
      </c>
      <c r="Q86">
        <f t="shared" si="13"/>
        <v>478.15</v>
      </c>
      <c r="R86">
        <f t="shared" si="23"/>
        <v>0.63382586620227599</v>
      </c>
      <c r="S86">
        <f t="shared" si="14"/>
        <v>204.13139269679473</v>
      </c>
      <c r="U86">
        <f t="shared" si="15"/>
        <v>2.3423638749685947</v>
      </c>
      <c r="V86">
        <f t="shared" si="16"/>
        <v>11.131522014942895</v>
      </c>
    </row>
    <row r="87" spans="1:22">
      <c r="A87">
        <v>850</v>
      </c>
      <c r="B87">
        <f t="shared" si="17"/>
        <v>3041.2836038685455</v>
      </c>
      <c r="C87">
        <f t="shared" si="18"/>
        <v>4.0264782439854829E-3</v>
      </c>
      <c r="D87">
        <f t="shared" si="19"/>
        <v>509.45408318431259</v>
      </c>
      <c r="F87">
        <f t="shared" si="20"/>
        <v>0.89377909330581162</v>
      </c>
      <c r="G87">
        <f t="shared" si="12"/>
        <v>104784.63827477286</v>
      </c>
      <c r="H87">
        <f t="shared" si="21"/>
        <v>136161510.48520997</v>
      </c>
      <c r="P87">
        <f t="shared" si="22"/>
        <v>1.2200236671809179</v>
      </c>
      <c r="Q87">
        <f t="shared" si="13"/>
        <v>478.15</v>
      </c>
      <c r="R87">
        <f t="shared" si="23"/>
        <v>0.63368937715382045</v>
      </c>
      <c r="S87">
        <f t="shared" si="14"/>
        <v>204.11324243160669</v>
      </c>
      <c r="U87">
        <f t="shared" si="15"/>
        <v>2.3425721638820973</v>
      </c>
      <c r="V87">
        <f t="shared" si="16"/>
        <v>11.129124935668132</v>
      </c>
    </row>
    <row r="88" spans="1:22">
      <c r="A88">
        <v>860</v>
      </c>
      <c r="B88">
        <f t="shared" si="17"/>
        <v>3041.1500688506794</v>
      </c>
      <c r="C88">
        <f t="shared" si="18"/>
        <v>4.0266550441538651E-3</v>
      </c>
      <c r="D88">
        <f t="shared" si="19"/>
        <v>509.34505540863188</v>
      </c>
      <c r="F88">
        <f t="shared" si="20"/>
        <v>0.89358781650637176</v>
      </c>
      <c r="G88">
        <f t="shared" si="12"/>
        <v>104448.46762064124</v>
      </c>
      <c r="H88">
        <f t="shared" si="21"/>
        <v>137205995.16141638</v>
      </c>
      <c r="P88">
        <f t="shared" si="22"/>
        <v>1.2198161301155044</v>
      </c>
      <c r="Q88">
        <f t="shared" si="13"/>
        <v>478.15</v>
      </c>
      <c r="R88">
        <f t="shared" si="23"/>
        <v>0.6335537619030176</v>
      </c>
      <c r="S88">
        <f t="shared" si="14"/>
        <v>204.09520689873096</v>
      </c>
      <c r="U88">
        <f t="shared" si="15"/>
        <v>2.3427791728457934</v>
      </c>
      <c r="V88">
        <f t="shared" si="16"/>
        <v>11.126743202402938</v>
      </c>
    </row>
    <row r="89" spans="1:22">
      <c r="A89">
        <v>870</v>
      </c>
      <c r="B89">
        <f t="shared" si="17"/>
        <v>3041.0169622405951</v>
      </c>
      <c r="C89">
        <f t="shared" si="18"/>
        <v>4.0268312925633813E-3</v>
      </c>
      <c r="D89">
        <f t="shared" si="19"/>
        <v>509.23672010950742</v>
      </c>
      <c r="F89">
        <f t="shared" si="20"/>
        <v>0.89339775457808324</v>
      </c>
      <c r="G89">
        <f t="shared" si="12"/>
        <v>104114.44658449574</v>
      </c>
      <c r="H89">
        <f t="shared" si="21"/>
        <v>138247139.62726134</v>
      </c>
      <c r="P89">
        <f t="shared" si="22"/>
        <v>1.2196100614746661</v>
      </c>
      <c r="Q89">
        <f t="shared" si="13"/>
        <v>478.15</v>
      </c>
      <c r="R89">
        <f t="shared" si="23"/>
        <v>0.63341900799586093</v>
      </c>
      <c r="S89">
        <f t="shared" si="14"/>
        <v>204.07728446993002</v>
      </c>
      <c r="U89">
        <f t="shared" si="15"/>
        <v>2.3429849198647754</v>
      </c>
      <c r="V89">
        <f t="shared" si="16"/>
        <v>11.124376596424705</v>
      </c>
    </row>
    <row r="90" spans="1:22">
      <c r="A90">
        <v>880</v>
      </c>
      <c r="B90">
        <f t="shared" si="17"/>
        <v>3040.8842812988687</v>
      </c>
      <c r="C90">
        <f t="shared" si="18"/>
        <v>4.0270069926948713E-3</v>
      </c>
      <c r="D90">
        <f t="shared" si="19"/>
        <v>509.12906767114396</v>
      </c>
      <c r="F90">
        <f t="shared" si="20"/>
        <v>0.89320889065112974</v>
      </c>
      <c r="G90">
        <f t="shared" si="12"/>
        <v>103782.54541656705</v>
      </c>
      <c r="H90">
        <f t="shared" si="21"/>
        <v>139284965.08142701</v>
      </c>
      <c r="P90">
        <f t="shared" si="22"/>
        <v>1.2194054396062348</v>
      </c>
      <c r="Q90">
        <f t="shared" si="13"/>
        <v>478.15</v>
      </c>
      <c r="R90">
        <f t="shared" si="23"/>
        <v>0.6332851034716509</v>
      </c>
      <c r="S90">
        <f t="shared" si="14"/>
        <v>204.05947358187336</v>
      </c>
      <c r="U90">
        <f t="shared" si="15"/>
        <v>2.3431894222159464</v>
      </c>
      <c r="V90">
        <f t="shared" si="16"/>
        <v>11.12202490767449</v>
      </c>
    </row>
    <row r="91" spans="1:22">
      <c r="A91">
        <v>890</v>
      </c>
      <c r="B91">
        <f t="shared" si="17"/>
        <v>3040.752023323992</v>
      </c>
      <c r="C91">
        <f t="shared" si="18"/>
        <v>4.0271821479806631E-3</v>
      </c>
      <c r="D91">
        <f t="shared" si="19"/>
        <v>509.02208882811368</v>
      </c>
      <c r="F91">
        <f t="shared" si="20"/>
        <v>0.89302120847037492</v>
      </c>
      <c r="G91">
        <f t="shared" si="12"/>
        <v>103452.73544179526</v>
      </c>
      <c r="H91">
        <f t="shared" si="21"/>
        <v>140319492.43584496</v>
      </c>
      <c r="P91">
        <f t="shared" si="22"/>
        <v>1.2192022436762948</v>
      </c>
      <c r="Q91">
        <f t="shared" si="13"/>
        <v>478.15</v>
      </c>
      <c r="R91">
        <f t="shared" si="23"/>
        <v>0.63315203680549581</v>
      </c>
      <c r="S91">
        <f t="shared" si="14"/>
        <v>204.04177272852277</v>
      </c>
      <c r="U91">
        <f t="shared" si="15"/>
        <v>2.3433926965346341</v>
      </c>
      <c r="V91">
        <f t="shared" si="16"/>
        <v>11.119687933747191</v>
      </c>
    </row>
    <row r="92" spans="1:22">
      <c r="A92">
        <v>900</v>
      </c>
      <c r="B92">
        <f t="shared" si="17"/>
        <v>3040.6201856510006</v>
      </c>
      <c r="C92">
        <f t="shared" si="18"/>
        <v>4.0273567618063586E-3</v>
      </c>
      <c r="D92">
        <f t="shared" si="19"/>
        <v>508.91577462723001</v>
      </c>
      <c r="F92">
        <f t="shared" si="20"/>
        <v>0.89283469232847368</v>
      </c>
      <c r="G92">
        <f t="shared" si="12"/>
        <v>103124.9889435456</v>
      </c>
      <c r="H92">
        <f t="shared" si="21"/>
        <v>141350742.32528043</v>
      </c>
      <c r="P92">
        <f t="shared" si="22"/>
        <v>1.2190004535786434</v>
      </c>
      <c r="Q92">
        <f t="shared" si="13"/>
        <v>478.15</v>
      </c>
      <c r="R92">
        <f t="shared" si="23"/>
        <v>0.63301979686088783</v>
      </c>
      <c r="S92">
        <f t="shared" si="14"/>
        <v>204.0241804548541</v>
      </c>
      <c r="U92">
        <f t="shared" si="15"/>
        <v>2.3435947588859629</v>
      </c>
      <c r="V92">
        <f t="shared" si="16"/>
        <v>11.117365479058686</v>
      </c>
    </row>
    <row r="93" spans="1:22">
      <c r="A93">
        <v>910</v>
      </c>
      <c r="B93">
        <f t="shared" si="17"/>
        <v>3040.4887656502478</v>
      </c>
      <c r="C93">
        <f t="shared" si="18"/>
        <v>4.0275308375124254E-3</v>
      </c>
      <c r="D93">
        <f t="shared" si="19"/>
        <v>508.8101163960016</v>
      </c>
      <c r="F93">
        <f t="shared" si="20"/>
        <v>0.89264932701052913</v>
      </c>
      <c r="G93">
        <f t="shared" si="12"/>
        <v>102799.27906737012</v>
      </c>
      <c r="H93">
        <f t="shared" si="21"/>
        <v>142378735.11595413</v>
      </c>
      <c r="P93">
        <f t="shared" si="22"/>
        <v>1.2188000498599252</v>
      </c>
      <c r="Q93">
        <f t="shared" si="13"/>
        <v>478.15</v>
      </c>
      <c r="R93">
        <f t="shared" si="23"/>
        <v>0.63288837285046506</v>
      </c>
      <c r="S93">
        <f t="shared" si="14"/>
        <v>204.00669535166466</v>
      </c>
      <c r="U93">
        <f t="shared" si="15"/>
        <v>2.3437956248238319</v>
      </c>
      <c r="V93">
        <f t="shared" si="16"/>
        <v>11.115057354156686</v>
      </c>
    </row>
    <row r="94" spans="1:22">
      <c r="A94">
        <v>920</v>
      </c>
      <c r="B94">
        <f t="shared" si="17"/>
        <v>3040.3577607263119</v>
      </c>
      <c r="C94">
        <f t="shared" si="18"/>
        <v>4.0277043783956178E-3</v>
      </c>
      <c r="D94">
        <f t="shared" si="19"/>
        <v>508.70510571643047</v>
      </c>
      <c r="F94">
        <f t="shared" si="20"/>
        <v>0.89246509774812366</v>
      </c>
      <c r="G94">
        <f t="shared" si="12"/>
        <v>102475.57974105015</v>
      </c>
      <c r="H94">
        <f t="shared" si="21"/>
        <v>143403490.91336462</v>
      </c>
      <c r="P94">
        <f t="shared" si="22"/>
        <v>1.2186010136574987</v>
      </c>
      <c r="Q94">
        <f t="shared" si="13"/>
        <v>478.15</v>
      </c>
      <c r="R94">
        <f t="shared" si="23"/>
        <v>0.63275775430341963</v>
      </c>
      <c r="S94">
        <f t="shared" si="14"/>
        <v>203.98931605126188</v>
      </c>
      <c r="U94">
        <f t="shared" si="15"/>
        <v>2.3439953094398454</v>
      </c>
      <c r="V94">
        <f t="shared" si="16"/>
        <v>11.112763375148369</v>
      </c>
    </row>
    <row r="95" spans="1:22">
      <c r="A95">
        <v>930</v>
      </c>
      <c r="B95">
        <f t="shared" si="17"/>
        <v>3040.227168316997</v>
      </c>
      <c r="C95">
        <f t="shared" si="18"/>
        <v>4.0278773877102719E-3</v>
      </c>
      <c r="D95">
        <f t="shared" si="19"/>
        <v>508.60073440314892</v>
      </c>
      <c r="F95">
        <f t="shared" si="20"/>
        <v>0.89228199018096299</v>
      </c>
      <c r="G95">
        <f t="shared" si="12"/>
        <v>102153.86560785695</v>
      </c>
      <c r="H95">
        <f t="shared" si="21"/>
        <v>144425029.5694432</v>
      </c>
      <c r="P95">
        <f t="shared" si="22"/>
        <v>1.2184033266476373</v>
      </c>
      <c r="Q95">
        <f t="shared" si="13"/>
        <v>478.15</v>
      </c>
      <c r="R95">
        <f t="shared" si="23"/>
        <v>0.63262793103830273</v>
      </c>
      <c r="S95">
        <f t="shared" si="14"/>
        <v>203.97204122386771</v>
      </c>
      <c r="U95">
        <f t="shared" si="15"/>
        <v>2.3441938274040739</v>
      </c>
      <c r="V95">
        <f t="shared" si="16"/>
        <v>11.110483363222761</v>
      </c>
    </row>
    <row r="96" spans="1:22">
      <c r="A96">
        <v>940</v>
      </c>
      <c r="B96">
        <f t="shared" si="17"/>
        <v>3040.09698589242</v>
      </c>
      <c r="C96">
        <f t="shared" si="18"/>
        <v>4.0280498686694859E-3</v>
      </c>
      <c r="D96">
        <f t="shared" si="19"/>
        <v>508.49699448508329</v>
      </c>
      <c r="F96">
        <f t="shared" si="20"/>
        <v>0.89209999032470755</v>
      </c>
      <c r="G96">
        <f t="shared" si="12"/>
        <v>101834.11197055673</v>
      </c>
      <c r="H96">
        <f t="shared" si="21"/>
        <v>145443370.68914875</v>
      </c>
      <c r="P96">
        <f t="shared" si="22"/>
        <v>1.2182069710021293</v>
      </c>
      <c r="Q96">
        <f t="shared" si="13"/>
        <v>478.15</v>
      </c>
      <c r="R96">
        <f t="shared" si="23"/>
        <v>0.63249889314021757</v>
      </c>
      <c r="S96">
        <f t="shared" si="14"/>
        <v>203.95486957460497</v>
      </c>
      <c r="U96">
        <f t="shared" si="15"/>
        <v>2.3443911929991783</v>
      </c>
      <c r="V96">
        <f t="shared" si="16"/>
        <v>11.108217144250185</v>
      </c>
    </row>
    <row r="97" spans="1:22">
      <c r="A97">
        <v>950</v>
      </c>
      <c r="B97">
        <f t="shared" si="17"/>
        <v>3039.9672109541743</v>
      </c>
      <c r="C97">
        <f t="shared" si="18"/>
        <v>4.0282218244462042E-3</v>
      </c>
      <c r="D97">
        <f t="shared" si="19"/>
        <v>508.39387818998512</v>
      </c>
      <c r="F97">
        <f t="shared" si="20"/>
        <v>0.89191908454383351</v>
      </c>
      <c r="G97">
        <f t="shared" si="12"/>
        <v>101516.29474415249</v>
      </c>
      <c r="H97">
        <f t="shared" si="21"/>
        <v>146458533.63659027</v>
      </c>
      <c r="P97">
        <f t="shared" si="22"/>
        <v>1.2180119293517064</v>
      </c>
      <c r="Q97">
        <f t="shared" si="13"/>
        <v>478.15</v>
      </c>
      <c r="R97">
        <f t="shared" si="23"/>
        <v>0.63237063094157797</v>
      </c>
      <c r="S97">
        <f t="shared" si="14"/>
        <v>203.9377998409565</v>
      </c>
      <c r="U97">
        <f t="shared" si="15"/>
        <v>2.3445874201491406</v>
      </c>
      <c r="V97">
        <f t="shared" si="16"/>
        <v>11.105964548444341</v>
      </c>
    </row>
    <row r="98" spans="1:22">
      <c r="A98">
        <v>960</v>
      </c>
      <c r="B98">
        <f t="shared" si="17"/>
        <v>3039.8378410345417</v>
      </c>
      <c r="C98">
        <f t="shared" si="18"/>
        <v>4.0283932581742328E-3</v>
      </c>
      <c r="D98">
        <f t="shared" si="19"/>
        <v>508.29137793129325</v>
      </c>
      <c r="F98">
        <f t="shared" si="20"/>
        <v>0.89173925952858468</v>
      </c>
      <c r="G98">
        <f t="shared" si="12"/>
        <v>101200.39041572748</v>
      </c>
      <c r="H98">
        <f t="shared" si="21"/>
        <v>147470537.54074755</v>
      </c>
      <c r="P98">
        <f t="shared" si="22"/>
        <v>1.2178181847550236</v>
      </c>
      <c r="Q98">
        <f t="shared" si="13"/>
        <v>478.15</v>
      </c>
      <c r="R98">
        <f t="shared" si="23"/>
        <v>0.63224313500576645</v>
      </c>
      <c r="S98">
        <f t="shared" si="14"/>
        <v>203.92083079060879</v>
      </c>
      <c r="U98">
        <f t="shared" si="15"/>
        <v>2.3447825224436087</v>
      </c>
      <c r="V98">
        <f t="shared" si="16"/>
        <v>11.103725410075306</v>
      </c>
    </row>
    <row r="99" spans="1:22">
      <c r="A99">
        <v>970</v>
      </c>
      <c r="B99">
        <f t="shared" si="17"/>
        <v>3039.7088736957717</v>
      </c>
      <c r="C99">
        <f t="shared" si="18"/>
        <v>4.0285641729491707E-3</v>
      </c>
      <c r="D99">
        <f t="shared" si="19"/>
        <v>508.18948629690027</v>
      </c>
      <c r="F99">
        <f t="shared" si="20"/>
        <v>0.89156050227526362</v>
      </c>
      <c r="G99">
        <f t="shared" si="12"/>
        <v>100886.37601009198</v>
      </c>
      <c r="H99">
        <f t="shared" si="21"/>
        <v>148479401.30084848</v>
      </c>
      <c r="P99">
        <f t="shared" si="22"/>
        <v>1.2176257206721675</v>
      </c>
      <c r="Q99">
        <f t="shared" si="13"/>
        <v>478.15</v>
      </c>
      <c r="R99">
        <f t="shared" si="23"/>
        <v>0.63211639611316184</v>
      </c>
      <c r="S99">
        <f t="shared" si="14"/>
        <v>203.90396121960944</v>
      </c>
      <c r="U99">
        <f t="shared" si="15"/>
        <v>2.344976513158668</v>
      </c>
      <c r="V99">
        <f t="shared" si="16"/>
        <v>11.101499567224128</v>
      </c>
    </row>
    <row r="100" spans="1:22">
      <c r="A100">
        <v>980</v>
      </c>
      <c r="B100">
        <f t="shared" si="17"/>
        <v>3039.5803065293953</v>
      </c>
      <c r="C100">
        <f t="shared" si="18"/>
        <v>4.0287345718292957E-3</v>
      </c>
      <c r="D100">
        <f t="shared" si="19"/>
        <v>508.0881960394666</v>
      </c>
      <c r="F100">
        <f t="shared" si="20"/>
        <v>0.89138280006923964</v>
      </c>
      <c r="G100">
        <f t="shared" si="12"/>
        <v>100574.22906014659</v>
      </c>
      <c r="H100">
        <f t="shared" si="21"/>
        <v>149485143.59144995</v>
      </c>
      <c r="P100">
        <f t="shared" si="22"/>
        <v>1.2174345209418505</v>
      </c>
      <c r="Q100">
        <f t="shared" si="13"/>
        <v>478.15</v>
      </c>
      <c r="R100">
        <f t="shared" si="23"/>
        <v>0.63199040524909089</v>
      </c>
      <c r="S100">
        <f t="shared" si="14"/>
        <v>203.88718995078003</v>
      </c>
      <c r="U100">
        <f t="shared" si="15"/>
        <v>2.3451694052746972</v>
      </c>
      <c r="V100">
        <f t="shared" si="16"/>
        <v>11.099286861571247</v>
      </c>
    </row>
    <row r="101" spans="1:22">
      <c r="A101">
        <v>990</v>
      </c>
      <c r="B101">
        <f t="shared" si="17"/>
        <v>3039.4521371555684</v>
      </c>
      <c r="C101">
        <f t="shared" si="18"/>
        <v>4.0289044578364066E-3</v>
      </c>
      <c r="D101">
        <f t="shared" si="19"/>
        <v>507.98750006800464</v>
      </c>
      <c r="F101">
        <f t="shared" si="20"/>
        <v>0.89120614047018354</v>
      </c>
      <c r="G101">
        <f t="shared" si="12"/>
        <v>100263.92758111615</v>
      </c>
      <c r="H101">
        <f t="shared" si="21"/>
        <v>150487782.86726111</v>
      </c>
      <c r="P101">
        <f t="shared" si="22"/>
        <v>1.2172445697616263</v>
      </c>
      <c r="Q101">
        <f t="shared" si="13"/>
        <v>478.15</v>
      </c>
      <c r="R101">
        <f t="shared" si="23"/>
        <v>0.63186515359336015</v>
      </c>
      <c r="S101">
        <f t="shared" si="14"/>
        <v>203.87051583233816</v>
      </c>
      <c r="U101">
        <f t="shared" si="15"/>
        <v>2.345361211491845</v>
      </c>
      <c r="V101">
        <f t="shared" si="16"/>
        <v>11.09708713821264</v>
      </c>
    </row>
    <row r="102" spans="1:22">
      <c r="A102">
        <v>1000</v>
      </c>
      <c r="B102">
        <f t="shared" si="17"/>
        <v>3039.324363222468</v>
      </c>
      <c r="C102">
        <f t="shared" si="18"/>
        <v>4.0290738339566036E-3</v>
      </c>
      <c r="D102">
        <f t="shared" si="19"/>
        <v>507.88739144050231</v>
      </c>
      <c r="F102">
        <f t="shared" si="20"/>
        <v>0.89103051129912691</v>
      </c>
      <c r="G102">
        <f t="shared" si="12"/>
        <v>99955.450047952734</v>
      </c>
      <c r="H102">
        <f t="shared" si="21"/>
        <v>151487337.36774063</v>
      </c>
      <c r="P102">
        <f t="shared" si="22"/>
        <v>1.2170558516705734</v>
      </c>
      <c r="Q102">
        <f t="shared" si="13"/>
        <v>478.15</v>
      </c>
      <c r="R102">
        <f t="shared" si="23"/>
        <v>0.63174063251108092</v>
      </c>
      <c r="S102">
        <f t="shared" si="14"/>
        <v>203.85393773669077</v>
      </c>
      <c r="U102">
        <f t="shared" si="15"/>
        <v>2.3455519442435566</v>
      </c>
      <c r="V102">
        <f t="shared" si="16"/>
        <v>11.094900245498682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3" sqref="E103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munkalap'!T31</f>
        <v>3095.3418005531894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294057.47105255298</v>
      </c>
      <c r="H3">
        <f>G3*A3</f>
        <v>2940574.7105255299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3094.9625470607257</v>
      </c>
      <c r="C4">
        <f>1.01325/D4*Q3/288.15*P4</f>
        <v>4.0043008571879939E-3</v>
      </c>
      <c r="D4">
        <f>P4*(D$3/P$3)*(1-H3/I$3)</f>
        <v>569.93016135062499</v>
      </c>
      <c r="F4">
        <f>D4/D$3</f>
        <v>0.99987747605372801</v>
      </c>
      <c r="G4">
        <f t="shared" ref="G4:G67" si="0">$B4*((D4)-(E$3))</f>
        <v>293805.29396661598</v>
      </c>
      <c r="H4">
        <f>H3+G4*(A4-A3)</f>
        <v>5878627.6501916898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0.70891313052209315</v>
      </c>
      <c r="S4">
        <f t="shared" ref="S4:S67" si="2">103.9+183.3*R4-39.7*R4^2</f>
        <v>213.89223110762231</v>
      </c>
      <c r="U4">
        <f t="shared" ref="U4:U67" si="3">Q4/S4</f>
        <v>2.2354715621223913</v>
      </c>
      <c r="V4">
        <f t="shared" ref="V4:V67" si="4">D4/T$3</f>
        <v>12.450236791962009</v>
      </c>
    </row>
    <row r="5" spans="1:22">
      <c r="A5">
        <v>30</v>
      </c>
      <c r="B5">
        <f t="shared" ref="B5:B68" si="5">B$3*C$3/C5</f>
        <v>3094.5836188075432</v>
      </c>
      <c r="C5">
        <f t="shared" ref="C5:C68" si="6">1.01325/D5*Q4/288.15*P5</f>
        <v>4.0047911792849018E-3</v>
      </c>
      <c r="D5">
        <f t="shared" ref="D5:D68" si="7">P5*(D$3/P$3)*(1-H4/I$3)</f>
        <v>569.78188921525089</v>
      </c>
      <c r="F5">
        <f t="shared" ref="F5:F68" si="8">D5/D$3</f>
        <v>0.99961734950044012</v>
      </c>
      <c r="G5">
        <f t="shared" si="0"/>
        <v>293310.48172514676</v>
      </c>
      <c r="H5">
        <f t="shared" ref="H5:H68" si="9">H4+G5*(A5-A4)</f>
        <v>8811732.467443157</v>
      </c>
      <c r="P5">
        <f t="shared" ref="P5:P68" si="10">1-((3.52*V4)/(10^(0.9813*U4)))+((0.274*V4^2)/(10^(0.8157*U4)))</f>
        <v>1.3571453655311352</v>
      </c>
      <c r="Q5">
        <f t="shared" si="1"/>
        <v>478.15</v>
      </c>
      <c r="R5">
        <f t="shared" ref="R5:R68" si="11">0.709*F5</f>
        <v>0.70872870079581196</v>
      </c>
      <c r="S5">
        <f t="shared" si="2"/>
        <v>213.86880491400308</v>
      </c>
      <c r="U5">
        <f t="shared" si="3"/>
        <v>2.235716425274199</v>
      </c>
      <c r="V5">
        <f t="shared" si="4"/>
        <v>12.446997757918464</v>
      </c>
    </row>
    <row r="6" spans="1:22">
      <c r="A6">
        <v>40</v>
      </c>
      <c r="B6">
        <f t="shared" si="5"/>
        <v>3094.2053287264498</v>
      </c>
      <c r="C6">
        <f t="shared" si="6"/>
        <v>4.0052807953959947E-3</v>
      </c>
      <c r="D6">
        <f t="shared" si="7"/>
        <v>569.54570804420052</v>
      </c>
      <c r="F6">
        <f t="shared" si="8"/>
        <v>0.99920299656877287</v>
      </c>
      <c r="G6">
        <f t="shared" si="0"/>
        <v>292543.83363858046</v>
      </c>
      <c r="H6">
        <f t="shared" si="9"/>
        <v>11737170.803828962</v>
      </c>
      <c r="P6">
        <f t="shared" si="10"/>
        <v>1.3567486656522787</v>
      </c>
      <c r="Q6">
        <f t="shared" si="1"/>
        <v>478.15</v>
      </c>
      <c r="R6">
        <f t="shared" si="11"/>
        <v>0.70843492456725998</v>
      </c>
      <c r="S6">
        <f t="shared" si="2"/>
        <v>213.83148399201798</v>
      </c>
      <c r="U6">
        <f t="shared" si="3"/>
        <v>2.2361066344086571</v>
      </c>
      <c r="V6">
        <f t="shared" si="4"/>
        <v>12.441838333650741</v>
      </c>
    </row>
    <row r="7" spans="1:22">
      <c r="A7">
        <v>50</v>
      </c>
      <c r="B7">
        <f t="shared" si="5"/>
        <v>3093.8280274111344</v>
      </c>
      <c r="C7">
        <f t="shared" si="6"/>
        <v>4.0057692510240776E-3</v>
      </c>
      <c r="D7">
        <f t="shared" si="7"/>
        <v>569.21129957327003</v>
      </c>
      <c r="F7">
        <f t="shared" si="8"/>
        <v>0.9986163150408246</v>
      </c>
      <c r="G7">
        <f t="shared" si="0"/>
        <v>291473.55911860947</v>
      </c>
      <c r="H7">
        <f t="shared" si="9"/>
        <v>14651906.395015057</v>
      </c>
      <c r="P7">
        <f t="shared" si="10"/>
        <v>1.3561174136593723</v>
      </c>
      <c r="Q7">
        <f t="shared" si="1"/>
        <v>478.15</v>
      </c>
      <c r="R7">
        <f t="shared" si="11"/>
        <v>0.70801896736394465</v>
      </c>
      <c r="S7">
        <f t="shared" si="2"/>
        <v>213.77862964937094</v>
      </c>
      <c r="U7">
        <f t="shared" si="3"/>
        <v>2.2366594864240534</v>
      </c>
      <c r="V7">
        <f t="shared" si="4"/>
        <v>12.434533114642054</v>
      </c>
    </row>
    <row r="8" spans="1:22">
      <c r="A8">
        <v>60</v>
      </c>
      <c r="B8">
        <f t="shared" si="5"/>
        <v>3093.4521064564287</v>
      </c>
      <c r="C8">
        <f t="shared" si="6"/>
        <v>4.0062560381309582E-3</v>
      </c>
      <c r="D8">
        <f t="shared" si="7"/>
        <v>568.76759732264816</v>
      </c>
      <c r="F8">
        <f t="shared" si="8"/>
        <v>0.99783789003973355</v>
      </c>
      <c r="G8">
        <f t="shared" si="0"/>
        <v>290065.5714551041</v>
      </c>
      <c r="H8">
        <f t="shared" si="9"/>
        <v>17552562.1095661</v>
      </c>
      <c r="P8">
        <f t="shared" si="10"/>
        <v>1.3552249842374979</v>
      </c>
      <c r="Q8">
        <f t="shared" si="1"/>
        <v>478.15</v>
      </c>
      <c r="R8">
        <f t="shared" si="11"/>
        <v>0.70746706403817106</v>
      </c>
      <c r="S8">
        <f t="shared" si="2"/>
        <v>213.70847986425483</v>
      </c>
      <c r="U8">
        <f t="shared" si="3"/>
        <v>2.2373936696555763</v>
      </c>
      <c r="V8">
        <f t="shared" si="4"/>
        <v>12.424840351458093</v>
      </c>
    </row>
    <row r="9" spans="1:22">
      <c r="A9">
        <v>70</v>
      </c>
      <c r="B9">
        <f t="shared" si="5"/>
        <v>3093.0780014196671</v>
      </c>
      <c r="C9">
        <f t="shared" si="6"/>
        <v>4.0067405912401054E-3</v>
      </c>
      <c r="D9">
        <f t="shared" si="7"/>
        <v>568.20295585557176</v>
      </c>
      <c r="F9">
        <f t="shared" si="8"/>
        <v>0.99684729097468727</v>
      </c>
      <c r="G9">
        <f t="shared" si="0"/>
        <v>288284.01242415735</v>
      </c>
      <c r="H9">
        <f t="shared" si="9"/>
        <v>20435402.233807676</v>
      </c>
      <c r="P9">
        <f t="shared" si="10"/>
        <v>1.354043341280398</v>
      </c>
      <c r="Q9">
        <f t="shared" si="1"/>
        <v>478.15</v>
      </c>
      <c r="R9">
        <f t="shared" si="11"/>
        <v>0.70676472930105327</v>
      </c>
      <c r="S9">
        <f t="shared" si="2"/>
        <v>213.61917449229861</v>
      </c>
      <c r="U9">
        <f t="shared" si="3"/>
        <v>2.2383290317285551</v>
      </c>
      <c r="V9">
        <f t="shared" si="4"/>
        <v>12.412505647235731</v>
      </c>
    </row>
    <row r="10" spans="1:22">
      <c r="A10">
        <v>80</v>
      </c>
      <c r="B10">
        <f t="shared" si="5"/>
        <v>3092.706194105464</v>
      </c>
      <c r="C10">
        <f t="shared" si="6"/>
        <v>4.0072222844125044E-3</v>
      </c>
      <c r="D10">
        <f t="shared" si="7"/>
        <v>567.50541475239265</v>
      </c>
      <c r="F10">
        <f t="shared" si="8"/>
        <v>0.99562353465332043</v>
      </c>
      <c r="G10">
        <f t="shared" si="0"/>
        <v>286092.06919301971</v>
      </c>
      <c r="H10">
        <f t="shared" si="9"/>
        <v>23296322.925737873</v>
      </c>
      <c r="P10">
        <f t="shared" si="10"/>
        <v>1.3525436657658318</v>
      </c>
      <c r="Q10">
        <f t="shared" si="1"/>
        <v>478.15</v>
      </c>
      <c r="R10">
        <f t="shared" si="11"/>
        <v>0.70589708606920409</v>
      </c>
      <c r="S10">
        <f t="shared" si="2"/>
        <v>213.50879524048167</v>
      </c>
      <c r="U10">
        <f t="shared" si="3"/>
        <v>2.2394861975659812</v>
      </c>
      <c r="V10">
        <f t="shared" si="4"/>
        <v>12.397267724248596</v>
      </c>
    </row>
    <row r="11" spans="1:22">
      <c r="A11">
        <v>90</v>
      </c>
      <c r="B11">
        <f t="shared" si="5"/>
        <v>3092.3372137968895</v>
      </c>
      <c r="C11">
        <f t="shared" si="6"/>
        <v>4.0077004295864631E-3</v>
      </c>
      <c r="D11">
        <f t="shared" si="7"/>
        <v>566.66307715831817</v>
      </c>
      <c r="F11">
        <f t="shared" si="8"/>
        <v>0.99414574940055822</v>
      </c>
      <c r="G11">
        <f t="shared" si="0"/>
        <v>283453.14462780295</v>
      </c>
      <c r="H11">
        <f t="shared" si="9"/>
        <v>26130854.372015901</v>
      </c>
      <c r="P11">
        <f t="shared" si="10"/>
        <v>1.3506972578059302</v>
      </c>
      <c r="Q11">
        <f t="shared" si="1"/>
        <v>478.15</v>
      </c>
      <c r="R11">
        <f t="shared" si="11"/>
        <v>0.70484933632499569</v>
      </c>
      <c r="S11">
        <f t="shared" si="2"/>
        <v>213.37542364773557</v>
      </c>
      <c r="U11">
        <f t="shared" si="3"/>
        <v>2.2408860018920662</v>
      </c>
      <c r="V11">
        <f t="shared" si="4"/>
        <v>12.378866693357118</v>
      </c>
    </row>
    <row r="12" spans="1:22">
      <c r="A12">
        <v>100</v>
      </c>
      <c r="B12">
        <f t="shared" si="5"/>
        <v>3091.9716369772782</v>
      </c>
      <c r="C12">
        <f t="shared" si="6"/>
        <v>4.0081742768751901E-3</v>
      </c>
      <c r="D12">
        <f t="shared" si="7"/>
        <v>565.66461967227042</v>
      </c>
      <c r="F12">
        <f t="shared" si="8"/>
        <v>0.99239406960047438</v>
      </c>
      <c r="G12">
        <f t="shared" si="0"/>
        <v>280332.43250399228</v>
      </c>
      <c r="H12">
        <f t="shared" si="9"/>
        <v>28934178.697055824</v>
      </c>
      <c r="P12">
        <f t="shared" si="10"/>
        <v>1.3484767532782196</v>
      </c>
      <c r="Q12">
        <f t="shared" si="1"/>
        <v>478.15</v>
      </c>
      <c r="R12">
        <f t="shared" si="11"/>
        <v>0.70360739534673633</v>
      </c>
      <c r="S12">
        <f t="shared" si="2"/>
        <v>213.21721990562801</v>
      </c>
      <c r="U12">
        <f t="shared" si="3"/>
        <v>2.2425487032033988</v>
      </c>
      <c r="V12">
        <f t="shared" si="4"/>
        <v>12.357055192631234</v>
      </c>
    </row>
    <row r="13" spans="1:22">
      <c r="A13">
        <v>110</v>
      </c>
      <c r="B13">
        <f t="shared" si="5"/>
        <v>3091.6100850204525</v>
      </c>
      <c r="C13">
        <f t="shared" si="6"/>
        <v>4.0086430175032932E-3</v>
      </c>
      <c r="D13">
        <f t="shared" si="7"/>
        <v>564.49994285340779</v>
      </c>
      <c r="F13">
        <f t="shared" si="8"/>
        <v>0.99035077693580309</v>
      </c>
      <c r="G13">
        <f t="shared" si="0"/>
        <v>276698.92593434971</v>
      </c>
      <c r="H13">
        <f t="shared" si="9"/>
        <v>31701167.956399322</v>
      </c>
      <c r="P13">
        <f t="shared" si="10"/>
        <v>1.3458576776288629</v>
      </c>
      <c r="Q13">
        <f t="shared" si="1"/>
        <v>478.15</v>
      </c>
      <c r="R13">
        <f t="shared" si="11"/>
        <v>0.70215870084748433</v>
      </c>
      <c r="S13">
        <f t="shared" si="2"/>
        <v>213.03252427066354</v>
      </c>
      <c r="U13">
        <f t="shared" si="3"/>
        <v>2.2444929554160358</v>
      </c>
      <c r="V13">
        <f t="shared" si="4"/>
        <v>12.331612597793676</v>
      </c>
    </row>
    <row r="14" spans="1:22">
      <c r="A14">
        <v>120</v>
      </c>
      <c r="B14">
        <f t="shared" si="5"/>
        <v>3091.2532192906142</v>
      </c>
      <c r="C14">
        <f t="shared" si="6"/>
        <v>4.0091057901118828E-3</v>
      </c>
      <c r="D14">
        <f t="shared" si="7"/>
        <v>563.16095835770909</v>
      </c>
      <c r="F14">
        <f t="shared" si="8"/>
        <v>0.98800168132931421</v>
      </c>
      <c r="G14">
        <f t="shared" si="0"/>
        <v>272527.84633901401</v>
      </c>
      <c r="H14">
        <f t="shared" si="9"/>
        <v>34426446.419789463</v>
      </c>
      <c r="P14">
        <f t="shared" si="10"/>
        <v>1.3428203278160935</v>
      </c>
      <c r="Q14">
        <f t="shared" si="1"/>
        <v>478.15</v>
      </c>
      <c r="R14">
        <f t="shared" si="11"/>
        <v>0.70049319206248373</v>
      </c>
      <c r="S14">
        <f t="shared" si="2"/>
        <v>212.81998083365553</v>
      </c>
      <c r="U14">
        <f t="shared" si="3"/>
        <v>2.2467345318188512</v>
      </c>
      <c r="V14">
        <f t="shared" si="4"/>
        <v>12.302362217373892</v>
      </c>
    </row>
    <row r="15" spans="1:22">
      <c r="A15">
        <v>130</v>
      </c>
      <c r="B15">
        <f t="shared" si="5"/>
        <v>3090.9017331095365</v>
      </c>
      <c r="C15">
        <f t="shared" si="6"/>
        <v>4.0095616911418669E-3</v>
      </c>
      <c r="D15">
        <f t="shared" si="7"/>
        <v>561.64248879052536</v>
      </c>
      <c r="F15">
        <f t="shared" si="8"/>
        <v>0.98533769963250062</v>
      </c>
      <c r="G15">
        <f t="shared" si="0"/>
        <v>267803.41876355844</v>
      </c>
      <c r="H15">
        <f t="shared" si="9"/>
        <v>37104480.607425049</v>
      </c>
      <c r="P15">
        <f t="shared" si="10"/>
        <v>1.3393519257821542</v>
      </c>
      <c r="Q15">
        <f t="shared" si="1"/>
        <v>478.15</v>
      </c>
      <c r="R15">
        <f t="shared" si="11"/>
        <v>0.69860442903944286</v>
      </c>
      <c r="S15">
        <f t="shared" si="2"/>
        <v>212.57868035647093</v>
      </c>
      <c r="U15">
        <f t="shared" si="3"/>
        <v>2.2492848257322668</v>
      </c>
      <c r="V15">
        <f t="shared" si="4"/>
        <v>12.269190950164548</v>
      </c>
    </row>
    <row r="16" spans="1:22">
      <c r="A16">
        <v>140</v>
      </c>
      <c r="B16">
        <f t="shared" si="5"/>
        <v>3090.5563401443569</v>
      </c>
      <c r="C16">
        <f t="shared" si="6"/>
        <v>4.0100097898817556E-3</v>
      </c>
      <c r="D16">
        <f t="shared" si="7"/>
        <v>559.94323004020089</v>
      </c>
      <c r="F16">
        <f t="shared" si="8"/>
        <v>0.98235654393017702</v>
      </c>
      <c r="G16">
        <f t="shared" si="0"/>
        <v>262521.83815308346</v>
      </c>
      <c r="H16">
        <f t="shared" si="9"/>
        <v>39729698.988955885</v>
      </c>
      <c r="P16">
        <f t="shared" si="10"/>
        <v>1.3354489239185527</v>
      </c>
      <c r="Q16">
        <f t="shared" si="1"/>
        <v>478.15</v>
      </c>
      <c r="R16">
        <f t="shared" si="11"/>
        <v>0.69649078964649547</v>
      </c>
      <c r="S16">
        <f t="shared" si="2"/>
        <v>212.30831476572538</v>
      </c>
      <c r="U16">
        <f t="shared" si="3"/>
        <v>2.2521491940983158</v>
      </c>
      <c r="V16">
        <f t="shared" si="4"/>
        <v>12.232070307589295</v>
      </c>
    </row>
    <row r="17" spans="1:22">
      <c r="A17">
        <v>150</v>
      </c>
      <c r="B17">
        <f t="shared" si="5"/>
        <v>3090.2177589696935</v>
      </c>
      <c r="C17">
        <f t="shared" si="6"/>
        <v>4.0104491485066064E-3</v>
      </c>
      <c r="D17">
        <f t="shared" si="7"/>
        <v>558.06669537176811</v>
      </c>
      <c r="F17">
        <f t="shared" si="8"/>
        <v>0.97906437784520717</v>
      </c>
      <c r="G17">
        <f t="shared" si="0"/>
        <v>256694.17721676343</v>
      </c>
      <c r="H17">
        <f t="shared" si="9"/>
        <v>42296640.761123523</v>
      </c>
      <c r="P17">
        <f t="shared" si="10"/>
        <v>1.3311192700181906</v>
      </c>
      <c r="Q17">
        <f t="shared" si="1"/>
        <v>478.15</v>
      </c>
      <c r="R17">
        <f t="shared" si="11"/>
        <v>0.69415664389225185</v>
      </c>
      <c r="S17">
        <f t="shared" si="2"/>
        <v>212.00933100893752</v>
      </c>
      <c r="U17">
        <f t="shared" si="3"/>
        <v>2.2553252619802993</v>
      </c>
      <c r="V17">
        <f t="shared" si="4"/>
        <v>12.191077037615747</v>
      </c>
    </row>
    <row r="18" spans="1:22">
      <c r="A18">
        <v>160</v>
      </c>
      <c r="B18">
        <f t="shared" si="5"/>
        <v>3089.8866938794017</v>
      </c>
      <c r="C18">
        <f t="shared" si="6"/>
        <v>4.0108788470169399E-3</v>
      </c>
      <c r="D18">
        <f t="shared" si="7"/>
        <v>556.0220307754247</v>
      </c>
      <c r="F18">
        <f t="shared" si="8"/>
        <v>0.97547724697442928</v>
      </c>
      <c r="G18">
        <f t="shared" si="0"/>
        <v>250348.89480407216</v>
      </c>
      <c r="H18">
        <f t="shared" si="9"/>
        <v>44800129.709164247</v>
      </c>
      <c r="P18">
        <f t="shared" si="10"/>
        <v>1.3263843677948599</v>
      </c>
      <c r="Q18">
        <f t="shared" si="1"/>
        <v>478.15</v>
      </c>
      <c r="R18">
        <f t="shared" si="11"/>
        <v>0.69161336810487029</v>
      </c>
      <c r="S18">
        <f t="shared" si="2"/>
        <v>211.68306705125065</v>
      </c>
      <c r="U18">
        <f t="shared" si="3"/>
        <v>2.2588013612077669</v>
      </c>
      <c r="V18">
        <f t="shared" si="4"/>
        <v>12.146410936203795</v>
      </c>
    </row>
    <row r="19" spans="1:22">
      <c r="A19">
        <v>170</v>
      </c>
      <c r="B19">
        <f t="shared" si="5"/>
        <v>3089.5638124632319</v>
      </c>
      <c r="C19">
        <f t="shared" si="6"/>
        <v>4.0112980124140055E-3</v>
      </c>
      <c r="D19">
        <f t="shared" si="7"/>
        <v>553.82456959321757</v>
      </c>
      <c r="F19">
        <f t="shared" si="8"/>
        <v>0.97162205191792561</v>
      </c>
      <c r="G19">
        <f t="shared" si="0"/>
        <v>243533.53774819465</v>
      </c>
      <c r="H19">
        <f t="shared" si="9"/>
        <v>47235465.086646192</v>
      </c>
      <c r="P19">
        <f t="shared" si="10"/>
        <v>1.321280417376911</v>
      </c>
      <c r="Q19">
        <f t="shared" si="1"/>
        <v>478.15</v>
      </c>
      <c r="R19">
        <f t="shared" si="11"/>
        <v>0.68888003480980919</v>
      </c>
      <c r="S19">
        <f t="shared" si="2"/>
        <v>211.33184899696334</v>
      </c>
      <c r="U19">
        <f t="shared" si="3"/>
        <v>2.2625553236269207</v>
      </c>
      <c r="V19">
        <f t="shared" si="4"/>
        <v>12.098406963234916</v>
      </c>
    </row>
    <row r="20" spans="1:22">
      <c r="A20">
        <v>180</v>
      </c>
      <c r="B20">
        <f t="shared" si="5"/>
        <v>3089.2497209885532</v>
      </c>
      <c r="C20">
        <f t="shared" si="6"/>
        <v>4.0117058507637303E-3</v>
      </c>
      <c r="D20">
        <f t="shared" si="7"/>
        <v>551.49599064869062</v>
      </c>
      <c r="F20">
        <f t="shared" si="8"/>
        <v>0.9675368256994572</v>
      </c>
      <c r="G20">
        <f t="shared" si="0"/>
        <v>236315.21776821048</v>
      </c>
      <c r="H20">
        <f t="shared" si="9"/>
        <v>49598617.264328294</v>
      </c>
      <c r="P20">
        <f t="shared" si="10"/>
        <v>1.315858810637716</v>
      </c>
      <c r="Q20">
        <f t="shared" si="1"/>
        <v>478.15</v>
      </c>
      <c r="R20">
        <f t="shared" si="11"/>
        <v>0.68598360942091507</v>
      </c>
      <c r="S20">
        <f t="shared" si="2"/>
        <v>210.95902716480612</v>
      </c>
      <c r="U20">
        <f t="shared" si="3"/>
        <v>2.2665538726932888</v>
      </c>
      <c r="V20">
        <f t="shared" si="4"/>
        <v>12.047538696885521</v>
      </c>
    </row>
    <row r="21" spans="1:22">
      <c r="A21">
        <v>190</v>
      </c>
      <c r="B21">
        <f t="shared" si="5"/>
        <v>3088.9449391670264</v>
      </c>
      <c r="C21">
        <f t="shared" si="6"/>
        <v>4.0121016800972742E-3</v>
      </c>
      <c r="D21">
        <f t="shared" si="7"/>
        <v>549.0639666409711</v>
      </c>
      <c r="F21">
        <f t="shared" si="8"/>
        <v>0.96327011691398434</v>
      </c>
      <c r="G21">
        <f t="shared" si="0"/>
        <v>228779.51493026316</v>
      </c>
      <c r="H21">
        <f t="shared" si="9"/>
        <v>51886412.413630925</v>
      </c>
      <c r="P21">
        <f t="shared" si="10"/>
        <v>1.3101853095760623</v>
      </c>
      <c r="Q21">
        <f t="shared" si="1"/>
        <v>478.15</v>
      </c>
      <c r="R21">
        <f t="shared" si="11"/>
        <v>0.68295851289201481</v>
      </c>
      <c r="S21">
        <f t="shared" si="2"/>
        <v>210.56893189893893</v>
      </c>
      <c r="U21">
        <f t="shared" si="3"/>
        <v>2.2707528394050303</v>
      </c>
      <c r="V21">
        <f t="shared" si="4"/>
        <v>11.994410652726412</v>
      </c>
    </row>
    <row r="22" spans="1:22">
      <c r="A22">
        <v>200</v>
      </c>
      <c r="B22">
        <f t="shared" si="5"/>
        <v>3088.6498763354966</v>
      </c>
      <c r="C22">
        <f t="shared" si="6"/>
        <v>4.0124849615080895E-3</v>
      </c>
      <c r="D22">
        <f t="shared" si="7"/>
        <v>546.56124274937702</v>
      </c>
      <c r="F22">
        <f t="shared" si="8"/>
        <v>0.9588793732445211</v>
      </c>
      <c r="G22">
        <f t="shared" si="0"/>
        <v>221027.62356827778</v>
      </c>
      <c r="H22">
        <f t="shared" si="9"/>
        <v>54096688.649313703</v>
      </c>
      <c r="P22">
        <f t="shared" si="10"/>
        <v>1.3043378626128095</v>
      </c>
      <c r="Q22">
        <f t="shared" si="1"/>
        <v>478.15</v>
      </c>
      <c r="R22">
        <f t="shared" si="11"/>
        <v>0.67984547563036546</v>
      </c>
      <c r="S22">
        <f t="shared" si="2"/>
        <v>210.16673781486341</v>
      </c>
      <c r="U22">
        <f t="shared" si="3"/>
        <v>2.2750983574822574</v>
      </c>
      <c r="V22">
        <f t="shared" si="4"/>
        <v>11.939738155658693</v>
      </c>
    </row>
    <row r="23" spans="1:22">
      <c r="A23">
        <v>210</v>
      </c>
      <c r="B23">
        <f t="shared" si="5"/>
        <v>3088.3648113178679</v>
      </c>
      <c r="C23">
        <f t="shared" si="6"/>
        <v>4.0128553254923233E-3</v>
      </c>
      <c r="D23">
        <f t="shared" si="7"/>
        <v>544.02416547842756</v>
      </c>
      <c r="F23">
        <f t="shared" si="8"/>
        <v>0.95442836048846946</v>
      </c>
      <c r="G23">
        <f t="shared" si="0"/>
        <v>213171.80379415723</v>
      </c>
      <c r="H23">
        <f t="shared" si="9"/>
        <v>56228406.687255278</v>
      </c>
      <c r="P23">
        <f t="shared" si="10"/>
        <v>1.2984031047901996</v>
      </c>
      <c r="Q23">
        <f t="shared" si="1"/>
        <v>478.15</v>
      </c>
      <c r="R23">
        <f t="shared" si="11"/>
        <v>0.67668970758632485</v>
      </c>
      <c r="S23">
        <f t="shared" si="2"/>
        <v>209.75823767454872</v>
      </c>
      <c r="U23">
        <f t="shared" si="3"/>
        <v>2.2795290678494142</v>
      </c>
      <c r="V23">
        <f t="shared" si="4"/>
        <v>11.884315202242838</v>
      </c>
    </row>
    <row r="24" spans="1:22">
      <c r="A24">
        <v>220</v>
      </c>
      <c r="B24">
        <f t="shared" si="5"/>
        <v>3088.089878153291</v>
      </c>
      <c r="C24">
        <f t="shared" si="6"/>
        <v>4.0132125906812127E-3</v>
      </c>
      <c r="D24">
        <f t="shared" si="7"/>
        <v>541.49077510931841</v>
      </c>
      <c r="F24">
        <f t="shared" si="8"/>
        <v>0.94998381598126036</v>
      </c>
      <c r="G24">
        <f t="shared" si="0"/>
        <v>205329.48960565295</v>
      </c>
      <c r="H24">
        <f t="shared" si="9"/>
        <v>58281701.583311811</v>
      </c>
      <c r="P24">
        <f t="shared" si="10"/>
        <v>1.2924718109425668</v>
      </c>
      <c r="Q24">
        <f t="shared" si="1"/>
        <v>478.15</v>
      </c>
      <c r="R24">
        <f t="shared" si="11"/>
        <v>0.67353852553071358</v>
      </c>
      <c r="S24">
        <f t="shared" si="2"/>
        <v>209.34954215842853</v>
      </c>
      <c r="U24">
        <f t="shared" si="3"/>
        <v>2.2839792008627966</v>
      </c>
      <c r="V24">
        <f t="shared" si="4"/>
        <v>11.828972789924919</v>
      </c>
    </row>
    <row r="25" spans="1:22">
      <c r="A25">
        <v>230</v>
      </c>
      <c r="B25">
        <f t="shared" si="5"/>
        <v>3087.8250594232645</v>
      </c>
      <c r="C25">
        <f t="shared" si="6"/>
        <v>4.0135567726996687E-3</v>
      </c>
      <c r="D25">
        <f t="shared" si="7"/>
        <v>538.99866007861783</v>
      </c>
      <c r="F25">
        <f t="shared" si="8"/>
        <v>0.94561168434845233</v>
      </c>
      <c r="G25">
        <f t="shared" si="0"/>
        <v>197616.66636026741</v>
      </c>
      <c r="H25">
        <f t="shared" si="9"/>
        <v>60257868.246914484</v>
      </c>
      <c r="P25">
        <f t="shared" si="10"/>
        <v>1.2866337743030023</v>
      </c>
      <c r="Q25">
        <f t="shared" si="1"/>
        <v>478.15</v>
      </c>
      <c r="R25">
        <f t="shared" si="11"/>
        <v>0.67043868420305264</v>
      </c>
      <c r="S25">
        <f t="shared" si="2"/>
        <v>208.94673605216553</v>
      </c>
      <c r="U25">
        <f t="shared" si="3"/>
        <v>2.28838224053725</v>
      </c>
      <c r="V25">
        <f t="shared" si="4"/>
        <v>11.774532045515988</v>
      </c>
    </row>
    <row r="26" spans="1:22">
      <c r="A26">
        <v>240</v>
      </c>
      <c r="B26">
        <f t="shared" si="5"/>
        <v>3087.5701881199857</v>
      </c>
      <c r="C26">
        <f t="shared" si="6"/>
        <v>4.0138880819114812E-3</v>
      </c>
      <c r="D26">
        <f t="shared" si="7"/>
        <v>536.58282470150573</v>
      </c>
      <c r="F26">
        <f t="shared" si="8"/>
        <v>0.94137337666930831</v>
      </c>
      <c r="G26">
        <f t="shared" si="0"/>
        <v>190141.29364858815</v>
      </c>
      <c r="H26">
        <f t="shared" si="9"/>
        <v>62159281.183400363</v>
      </c>
      <c r="P26">
        <f t="shared" si="10"/>
        <v>1.2809727105783582</v>
      </c>
      <c r="Q26">
        <f t="shared" si="1"/>
        <v>478.15</v>
      </c>
      <c r="R26">
        <f t="shared" si="11"/>
        <v>0.66743372405853951</v>
      </c>
      <c r="S26">
        <f t="shared" si="2"/>
        <v>208.55553091230749</v>
      </c>
      <c r="U26">
        <f t="shared" si="3"/>
        <v>2.2926747514600816</v>
      </c>
      <c r="V26">
        <f t="shared" si="4"/>
        <v>11.721757645185663</v>
      </c>
    </row>
    <row r="27" spans="1:22">
      <c r="A27">
        <v>250</v>
      </c>
      <c r="B27">
        <f t="shared" si="5"/>
        <v>3087.3249579973849</v>
      </c>
      <c r="C27">
        <f t="shared" si="6"/>
        <v>4.0142069101138326E-3</v>
      </c>
      <c r="D27">
        <f t="shared" si="7"/>
        <v>534.27382608415928</v>
      </c>
      <c r="F27">
        <f t="shared" si="8"/>
        <v>0.93732250190203381</v>
      </c>
      <c r="G27">
        <f t="shared" si="0"/>
        <v>182997.56262562136</v>
      </c>
      <c r="H27">
        <f t="shared" si="9"/>
        <v>63989256.809656575</v>
      </c>
      <c r="P27">
        <f t="shared" si="10"/>
        <v>1.2755617989609247</v>
      </c>
      <c r="Q27">
        <f t="shared" si="1"/>
        <v>478.15</v>
      </c>
      <c r="R27">
        <f t="shared" si="11"/>
        <v>0.66456165384854193</v>
      </c>
      <c r="S27">
        <f t="shared" si="2"/>
        <v>208.18095613733115</v>
      </c>
      <c r="U27">
        <f t="shared" si="3"/>
        <v>2.2967999036596689</v>
      </c>
      <c r="V27">
        <f t="shared" si="4"/>
        <v>11.671317114945696</v>
      </c>
    </row>
    <row r="28" spans="1:22">
      <c r="A28">
        <v>260</v>
      </c>
      <c r="B28">
        <f t="shared" si="5"/>
        <v>3087.0889413286372</v>
      </c>
      <c r="C28">
        <f t="shared" si="6"/>
        <v>4.0145138075698486E-3</v>
      </c>
      <c r="D28">
        <f t="shared" si="7"/>
        <v>532.09638874508778</v>
      </c>
      <c r="F28">
        <f t="shared" si="8"/>
        <v>0.93350243639489083</v>
      </c>
      <c r="G28">
        <f t="shared" si="0"/>
        <v>176261.63028476134</v>
      </c>
      <c r="H28">
        <f t="shared" si="9"/>
        <v>65751873.112504192</v>
      </c>
      <c r="P28">
        <f t="shared" si="10"/>
        <v>1.2704603592952748</v>
      </c>
      <c r="Q28">
        <f t="shared" si="1"/>
        <v>478.15</v>
      </c>
      <c r="R28">
        <f t="shared" si="11"/>
        <v>0.66185322740397756</v>
      </c>
      <c r="S28">
        <f t="shared" si="2"/>
        <v>207.82712370653419</v>
      </c>
      <c r="U28">
        <f t="shared" si="3"/>
        <v>2.3007102801229151</v>
      </c>
      <c r="V28">
        <f t="shared" si="4"/>
        <v>11.623750566779767</v>
      </c>
    </row>
    <row r="29" spans="1:22">
      <c r="A29">
        <v>270</v>
      </c>
      <c r="B29">
        <f t="shared" si="5"/>
        <v>3086.8616121652813</v>
      </c>
      <c r="C29">
        <f t="shared" si="6"/>
        <v>4.0148094528496886E-3</v>
      </c>
      <c r="D29">
        <f t="shared" si="7"/>
        <v>530.06861890364132</v>
      </c>
      <c r="F29">
        <f t="shared" si="8"/>
        <v>0.92994494544498474</v>
      </c>
      <c r="G29">
        <f t="shared" si="0"/>
        <v>169989.20572860973</v>
      </c>
      <c r="H29">
        <f t="shared" si="9"/>
        <v>67451765.169790283</v>
      </c>
      <c r="P29">
        <f t="shared" si="10"/>
        <v>1.2657119584067431</v>
      </c>
      <c r="Q29">
        <f t="shared" si="1"/>
        <v>478.15</v>
      </c>
      <c r="R29">
        <f t="shared" si="11"/>
        <v>0.65933096632049415</v>
      </c>
      <c r="S29">
        <f t="shared" si="2"/>
        <v>207.49708839752665</v>
      </c>
      <c r="U29">
        <f t="shared" si="3"/>
        <v>2.3043696838962462</v>
      </c>
      <c r="V29">
        <f t="shared" si="4"/>
        <v>11.579453534620987</v>
      </c>
    </row>
    <row r="30" spans="1:22">
      <c r="A30">
        <v>280</v>
      </c>
      <c r="B30">
        <f t="shared" si="5"/>
        <v>3086.642372709392</v>
      </c>
      <c r="C30">
        <f t="shared" si="6"/>
        <v>4.0150946185843793E-3</v>
      </c>
      <c r="D30">
        <f t="shared" si="7"/>
        <v>528.20183811670086</v>
      </c>
      <c r="F30">
        <f t="shared" si="8"/>
        <v>0.92666989143280853</v>
      </c>
      <c r="G30">
        <f t="shared" si="0"/>
        <v>164215.04783703451</v>
      </c>
      <c r="H30">
        <f t="shared" si="9"/>
        <v>69093915.648160622</v>
      </c>
      <c r="P30">
        <f t="shared" si="10"/>
        <v>1.2613439945098466</v>
      </c>
      <c r="Q30">
        <f t="shared" si="1"/>
        <v>478.15</v>
      </c>
      <c r="R30">
        <f t="shared" si="11"/>
        <v>0.65700895302586126</v>
      </c>
      <c r="S30">
        <f t="shared" si="2"/>
        <v>207.19280874470169</v>
      </c>
      <c r="U30">
        <f t="shared" si="3"/>
        <v>2.3077538399953137</v>
      </c>
      <c r="V30">
        <f t="shared" si="4"/>
        <v>11.538673340112567</v>
      </c>
    </row>
    <row r="31" spans="1:22">
      <c r="A31">
        <v>290</v>
      </c>
      <c r="B31">
        <f t="shared" si="5"/>
        <v>3086.4305803336206</v>
      </c>
      <c r="C31">
        <f t="shared" si="6"/>
        <v>4.0153701363405975E-3</v>
      </c>
      <c r="D31">
        <f t="shared" si="7"/>
        <v>526.50096362986403</v>
      </c>
      <c r="F31">
        <f t="shared" si="8"/>
        <v>0.92368590110502458</v>
      </c>
      <c r="G31">
        <f t="shared" si="0"/>
        <v>158954.14906386193</v>
      </c>
      <c r="H31">
        <f t="shared" si="9"/>
        <v>70683457.138799235</v>
      </c>
      <c r="P31">
        <f t="shared" si="10"/>
        <v>1.2573685879862833</v>
      </c>
      <c r="Q31">
        <f t="shared" si="1"/>
        <v>478.15</v>
      </c>
      <c r="R31">
        <f t="shared" si="11"/>
        <v>0.65489330388346234</v>
      </c>
      <c r="S31">
        <f t="shared" si="2"/>
        <v>206.9151985948242</v>
      </c>
      <c r="U31">
        <f t="shared" si="3"/>
        <v>2.3108500644087555</v>
      </c>
      <c r="V31">
        <f t="shared" si="4"/>
        <v>11.5015174014545</v>
      </c>
    </row>
    <row r="32" spans="1:22">
      <c r="A32">
        <v>300</v>
      </c>
      <c r="B32">
        <f t="shared" si="5"/>
        <v>3086.2255730744678</v>
      </c>
      <c r="C32">
        <f t="shared" si="6"/>
        <v>4.0156368634500211E-3</v>
      </c>
      <c r="D32">
        <f t="shared" si="7"/>
        <v>524.96529954028051</v>
      </c>
      <c r="F32">
        <f t="shared" si="8"/>
        <v>0.92099175357943952</v>
      </c>
      <c r="G32">
        <f t="shared" si="0"/>
        <v>154204.18520753967</v>
      </c>
      <c r="H32">
        <f t="shared" si="9"/>
        <v>72225498.990874633</v>
      </c>
      <c r="P32">
        <f t="shared" si="10"/>
        <v>1.2537844553181738</v>
      </c>
      <c r="Q32">
        <f t="shared" si="1"/>
        <v>478.15</v>
      </c>
      <c r="R32">
        <f t="shared" si="11"/>
        <v>0.65298315328782264</v>
      </c>
      <c r="S32">
        <f t="shared" si="2"/>
        <v>206.66424815809287</v>
      </c>
      <c r="U32">
        <f t="shared" si="3"/>
        <v>2.3136561077280646</v>
      </c>
      <c r="V32">
        <f t="shared" si="4"/>
        <v>11.467970516511759</v>
      </c>
    </row>
    <row r="33" spans="1:22">
      <c r="A33">
        <v>310</v>
      </c>
      <c r="B33">
        <f t="shared" si="5"/>
        <v>3086.0266919660112</v>
      </c>
      <c r="C33">
        <f t="shared" si="6"/>
        <v>4.0158956539240766E-3</v>
      </c>
      <c r="D33">
        <f t="shared" si="7"/>
        <v>523.58957629454017</v>
      </c>
      <c r="F33">
        <f t="shared" si="8"/>
        <v>0.91857820402550905</v>
      </c>
      <c r="G33">
        <f t="shared" si="0"/>
        <v>149948.72939626989</v>
      </c>
      <c r="H33">
        <f t="shared" si="9"/>
        <v>73724986.284837335</v>
      </c>
      <c r="P33">
        <f t="shared" si="10"/>
        <v>1.2505793789816368</v>
      </c>
      <c r="Q33">
        <f t="shared" si="1"/>
        <v>478.15</v>
      </c>
      <c r="R33">
        <f t="shared" si="11"/>
        <v>0.65127194665408583</v>
      </c>
      <c r="S33">
        <f t="shared" si="2"/>
        <v>206.43918842629944</v>
      </c>
      <c r="U33">
        <f t="shared" si="3"/>
        <v>2.3161784525746847</v>
      </c>
      <c r="V33">
        <f t="shared" si="4"/>
        <v>11.437917570850692</v>
      </c>
    </row>
    <row r="34" spans="1:22">
      <c r="A34">
        <v>320</v>
      </c>
      <c r="B34">
        <f t="shared" si="5"/>
        <v>3085.8332992284963</v>
      </c>
      <c r="C34">
        <f t="shared" si="6"/>
        <v>4.0161473347437374E-3</v>
      </c>
      <c r="D34">
        <f t="shared" si="7"/>
        <v>522.36508270744241</v>
      </c>
      <c r="F34">
        <f t="shared" si="8"/>
        <v>0.91642996966217971</v>
      </c>
      <c r="G34">
        <f t="shared" si="0"/>
        <v>146160.74943933761</v>
      </c>
      <c r="H34">
        <f t="shared" si="9"/>
        <v>75186593.779230714</v>
      </c>
      <c r="P34">
        <f t="shared" si="10"/>
        <v>1.247732901509591</v>
      </c>
      <c r="Q34">
        <f t="shared" si="1"/>
        <v>478.15</v>
      </c>
      <c r="R34">
        <f t="shared" si="11"/>
        <v>0.64974884849048542</v>
      </c>
      <c r="S34">
        <f t="shared" si="2"/>
        <v>206.23867335355195</v>
      </c>
      <c r="U34">
        <f t="shared" si="3"/>
        <v>2.3184303517134945</v>
      </c>
      <c r="V34">
        <f t="shared" si="4"/>
        <v>11.411168266912332</v>
      </c>
    </row>
    <row r="35" spans="1:22">
      <c r="A35">
        <v>330</v>
      </c>
      <c r="B35">
        <f t="shared" si="5"/>
        <v>3085.6447919462698</v>
      </c>
      <c r="C35">
        <f t="shared" si="6"/>
        <v>4.0163926880070391E-3</v>
      </c>
      <c r="D35">
        <f t="shared" si="7"/>
        <v>521.28076406795196</v>
      </c>
      <c r="F35">
        <f t="shared" si="8"/>
        <v>0.91452765625956489</v>
      </c>
      <c r="G35">
        <f t="shared" si="0"/>
        <v>142805.99861357003</v>
      </c>
      <c r="H35">
        <f t="shared" si="9"/>
        <v>76614653.76536642</v>
      </c>
      <c r="P35">
        <f t="shared" si="10"/>
        <v>1.245218941686749</v>
      </c>
      <c r="Q35">
        <f t="shared" si="1"/>
        <v>478.15</v>
      </c>
      <c r="R35">
        <f t="shared" si="11"/>
        <v>0.64840010828803152</v>
      </c>
      <c r="S35">
        <f t="shared" si="2"/>
        <v>206.06095864220731</v>
      </c>
      <c r="U35">
        <f t="shared" si="3"/>
        <v>2.3204298531398799</v>
      </c>
      <c r="V35">
        <f t="shared" si="4"/>
        <v>11.387481112353601</v>
      </c>
    </row>
    <row r="36" spans="1:22">
      <c r="A36">
        <v>340</v>
      </c>
      <c r="B36">
        <f t="shared" si="5"/>
        <v>3085.4606113725704</v>
      </c>
      <c r="C36">
        <f t="shared" si="6"/>
        <v>4.0166324387615141E-3</v>
      </c>
      <c r="D36">
        <f t="shared" si="7"/>
        <v>520.32419952976124</v>
      </c>
      <c r="F36">
        <f t="shared" si="8"/>
        <v>0.91284947285923024</v>
      </c>
      <c r="G36">
        <f t="shared" si="0"/>
        <v>139846.03239106949</v>
      </c>
      <c r="H36">
        <f t="shared" si="9"/>
        <v>78013114.089277118</v>
      </c>
      <c r="P36">
        <f t="shared" si="10"/>
        <v>1.2430081252080569</v>
      </c>
      <c r="Q36">
        <f t="shared" si="1"/>
        <v>478.15</v>
      </c>
      <c r="R36">
        <f t="shared" si="11"/>
        <v>0.64721027625719418</v>
      </c>
      <c r="S36">
        <f t="shared" si="2"/>
        <v>205.90406231273505</v>
      </c>
      <c r="U36">
        <f t="shared" si="3"/>
        <v>2.322197991770397</v>
      </c>
      <c r="V36">
        <f t="shared" si="4"/>
        <v>11.366584771336932</v>
      </c>
    </row>
    <row r="37" spans="1:22">
      <c r="A37">
        <v>350</v>
      </c>
      <c r="B37">
        <f t="shared" si="5"/>
        <v>3085.2802483435294</v>
      </c>
      <c r="C37">
        <f t="shared" si="6"/>
        <v>4.0168672478987357E-3</v>
      </c>
      <c r="D37">
        <f t="shared" si="7"/>
        <v>519.48241139826985</v>
      </c>
      <c r="F37">
        <f t="shared" si="8"/>
        <v>0.91137265157591196</v>
      </c>
      <c r="G37">
        <f t="shared" si="0"/>
        <v>137240.70528577303</v>
      </c>
      <c r="H37">
        <f t="shared" si="9"/>
        <v>79385521.142134845</v>
      </c>
      <c r="P37">
        <f t="shared" si="10"/>
        <v>1.2410697161155295</v>
      </c>
      <c r="Q37">
        <f t="shared" si="1"/>
        <v>478.15</v>
      </c>
      <c r="R37">
        <f t="shared" si="11"/>
        <v>0.64616320996732157</v>
      </c>
      <c r="S37">
        <f t="shared" si="2"/>
        <v>205.76589869857372</v>
      </c>
      <c r="U37">
        <f t="shared" si="3"/>
        <v>2.3237572553285006</v>
      </c>
      <c r="V37">
        <f t="shared" si="4"/>
        <v>11.348195743563959</v>
      </c>
    </row>
    <row r="38" spans="1:22">
      <c r="A38">
        <v>360</v>
      </c>
      <c r="B38">
        <f t="shared" si="5"/>
        <v>3085.103245471942</v>
      </c>
      <c r="C38">
        <f t="shared" si="6"/>
        <v>4.0170977092418708E-3</v>
      </c>
      <c r="D38">
        <f t="shared" si="7"/>
        <v>518.74249152105983</v>
      </c>
      <c r="F38">
        <f t="shared" si="8"/>
        <v>0.9100745465281751</v>
      </c>
      <c r="G38">
        <f t="shared" si="0"/>
        <v>134950.10255665059</v>
      </c>
      <c r="H38">
        <f t="shared" si="9"/>
        <v>80735022.167701349</v>
      </c>
      <c r="P38">
        <f t="shared" si="10"/>
        <v>1.2393731131344761</v>
      </c>
      <c r="Q38">
        <f t="shared" si="1"/>
        <v>478.15</v>
      </c>
      <c r="R38">
        <f t="shared" si="11"/>
        <v>0.6452428534884761</v>
      </c>
      <c r="S38">
        <f t="shared" si="2"/>
        <v>205.64438294731303</v>
      </c>
      <c r="U38">
        <f t="shared" si="3"/>
        <v>2.3251303689753784</v>
      </c>
      <c r="V38">
        <f t="shared" si="4"/>
        <v>11.332032047899016</v>
      </c>
    </row>
    <row r="39" spans="1:22">
      <c r="A39">
        <v>370</v>
      </c>
      <c r="B39">
        <f t="shared" si="5"/>
        <v>3084.9291968496777</v>
      </c>
      <c r="C39">
        <f t="shared" si="6"/>
        <v>4.0173243498800122E-3</v>
      </c>
      <c r="D39">
        <f t="shared" si="7"/>
        <v>518.09205305254989</v>
      </c>
      <c r="F39">
        <f t="shared" si="8"/>
        <v>0.90893342640798225</v>
      </c>
      <c r="G39">
        <f t="shared" si="0"/>
        <v>132935.93261400642</v>
      </c>
      <c r="H39">
        <f t="shared" si="9"/>
        <v>82064381.49384141</v>
      </c>
      <c r="P39">
        <f t="shared" si="10"/>
        <v>1.2378889301462177</v>
      </c>
      <c r="Q39">
        <f t="shared" si="1"/>
        <v>478.15</v>
      </c>
      <c r="R39">
        <f t="shared" si="11"/>
        <v>0.64443379932325939</v>
      </c>
      <c r="S39">
        <f t="shared" si="2"/>
        <v>205.5375070240581</v>
      </c>
      <c r="U39">
        <f t="shared" si="3"/>
        <v>2.3263393962642187</v>
      </c>
      <c r="V39">
        <f t="shared" si="4"/>
        <v>11.317823091257102</v>
      </c>
    </row>
    <row r="40" spans="1:22">
      <c r="A40">
        <v>380</v>
      </c>
      <c r="B40">
        <f t="shared" si="5"/>
        <v>3084.7577459542558</v>
      </c>
      <c r="C40">
        <f t="shared" si="6"/>
        <v>4.0175476328453896E-3</v>
      </c>
      <c r="D40">
        <f t="shared" si="7"/>
        <v>517.51952955412457</v>
      </c>
      <c r="F40">
        <f t="shared" si="8"/>
        <v>0.90792899921776238</v>
      </c>
      <c r="G40">
        <f t="shared" si="0"/>
        <v>131162.44814641669</v>
      </c>
      <c r="H40">
        <f t="shared" si="9"/>
        <v>83376005.975305572</v>
      </c>
      <c r="P40">
        <f t="shared" si="10"/>
        <v>1.2365897128066803</v>
      </c>
      <c r="Q40">
        <f t="shared" si="1"/>
        <v>478.15</v>
      </c>
      <c r="R40">
        <f t="shared" si="11"/>
        <v>0.64372166044539347</v>
      </c>
      <c r="S40">
        <f t="shared" si="2"/>
        <v>205.44339058741565</v>
      </c>
      <c r="U40">
        <f t="shared" si="3"/>
        <v>2.327405124267302</v>
      </c>
      <c r="V40">
        <f t="shared" si="4"/>
        <v>11.305316202505214</v>
      </c>
    </row>
    <row r="41" spans="1:22">
      <c r="A41">
        <v>390</v>
      </c>
      <c r="B41">
        <f t="shared" si="5"/>
        <v>3084.5885823674171</v>
      </c>
      <c r="C41">
        <f t="shared" si="6"/>
        <v>4.0177679613429247E-3</v>
      </c>
      <c r="D41">
        <f t="shared" si="7"/>
        <v>517.01434945541462</v>
      </c>
      <c r="F41">
        <f t="shared" si="8"/>
        <v>0.90704271834283268</v>
      </c>
      <c r="G41">
        <f t="shared" si="0"/>
        <v>129596.98262576664</v>
      </c>
      <c r="H41">
        <f t="shared" si="9"/>
        <v>84671975.801563233</v>
      </c>
      <c r="P41">
        <f t="shared" si="10"/>
        <v>1.2354503578948113</v>
      </c>
      <c r="Q41">
        <f t="shared" si="1"/>
        <v>478.15</v>
      </c>
      <c r="R41">
        <f t="shared" si="11"/>
        <v>0.64309328730506832</v>
      </c>
      <c r="S41">
        <f t="shared" si="2"/>
        <v>205.36031120879855</v>
      </c>
      <c r="U41">
        <f t="shared" si="3"/>
        <v>2.3283466858104074</v>
      </c>
      <c r="V41">
        <f t="shared" si="4"/>
        <v>11.294280443603421</v>
      </c>
    </row>
    <row r="42" spans="1:22">
      <c r="A42">
        <v>400</v>
      </c>
      <c r="B42">
        <f t="shared" si="5"/>
        <v>3084.4214378017728</v>
      </c>
      <c r="C42">
        <f t="shared" si="6"/>
        <v>4.0179856838864552E-3</v>
      </c>
      <c r="D42">
        <f t="shared" si="7"/>
        <v>516.56701461158036</v>
      </c>
      <c r="F42">
        <f t="shared" si="8"/>
        <v>0.90625792037119357</v>
      </c>
      <c r="G42">
        <f t="shared" si="0"/>
        <v>128210.19097337799</v>
      </c>
      <c r="H42">
        <f t="shared" si="9"/>
        <v>85954077.71129702</v>
      </c>
      <c r="P42">
        <f t="shared" si="10"/>
        <v>1.234448303758289</v>
      </c>
      <c r="Q42">
        <f t="shared" si="1"/>
        <v>478.15</v>
      </c>
      <c r="R42">
        <f t="shared" si="11"/>
        <v>0.64253686554317624</v>
      </c>
      <c r="S42">
        <f t="shared" si="2"/>
        <v>205.28671859785683</v>
      </c>
      <c r="U42">
        <f t="shared" si="3"/>
        <v>2.3291813677272728</v>
      </c>
      <c r="V42">
        <f t="shared" si="4"/>
        <v>11.284508325704214</v>
      </c>
    </row>
    <row r="43" spans="1:22">
      <c r="A43">
        <v>410</v>
      </c>
      <c r="B43">
        <f t="shared" si="5"/>
        <v>3084.2560818170327</v>
      </c>
      <c r="C43">
        <f t="shared" si="6"/>
        <v>4.0182010998447305E-3</v>
      </c>
      <c r="D43">
        <f t="shared" si="7"/>
        <v>516.16910916770553</v>
      </c>
      <c r="F43">
        <f t="shared" si="8"/>
        <v>0.90555984064509742</v>
      </c>
      <c r="G43">
        <f t="shared" si="0"/>
        <v>126976.07533348513</v>
      </c>
      <c r="H43">
        <f t="shared" si="9"/>
        <v>87223838.46463187</v>
      </c>
      <c r="P43">
        <f t="shared" si="10"/>
        <v>1.2335635542755585</v>
      </c>
      <c r="Q43">
        <f t="shared" si="1"/>
        <v>478.15</v>
      </c>
      <c r="R43">
        <f t="shared" si="11"/>
        <v>0.64204192701737406</v>
      </c>
      <c r="S43">
        <f t="shared" si="2"/>
        <v>205.22123713117182</v>
      </c>
      <c r="U43">
        <f t="shared" si="3"/>
        <v>2.3299245569520641</v>
      </c>
      <c r="V43">
        <f t="shared" si="4"/>
        <v>11.275816002796944</v>
      </c>
    </row>
    <row r="44" spans="1:22">
      <c r="A44">
        <v>420</v>
      </c>
      <c r="B44">
        <f t="shared" si="5"/>
        <v>3084.0923175030111</v>
      </c>
      <c r="C44">
        <f t="shared" si="6"/>
        <v>4.0184144650358376E-3</v>
      </c>
      <c r="D44">
        <f t="shared" si="7"/>
        <v>515.81326084618593</v>
      </c>
      <c r="F44">
        <f t="shared" si="8"/>
        <v>0.90493554534418585</v>
      </c>
      <c r="G44">
        <f t="shared" si="0"/>
        <v>125871.86422796846</v>
      </c>
      <c r="H44">
        <f t="shared" si="9"/>
        <v>88482557.106911555</v>
      </c>
      <c r="P44">
        <f t="shared" si="10"/>
        <v>1.232778589036853</v>
      </c>
      <c r="Q44">
        <f t="shared" si="1"/>
        <v>478.15</v>
      </c>
      <c r="R44">
        <f t="shared" si="11"/>
        <v>0.64159930164902779</v>
      </c>
      <c r="S44">
        <f t="shared" si="2"/>
        <v>205.16266033636896</v>
      </c>
      <c r="U44">
        <f t="shared" si="3"/>
        <v>2.330589782838953</v>
      </c>
      <c r="V44">
        <f t="shared" si="4"/>
        <v>11.268042426023182</v>
      </c>
    </row>
    <row r="45" spans="1:22">
      <c r="A45">
        <v>430</v>
      </c>
      <c r="B45">
        <f t="shared" si="5"/>
        <v>3083.9299773184871</v>
      </c>
      <c r="C45">
        <f t="shared" si="6"/>
        <v>4.0186259971233193E-3</v>
      </c>
      <c r="D45">
        <f t="shared" si="7"/>
        <v>515.4930722427232</v>
      </c>
      <c r="F45">
        <f t="shared" si="8"/>
        <v>0.90437381095214597</v>
      </c>
      <c r="G45">
        <f t="shared" si="0"/>
        <v>124877.79936305722</v>
      </c>
      <c r="H45">
        <f t="shared" si="9"/>
        <v>89731335.100542128</v>
      </c>
      <c r="P45">
        <f t="shared" si="10"/>
        <v>1.232078201676313</v>
      </c>
      <c r="Q45">
        <f t="shared" si="1"/>
        <v>478.15</v>
      </c>
      <c r="R45">
        <f t="shared" si="11"/>
        <v>0.6412010319650715</v>
      </c>
      <c r="S45">
        <f t="shared" si="2"/>
        <v>205.10994025249263</v>
      </c>
      <c r="U45">
        <f t="shared" si="3"/>
        <v>2.3311888220112196</v>
      </c>
      <c r="V45">
        <f t="shared" si="4"/>
        <v>11.261047842824162</v>
      </c>
    </row>
    <row r="46" spans="1:22">
      <c r="A46">
        <v>440</v>
      </c>
      <c r="B46">
        <f t="shared" si="5"/>
        <v>3083.7689192050161</v>
      </c>
      <c r="C46">
        <f t="shared" si="6"/>
        <v>4.0188358806583051E-3</v>
      </c>
      <c r="D46">
        <f t="shared" si="7"/>
        <v>515.20303543103955</v>
      </c>
      <c r="F46">
        <f t="shared" si="8"/>
        <v>0.90386497444042024</v>
      </c>
      <c r="G46">
        <f t="shared" si="0"/>
        <v>123976.87111993782</v>
      </c>
      <c r="H46">
        <f t="shared" si="9"/>
        <v>90971103.811741501</v>
      </c>
      <c r="P46">
        <f t="shared" si="10"/>
        <v>1.2314492980878404</v>
      </c>
      <c r="Q46">
        <f t="shared" si="1"/>
        <v>478.15</v>
      </c>
      <c r="R46">
        <f t="shared" si="11"/>
        <v>0.6408402668782579</v>
      </c>
      <c r="S46">
        <f t="shared" si="2"/>
        <v>205.06217388697658</v>
      </c>
      <c r="U46">
        <f t="shared" si="3"/>
        <v>2.3317318398445357</v>
      </c>
      <c r="V46">
        <f t="shared" si="4"/>
        <v>11.254711931463918</v>
      </c>
    </row>
    <row r="47" spans="1:22">
      <c r="A47">
        <v>450</v>
      </c>
      <c r="B47">
        <f t="shared" si="5"/>
        <v>3083.6090230418999</v>
      </c>
      <c r="C47">
        <f t="shared" si="6"/>
        <v>4.0190442716808725E-3</v>
      </c>
      <c r="D47">
        <f t="shared" si="7"/>
        <v>514.9384394752999</v>
      </c>
      <c r="F47">
        <f t="shared" si="8"/>
        <v>0.90340077100929805</v>
      </c>
      <c r="G47">
        <f t="shared" si="0"/>
        <v>123154.53233224757</v>
      </c>
      <c r="H47">
        <f t="shared" si="9"/>
        <v>92202649.135063976</v>
      </c>
      <c r="P47">
        <f t="shared" si="10"/>
        <v>1.2308806774423058</v>
      </c>
      <c r="Q47">
        <f t="shared" si="1"/>
        <v>478.15</v>
      </c>
      <c r="R47">
        <f t="shared" si="11"/>
        <v>0.64051114664559228</v>
      </c>
      <c r="S47">
        <f t="shared" si="2"/>
        <v>205.01858837974021</v>
      </c>
      <c r="U47">
        <f t="shared" si="3"/>
        <v>2.3322275496032554</v>
      </c>
      <c r="V47">
        <f t="shared" si="4"/>
        <v>11.248931780619914</v>
      </c>
    </row>
    <row r="48" spans="1:22">
      <c r="A48">
        <v>460</v>
      </c>
      <c r="B48">
        <f t="shared" si="5"/>
        <v>3083.4501874702937</v>
      </c>
      <c r="C48">
        <f t="shared" si="6"/>
        <v>4.0192513018436418E-3</v>
      </c>
      <c r="D48">
        <f t="shared" si="7"/>
        <v>514.6952774471805</v>
      </c>
      <c r="F48">
        <f t="shared" si="8"/>
        <v>0.90297417095996579</v>
      </c>
      <c r="G48">
        <f t="shared" si="0"/>
        <v>122398.41068619404</v>
      </c>
      <c r="H48">
        <f t="shared" si="9"/>
        <v>93426633.24192591</v>
      </c>
      <c r="P48">
        <f t="shared" si="10"/>
        <v>1.2303628117696879</v>
      </c>
      <c r="Q48">
        <f t="shared" si="1"/>
        <v>478.15</v>
      </c>
      <c r="R48">
        <f t="shared" si="11"/>
        <v>0.64020868721061575</v>
      </c>
      <c r="S48">
        <f t="shared" si="2"/>
        <v>204.97852598746226</v>
      </c>
      <c r="U48">
        <f t="shared" si="3"/>
        <v>2.3326833759612779</v>
      </c>
      <c r="V48">
        <f t="shared" si="4"/>
        <v>11.243619858152561</v>
      </c>
    </row>
    <row r="49" spans="1:22">
      <c r="A49">
        <v>470</v>
      </c>
      <c r="B49">
        <f t="shared" si="5"/>
        <v>3083.2923270882438</v>
      </c>
      <c r="C49">
        <f t="shared" si="6"/>
        <v>4.0194570820547785E-3</v>
      </c>
      <c r="D49">
        <f t="shared" si="7"/>
        <v>514.47015722444735</v>
      </c>
      <c r="F49">
        <f t="shared" si="8"/>
        <v>0.90257922320078487</v>
      </c>
      <c r="G49">
        <f t="shared" si="0"/>
        <v>121698.03291910513</v>
      </c>
      <c r="H49">
        <f t="shared" si="9"/>
        <v>94643613.571116954</v>
      </c>
      <c r="P49">
        <f t="shared" si="10"/>
        <v>1.2298876343380596</v>
      </c>
      <c r="Q49">
        <f t="shared" si="1"/>
        <v>478.15</v>
      </c>
      <c r="R49">
        <f t="shared" si="11"/>
        <v>0.63992866924935643</v>
      </c>
      <c r="S49">
        <f t="shared" si="2"/>
        <v>204.94142961483513</v>
      </c>
      <c r="U49">
        <f t="shared" si="3"/>
        <v>2.3331056141192645</v>
      </c>
      <c r="V49">
        <f t="shared" si="4"/>
        <v>11.23870206248257</v>
      </c>
    </row>
    <row r="50" spans="1:22">
      <c r="A50">
        <v>480</v>
      </c>
      <c r="B50">
        <f t="shared" si="5"/>
        <v>3083.1353700014361</v>
      </c>
      <c r="C50">
        <f t="shared" si="6"/>
        <v>4.01966170565979E-3</v>
      </c>
      <c r="D50">
        <f t="shared" si="7"/>
        <v>514.26021862678454</v>
      </c>
      <c r="F50">
        <f t="shared" si="8"/>
        <v>0.90221090987155184</v>
      </c>
      <c r="G50">
        <f t="shared" si="0"/>
        <v>121044.56868222861</v>
      </c>
      <c r="H50">
        <f t="shared" si="9"/>
        <v>95854059.257939234</v>
      </c>
      <c r="P50">
        <f t="shared" si="10"/>
        <v>1.2294483429556371</v>
      </c>
      <c r="Q50">
        <f t="shared" si="1"/>
        <v>478.15</v>
      </c>
      <c r="R50">
        <f t="shared" si="11"/>
        <v>0.63966753509893026</v>
      </c>
      <c r="S50">
        <f t="shared" si="2"/>
        <v>204.90682933189015</v>
      </c>
      <c r="U50">
        <f t="shared" si="3"/>
        <v>2.3334995790966753</v>
      </c>
      <c r="V50">
        <f t="shared" si="4"/>
        <v>11.234115912406779</v>
      </c>
    </row>
    <row r="51" spans="1:22">
      <c r="A51">
        <v>490</v>
      </c>
      <c r="B51">
        <f t="shared" si="5"/>
        <v>3082.9792557042811</v>
      </c>
      <c r="C51">
        <f t="shared" si="6"/>
        <v>4.0198652511947847E-3</v>
      </c>
      <c r="D51">
        <f t="shared" si="7"/>
        <v>514.06305821545413</v>
      </c>
      <c r="F51">
        <f t="shared" si="8"/>
        <v>0.90186501441307743</v>
      </c>
      <c r="G51">
        <f t="shared" si="0"/>
        <v>120430.59814261379</v>
      </c>
      <c r="H51">
        <f t="shared" si="9"/>
        <v>97058365.239365369</v>
      </c>
      <c r="P51">
        <f t="shared" si="10"/>
        <v>1.2290392213883299</v>
      </c>
      <c r="Q51">
        <f t="shared" si="1"/>
        <v>478.15</v>
      </c>
      <c r="R51">
        <f t="shared" si="11"/>
        <v>0.63942229521887184</v>
      </c>
      <c r="S51">
        <f t="shared" si="2"/>
        <v>204.87433011018732</v>
      </c>
      <c r="U51">
        <f t="shared" si="3"/>
        <v>2.333869742211419</v>
      </c>
      <c r="V51">
        <f t="shared" si="4"/>
        <v>11.229808904331883</v>
      </c>
    </row>
    <row r="52" spans="1:22">
      <c r="A52">
        <v>500</v>
      </c>
      <c r="B52">
        <f t="shared" si="5"/>
        <v>3082.8239332607404</v>
      </c>
      <c r="C52">
        <f t="shared" si="6"/>
        <v>4.020067784750718E-3</v>
      </c>
      <c r="D52">
        <f t="shared" si="7"/>
        <v>513.87666223925885</v>
      </c>
      <c r="F52">
        <f t="shared" si="8"/>
        <v>0.90153800392852435</v>
      </c>
      <c r="G52">
        <f t="shared" si="0"/>
        <v>119849.90479648126</v>
      </c>
      <c r="H52">
        <f t="shared" si="9"/>
        <v>98256864.28733018</v>
      </c>
      <c r="P52">
        <f t="shared" si="10"/>
        <v>1.2286554800690954</v>
      </c>
      <c r="Q52">
        <f t="shared" si="1"/>
        <v>478.15</v>
      </c>
      <c r="R52">
        <f t="shared" si="11"/>
        <v>0.63919044478532372</v>
      </c>
      <c r="S52">
        <f t="shared" si="2"/>
        <v>204.84360086836691</v>
      </c>
      <c r="U52">
        <f t="shared" si="3"/>
        <v>2.3342198534542486</v>
      </c>
      <c r="V52">
        <f t="shared" si="4"/>
        <v>11.225737047465771</v>
      </c>
    </row>
    <row r="53" spans="1:22">
      <c r="A53">
        <v>510</v>
      </c>
      <c r="B53">
        <f t="shared" si="5"/>
        <v>3082.6693597523631</v>
      </c>
      <c r="C53">
        <f t="shared" si="6"/>
        <v>4.0202693619907281E-3</v>
      </c>
      <c r="D53">
        <f t="shared" si="7"/>
        <v>513.69934765523158</v>
      </c>
      <c r="F53">
        <f t="shared" si="8"/>
        <v>0.90122692571093255</v>
      </c>
      <c r="G53">
        <f t="shared" si="0"/>
        <v>119297.29325918684</v>
      </c>
      <c r="H53">
        <f t="shared" si="9"/>
        <v>99449837.219922051</v>
      </c>
      <c r="P53">
        <f t="shared" si="10"/>
        <v>1.2282931159508632</v>
      </c>
      <c r="Q53">
        <f t="shared" si="1"/>
        <v>478.15</v>
      </c>
      <c r="R53">
        <f t="shared" si="11"/>
        <v>0.63896989032905116</v>
      </c>
      <c r="S53">
        <f t="shared" si="2"/>
        <v>204.81436482365444</v>
      </c>
      <c r="U53">
        <f t="shared" si="3"/>
        <v>2.3345530495953644</v>
      </c>
      <c r="V53">
        <f t="shared" si="4"/>
        <v>11.221863575402848</v>
      </c>
    </row>
    <row r="54" spans="1:22">
      <c r="A54">
        <v>520</v>
      </c>
      <c r="B54">
        <f t="shared" si="5"/>
        <v>3082.5154989613134</v>
      </c>
      <c r="C54">
        <f t="shared" si="6"/>
        <v>4.0204700298623018E-3</v>
      </c>
      <c r="D54">
        <f t="shared" si="7"/>
        <v>513.52971080989357</v>
      </c>
      <c r="F54">
        <f t="shared" si="8"/>
        <v>0.90092931721033964</v>
      </c>
      <c r="G54">
        <f t="shared" si="0"/>
        <v>118768.43074199419</v>
      </c>
      <c r="H54">
        <f t="shared" si="9"/>
        <v>100637521.52734199</v>
      </c>
      <c r="P54">
        <f t="shared" si="10"/>
        <v>1.2279487905346442</v>
      </c>
      <c r="Q54">
        <f t="shared" si="1"/>
        <v>478.15</v>
      </c>
      <c r="R54">
        <f t="shared" si="11"/>
        <v>0.63875888590213081</v>
      </c>
      <c r="S54">
        <f t="shared" si="2"/>
        <v>204.78639108739901</v>
      </c>
      <c r="U54">
        <f t="shared" si="3"/>
        <v>2.3348719485755987</v>
      </c>
      <c r="V54">
        <f t="shared" si="4"/>
        <v>11.218157825056009</v>
      </c>
    </row>
    <row r="55" spans="1:22">
      <c r="A55">
        <v>530</v>
      </c>
      <c r="B55">
        <f t="shared" si="5"/>
        <v>3082.3623202578701</v>
      </c>
      <c r="C55">
        <f t="shared" si="6"/>
        <v>4.0206698280438324E-3</v>
      </c>
      <c r="D55">
        <f t="shared" si="7"/>
        <v>513.36658317383194</v>
      </c>
      <c r="F55">
        <f t="shared" si="8"/>
        <v>0.90064312837514371</v>
      </c>
      <c r="G55">
        <f t="shared" si="0"/>
        <v>118259.71033205919</v>
      </c>
      <c r="H55">
        <f t="shared" si="9"/>
        <v>101820118.63066259</v>
      </c>
      <c r="P55">
        <f t="shared" si="10"/>
        <v>1.2276197246410447</v>
      </c>
      <c r="Q55">
        <f t="shared" si="1"/>
        <v>478.15</v>
      </c>
      <c r="R55">
        <f t="shared" si="11"/>
        <v>0.63855597801797681</v>
      </c>
      <c r="S55">
        <f t="shared" si="2"/>
        <v>204.75948740931412</v>
      </c>
      <c r="U55">
        <f t="shared" si="3"/>
        <v>2.3351787311528982</v>
      </c>
      <c r="V55">
        <f t="shared" si="4"/>
        <v>11.214594269669735</v>
      </c>
    </row>
    <row r="56" spans="1:22">
      <c r="A56">
        <v>540</v>
      </c>
      <c r="B56">
        <f t="shared" si="5"/>
        <v>3082.2097976642403</v>
      </c>
      <c r="C56">
        <f t="shared" si="6"/>
        <v>4.0208687901621045E-3</v>
      </c>
      <c r="D56">
        <f t="shared" si="7"/>
        <v>513.20899343163967</v>
      </c>
      <c r="F56">
        <f t="shared" si="8"/>
        <v>0.90036665514322745</v>
      </c>
      <c r="G56">
        <f t="shared" si="0"/>
        <v>117768.13391388839</v>
      </c>
      <c r="H56">
        <f t="shared" si="9"/>
        <v>102997799.96980147</v>
      </c>
      <c r="P56">
        <f t="shared" si="10"/>
        <v>1.2273036082744935</v>
      </c>
      <c r="Q56">
        <f t="shared" si="1"/>
        <v>478.15</v>
      </c>
      <c r="R56">
        <f t="shared" si="11"/>
        <v>0.63835995849654825</v>
      </c>
      <c r="S56">
        <f t="shared" si="2"/>
        <v>204.73349395893223</v>
      </c>
      <c r="U56">
        <f t="shared" si="3"/>
        <v>2.335475210987767</v>
      </c>
      <c r="V56">
        <f t="shared" si="4"/>
        <v>11.211151690667375</v>
      </c>
    </row>
    <row r="57" spans="1:22">
      <c r="A57">
        <v>550</v>
      </c>
      <c r="B57">
        <f t="shared" si="5"/>
        <v>3082.057909069375</v>
      </c>
      <c r="C57">
        <f t="shared" si="6"/>
        <v>4.0210669448135401E-3</v>
      </c>
      <c r="D57">
        <f t="shared" si="7"/>
        <v>513.05613520619818</v>
      </c>
      <c r="F57">
        <f t="shared" si="8"/>
        <v>0.90009848281789151</v>
      </c>
      <c r="G57">
        <f t="shared" si="0"/>
        <v>117291.21250087659</v>
      </c>
      <c r="H57">
        <f t="shared" si="9"/>
        <v>104170712.09481023</v>
      </c>
      <c r="P57">
        <f t="shared" si="10"/>
        <v>1.226998523872211</v>
      </c>
      <c r="Q57">
        <f t="shared" si="1"/>
        <v>478.15</v>
      </c>
      <c r="R57">
        <f t="shared" si="11"/>
        <v>0.63816982431788505</v>
      </c>
      <c r="S57">
        <f t="shared" si="2"/>
        <v>204.7082780280725</v>
      </c>
      <c r="U57">
        <f t="shared" si="3"/>
        <v>2.3357628944269138</v>
      </c>
      <c r="V57">
        <f t="shared" si="4"/>
        <v>11.207812472581713</v>
      </c>
    </row>
    <row r="58" spans="1:22">
      <c r="A58">
        <v>560</v>
      </c>
      <c r="B58">
        <f t="shared" si="5"/>
        <v>3081.9066355723371</v>
      </c>
      <c r="C58">
        <f t="shared" si="6"/>
        <v>4.0212643164183595E-3</v>
      </c>
      <c r="D58">
        <f t="shared" si="7"/>
        <v>512.90733971588429</v>
      </c>
      <c r="F58">
        <f t="shared" si="8"/>
        <v>0.89983743809804262</v>
      </c>
      <c r="G58">
        <f t="shared" si="0"/>
        <v>116826.88180727859</v>
      </c>
      <c r="H58">
        <f t="shared" si="9"/>
        <v>105338980.91288301</v>
      </c>
      <c r="P58">
        <f t="shared" si="10"/>
        <v>1.226702881274742</v>
      </c>
      <c r="Q58">
        <f t="shared" si="1"/>
        <v>478.15</v>
      </c>
      <c r="R58">
        <f t="shared" si="11"/>
        <v>0.63798474361151214</v>
      </c>
      <c r="S58">
        <f t="shared" si="2"/>
        <v>204.68372954067263</v>
      </c>
      <c r="U58">
        <f t="shared" si="3"/>
        <v>2.3360430312316884</v>
      </c>
      <c r="V58">
        <f t="shared" si="4"/>
        <v>11.204562005746279</v>
      </c>
    </row>
    <row r="59" spans="1:22">
      <c r="A59">
        <v>570</v>
      </c>
      <c r="B59">
        <f t="shared" si="5"/>
        <v>3081.7559609345512</v>
      </c>
      <c r="C59">
        <f t="shared" si="6"/>
        <v>4.021460925933194E-3</v>
      </c>
      <c r="D59">
        <f t="shared" si="7"/>
        <v>512.76205270805804</v>
      </c>
      <c r="F59">
        <f t="shared" si="8"/>
        <v>0.89958254861062814</v>
      </c>
      <c r="G59">
        <f t="shared" si="0"/>
        <v>116373.43103018256</v>
      </c>
      <c r="H59">
        <f t="shared" si="9"/>
        <v>106502715.22318484</v>
      </c>
      <c r="P59">
        <f t="shared" si="10"/>
        <v>1.2264153628599961</v>
      </c>
      <c r="Q59">
        <f t="shared" si="1"/>
        <v>478.15</v>
      </c>
      <c r="R59">
        <f t="shared" si="11"/>
        <v>0.63780402696493532</v>
      </c>
      <c r="S59">
        <f t="shared" si="2"/>
        <v>204.65975726320897</v>
      </c>
      <c r="U59">
        <f t="shared" si="3"/>
        <v>2.3363166574318783</v>
      </c>
      <c r="V59">
        <f t="shared" si="4"/>
        <v>11.201388182402827</v>
      </c>
    </row>
    <row r="60" spans="1:22">
      <c r="A60">
        <v>580</v>
      </c>
      <c r="B60">
        <f t="shared" si="5"/>
        <v>3081.6058711239093</v>
      </c>
      <c r="C60">
        <f t="shared" si="6"/>
        <v>4.021656791444268E-3</v>
      </c>
      <c r="D60">
        <f t="shared" si="7"/>
        <v>512.6198150701623</v>
      </c>
      <c r="F60">
        <f t="shared" si="8"/>
        <v>0.89933300889502155</v>
      </c>
      <c r="G60">
        <f t="shared" si="0"/>
        <v>115929.44299080787</v>
      </c>
      <c r="H60">
        <f t="shared" si="9"/>
        <v>107662009.65309292</v>
      </c>
      <c r="P60">
        <f t="shared" si="10"/>
        <v>1.2261348774195902</v>
      </c>
      <c r="Q60">
        <f t="shared" si="1"/>
        <v>478.15</v>
      </c>
      <c r="R60">
        <f t="shared" si="11"/>
        <v>0.63762710330657024</v>
      </c>
      <c r="S60">
        <f t="shared" si="2"/>
        <v>204.63628561811061</v>
      </c>
      <c r="U60">
        <f t="shared" si="3"/>
        <v>2.3365846313899428</v>
      </c>
      <c r="V60">
        <f t="shared" si="4"/>
        <v>11.198280973146986</v>
      </c>
    </row>
    <row r="61" spans="1:22">
      <c r="A61">
        <v>590</v>
      </c>
      <c r="B61">
        <f t="shared" si="5"/>
        <v>3081.4563539360738</v>
      </c>
      <c r="C61">
        <f t="shared" si="6"/>
        <v>4.0218519286601912E-3</v>
      </c>
      <c r="D61">
        <f t="shared" si="7"/>
        <v>512.48024658302779</v>
      </c>
      <c r="F61">
        <f t="shared" si="8"/>
        <v>0.89908815190004876</v>
      </c>
      <c r="G61">
        <f t="shared" si="0"/>
        <v>115493.7439803618</v>
      </c>
      <c r="H61">
        <f t="shared" si="9"/>
        <v>108816947.09289654</v>
      </c>
      <c r="P61">
        <f t="shared" si="10"/>
        <v>1.2258605215059941</v>
      </c>
      <c r="Q61">
        <f t="shared" si="1"/>
        <v>478.15</v>
      </c>
      <c r="R61">
        <f t="shared" si="11"/>
        <v>0.6374534996971345</v>
      </c>
      <c r="S61">
        <f t="shared" si="2"/>
        <v>204.61325201272263</v>
      </c>
      <c r="U61">
        <f t="shared" si="3"/>
        <v>2.3368476640519313</v>
      </c>
      <c r="V61">
        <f t="shared" si="4"/>
        <v>11.195232072016008</v>
      </c>
    </row>
    <row r="62" spans="1:22">
      <c r="A62">
        <v>600</v>
      </c>
      <c r="B62">
        <f t="shared" si="5"/>
        <v>3081.3073986804716</v>
      </c>
      <c r="C62">
        <f t="shared" si="6"/>
        <v>4.0220463513206128E-3</v>
      </c>
      <c r="D62">
        <f t="shared" si="7"/>
        <v>512.34303234442746</v>
      </c>
      <c r="F62">
        <f t="shared" si="8"/>
        <v>0.89884742516566218</v>
      </c>
      <c r="G62">
        <f t="shared" si="0"/>
        <v>115065.36185204847</v>
      </c>
      <c r="H62">
        <f t="shared" si="9"/>
        <v>109967600.71141702</v>
      </c>
      <c r="P62">
        <f t="shared" si="10"/>
        <v>1.2255915471293193</v>
      </c>
      <c r="Q62">
        <f t="shared" si="1"/>
        <v>478.15</v>
      </c>
      <c r="R62">
        <f t="shared" si="11"/>
        <v>0.63728282444245443</v>
      </c>
      <c r="S62">
        <f t="shared" si="2"/>
        <v>204.59060460662661</v>
      </c>
      <c r="U62">
        <f t="shared" si="3"/>
        <v>2.3371063442495585</v>
      </c>
      <c r="V62">
        <f t="shared" si="4"/>
        <v>11.192234599908629</v>
      </c>
    </row>
    <row r="63" spans="1:22">
      <c r="A63">
        <v>610</v>
      </c>
      <c r="B63">
        <f t="shared" si="5"/>
        <v>3081.1589959203316</v>
      </c>
      <c r="C63">
        <f t="shared" si="6"/>
        <v>4.0222400715345767E-3</v>
      </c>
      <c r="D63">
        <f t="shared" si="7"/>
        <v>512.20791145151281</v>
      </c>
      <c r="F63">
        <f t="shared" si="8"/>
        <v>0.89861037096756635</v>
      </c>
      <c r="G63">
        <f t="shared" si="0"/>
        <v>114643.49108823582</v>
      </c>
      <c r="H63">
        <f t="shared" si="9"/>
        <v>111114035.62229937</v>
      </c>
      <c r="P63">
        <f t="shared" si="10"/>
        <v>1.225327334826277</v>
      </c>
      <c r="Q63">
        <f t="shared" si="1"/>
        <v>478.15</v>
      </c>
      <c r="R63">
        <f t="shared" si="11"/>
        <v>0.63711475301600451</v>
      </c>
      <c r="S63">
        <f t="shared" si="2"/>
        <v>204.56830044996107</v>
      </c>
      <c r="U63">
        <f t="shared" si="3"/>
        <v>2.3373611598096011</v>
      </c>
      <c r="V63">
        <f t="shared" si="4"/>
        <v>11.189282857350658</v>
      </c>
    </row>
    <row r="64" spans="1:22">
      <c r="A64">
        <v>620</v>
      </c>
      <c r="B64">
        <f t="shared" si="5"/>
        <v>3081.0111372577794</v>
      </c>
      <c r="C64">
        <f t="shared" si="6"/>
        <v>4.022433100060261E-3</v>
      </c>
      <c r="D64">
        <f t="shared" si="7"/>
        <v>512.07466758673559</v>
      </c>
      <c r="F64">
        <f t="shared" si="8"/>
        <v>0.89837660980129053</v>
      </c>
      <c r="G64">
        <f t="shared" si="0"/>
        <v>114227.46374486234</v>
      </c>
      <c r="H64">
        <f t="shared" si="9"/>
        <v>112256310.259748</v>
      </c>
      <c r="P64">
        <f t="shared" si="10"/>
        <v>1.2250673712566547</v>
      </c>
      <c r="Q64">
        <f t="shared" si="1"/>
        <v>478.15</v>
      </c>
      <c r="R64">
        <f t="shared" si="11"/>
        <v>0.63694901634911494</v>
      </c>
      <c r="S64">
        <f t="shared" si="2"/>
        <v>204.54630393449702</v>
      </c>
      <c r="U64">
        <f t="shared" si="3"/>
        <v>2.337612515125771</v>
      </c>
      <c r="V64">
        <f t="shared" si="4"/>
        <v>11.186372118842591</v>
      </c>
    </row>
    <row r="65" spans="1:22">
      <c r="A65">
        <v>630</v>
      </c>
      <c r="B65">
        <f t="shared" si="5"/>
        <v>3080.8638151564041</v>
      </c>
      <c r="C65">
        <f t="shared" si="6"/>
        <v>4.0226254465359559E-3</v>
      </c>
      <c r="D65">
        <f t="shared" si="7"/>
        <v>511.94312120242722</v>
      </c>
      <c r="F65">
        <f t="shared" si="8"/>
        <v>0.89814582667092491</v>
      </c>
      <c r="G65">
        <f t="shared" si="0"/>
        <v>113816.72533149537</v>
      </c>
      <c r="H65">
        <f t="shared" si="9"/>
        <v>113394477.51306295</v>
      </c>
      <c r="P65">
        <f t="shared" si="10"/>
        <v>1.224811230602695</v>
      </c>
      <c r="Q65">
        <f t="shared" si="1"/>
        <v>478.15</v>
      </c>
      <c r="R65">
        <f t="shared" si="11"/>
        <v>0.63678539110968568</v>
      </c>
      <c r="S65">
        <f t="shared" si="2"/>
        <v>204.52458550747602</v>
      </c>
      <c r="U65">
        <f t="shared" si="3"/>
        <v>2.3378607457562706</v>
      </c>
      <c r="V65">
        <f t="shared" si="4"/>
        <v>11.183498462130188</v>
      </c>
    </row>
    <row r="66" spans="1:22">
      <c r="A66">
        <v>640</v>
      </c>
      <c r="B66">
        <f t="shared" si="5"/>
        <v>3080.7170227949373</v>
      </c>
      <c r="C66">
        <f t="shared" si="6"/>
        <v>4.0228171196705622E-3</v>
      </c>
      <c r="D66">
        <f t="shared" si="7"/>
        <v>511.81312304410551</v>
      </c>
      <c r="F66">
        <f t="shared" si="8"/>
        <v>0.8979177597265009</v>
      </c>
      <c r="G66">
        <f t="shared" si="0"/>
        <v>113410.81482422042</v>
      </c>
      <c r="H66">
        <f t="shared" si="9"/>
        <v>114528585.66130516</v>
      </c>
      <c r="P66">
        <f t="shared" si="10"/>
        <v>1.2245585591534083</v>
      </c>
      <c r="Q66">
        <f t="shared" si="1"/>
        <v>478.15</v>
      </c>
      <c r="R66">
        <f t="shared" si="11"/>
        <v>0.63662369164608912</v>
      </c>
      <c r="S66">
        <f t="shared" si="2"/>
        <v>204.50312060555387</v>
      </c>
      <c r="U66">
        <f t="shared" si="3"/>
        <v>2.3381061305282325</v>
      </c>
      <c r="V66">
        <f t="shared" si="4"/>
        <v>11.180658626719849</v>
      </c>
    </row>
    <row r="67" spans="1:22">
      <c r="A67">
        <v>650</v>
      </c>
      <c r="B67">
        <f t="shared" si="5"/>
        <v>3080.570753946703</v>
      </c>
      <c r="C67">
        <f t="shared" si="6"/>
        <v>4.0230081274005413E-3</v>
      </c>
      <c r="D67">
        <f t="shared" si="7"/>
        <v>511.68454879195917</v>
      </c>
      <c r="F67">
        <f t="shared" si="8"/>
        <v>0.89769219086308627</v>
      </c>
      <c r="G67">
        <f t="shared" si="0"/>
        <v>113009.34813024028</v>
      </c>
      <c r="H67">
        <f t="shared" si="9"/>
        <v>115658679.14260757</v>
      </c>
      <c r="P67">
        <f t="shared" si="10"/>
        <v>1.2243090625493782</v>
      </c>
      <c r="Q67">
        <f t="shared" si="1"/>
        <v>478.15</v>
      </c>
      <c r="R67">
        <f t="shared" si="11"/>
        <v>0.63646376332192811</v>
      </c>
      <c r="S67">
        <f t="shared" si="2"/>
        <v>204.48188877263956</v>
      </c>
      <c r="U67">
        <f t="shared" si="3"/>
        <v>2.3383489015579664</v>
      </c>
      <c r="V67">
        <f t="shared" si="4"/>
        <v>11.177849896820772</v>
      </c>
    </row>
    <row r="68" spans="1:22">
      <c r="A68">
        <v>660</v>
      </c>
      <c r="B68">
        <f t="shared" si="5"/>
        <v>3080.4250028804026</v>
      </c>
      <c r="C68">
        <f t="shared" si="6"/>
        <v>4.0231984770191026E-3</v>
      </c>
      <c r="D68">
        <f t="shared" si="7"/>
        <v>511.55729463414781</v>
      </c>
      <c r="F68">
        <f t="shared" si="8"/>
        <v>0.89746893795464533</v>
      </c>
      <c r="G68">
        <f t="shared" ref="G68:G102" si="12">$B68*((D68)-(E$3))</f>
        <v>112612.00442869449</v>
      </c>
      <c r="H68">
        <f t="shared" si="9"/>
        <v>116784799.18689452</v>
      </c>
      <c r="P68">
        <f t="shared" si="10"/>
        <v>1.224062495244866</v>
      </c>
      <c r="Q68">
        <f t="shared" ref="Q68:Q102" si="13">205+273.15</f>
        <v>478.15</v>
      </c>
      <c r="R68">
        <f t="shared" si="11"/>
        <v>0.63630547700984352</v>
      </c>
      <c r="S68">
        <f t="shared" ref="S68:S102" si="14">103.9+183.3*R68-39.7*R68^2</f>
        <v>204.46087293101718</v>
      </c>
      <c r="U68">
        <f t="shared" ref="U68:U102" si="15">Q68/S68</f>
        <v>2.3385892525330383</v>
      </c>
      <c r="V68">
        <f t="shared" ref="V68:V102" si="16">D68/T$3</f>
        <v>11.175070004642828</v>
      </c>
    </row>
    <row r="69" spans="1:22">
      <c r="A69">
        <v>670</v>
      </c>
      <c r="B69">
        <f t="shared" ref="B69:B102" si="17">B$3*C$3/C69</f>
        <v>3080.2797642785063</v>
      </c>
      <c r="C69">
        <f t="shared" ref="C69:C102" si="18">1.01325/D69*Q68/288.15*P69</f>
        <v>4.0233881752824649E-3</v>
      </c>
      <c r="D69">
        <f t="shared" ref="D69:D102" si="19">P69*(D$3/P$3)*(1-H68/I$3)</f>
        <v>511.43127361500569</v>
      </c>
      <c r="F69">
        <f t="shared" ref="F69:F102" si="20">D69/D$3</f>
        <v>0.89724784844737837</v>
      </c>
      <c r="G69">
        <f t="shared" si="12"/>
        <v>112218.51490319551</v>
      </c>
      <c r="H69">
        <f t="shared" ref="H69:H102" si="21">H68+G69*(A69-A68)</f>
        <v>117906984.33592647</v>
      </c>
      <c r="P69">
        <f t="shared" ref="P69:P102" si="22">1-((3.52*V68)/(10^(0.9813*U68)))+((0.274*V68^2)/(10^(0.8157*U68)))</f>
        <v>1.2238186518140073</v>
      </c>
      <c r="Q69">
        <f t="shared" si="13"/>
        <v>478.15</v>
      </c>
      <c r="R69">
        <f t="shared" ref="R69:R102" si="23">0.709*F69</f>
        <v>0.63614872454919125</v>
      </c>
      <c r="S69">
        <f t="shared" si="14"/>
        <v>204.44005877996793</v>
      </c>
      <c r="U69">
        <f t="shared" si="15"/>
        <v>2.3388273455478559</v>
      </c>
      <c r="V69">
        <f t="shared" si="16"/>
        <v>11.172317050622347</v>
      </c>
    </row>
    <row r="70" spans="1:22">
      <c r="A70">
        <v>680</v>
      </c>
      <c r="B70">
        <f t="shared" si="17"/>
        <v>3080.1350331701829</v>
      </c>
      <c r="C70">
        <f t="shared" si="18"/>
        <v>4.0235772284971947E-3</v>
      </c>
      <c r="D70">
        <f t="shared" si="19"/>
        <v>511.30641262643991</v>
      </c>
      <c r="F70">
        <f t="shared" si="20"/>
        <v>0.89702879408147351</v>
      </c>
      <c r="G70">
        <f t="shared" si="12"/>
        <v>111828.65345942983</v>
      </c>
      <c r="H70">
        <f t="shared" si="21"/>
        <v>119025270.87052077</v>
      </c>
      <c r="P70">
        <f t="shared" si="22"/>
        <v>1.2235773597877984</v>
      </c>
      <c r="Q70">
        <f t="shared" si="13"/>
        <v>478.15</v>
      </c>
      <c r="R70">
        <f t="shared" si="23"/>
        <v>0.63599341500376472</v>
      </c>
      <c r="S70">
        <f t="shared" si="14"/>
        <v>204.41943430024247</v>
      </c>
      <c r="U70">
        <f t="shared" si="15"/>
        <v>2.3390633167378492</v>
      </c>
      <c r="V70">
        <f t="shared" si="16"/>
        <v>11.169589437698619</v>
      </c>
    </row>
    <row r="71" spans="1:22">
      <c r="A71">
        <v>690</v>
      </c>
      <c r="B71">
        <f t="shared" si="17"/>
        <v>3079.9908048762031</v>
      </c>
      <c r="C71">
        <f t="shared" si="18"/>
        <v>4.0237656425919522E-3</v>
      </c>
      <c r="D71">
        <f t="shared" si="19"/>
        <v>511.18264993227575</v>
      </c>
      <c r="F71">
        <f t="shared" si="20"/>
        <v>0.89681166654785216</v>
      </c>
      <c r="G71">
        <f t="shared" si="12"/>
        <v>111442.22908746389</v>
      </c>
      <c r="H71">
        <f t="shared" si="21"/>
        <v>120139693.16139542</v>
      </c>
      <c r="P71">
        <f t="shared" si="22"/>
        <v>1.2233384737595965</v>
      </c>
      <c r="Q71">
        <f t="shared" si="13"/>
        <v>478.15</v>
      </c>
      <c r="R71">
        <f t="shared" si="23"/>
        <v>0.63583947158242715</v>
      </c>
      <c r="S71">
        <f t="shared" si="14"/>
        <v>204.39898934625677</v>
      </c>
      <c r="U71">
        <f t="shared" si="15"/>
        <v>2.3392972809175805</v>
      </c>
      <c r="V71">
        <f t="shared" si="16"/>
        <v>11.16688581723273</v>
      </c>
    </row>
    <row r="72" spans="1:22">
      <c r="A72">
        <v>700</v>
      </c>
      <c r="B72">
        <f t="shared" si="17"/>
        <v>3079.8470749636863</v>
      </c>
      <c r="C72">
        <f t="shared" si="18"/>
        <v>4.0239534231764169E-3</v>
      </c>
      <c r="D72">
        <f t="shared" si="19"/>
        <v>511.05993313347813</v>
      </c>
      <c r="F72">
        <f t="shared" si="20"/>
        <v>0.89659637391838265</v>
      </c>
      <c r="G72">
        <f t="shared" si="12"/>
        <v>111059.07958452872</v>
      </c>
      <c r="H72">
        <f t="shared" si="21"/>
        <v>121250283.9572407</v>
      </c>
      <c r="P72">
        <f t="shared" si="22"/>
        <v>1.2231018705400727</v>
      </c>
      <c r="Q72">
        <f t="shared" si="13"/>
        <v>478.15</v>
      </c>
      <c r="R72">
        <f t="shared" si="23"/>
        <v>0.63568682910813323</v>
      </c>
      <c r="S72">
        <f t="shared" si="14"/>
        <v>204.37871531086918</v>
      </c>
      <c r="U72">
        <f t="shared" si="15"/>
        <v>2.3395293353944044</v>
      </c>
      <c r="V72">
        <f t="shared" si="16"/>
        <v>11.164205044557422</v>
      </c>
    </row>
    <row r="73" spans="1:22">
      <c r="A73">
        <v>710</v>
      </c>
      <c r="B73">
        <f t="shared" si="17"/>
        <v>3079.7038392089485</v>
      </c>
      <c r="C73">
        <f t="shared" si="18"/>
        <v>4.0241405755896652E-3</v>
      </c>
      <c r="D73">
        <f t="shared" si="19"/>
        <v>510.93821749753982</v>
      </c>
      <c r="F73">
        <f t="shared" si="20"/>
        <v>0.89638283771498217</v>
      </c>
      <c r="G73">
        <f t="shared" si="12"/>
        <v>110679.0664014996</v>
      </c>
      <c r="H73">
        <f t="shared" si="21"/>
        <v>122357074.6212557</v>
      </c>
      <c r="P73">
        <f t="shared" si="22"/>
        <v>1.2228674451790968</v>
      </c>
      <c r="Q73">
        <f t="shared" si="13"/>
        <v>478.15</v>
      </c>
      <c r="R73">
        <f t="shared" si="23"/>
        <v>0.63553543193992235</v>
      </c>
      <c r="S73">
        <f t="shared" si="14"/>
        <v>204.35860485012057</v>
      </c>
      <c r="U73">
        <f t="shared" si="15"/>
        <v>2.339759563100765</v>
      </c>
      <c r="V73">
        <f t="shared" si="16"/>
        <v>11.161546142482255</v>
      </c>
    </row>
    <row r="74" spans="1:22">
      <c r="A74">
        <v>720</v>
      </c>
      <c r="B74">
        <f t="shared" si="17"/>
        <v>3079.5610935669993</v>
      </c>
      <c r="C74">
        <f t="shared" si="18"/>
        <v>4.0243271049398887E-3</v>
      </c>
      <c r="D74">
        <f t="shared" si="19"/>
        <v>510.81746458824131</v>
      </c>
      <c r="F74">
        <f t="shared" si="20"/>
        <v>0.89617099050568649</v>
      </c>
      <c r="G74">
        <f t="shared" si="12"/>
        <v>110302.07041616167</v>
      </c>
      <c r="H74">
        <f t="shared" si="21"/>
        <v>123460095.32541731</v>
      </c>
      <c r="P74">
        <f t="shared" si="22"/>
        <v>1.2226351077027311</v>
      </c>
      <c r="Q74">
        <f t="shared" si="13"/>
        <v>478.15</v>
      </c>
      <c r="R74">
        <f t="shared" si="23"/>
        <v>0.63538523226853172</v>
      </c>
      <c r="S74">
        <f t="shared" si="14"/>
        <v>204.33865165743993</v>
      </c>
      <c r="U74">
        <f t="shared" si="15"/>
        <v>2.3399880351642257</v>
      </c>
      <c r="V74">
        <f t="shared" si="16"/>
        <v>11.158908271360428</v>
      </c>
    </row>
    <row r="75" spans="1:22">
      <c r="A75">
        <v>730</v>
      </c>
      <c r="B75">
        <f t="shared" si="17"/>
        <v>3079.4188341464787</v>
      </c>
      <c r="C75">
        <f t="shared" si="18"/>
        <v>4.0245130161370227E-3</v>
      </c>
      <c r="D75">
        <f t="shared" si="19"/>
        <v>510.69764114283072</v>
      </c>
      <c r="F75">
        <f t="shared" si="20"/>
        <v>0.89596077393479079</v>
      </c>
      <c r="G75">
        <f t="shared" si="12"/>
        <v>109927.98846983514</v>
      </c>
      <c r="H75">
        <f t="shared" si="21"/>
        <v>124559375.21011566</v>
      </c>
      <c r="P75">
        <f t="shared" si="22"/>
        <v>1.2224047804393208</v>
      </c>
      <c r="Q75">
        <f t="shared" si="13"/>
        <v>478.15</v>
      </c>
      <c r="R75">
        <f t="shared" si="23"/>
        <v>0.63523618871976661</v>
      </c>
      <c r="S75">
        <f t="shared" si="14"/>
        <v>204.31885027860238</v>
      </c>
      <c r="U75">
        <f t="shared" si="15"/>
        <v>2.3402148130141227</v>
      </c>
      <c r="V75">
        <f t="shared" si="16"/>
        <v>11.156290704560567</v>
      </c>
    </row>
    <row r="76" spans="1:22">
      <c r="A76">
        <v>740</v>
      </c>
      <c r="B76">
        <f t="shared" si="17"/>
        <v>3079.2770571890787</v>
      </c>
      <c r="C76">
        <f t="shared" si="18"/>
        <v>4.0246983139195372E-3</v>
      </c>
      <c r="D76">
        <f t="shared" si="19"/>
        <v>510.57871815274655</v>
      </c>
      <c r="F76">
        <f t="shared" si="20"/>
        <v>0.89575213711008161</v>
      </c>
      <c r="G76">
        <f t="shared" si="12"/>
        <v>109556.73053194904</v>
      </c>
      <c r="H76">
        <f t="shared" si="21"/>
        <v>125654942.51543514</v>
      </c>
      <c r="P76">
        <f t="shared" si="22"/>
        <v>1.2221763958302414</v>
      </c>
      <c r="Q76">
        <f t="shared" si="13"/>
        <v>478.15</v>
      </c>
      <c r="R76">
        <f t="shared" si="23"/>
        <v>0.63508826521104789</v>
      </c>
      <c r="S76">
        <f t="shared" si="14"/>
        <v>204.29919596021659</v>
      </c>
      <c r="U76">
        <f t="shared" si="15"/>
        <v>2.3404399501068553</v>
      </c>
      <c r="V76">
        <f t="shared" si="16"/>
        <v>11.153692808384925</v>
      </c>
    </row>
    <row r="77" spans="1:22">
      <c r="A77">
        <v>750</v>
      </c>
      <c r="B77">
        <f t="shared" si="17"/>
        <v>3079.1357590526013</v>
      </c>
      <c r="C77">
        <f t="shared" si="18"/>
        <v>4.0248830028764854E-3</v>
      </c>
      <c r="D77">
        <f t="shared" si="19"/>
        <v>510.46067011157902</v>
      </c>
      <c r="F77">
        <f t="shared" si="20"/>
        <v>0.89554503528347196</v>
      </c>
      <c r="G77">
        <f t="shared" si="12"/>
        <v>109188.21738053075</v>
      </c>
      <c r="H77">
        <f t="shared" si="21"/>
        <v>126746824.68924046</v>
      </c>
      <c r="P77">
        <f t="shared" si="22"/>
        <v>1.2219498946388927</v>
      </c>
      <c r="Q77">
        <f t="shared" si="13"/>
        <v>478.15</v>
      </c>
      <c r="R77">
        <f t="shared" si="23"/>
        <v>0.63494143001598158</v>
      </c>
      <c r="S77">
        <f t="shared" si="14"/>
        <v>204.27968452576508</v>
      </c>
      <c r="U77">
        <f t="shared" si="15"/>
        <v>2.3406634933376971</v>
      </c>
      <c r="V77">
        <f t="shared" si="16"/>
        <v>11.151114025640947</v>
      </c>
    </row>
    <row r="78" spans="1:22">
      <c r="A78">
        <v>760</v>
      </c>
      <c r="B78">
        <f t="shared" si="17"/>
        <v>3078.9949361970234</v>
      </c>
      <c r="C78">
        <f t="shared" si="18"/>
        <v>4.0250670874656374E-3</v>
      </c>
      <c r="D78">
        <f t="shared" si="19"/>
        <v>510.3434744002821</v>
      </c>
      <c r="F78">
        <f t="shared" si="20"/>
        <v>0.89533942877242478</v>
      </c>
      <c r="G78">
        <f t="shared" si="12"/>
        <v>108822.37870607772</v>
      </c>
      <c r="H78">
        <f t="shared" si="21"/>
        <v>127835048.47630124</v>
      </c>
      <c r="P78">
        <f t="shared" si="22"/>
        <v>1.2217252244865451</v>
      </c>
      <c r="Q78">
        <f t="shared" si="13"/>
        <v>478.15</v>
      </c>
      <c r="R78">
        <f t="shared" si="23"/>
        <v>0.63479565499964918</v>
      </c>
      <c r="S78">
        <f t="shared" si="14"/>
        <v>204.26031227426031</v>
      </c>
      <c r="U78">
        <f t="shared" si="15"/>
        <v>2.3408854841952262</v>
      </c>
      <c r="V78">
        <f t="shared" si="16"/>
        <v>11.148553862211115</v>
      </c>
    </row>
    <row r="79" spans="1:22">
      <c r="A79">
        <v>770</v>
      </c>
      <c r="B79">
        <f t="shared" si="17"/>
        <v>3078.8545851730046</v>
      </c>
      <c r="C79">
        <f t="shared" si="18"/>
        <v>4.0252505720284326E-3</v>
      </c>
      <c r="D79">
        <f t="shared" si="19"/>
        <v>510.22711078489971</v>
      </c>
      <c r="F79">
        <f t="shared" si="20"/>
        <v>0.89513528207877147</v>
      </c>
      <c r="G79">
        <f t="shared" si="12"/>
        <v>108459.15156248586</v>
      </c>
      <c r="H79">
        <f t="shared" si="21"/>
        <v>128919639.9919261</v>
      </c>
      <c r="P79">
        <f t="shared" si="22"/>
        <v>1.2215023386561528</v>
      </c>
      <c r="Q79">
        <f t="shared" si="13"/>
        <v>478.15</v>
      </c>
      <c r="R79">
        <f t="shared" si="23"/>
        <v>0.63465091499384896</v>
      </c>
      <c r="S79">
        <f t="shared" si="14"/>
        <v>204.2410758974421</v>
      </c>
      <c r="U79">
        <f t="shared" si="15"/>
        <v>2.3411059597046919</v>
      </c>
      <c r="V79">
        <f t="shared" si="16"/>
        <v>11.146011876080662</v>
      </c>
    </row>
    <row r="80" spans="1:22">
      <c r="A80">
        <v>780</v>
      </c>
      <c r="B80">
        <f t="shared" si="17"/>
        <v>3078.7147026123866</v>
      </c>
      <c r="C80">
        <f t="shared" si="18"/>
        <v>4.0254334608023313E-3</v>
      </c>
      <c r="D80">
        <f t="shared" si="19"/>
        <v>510.11156100642353</v>
      </c>
      <c r="F80">
        <f t="shared" si="20"/>
        <v>0.89493256316916403</v>
      </c>
      <c r="G80">
        <f t="shared" si="12"/>
        <v>108098.47910214789</v>
      </c>
      <c r="H80">
        <f t="shared" si="21"/>
        <v>130000624.78294758</v>
      </c>
      <c r="P80">
        <f t="shared" si="22"/>
        <v>1.2212811951156004</v>
      </c>
      <c r="Q80">
        <f t="shared" si="13"/>
        <v>478.15</v>
      </c>
      <c r="R80">
        <f t="shared" si="23"/>
        <v>0.63450718728693722</v>
      </c>
      <c r="S80">
        <f t="shared" si="14"/>
        <v>204.22197241216003</v>
      </c>
      <c r="U80">
        <f t="shared" si="15"/>
        <v>2.341324953198471</v>
      </c>
      <c r="V80">
        <f t="shared" si="16"/>
        <v>11.143487668377954</v>
      </c>
    </row>
    <row r="81" spans="1:22">
      <c r="A81">
        <v>790</v>
      </c>
      <c r="B81">
        <f t="shared" si="17"/>
        <v>3078.5752852203273</v>
      </c>
      <c r="C81">
        <f t="shared" si="18"/>
        <v>4.0256157579310415E-3</v>
      </c>
      <c r="D81">
        <f t="shared" si="19"/>
        <v>509.99680844602233</v>
      </c>
      <c r="F81">
        <f t="shared" si="20"/>
        <v>0.89473124288775852</v>
      </c>
      <c r="G81">
        <f t="shared" si="12"/>
        <v>107740.30954351435</v>
      </c>
      <c r="H81">
        <f t="shared" si="21"/>
        <v>131078027.87838273</v>
      </c>
      <c r="P81">
        <f t="shared" si="22"/>
        <v>1.2210617557204784</v>
      </c>
      <c r="Q81">
        <f t="shared" si="13"/>
        <v>478.15</v>
      </c>
      <c r="R81">
        <f t="shared" si="23"/>
        <v>0.6343644512074208</v>
      </c>
      <c r="S81">
        <f t="shared" si="14"/>
        <v>204.20299910517926</v>
      </c>
      <c r="U81">
        <f t="shared" si="15"/>
        <v>2.3415424949450339</v>
      </c>
      <c r="V81">
        <f t="shared" si="16"/>
        <v>11.140980876061342</v>
      </c>
    </row>
    <row r="82" spans="1:22">
      <c r="A82">
        <v>800</v>
      </c>
      <c r="B82">
        <f t="shared" si="17"/>
        <v>3078.4363297687714</v>
      </c>
      <c r="C82">
        <f t="shared" si="18"/>
        <v>4.0257974674730006E-3</v>
      </c>
      <c r="D82">
        <f t="shared" si="19"/>
        <v>509.8828378518599</v>
      </c>
      <c r="F82">
        <f t="shared" si="20"/>
        <v>0.89453129447694724</v>
      </c>
      <c r="G82">
        <f t="shared" si="12"/>
        <v>107384.59532859878</v>
      </c>
      <c r="H82">
        <f t="shared" si="21"/>
        <v>132151873.83166872</v>
      </c>
      <c r="P82">
        <f t="shared" si="22"/>
        <v>1.2208439855635624</v>
      </c>
      <c r="Q82">
        <f t="shared" si="13"/>
        <v>478.15</v>
      </c>
      <c r="R82">
        <f t="shared" si="23"/>
        <v>0.63422268778415558</v>
      </c>
      <c r="S82">
        <f t="shared" si="14"/>
        <v>204.18415348813943</v>
      </c>
      <c r="U82">
        <f t="shared" si="15"/>
        <v>2.3417586126622436</v>
      </c>
      <c r="V82">
        <f t="shared" si="16"/>
        <v>11.138491165951457</v>
      </c>
    </row>
    <row r="83" spans="1:22">
      <c r="A83">
        <v>810</v>
      </c>
      <c r="B83">
        <f t="shared" si="17"/>
        <v>3078.2978330909982</v>
      </c>
      <c r="C83">
        <f t="shared" si="18"/>
        <v>4.0259785934084573E-3</v>
      </c>
      <c r="D83">
        <f t="shared" si="19"/>
        <v>509.76963511620102</v>
      </c>
      <c r="F83">
        <f t="shared" si="20"/>
        <v>0.89433269318631758</v>
      </c>
      <c r="G83">
        <f t="shared" si="12"/>
        <v>107031.29243556627</v>
      </c>
      <c r="H83">
        <f t="shared" si="21"/>
        <v>133222186.75602438</v>
      </c>
      <c r="P83">
        <f t="shared" si="22"/>
        <v>1.2206278524440883</v>
      </c>
      <c r="Q83">
        <f t="shared" si="13"/>
        <v>478.15</v>
      </c>
      <c r="R83">
        <f t="shared" si="23"/>
        <v>0.63408187946909911</v>
      </c>
      <c r="S83">
        <f t="shared" si="14"/>
        <v>204.16543326080458</v>
      </c>
      <c r="U83">
        <f t="shared" si="15"/>
        <v>2.3419733319361784</v>
      </c>
      <c r="V83">
        <f t="shared" si="16"/>
        <v>11.13601822986204</v>
      </c>
    </row>
    <row r="84" spans="1:22">
      <c r="A84">
        <v>820</v>
      </c>
      <c r="B84">
        <f t="shared" si="17"/>
        <v>3078.1597920770628</v>
      </c>
      <c r="C84">
        <f t="shared" si="18"/>
        <v>4.0261591396453834E-3</v>
      </c>
      <c r="D84">
        <f t="shared" si="19"/>
        <v>509.65718709353564</v>
      </c>
      <c r="F84">
        <f t="shared" si="20"/>
        <v>0.89413541595357127</v>
      </c>
      <c r="G84">
        <f t="shared" si="12"/>
        <v>106680.35981781353</v>
      </c>
      <c r="H84">
        <f t="shared" si="21"/>
        <v>134288990.35420251</v>
      </c>
      <c r="P84">
        <f t="shared" si="22"/>
        <v>1.2204133264347425</v>
      </c>
      <c r="Q84">
        <f t="shared" si="13"/>
        <v>478.15</v>
      </c>
      <c r="R84">
        <f t="shared" si="23"/>
        <v>0.63394200991108196</v>
      </c>
      <c r="S84">
        <f t="shared" si="14"/>
        <v>204.14683628107628</v>
      </c>
      <c r="U84">
        <f t="shared" si="15"/>
        <v>2.342186676562878</v>
      </c>
      <c r="V84">
        <f t="shared" si="16"/>
        <v>11.133561780626833</v>
      </c>
    </row>
    <row r="85" spans="1:22">
      <c r="A85">
        <v>830</v>
      </c>
      <c r="B85">
        <f t="shared" si="17"/>
        <v>3078.0222036699624</v>
      </c>
      <c r="C85">
        <f t="shared" si="18"/>
        <v>4.0263391100244456E-3</v>
      </c>
      <c r="D85">
        <f t="shared" si="19"/>
        <v>509.54548145213477</v>
      </c>
      <c r="F85">
        <f t="shared" si="20"/>
        <v>0.89393944114409607</v>
      </c>
      <c r="G85">
        <f t="shared" si="12"/>
        <v>106331.75894613967</v>
      </c>
      <c r="H85">
        <f t="shared" si="21"/>
        <v>135352307.9436639</v>
      </c>
      <c r="P85">
        <f t="shared" si="22"/>
        <v>1.2202003795282974</v>
      </c>
      <c r="Q85">
        <f t="shared" si="13"/>
        <v>478.15</v>
      </c>
      <c r="R85">
        <f t="shared" si="23"/>
        <v>0.63380306377116413</v>
      </c>
      <c r="S85">
        <f t="shared" si="14"/>
        <v>204.12836054051954</v>
      </c>
      <c r="U85">
        <f t="shared" si="15"/>
        <v>2.3423986688272405</v>
      </c>
      <c r="V85">
        <f t="shared" si="16"/>
        <v>11.131121548856781</v>
      </c>
    </row>
    <row r="86" spans="1:22">
      <c r="A86">
        <v>840</v>
      </c>
      <c r="B86">
        <f t="shared" si="17"/>
        <v>3077.8850648623825</v>
      </c>
      <c r="C86">
        <f t="shared" si="18"/>
        <v>4.026518508323221E-3</v>
      </c>
      <c r="D86">
        <f t="shared" si="19"/>
        <v>509.43450655282953</v>
      </c>
      <c r="F86">
        <f t="shared" si="20"/>
        <v>0.89374474833829742</v>
      </c>
      <c r="G86">
        <f t="shared" si="12"/>
        <v>105985.45343485985</v>
      </c>
      <c r="H86">
        <f t="shared" si="21"/>
        <v>136412162.4780125</v>
      </c>
      <c r="P86">
        <f t="shared" si="22"/>
        <v>1.2199889853491079</v>
      </c>
      <c r="Q86">
        <f t="shared" si="13"/>
        <v>478.15</v>
      </c>
      <c r="R86">
        <f t="shared" si="23"/>
        <v>0.63366502657185286</v>
      </c>
      <c r="S86">
        <f t="shared" si="14"/>
        <v>204.11000414437845</v>
      </c>
      <c r="U86">
        <f t="shared" si="15"/>
        <v>2.3426093297307351</v>
      </c>
      <c r="V86">
        <f t="shared" si="16"/>
        <v>11.128697280291943</v>
      </c>
    </row>
    <row r="87" spans="1:22">
      <c r="A87">
        <v>850</v>
      </c>
      <c r="B87">
        <f t="shared" si="17"/>
        <v>3077.7483726939386</v>
      </c>
      <c r="C87">
        <f t="shared" si="18"/>
        <v>4.0266973382597632E-3</v>
      </c>
      <c r="D87">
        <f t="shared" si="19"/>
        <v>509.32425134994679</v>
      </c>
      <c r="F87">
        <f t="shared" si="20"/>
        <v>0.89355131815780142</v>
      </c>
      <c r="G87">
        <f t="shared" si="12"/>
        <v>105641.40873623647</v>
      </c>
      <c r="H87">
        <f t="shared" si="21"/>
        <v>137468576.56537488</v>
      </c>
      <c r="P87">
        <f t="shared" si="22"/>
        <v>1.2197791189173914</v>
      </c>
      <c r="Q87">
        <f t="shared" si="13"/>
        <v>478.15</v>
      </c>
      <c r="R87">
        <f t="shared" si="23"/>
        <v>0.63352788457388121</v>
      </c>
      <c r="S87">
        <f t="shared" si="14"/>
        <v>204.09176529524595</v>
      </c>
      <c r="U87">
        <f t="shared" si="15"/>
        <v>2.342818679177439</v>
      </c>
      <c r="V87">
        <f t="shared" si="16"/>
        <v>11.126288733637416</v>
      </c>
    </row>
    <row r="88" spans="1:22">
      <c r="A88">
        <v>860</v>
      </c>
      <c r="B88">
        <f t="shared" si="17"/>
        <v>3077.6121242487993</v>
      </c>
      <c r="C88">
        <f t="shared" si="18"/>
        <v>4.026875603495678E-3</v>
      </c>
      <c r="D88">
        <f t="shared" si="19"/>
        <v>509.21470531026023</v>
      </c>
      <c r="F88">
        <f t="shared" si="20"/>
        <v>0.89335913212326357</v>
      </c>
      <c r="G88">
        <f t="shared" si="12"/>
        <v>105299.59189045665</v>
      </c>
      <c r="H88">
        <f t="shared" si="21"/>
        <v>138521572.48427945</v>
      </c>
      <c r="P88">
        <f t="shared" si="22"/>
        <v>1.2195707564564358</v>
      </c>
      <c r="Q88">
        <f t="shared" si="13"/>
        <v>478.15</v>
      </c>
      <c r="R88">
        <f t="shared" si="23"/>
        <v>0.63339162467539378</v>
      </c>
      <c r="S88">
        <f t="shared" si="14"/>
        <v>204.07364227970498</v>
      </c>
      <c r="U88">
        <f t="shared" si="15"/>
        <v>2.3430267361261858</v>
      </c>
      <c r="V88">
        <f t="shared" si="16"/>
        <v>11.123895678792788</v>
      </c>
    </row>
    <row r="89" spans="1:22">
      <c r="A89">
        <v>870</v>
      </c>
      <c r="B89">
        <f t="shared" si="17"/>
        <v>3077.4763166536509</v>
      </c>
      <c r="C89">
        <f t="shared" si="18"/>
        <v>4.0270533076387496E-3</v>
      </c>
      <c r="D89">
        <f t="shared" si="19"/>
        <v>509.10585834658696</v>
      </c>
      <c r="F89">
        <f t="shared" si="20"/>
        <v>0.89316817253787184</v>
      </c>
      <c r="G89">
        <f t="shared" si="12"/>
        <v>104959.9713207656</v>
      </c>
      <c r="H89">
        <f t="shared" si="21"/>
        <v>139571172.19748712</v>
      </c>
      <c r="P89">
        <f t="shared" si="22"/>
        <v>1.2193638752346956</v>
      </c>
      <c r="Q89">
        <f t="shared" si="13"/>
        <v>478.15</v>
      </c>
      <c r="R89">
        <f t="shared" si="23"/>
        <v>0.63325623432935108</v>
      </c>
      <c r="S89">
        <f t="shared" si="14"/>
        <v>204.05563345738557</v>
      </c>
      <c r="U89">
        <f t="shared" si="15"/>
        <v>2.3432335187151572</v>
      </c>
      <c r="V89">
        <f t="shared" si="16"/>
        <v>11.121517895401562</v>
      </c>
    </row>
    <row r="90" spans="1:22">
      <c r="A90">
        <v>880</v>
      </c>
      <c r="B90">
        <f t="shared" si="17"/>
        <v>3077.3409470758943</v>
      </c>
      <c r="C90">
        <f t="shared" si="18"/>
        <v>4.0272304542452626E-3</v>
      </c>
      <c r="D90">
        <f t="shared" si="19"/>
        <v>508.99770076327638</v>
      </c>
      <c r="F90">
        <f t="shared" si="20"/>
        <v>0.89297842239171299</v>
      </c>
      <c r="G90">
        <f t="shared" si="12"/>
        <v>104622.5166652638</v>
      </c>
      <c r="H90">
        <f t="shared" si="21"/>
        <v>140617397.36413977</v>
      </c>
      <c r="P90">
        <f t="shared" si="22"/>
        <v>1.2191584534362283</v>
      </c>
      <c r="Q90">
        <f t="shared" si="13"/>
        <v>478.15</v>
      </c>
      <c r="R90">
        <f t="shared" si="23"/>
        <v>0.63312170147572444</v>
      </c>
      <c r="S90">
        <f t="shared" si="14"/>
        <v>204.03773725198351</v>
      </c>
      <c r="U90">
        <f t="shared" si="15"/>
        <v>2.343439044364092</v>
      </c>
      <c r="V90">
        <f t="shared" si="16"/>
        <v>11.119155171660339</v>
      </c>
    </row>
    <row r="91" spans="1:22">
      <c r="A91">
        <v>890</v>
      </c>
      <c r="B91">
        <f t="shared" si="17"/>
        <v>3077.2060127220975</v>
      </c>
      <c r="C91">
        <f t="shared" si="18"/>
        <v>4.0274070468219987E-3</v>
      </c>
      <c r="D91">
        <f t="shared" si="19"/>
        <v>508.89022321136173</v>
      </c>
      <c r="F91">
        <f t="shared" si="20"/>
        <v>0.89278986528309079</v>
      </c>
      <c r="G91">
        <f t="shared" si="12"/>
        <v>104287.19863849631</v>
      </c>
      <c r="H91">
        <f t="shared" si="21"/>
        <v>141660269.35052472</v>
      </c>
      <c r="P91">
        <f t="shared" si="22"/>
        <v>1.2189544700541466</v>
      </c>
      <c r="Q91">
        <f t="shared" si="13"/>
        <v>478.15</v>
      </c>
      <c r="R91">
        <f t="shared" si="23"/>
        <v>0.63298801448571129</v>
      </c>
      <c r="S91">
        <f t="shared" si="14"/>
        <v>204.01995214387313</v>
      </c>
      <c r="U91">
        <f t="shared" si="15"/>
        <v>2.3436433298583106</v>
      </c>
      <c r="V91">
        <f t="shared" si="16"/>
        <v>11.116807303339092</v>
      </c>
    </row>
    <row r="92" spans="1:22">
      <c r="A92">
        <v>900</v>
      </c>
      <c r="B92">
        <f t="shared" si="17"/>
        <v>3077.0715108365939</v>
      </c>
      <c r="C92">
        <f t="shared" si="18"/>
        <v>4.0275830888280356E-3</v>
      </c>
      <c r="D92">
        <f t="shared" si="19"/>
        <v>508.78341665155051</v>
      </c>
      <c r="F92">
        <f t="shared" si="20"/>
        <v>0.89260248535359743</v>
      </c>
      <c r="G92">
        <f t="shared" si="12"/>
        <v>103953.98891720867</v>
      </c>
      <c r="H92">
        <f t="shared" si="21"/>
        <v>142699809.2396968</v>
      </c>
      <c r="P92">
        <f t="shared" si="22"/>
        <v>1.2187519048027504</v>
      </c>
      <c r="Q92">
        <f t="shared" si="13"/>
        <v>478.15</v>
      </c>
      <c r="R92">
        <f t="shared" si="23"/>
        <v>0.63285516211570059</v>
      </c>
      <c r="S92">
        <f t="shared" si="14"/>
        <v>204.00227666401329</v>
      </c>
      <c r="U92">
        <f t="shared" si="15"/>
        <v>2.3438463914179803</v>
      </c>
      <c r="V92">
        <f t="shared" si="16"/>
        <v>11.114474092972696</v>
      </c>
    </row>
    <row r="93" spans="1:22">
      <c r="A93">
        <v>910</v>
      </c>
      <c r="B93">
        <f t="shared" si="17"/>
        <v>3076.9374387002481</v>
      </c>
      <c r="C93">
        <f t="shared" si="18"/>
        <v>4.0277585836763349E-3</v>
      </c>
      <c r="D93">
        <f t="shared" si="19"/>
        <v>508.67727232358357</v>
      </c>
      <c r="F93">
        <f t="shared" si="20"/>
        <v>0.89241626723435719</v>
      </c>
      <c r="G93">
        <f t="shared" si="12"/>
        <v>103622.86004573797</v>
      </c>
      <c r="H93">
        <f t="shared" si="21"/>
        <v>143736037.84015417</v>
      </c>
      <c r="P93">
        <f t="shared" si="22"/>
        <v>1.2185507380448279</v>
      </c>
      <c r="Q93">
        <f t="shared" si="13"/>
        <v>478.15</v>
      </c>
      <c r="R93">
        <f t="shared" si="23"/>
        <v>0.6327231334691592</v>
      </c>
      <c r="S93">
        <f t="shared" si="14"/>
        <v>203.98470938890375</v>
      </c>
      <c r="U93">
        <f t="shared" si="15"/>
        <v>2.344048244755399</v>
      </c>
      <c r="V93">
        <f t="shared" si="16"/>
        <v>11.112155349191562</v>
      </c>
    </row>
    <row r="94" spans="1:22">
      <c r="A94">
        <v>920</v>
      </c>
      <c r="B94">
        <f t="shared" si="17"/>
        <v>3076.8037936293354</v>
      </c>
      <c r="C94">
        <f t="shared" si="18"/>
        <v>4.0279335347351737E-3</v>
      </c>
      <c r="D94">
        <f t="shared" si="19"/>
        <v>508.57178172075714</v>
      </c>
      <c r="F94">
        <f t="shared" si="20"/>
        <v>0.89223119600132828</v>
      </c>
      <c r="G94">
        <f t="shared" si="12"/>
        <v>103293.78535732155</v>
      </c>
      <c r="H94">
        <f t="shared" si="21"/>
        <v>144768975.69372737</v>
      </c>
      <c r="P94">
        <f t="shared" si="22"/>
        <v>1.2183509507312573</v>
      </c>
      <c r="Q94">
        <f t="shared" si="13"/>
        <v>478.15</v>
      </c>
      <c r="R94">
        <f t="shared" si="23"/>
        <v>0.63259191796494174</v>
      </c>
      <c r="S94">
        <f t="shared" si="14"/>
        <v>203.96724893639364</v>
      </c>
      <c r="U94">
        <f t="shared" si="15"/>
        <v>2.3442489051225528</v>
      </c>
      <c r="V94">
        <f t="shared" si="16"/>
        <v>11.10985088616507</v>
      </c>
    </row>
    <row r="95" spans="1:22">
      <c r="A95">
        <v>930</v>
      </c>
      <c r="B95">
        <f t="shared" si="17"/>
        <v>3076.6705729745204</v>
      </c>
      <c r="C95">
        <f t="shared" si="18"/>
        <v>4.0281079453294575E-3</v>
      </c>
      <c r="D95">
        <f t="shared" si="19"/>
        <v>508.46693656864267</v>
      </c>
      <c r="F95">
        <f t="shared" si="20"/>
        <v>0.89204725713796962</v>
      </c>
      <c r="G95">
        <f t="shared" si="12"/>
        <v>102966.73890834776</v>
      </c>
      <c r="H95">
        <f t="shared" si="21"/>
        <v>145798643.08281085</v>
      </c>
      <c r="P95">
        <f t="shared" si="22"/>
        <v>1.2181525243506066</v>
      </c>
      <c r="Q95">
        <f t="shared" si="13"/>
        <v>478.15</v>
      </c>
      <c r="R95">
        <f t="shared" si="23"/>
        <v>0.63246150531082046</v>
      </c>
      <c r="S95">
        <f t="shared" si="14"/>
        <v>203.94989396218227</v>
      </c>
      <c r="U95">
        <f t="shared" si="15"/>
        <v>2.3444483873507758</v>
      </c>
      <c r="V95">
        <f t="shared" si="16"/>
        <v>11.107560523136693</v>
      </c>
    </row>
    <row r="96" spans="1:22">
      <c r="A96">
        <v>940</v>
      </c>
      <c r="B96">
        <f t="shared" si="17"/>
        <v>3076.5377741199331</v>
      </c>
      <c r="C96">
        <f t="shared" si="18"/>
        <v>4.0282818187418997E-3</v>
      </c>
      <c r="D96">
        <f t="shared" si="19"/>
        <v>508.36272880721378</v>
      </c>
      <c r="F96">
        <f t="shared" si="20"/>
        <v>0.89186443650388381</v>
      </c>
      <c r="G96">
        <f t="shared" si="12"/>
        <v>102641.69542311247</v>
      </c>
      <c r="H96">
        <f t="shared" si="21"/>
        <v>146825060.03704196</v>
      </c>
      <c r="P96">
        <f t="shared" si="22"/>
        <v>1.2179554408868463</v>
      </c>
      <c r="Q96">
        <f t="shared" si="13"/>
        <v>478.15</v>
      </c>
      <c r="R96">
        <f t="shared" si="23"/>
        <v>0.63233188548125363</v>
      </c>
      <c r="S96">
        <f t="shared" si="14"/>
        <v>203.9326431568816</v>
      </c>
      <c r="U96">
        <f t="shared" si="15"/>
        <v>2.3446467058840015</v>
      </c>
      <c r="V96">
        <f t="shared" si="16"/>
        <v>11.105284084033565</v>
      </c>
    </row>
    <row r="97" spans="1:22">
      <c r="A97">
        <v>950</v>
      </c>
      <c r="B97">
        <f t="shared" si="17"/>
        <v>3076.4053944822977</v>
      </c>
      <c r="C97">
        <f t="shared" si="18"/>
        <v>4.0284551582141339E-3</v>
      </c>
      <c r="D97">
        <f t="shared" si="19"/>
        <v>508.25915057574218</v>
      </c>
      <c r="F97">
        <f t="shared" si="20"/>
        <v>0.89168272030831963</v>
      </c>
      <c r="G97">
        <f t="shared" si="12"/>
        <v>102318.63024711226</v>
      </c>
      <c r="H97">
        <f t="shared" si="21"/>
        <v>147848246.33951309</v>
      </c>
      <c r="P97">
        <f t="shared" si="22"/>
        <v>1.2177596827836563</v>
      </c>
      <c r="Q97">
        <f t="shared" si="13"/>
        <v>478.15</v>
      </c>
      <c r="R97">
        <f t="shared" si="23"/>
        <v>0.63220304869859856</v>
      </c>
      <c r="S97">
        <f t="shared" si="14"/>
        <v>203.91549524353618</v>
      </c>
      <c r="U97">
        <f t="shared" si="15"/>
        <v>2.344843874806795</v>
      </c>
      <c r="V97">
        <f t="shared" si="16"/>
        <v>11.10302139713653</v>
      </c>
    </row>
    <row r="98" spans="1:22">
      <c r="A98">
        <v>960</v>
      </c>
      <c r="B98">
        <f t="shared" si="17"/>
        <v>3076.2734315101393</v>
      </c>
      <c r="C98">
        <f t="shared" si="18"/>
        <v>4.0286279669477267E-3</v>
      </c>
      <c r="D98">
        <f t="shared" si="19"/>
        <v>508.15619419994817</v>
      </c>
      <c r="F98">
        <f t="shared" si="20"/>
        <v>0.89150209508762834</v>
      </c>
      <c r="G98">
        <f t="shared" si="12"/>
        <v>101997.51930729115</v>
      </c>
      <c r="H98">
        <f t="shared" si="21"/>
        <v>148868221.53258601</v>
      </c>
      <c r="P98">
        <f t="shared" si="22"/>
        <v>1.2175652329141013</v>
      </c>
      <c r="Q98">
        <f t="shared" si="13"/>
        <v>478.15</v>
      </c>
      <c r="R98">
        <f t="shared" si="23"/>
        <v>0.63207498541712848</v>
      </c>
      <c r="S98">
        <f t="shared" si="14"/>
        <v>203.89844897551413</v>
      </c>
      <c r="U98">
        <f t="shared" si="15"/>
        <v>2.3450399078681579</v>
      </c>
      <c r="V98">
        <f t="shared" si="16"/>
        <v>11.100772294799429</v>
      </c>
    </row>
    <row r="99" spans="1:22">
      <c r="A99">
        <v>970</v>
      </c>
      <c r="B99">
        <f t="shared" si="17"/>
        <v>3076.1418826830304</v>
      </c>
      <c r="C99">
        <f t="shared" si="18"/>
        <v>4.0288002481051379E-3</v>
      </c>
      <c r="D99">
        <f t="shared" si="19"/>
        <v>508.05385218098712</v>
      </c>
      <c r="F99">
        <f t="shared" si="20"/>
        <v>0.89132254768594232</v>
      </c>
      <c r="G99">
        <f t="shared" si="12"/>
        <v>101678.33907794832</v>
      </c>
      <c r="H99">
        <f t="shared" si="21"/>
        <v>149885004.9233655</v>
      </c>
      <c r="P99">
        <f t="shared" si="22"/>
        <v>1.2173720745546726</v>
      </c>
      <c r="Q99">
        <f t="shared" si="13"/>
        <v>478.15</v>
      </c>
      <c r="R99">
        <f t="shared" si="23"/>
        <v>0.63194768630933307</v>
      </c>
      <c r="S99">
        <f t="shared" si="14"/>
        <v>203.88150313470152</v>
      </c>
      <c r="U99">
        <f t="shared" si="15"/>
        <v>2.345234818501869</v>
      </c>
      <c r="V99">
        <f t="shared" si="16"/>
        <v>11.098536613208525</v>
      </c>
    </row>
    <row r="100" spans="1:22">
      <c r="A100">
        <v>980</v>
      </c>
      <c r="B100">
        <f t="shared" si="17"/>
        <v>3076.010745510881</v>
      </c>
      <c r="C100">
        <f t="shared" si="18"/>
        <v>4.0289720048106254E-3</v>
      </c>
      <c r="D100">
        <f t="shared" si="19"/>
        <v>507.95211718593396</v>
      </c>
      <c r="F100">
        <f t="shared" si="20"/>
        <v>0.89114406523848066</v>
      </c>
      <c r="G100">
        <f t="shared" si="12"/>
        <v>101361.06655126663</v>
      </c>
      <c r="H100">
        <f t="shared" si="21"/>
        <v>150898615.58887818</v>
      </c>
      <c r="P100">
        <f t="shared" si="22"/>
        <v>1.2171801913628966</v>
      </c>
      <c r="Q100">
        <f t="shared" si="13"/>
        <v>478.15</v>
      </c>
      <c r="R100">
        <f t="shared" si="23"/>
        <v>0.63182114225408281</v>
      </c>
      <c r="S100">
        <f t="shared" si="14"/>
        <v>203.86465652994301</v>
      </c>
      <c r="U100">
        <f t="shared" si="15"/>
        <v>2.3454286198440228</v>
      </c>
      <c r="V100">
        <f t="shared" si="16"/>
        <v>11.096314192174622</v>
      </c>
    </row>
    <row r="101" spans="1:22">
      <c r="A101">
        <v>990</v>
      </c>
      <c r="B101">
        <f t="shared" si="17"/>
        <v>3075.880017533279</v>
      </c>
      <c r="C101">
        <f t="shared" si="18"/>
        <v>4.0291432401510811E-3</v>
      </c>
      <c r="D101">
        <f t="shared" si="19"/>
        <v>507.85098203949497</v>
      </c>
      <c r="F101">
        <f t="shared" si="20"/>
        <v>0.89096663515700869</v>
      </c>
      <c r="G101">
        <f t="shared" si="12"/>
        <v>101045.67921162721</v>
      </c>
      <c r="H101">
        <f t="shared" si="21"/>
        <v>151909072.38099447</v>
      </c>
      <c r="P101">
        <f t="shared" si="22"/>
        <v>1.2169895673578599</v>
      </c>
      <c r="Q101">
        <f t="shared" si="13"/>
        <v>478.15</v>
      </c>
      <c r="R101">
        <f t="shared" si="23"/>
        <v>0.63169534432631913</v>
      </c>
      <c r="S101">
        <f t="shared" si="14"/>
        <v>203.84790799568549</v>
      </c>
      <c r="U101">
        <f t="shared" si="15"/>
        <v>2.345621324748254</v>
      </c>
      <c r="V101">
        <f t="shared" si="16"/>
        <v>11.094104874952015</v>
      </c>
    </row>
    <row r="102" spans="1:22">
      <c r="A102">
        <v>1000</v>
      </c>
      <c r="B102">
        <f t="shared" si="17"/>
        <v>3075.7496963188501</v>
      </c>
      <c r="C102">
        <f t="shared" si="18"/>
        <v>4.0293139571768496E-3</v>
      </c>
      <c r="D102">
        <f t="shared" si="19"/>
        <v>507.7504397167238</v>
      </c>
      <c r="F102">
        <f t="shared" si="20"/>
        <v>0.89079024511705929</v>
      </c>
      <c r="G102">
        <f t="shared" si="12"/>
        <v>100732.15501302204</v>
      </c>
      <c r="H102">
        <f t="shared" si="21"/>
        <v>152916393.93112469</v>
      </c>
      <c r="P102">
        <f t="shared" si="22"/>
        <v>1.2168001869031237</v>
      </c>
      <c r="Q102">
        <f t="shared" si="13"/>
        <v>478.15</v>
      </c>
      <c r="R102">
        <f t="shared" si="23"/>
        <v>0.63157028378799496</v>
      </c>
      <c r="S102">
        <f t="shared" si="14"/>
        <v>203.83125639078679</v>
      </c>
      <c r="U102">
        <f t="shared" si="15"/>
        <v>2.3458129457990844</v>
      </c>
      <c r="V102">
        <f t="shared" si="16"/>
        <v>11.091908508079365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3" sqref="E103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munkalap'!U31</f>
        <v>3131.0152922347374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297446.45276230003</v>
      </c>
      <c r="H3">
        <f>G3*A3</f>
        <v>2974464.5276230006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3130.6272466546461</v>
      </c>
      <c r="C4">
        <f>1.01325/D4*Q3/288.15*P4</f>
        <v>4.0043065122648469E-3</v>
      </c>
      <c r="D4">
        <f>P4*(D$3/P$3)*(1-H3/I$3)</f>
        <v>569.92935646746901</v>
      </c>
      <c r="F4">
        <f>D4/D$3</f>
        <v>0.99987606397801576</v>
      </c>
      <c r="G4">
        <f t="shared" ref="G4:G67" si="0">$B4*((D4)-(E$3))</f>
        <v>297188.42986444989</v>
      </c>
      <c r="H4">
        <f>H3+G4*(A4-A3)</f>
        <v>5946348.8262674995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0.70891212936041315</v>
      </c>
      <c r="S4">
        <f t="shared" ref="S4:S67" si="2">103.9+183.3*R4-39.7*R4^2</f>
        <v>213.89210394773744</v>
      </c>
      <c r="U4">
        <f t="shared" ref="U4:U67" si="3">Q4/S4</f>
        <v>2.23547289112099</v>
      </c>
      <c r="V4">
        <f t="shared" ref="V4:V67" si="4">D4/T$3</f>
        <v>12.450219209130704</v>
      </c>
    </row>
    <row r="5" spans="1:22">
      <c r="A5">
        <v>30</v>
      </c>
      <c r="B5">
        <f t="shared" ref="B5:B68" si="5">B$3*C$3/C5</f>
        <v>3130.2395376885715</v>
      </c>
      <c r="C5">
        <f t="shared" ref="C5:C68" si="6">1.01325/D5*Q4/288.15*P5</f>
        <v>4.004802482467454E-3</v>
      </c>
      <c r="D5">
        <f t="shared" ref="D5:D68" si="7">P5*(D$3/P$3)*(1-H4/I$3)</f>
        <v>569.77937660366081</v>
      </c>
      <c r="F5">
        <f t="shared" ref="F5:F68" si="8">D5/D$3</f>
        <v>0.99961294140993129</v>
      </c>
      <c r="G5">
        <f t="shared" si="0"/>
        <v>296682.15200225421</v>
      </c>
      <c r="H5">
        <f t="shared" ref="H5:H68" si="9">H4+G5*(A5-A4)</f>
        <v>8913170.3462900408</v>
      </c>
      <c r="P5">
        <f t="shared" ref="P5:P68" si="10">1-((3.52*V4)/(10^(0.9813*U4)))+((0.274*V4^2)/(10^(0.8157*U4)))</f>
        <v>1.3571432112319748</v>
      </c>
      <c r="Q5">
        <f t="shared" si="1"/>
        <v>478.15</v>
      </c>
      <c r="R5">
        <f t="shared" ref="R5:R68" si="11">0.709*F5</f>
        <v>0.70872557545964121</v>
      </c>
      <c r="S5">
        <f t="shared" si="2"/>
        <v>213.86840791172145</v>
      </c>
      <c r="U5">
        <f t="shared" si="3"/>
        <v>2.2357205754174134</v>
      </c>
      <c r="V5">
        <f t="shared" si="4"/>
        <v>12.446942869422672</v>
      </c>
    </row>
    <row r="6" spans="1:22">
      <c r="A6">
        <v>40</v>
      </c>
      <c r="B6">
        <f t="shared" si="5"/>
        <v>3129.8524892073829</v>
      </c>
      <c r="C6">
        <f t="shared" si="6"/>
        <v>4.0052977303181581E-3</v>
      </c>
      <c r="D6">
        <f t="shared" si="7"/>
        <v>569.5404790759477</v>
      </c>
      <c r="F6">
        <f t="shared" si="8"/>
        <v>0.99919382294025916</v>
      </c>
      <c r="G6">
        <f t="shared" si="0"/>
        <v>295897.75376671343</v>
      </c>
      <c r="H6">
        <f t="shared" si="9"/>
        <v>11872147.883957176</v>
      </c>
      <c r="P6">
        <f t="shared" si="10"/>
        <v>1.3567419458985992</v>
      </c>
      <c r="Q6">
        <f t="shared" si="1"/>
        <v>478.15</v>
      </c>
      <c r="R6">
        <f t="shared" si="11"/>
        <v>0.70842842046464372</v>
      </c>
      <c r="S6">
        <f t="shared" si="2"/>
        <v>213.83065764236463</v>
      </c>
      <c r="U6">
        <f t="shared" si="3"/>
        <v>2.2361152758540075</v>
      </c>
      <c r="V6">
        <f t="shared" si="4"/>
        <v>12.441724105807857</v>
      </c>
    </row>
    <row r="7" spans="1:22">
      <c r="A7">
        <v>50</v>
      </c>
      <c r="B7">
        <f t="shared" si="5"/>
        <v>3129.4664640440574</v>
      </c>
      <c r="C7">
        <f t="shared" si="6"/>
        <v>4.0057917908004406E-3</v>
      </c>
      <c r="D7">
        <f t="shared" si="7"/>
        <v>569.2022344416273</v>
      </c>
      <c r="F7">
        <f t="shared" si="8"/>
        <v>0.99860041130110055</v>
      </c>
      <c r="G7">
        <f t="shared" si="0"/>
        <v>294802.73352308868</v>
      </c>
      <c r="H7">
        <f t="shared" si="9"/>
        <v>14820175.219188062</v>
      </c>
      <c r="P7">
        <f t="shared" si="10"/>
        <v>1.356103446955752</v>
      </c>
      <c r="Q7">
        <f t="shared" si="1"/>
        <v>478.15</v>
      </c>
      <c r="R7">
        <f t="shared" si="11"/>
        <v>0.70800769161248023</v>
      </c>
      <c r="S7">
        <f t="shared" si="2"/>
        <v>213.77719668468507</v>
      </c>
      <c r="U7">
        <f t="shared" si="3"/>
        <v>2.2366744789214206</v>
      </c>
      <c r="V7">
        <f t="shared" si="4"/>
        <v>12.434335085053245</v>
      </c>
    </row>
    <row r="8" spans="1:22">
      <c r="A8">
        <v>60</v>
      </c>
      <c r="B8">
        <f t="shared" si="5"/>
        <v>3129.081867432868</v>
      </c>
      <c r="C8">
        <f t="shared" si="6"/>
        <v>4.0062841441530026E-3</v>
      </c>
      <c r="D8">
        <f t="shared" si="7"/>
        <v>568.75346352111274</v>
      </c>
      <c r="F8">
        <f t="shared" si="8"/>
        <v>0.99781309389668904</v>
      </c>
      <c r="G8">
        <f t="shared" si="0"/>
        <v>293362.26271294273</v>
      </c>
      <c r="H8">
        <f t="shared" si="9"/>
        <v>17753797.846317489</v>
      </c>
      <c r="P8">
        <f t="shared" si="10"/>
        <v>1.3552008144607339</v>
      </c>
      <c r="Q8">
        <f t="shared" si="1"/>
        <v>478.15</v>
      </c>
      <c r="R8">
        <f t="shared" si="11"/>
        <v>0.7074494835727525</v>
      </c>
      <c r="S8">
        <f t="shared" si="2"/>
        <v>213.70624489813358</v>
      </c>
      <c r="U8">
        <f t="shared" si="3"/>
        <v>2.2374170685930008</v>
      </c>
      <c r="V8">
        <f t="shared" si="4"/>
        <v>12.424531595775695</v>
      </c>
    </row>
    <row r="9" spans="1:22">
      <c r="A9">
        <v>70</v>
      </c>
      <c r="B9">
        <f t="shared" si="5"/>
        <v>3128.699150045069</v>
      </c>
      <c r="C9">
        <f t="shared" si="6"/>
        <v>4.0067742119188369E-3</v>
      </c>
      <c r="D9">
        <f t="shared" si="7"/>
        <v>568.18241234826451</v>
      </c>
      <c r="F9">
        <f t="shared" si="8"/>
        <v>0.99681124973379742</v>
      </c>
      <c r="G9">
        <f t="shared" si="0"/>
        <v>291539.73431316431</v>
      </c>
      <c r="H9">
        <f t="shared" si="9"/>
        <v>20669195.189449131</v>
      </c>
      <c r="P9">
        <f t="shared" si="10"/>
        <v>1.3540057469418494</v>
      </c>
      <c r="Q9">
        <f t="shared" si="1"/>
        <v>478.15</v>
      </c>
      <c r="R9">
        <f t="shared" si="11"/>
        <v>0.70673917606126235</v>
      </c>
      <c r="S9">
        <f t="shared" si="2"/>
        <v>213.61592453173324</v>
      </c>
      <c r="U9">
        <f t="shared" si="3"/>
        <v>2.2383630857491128</v>
      </c>
      <c r="V9">
        <f t="shared" si="4"/>
        <v>12.412056870266451</v>
      </c>
    </row>
    <row r="10" spans="1:22">
      <c r="A10">
        <v>80</v>
      </c>
      <c r="B10">
        <f t="shared" si="5"/>
        <v>3128.318810309057</v>
      </c>
      <c r="C10">
        <f t="shared" si="6"/>
        <v>4.0072613539073711E-3</v>
      </c>
      <c r="D10">
        <f t="shared" si="7"/>
        <v>567.4770239935325</v>
      </c>
      <c r="F10">
        <f t="shared" si="8"/>
        <v>0.99557372630444296</v>
      </c>
      <c r="G10">
        <f t="shared" si="0"/>
        <v>289297.61368036969</v>
      </c>
      <c r="H10">
        <f t="shared" si="9"/>
        <v>23562171.326252829</v>
      </c>
      <c r="P10">
        <f t="shared" si="10"/>
        <v>1.3524891879991778</v>
      </c>
      <c r="Q10">
        <f t="shared" si="1"/>
        <v>478.15</v>
      </c>
      <c r="R10">
        <f t="shared" si="11"/>
        <v>0.70586177194985</v>
      </c>
      <c r="S10">
        <f t="shared" si="2"/>
        <v>213.50430140673029</v>
      </c>
      <c r="U10">
        <f t="shared" si="3"/>
        <v>2.2395333342212806</v>
      </c>
      <c r="V10">
        <f t="shared" si="4"/>
        <v>12.396647522521292</v>
      </c>
    </row>
    <row r="11" spans="1:22">
      <c r="A11">
        <v>90</v>
      </c>
      <c r="B11">
        <f t="shared" si="5"/>
        <v>3127.9413956205394</v>
      </c>
      <c r="C11">
        <f t="shared" si="6"/>
        <v>4.0077448665773365E-3</v>
      </c>
      <c r="D11">
        <f t="shared" si="7"/>
        <v>566.62532734902061</v>
      </c>
      <c r="F11">
        <f t="shared" si="8"/>
        <v>0.9940795216649484</v>
      </c>
      <c r="G11">
        <f t="shared" si="0"/>
        <v>286598.6543022843</v>
      </c>
      <c r="H11">
        <f t="shared" si="9"/>
        <v>26428157.869275674</v>
      </c>
      <c r="P11">
        <f t="shared" si="10"/>
        <v>1.3506222528188658</v>
      </c>
      <c r="Q11">
        <f t="shared" si="1"/>
        <v>478.15</v>
      </c>
      <c r="R11">
        <f t="shared" si="11"/>
        <v>0.70480238086044833</v>
      </c>
      <c r="S11">
        <f t="shared" si="2"/>
        <v>213.3694444878779</v>
      </c>
      <c r="U11">
        <f t="shared" si="3"/>
        <v>2.2409487972733837</v>
      </c>
      <c r="V11">
        <f t="shared" si="4"/>
        <v>12.378042041326959</v>
      </c>
    </row>
    <row r="12" spans="1:22">
      <c r="A12">
        <v>100</v>
      </c>
      <c r="B12">
        <f t="shared" si="5"/>
        <v>3127.5675019666419</v>
      </c>
      <c r="C12">
        <f t="shared" si="6"/>
        <v>4.0082239834536666E-3</v>
      </c>
      <c r="D12">
        <f t="shared" si="7"/>
        <v>565.61595964711591</v>
      </c>
      <c r="F12">
        <f t="shared" si="8"/>
        <v>0.99230870113529113</v>
      </c>
      <c r="G12">
        <f t="shared" si="0"/>
        <v>283407.53055184032</v>
      </c>
      <c r="H12">
        <f t="shared" si="9"/>
        <v>29262233.174794078</v>
      </c>
      <c r="P12">
        <f t="shared" si="10"/>
        <v>1.3483774750305</v>
      </c>
      <c r="Q12">
        <f t="shared" si="1"/>
        <v>478.15</v>
      </c>
      <c r="R12">
        <f t="shared" si="11"/>
        <v>0.70354686910492137</v>
      </c>
      <c r="S12">
        <f t="shared" si="2"/>
        <v>213.2095066849468</v>
      </c>
      <c r="U12">
        <f t="shared" si="3"/>
        <v>2.2426298312605155</v>
      </c>
      <c r="V12">
        <f t="shared" si="4"/>
        <v>12.35599220478367</v>
      </c>
    </row>
    <row r="13" spans="1:22">
      <c r="A13">
        <v>110</v>
      </c>
      <c r="B13">
        <f t="shared" si="5"/>
        <v>3127.197771419937</v>
      </c>
      <c r="C13">
        <f t="shared" si="6"/>
        <v>4.0086978782799751E-3</v>
      </c>
      <c r="D13">
        <f t="shared" si="7"/>
        <v>564.43883161516897</v>
      </c>
      <c r="F13">
        <f t="shared" si="8"/>
        <v>0.99024356423713855</v>
      </c>
      <c r="G13">
        <f t="shared" si="0"/>
        <v>279692.91490535939</v>
      </c>
      <c r="H13">
        <f t="shared" si="9"/>
        <v>32059162.323847674</v>
      </c>
      <c r="P13">
        <f t="shared" si="10"/>
        <v>1.3457303956205693</v>
      </c>
      <c r="Q13">
        <f t="shared" si="1"/>
        <v>478.15</v>
      </c>
      <c r="R13">
        <f t="shared" si="11"/>
        <v>0.70208268704413124</v>
      </c>
      <c r="S13">
        <f t="shared" si="2"/>
        <v>213.02282858713909</v>
      </c>
      <c r="U13">
        <f t="shared" si="3"/>
        <v>2.2445951129806168</v>
      </c>
      <c r="V13">
        <f t="shared" si="4"/>
        <v>12.330277610740314</v>
      </c>
    </row>
    <row r="14" spans="1:22">
      <c r="A14">
        <v>120</v>
      </c>
      <c r="B14">
        <f t="shared" si="5"/>
        <v>3126.8328869225625</v>
      </c>
      <c r="C14">
        <f t="shared" si="6"/>
        <v>4.009165671655361E-3</v>
      </c>
      <c r="D14">
        <f t="shared" si="7"/>
        <v>563.08593035791523</v>
      </c>
      <c r="F14">
        <f t="shared" si="8"/>
        <v>0.98787005325950039</v>
      </c>
      <c r="G14">
        <f t="shared" si="0"/>
        <v>275429.98391829984</v>
      </c>
      <c r="H14">
        <f t="shared" si="9"/>
        <v>34813462.163030669</v>
      </c>
      <c r="P14">
        <f t="shared" si="10"/>
        <v>1.342661482684872</v>
      </c>
      <c r="Q14">
        <f t="shared" si="1"/>
        <v>478.15</v>
      </c>
      <c r="R14">
        <f t="shared" si="11"/>
        <v>0.70039986776098573</v>
      </c>
      <c r="S14">
        <f t="shared" si="2"/>
        <v>212.80806476263231</v>
      </c>
      <c r="U14">
        <f t="shared" si="3"/>
        <v>2.2468603364883375</v>
      </c>
      <c r="V14">
        <f t="shared" si="4"/>
        <v>12.300723215919314</v>
      </c>
    </row>
    <row r="15" spans="1:22">
      <c r="A15">
        <v>130</v>
      </c>
      <c r="B15">
        <f t="shared" si="5"/>
        <v>3126.4735638010675</v>
      </c>
      <c r="C15">
        <f t="shared" si="6"/>
        <v>4.0096264418791718E-3</v>
      </c>
      <c r="D15">
        <f t="shared" si="7"/>
        <v>561.55223444063927</v>
      </c>
      <c r="F15">
        <f t="shared" si="8"/>
        <v>0.98517935866778816</v>
      </c>
      <c r="G15">
        <f t="shared" si="0"/>
        <v>270603.27286657097</v>
      </c>
      <c r="H15">
        <f t="shared" si="9"/>
        <v>37519494.891696379</v>
      </c>
      <c r="P15">
        <f t="shared" si="10"/>
        <v>1.3391583215658196</v>
      </c>
      <c r="Q15">
        <f t="shared" si="1"/>
        <v>478.15</v>
      </c>
      <c r="R15">
        <f t="shared" si="11"/>
        <v>0.69849216529546176</v>
      </c>
      <c r="S15">
        <f t="shared" si="2"/>
        <v>212.56432909098621</v>
      </c>
      <c r="U15">
        <f t="shared" si="3"/>
        <v>2.2494366860364998</v>
      </c>
      <c r="V15">
        <f t="shared" si="4"/>
        <v>12.267219326088847</v>
      </c>
    </row>
    <row r="16" spans="1:22">
      <c r="A16">
        <v>140</v>
      </c>
      <c r="B16">
        <f t="shared" si="5"/>
        <v>3126.1205375571199</v>
      </c>
      <c r="C16">
        <f t="shared" si="6"/>
        <v>4.0100792405941936E-3</v>
      </c>
      <c r="D16">
        <f t="shared" si="7"/>
        <v>559.83668857608018</v>
      </c>
      <c r="F16">
        <f t="shared" si="8"/>
        <v>0.98216962908084238</v>
      </c>
      <c r="G16">
        <f t="shared" si="0"/>
        <v>265209.71449602174</v>
      </c>
      <c r="H16">
        <f t="shared" si="9"/>
        <v>40171592.036656596</v>
      </c>
      <c r="P16">
        <f t="shared" si="10"/>
        <v>1.3352179501996844</v>
      </c>
      <c r="Q16">
        <f t="shared" si="1"/>
        <v>478.15</v>
      </c>
      <c r="R16">
        <f t="shared" si="11"/>
        <v>0.69635826701831716</v>
      </c>
      <c r="S16">
        <f t="shared" si="2"/>
        <v>212.29135135348082</v>
      </c>
      <c r="U16">
        <f t="shared" si="3"/>
        <v>2.2523291549632884</v>
      </c>
      <c r="V16">
        <f t="shared" si="4"/>
        <v>12.229742888290549</v>
      </c>
    </row>
    <row r="17" spans="1:22">
      <c r="A17">
        <v>150</v>
      </c>
      <c r="B17">
        <f t="shared" si="5"/>
        <v>3125.7745476938962</v>
      </c>
      <c r="C17">
        <f t="shared" si="6"/>
        <v>4.0105231135436972E-3</v>
      </c>
      <c r="D17">
        <f t="shared" si="7"/>
        <v>557.94315420119756</v>
      </c>
      <c r="F17">
        <f t="shared" si="8"/>
        <v>0.97884763894946936</v>
      </c>
      <c r="G17">
        <f t="shared" si="0"/>
        <v>259261.6003075534</v>
      </c>
      <c r="H17">
        <f t="shared" si="9"/>
        <v>42764208.039732128</v>
      </c>
      <c r="P17">
        <f t="shared" si="10"/>
        <v>1.3308491400085538</v>
      </c>
      <c r="Q17">
        <f t="shared" si="1"/>
        <v>478.15</v>
      </c>
      <c r="R17">
        <f t="shared" si="11"/>
        <v>0.69400297601517369</v>
      </c>
      <c r="S17">
        <f t="shared" si="2"/>
        <v>211.98963231408004</v>
      </c>
      <c r="U17">
        <f t="shared" si="3"/>
        <v>2.2555348333808207</v>
      </c>
      <c r="V17">
        <f t="shared" si="4"/>
        <v>12.188378256376454</v>
      </c>
    </row>
    <row r="18" spans="1:22">
      <c r="A18">
        <v>160</v>
      </c>
      <c r="B18">
        <f t="shared" si="5"/>
        <v>3125.4363176792076</v>
      </c>
      <c r="C18">
        <f t="shared" si="6"/>
        <v>4.010957126319427E-3</v>
      </c>
      <c r="D18">
        <f t="shared" si="7"/>
        <v>555.88122219313277</v>
      </c>
      <c r="F18">
        <f t="shared" si="8"/>
        <v>0.9752302143739171</v>
      </c>
      <c r="G18">
        <f t="shared" si="0"/>
        <v>252789.10926069869</v>
      </c>
      <c r="H18">
        <f t="shared" si="9"/>
        <v>45292099.132339112</v>
      </c>
      <c r="P18">
        <f t="shared" si="10"/>
        <v>1.3260743506393029</v>
      </c>
      <c r="Q18">
        <f t="shared" si="1"/>
        <v>478.15</v>
      </c>
      <c r="R18">
        <f t="shared" si="11"/>
        <v>0.69143822199110716</v>
      </c>
      <c r="S18">
        <f t="shared" si="2"/>
        <v>211.66057954221009</v>
      </c>
      <c r="U18">
        <f t="shared" si="3"/>
        <v>2.2590413436180055</v>
      </c>
      <c r="V18">
        <f t="shared" si="4"/>
        <v>12.143334944949498</v>
      </c>
    </row>
    <row r="19" spans="1:22">
      <c r="A19">
        <v>170</v>
      </c>
      <c r="B19">
        <f t="shared" si="5"/>
        <v>3125.1065316097051</v>
      </c>
      <c r="C19">
        <f t="shared" si="6"/>
        <v>4.0113803943815727E-3</v>
      </c>
      <c r="D19">
        <f t="shared" si="7"/>
        <v>553.66675292692526</v>
      </c>
      <c r="F19">
        <f t="shared" si="8"/>
        <v>0.97134518057355312</v>
      </c>
      <c r="G19">
        <f t="shared" si="0"/>
        <v>245841.983392461</v>
      </c>
      <c r="H19">
        <f t="shared" si="9"/>
        <v>47750518.966263726</v>
      </c>
      <c r="P19">
        <f t="shared" si="10"/>
        <v>1.3209310361741335</v>
      </c>
      <c r="Q19">
        <f t="shared" si="1"/>
        <v>478.15</v>
      </c>
      <c r="R19">
        <f t="shared" si="11"/>
        <v>0.68868373302664909</v>
      </c>
      <c r="S19">
        <f t="shared" si="2"/>
        <v>211.30660248360462</v>
      </c>
      <c r="U19">
        <f t="shared" si="3"/>
        <v>2.2628256494592964</v>
      </c>
      <c r="V19">
        <f t="shared" si="4"/>
        <v>12.09495942703083</v>
      </c>
    </row>
    <row r="20" spans="1:22">
      <c r="A20">
        <v>180</v>
      </c>
      <c r="B20">
        <f t="shared" si="5"/>
        <v>3124.7858086890915</v>
      </c>
      <c r="C20">
        <f t="shared" si="6"/>
        <v>4.0117921159249182E-3</v>
      </c>
      <c r="D20">
        <f t="shared" si="7"/>
        <v>551.32200641461839</v>
      </c>
      <c r="F20">
        <f t="shared" si="8"/>
        <v>0.96723159020108485</v>
      </c>
      <c r="G20">
        <f t="shared" si="0"/>
        <v>238489.92253507735</v>
      </c>
      <c r="H20">
        <f t="shared" si="9"/>
        <v>50135418.191614501</v>
      </c>
      <c r="P20">
        <f t="shared" si="10"/>
        <v>1.3154719740677097</v>
      </c>
      <c r="Q20">
        <f t="shared" si="1"/>
        <v>478.15</v>
      </c>
      <c r="R20">
        <f t="shared" si="11"/>
        <v>0.68576719745256909</v>
      </c>
      <c r="S20">
        <f t="shared" si="2"/>
        <v>210.93114432370848</v>
      </c>
      <c r="U20">
        <f t="shared" si="3"/>
        <v>2.2668534868715273</v>
      </c>
      <c r="V20">
        <f t="shared" si="4"/>
        <v>12.043737976974271</v>
      </c>
    </row>
    <row r="21" spans="1:22">
      <c r="A21">
        <v>190</v>
      </c>
      <c r="B21">
        <f t="shared" si="5"/>
        <v>3124.4746771913824</v>
      </c>
      <c r="C21">
        <f t="shared" si="6"/>
        <v>4.0121916054450726E-3</v>
      </c>
      <c r="D21">
        <f t="shared" si="7"/>
        <v>548.8752500720384</v>
      </c>
      <c r="F21">
        <f t="shared" si="8"/>
        <v>0.9629390352141024</v>
      </c>
      <c r="G21">
        <f t="shared" si="0"/>
        <v>230821.34812126483</v>
      </c>
      <c r="H21">
        <f t="shared" si="9"/>
        <v>52443631.672827147</v>
      </c>
      <c r="P21">
        <f t="shared" si="10"/>
        <v>1.3097643468298696</v>
      </c>
      <c r="Q21">
        <f t="shared" si="1"/>
        <v>478.15</v>
      </c>
      <c r="R21">
        <f t="shared" si="11"/>
        <v>0.68272377596679856</v>
      </c>
      <c r="S21">
        <f t="shared" si="2"/>
        <v>210.53863149018076</v>
      </c>
      <c r="U21">
        <f t="shared" si="3"/>
        <v>2.2710796427984774</v>
      </c>
      <c r="V21">
        <f t="shared" si="4"/>
        <v>11.990288102054219</v>
      </c>
    </row>
    <row r="22" spans="1:22">
      <c r="A22">
        <v>200</v>
      </c>
      <c r="B22">
        <f t="shared" si="5"/>
        <v>3124.1735500369064</v>
      </c>
      <c r="C22">
        <f t="shared" si="6"/>
        <v>4.0125783252677747E-3</v>
      </c>
      <c r="D22">
        <f t="shared" si="7"/>
        <v>546.35978772462261</v>
      </c>
      <c r="F22">
        <f t="shared" si="8"/>
        <v>0.95852594337653085</v>
      </c>
      <c r="G22">
        <f t="shared" si="0"/>
        <v>222940.36134551425</v>
      </c>
      <c r="H22">
        <f t="shared" si="9"/>
        <v>54673035.286282286</v>
      </c>
      <c r="P22">
        <f t="shared" si="10"/>
        <v>1.3038874400103873</v>
      </c>
      <c r="Q22">
        <f t="shared" si="1"/>
        <v>478.15</v>
      </c>
      <c r="R22">
        <f t="shared" si="11"/>
        <v>0.67959489385396032</v>
      </c>
      <c r="S22">
        <f t="shared" si="2"/>
        <v>210.1343300192616</v>
      </c>
      <c r="U22">
        <f t="shared" si="3"/>
        <v>2.2754492326702218</v>
      </c>
      <c r="V22">
        <f t="shared" si="4"/>
        <v>11.935337330906448</v>
      </c>
    </row>
    <row r="23" spans="1:22">
      <c r="A23">
        <v>210</v>
      </c>
      <c r="B23">
        <f t="shared" si="5"/>
        <v>3123.8827043366446</v>
      </c>
      <c r="C23">
        <f t="shared" si="6"/>
        <v>4.0129519120068822E-3</v>
      </c>
      <c r="D23">
        <f t="shared" si="7"/>
        <v>543.81243633555994</v>
      </c>
      <c r="F23">
        <f t="shared" si="8"/>
        <v>0.95405690585185954</v>
      </c>
      <c r="G23">
        <f t="shared" si="0"/>
        <v>214961.97971192215</v>
      </c>
      <c r="H23">
        <f t="shared" si="9"/>
        <v>56822655.083401509</v>
      </c>
      <c r="P23">
        <f t="shared" si="10"/>
        <v>1.2979290178412328</v>
      </c>
      <c r="Q23">
        <f t="shared" si="1"/>
        <v>478.15</v>
      </c>
      <c r="R23">
        <f t="shared" si="11"/>
        <v>0.67642634624896836</v>
      </c>
      <c r="S23">
        <f t="shared" si="2"/>
        <v>209.72411097201666</v>
      </c>
      <c r="U23">
        <f t="shared" si="3"/>
        <v>2.2798999971147773</v>
      </c>
      <c r="V23">
        <f t="shared" si="4"/>
        <v>11.879689937353868</v>
      </c>
    </row>
    <row r="24" spans="1:22">
      <c r="A24">
        <v>220</v>
      </c>
      <c r="B24">
        <f t="shared" si="5"/>
        <v>3123.6022671509249</v>
      </c>
      <c r="C24">
        <f t="shared" si="6"/>
        <v>4.0133121950533075E-3</v>
      </c>
      <c r="D24">
        <f t="shared" si="7"/>
        <v>541.27157204194339</v>
      </c>
      <c r="F24">
        <f t="shared" si="8"/>
        <v>0.94959924919639194</v>
      </c>
      <c r="G24">
        <f t="shared" si="0"/>
        <v>207006.03267787021</v>
      </c>
      <c r="H24">
        <f t="shared" si="9"/>
        <v>58892715.410180211</v>
      </c>
      <c r="P24">
        <f t="shared" si="10"/>
        <v>1.2919806652261785</v>
      </c>
      <c r="Q24">
        <f t="shared" si="1"/>
        <v>478.15</v>
      </c>
      <c r="R24">
        <f t="shared" si="11"/>
        <v>0.67326586768024188</v>
      </c>
      <c r="S24">
        <f t="shared" si="2"/>
        <v>209.31414248103417</v>
      </c>
      <c r="U24">
        <f t="shared" si="3"/>
        <v>2.2843654725495908</v>
      </c>
      <c r="V24">
        <f t="shared" si="4"/>
        <v>11.824184255680871</v>
      </c>
    </row>
    <row r="25" spans="1:22">
      <c r="A25">
        <v>230</v>
      </c>
      <c r="B25">
        <f t="shared" si="5"/>
        <v>3123.3322092118001</v>
      </c>
      <c r="C25">
        <f t="shared" si="6"/>
        <v>4.0136592048325634E-3</v>
      </c>
      <c r="D25">
        <f t="shared" si="7"/>
        <v>538.77495196843972</v>
      </c>
      <c r="F25">
        <f t="shared" si="8"/>
        <v>0.94521921397971886</v>
      </c>
      <c r="G25">
        <f t="shared" si="0"/>
        <v>199190.36162396328</v>
      </c>
      <c r="H25">
        <f t="shared" si="9"/>
        <v>60884619.026419841</v>
      </c>
      <c r="P25">
        <f t="shared" si="10"/>
        <v>1.2861325880346086</v>
      </c>
      <c r="Q25">
        <f t="shared" si="1"/>
        <v>478.15</v>
      </c>
      <c r="R25">
        <f t="shared" si="11"/>
        <v>0.67016042271162068</v>
      </c>
      <c r="S25">
        <f t="shared" si="2"/>
        <v>208.91054029393007</v>
      </c>
      <c r="U25">
        <f t="shared" si="3"/>
        <v>2.2887787247462912</v>
      </c>
      <c r="V25">
        <f t="shared" si="4"/>
        <v>11.769645097723298</v>
      </c>
    </row>
    <row r="26" spans="1:22">
      <c r="A26">
        <v>240</v>
      </c>
      <c r="B26">
        <f t="shared" si="5"/>
        <v>3123.0723475166701</v>
      </c>
      <c r="C26">
        <f t="shared" si="6"/>
        <v>4.0139931696494434E-3</v>
      </c>
      <c r="D26">
        <f t="shared" si="7"/>
        <v>536.35756917742845</v>
      </c>
      <c r="F26">
        <f t="shared" si="8"/>
        <v>0.94097819153934814</v>
      </c>
      <c r="G26">
        <f t="shared" si="0"/>
        <v>191624.12760886794</v>
      </c>
      <c r="H26">
        <f t="shared" si="9"/>
        <v>62800860.302508518</v>
      </c>
      <c r="P26">
        <f t="shared" si="10"/>
        <v>1.2804684859900006</v>
      </c>
      <c r="Q26">
        <f t="shared" si="1"/>
        <v>478.15</v>
      </c>
      <c r="R26">
        <f t="shared" si="11"/>
        <v>0.66715353780139774</v>
      </c>
      <c r="S26">
        <f t="shared" si="2"/>
        <v>208.51901791185966</v>
      </c>
      <c r="U26">
        <f t="shared" si="3"/>
        <v>2.2930762133270379</v>
      </c>
      <c r="V26">
        <f t="shared" si="4"/>
        <v>11.716836893831124</v>
      </c>
    </row>
    <row r="27" spans="1:22">
      <c r="A27">
        <v>250</v>
      </c>
      <c r="B27">
        <f t="shared" si="5"/>
        <v>3122.8223566525439</v>
      </c>
      <c r="C27">
        <f t="shared" si="6"/>
        <v>4.014314501286813E-3</v>
      </c>
      <c r="D27">
        <f t="shared" si="7"/>
        <v>534.04979865822258</v>
      </c>
      <c r="F27">
        <f t="shared" si="8"/>
        <v>0.93692947133021509</v>
      </c>
      <c r="G27">
        <f t="shared" si="0"/>
        <v>184402.03140572889</v>
      </c>
      <c r="H27">
        <f t="shared" si="9"/>
        <v>64644880.616565809</v>
      </c>
      <c r="P27">
        <f t="shared" si="10"/>
        <v>1.2750611146275461</v>
      </c>
      <c r="Q27">
        <f t="shared" si="1"/>
        <v>478.15</v>
      </c>
      <c r="R27">
        <f t="shared" si="11"/>
        <v>0.6642829951731225</v>
      </c>
      <c r="S27">
        <f t="shared" si="2"/>
        <v>208.14457867748922</v>
      </c>
      <c r="U27">
        <f t="shared" si="3"/>
        <v>2.2972013157300251</v>
      </c>
      <c r="V27">
        <f t="shared" si="4"/>
        <v>11.666423191637275</v>
      </c>
    </row>
    <row r="28" spans="1:22">
      <c r="A28">
        <v>260</v>
      </c>
      <c r="B28">
        <f t="shared" si="5"/>
        <v>3122.5817876607725</v>
      </c>
      <c r="C28">
        <f t="shared" si="6"/>
        <v>4.0146237708777793E-3</v>
      </c>
      <c r="D28">
        <f t="shared" si="7"/>
        <v>531.87604049273648</v>
      </c>
      <c r="F28">
        <f t="shared" si="8"/>
        <v>0.93311586051357276</v>
      </c>
      <c r="G28">
        <f t="shared" si="0"/>
        <v>177600.08819687556</v>
      </c>
      <c r="H28">
        <f t="shared" si="9"/>
        <v>66420881.498534568</v>
      </c>
      <c r="P28">
        <f t="shared" si="10"/>
        <v>1.269969029943701</v>
      </c>
      <c r="Q28">
        <f t="shared" si="1"/>
        <v>478.15</v>
      </c>
      <c r="R28">
        <f t="shared" si="11"/>
        <v>0.66157914510412308</v>
      </c>
      <c r="S28">
        <f t="shared" si="2"/>
        <v>207.79128477768867</v>
      </c>
      <c r="U28">
        <f t="shared" si="3"/>
        <v>2.3011070965346891</v>
      </c>
      <c r="V28">
        <f t="shared" si="4"/>
        <v>11.618937015744027</v>
      </c>
    </row>
    <row r="29" spans="1:22">
      <c r="A29">
        <v>270</v>
      </c>
      <c r="B29">
        <f t="shared" si="5"/>
        <v>3122.3500924140862</v>
      </c>
      <c r="C29">
        <f t="shared" si="6"/>
        <v>4.0149216776522965E-3</v>
      </c>
      <c r="D29">
        <f t="shared" si="7"/>
        <v>529.85397611800852</v>
      </c>
      <c r="F29">
        <f t="shared" si="8"/>
        <v>0.92956837915440094</v>
      </c>
      <c r="G29">
        <f t="shared" si="0"/>
        <v>171273.31740134399</v>
      </c>
      <c r="H29">
        <f t="shared" si="9"/>
        <v>68133614.672548011</v>
      </c>
      <c r="P29">
        <f t="shared" si="10"/>
        <v>1.2652347944016897</v>
      </c>
      <c r="Q29">
        <f t="shared" si="1"/>
        <v>478.15</v>
      </c>
      <c r="R29">
        <f t="shared" si="11"/>
        <v>0.65906398082047024</v>
      </c>
      <c r="S29">
        <f t="shared" si="2"/>
        <v>207.46212405103969</v>
      </c>
      <c r="U29">
        <f t="shared" si="3"/>
        <v>2.3047580477020753</v>
      </c>
      <c r="V29">
        <f t="shared" si="4"/>
        <v>11.5747646206311</v>
      </c>
    </row>
    <row r="30" spans="1:22">
      <c r="A30">
        <v>280</v>
      </c>
      <c r="B30">
        <f t="shared" si="5"/>
        <v>3122.1266510074474</v>
      </c>
      <c r="C30">
        <f t="shared" si="6"/>
        <v>4.0152090137688216E-3</v>
      </c>
      <c r="D30">
        <f t="shared" si="7"/>
        <v>527.99444946483209</v>
      </c>
      <c r="F30">
        <f t="shared" si="8"/>
        <v>0.92630605169268787</v>
      </c>
      <c r="G30">
        <f t="shared" si="0"/>
        <v>165455.38302961961</v>
      </c>
      <c r="H30">
        <f t="shared" si="9"/>
        <v>69788168.502844214</v>
      </c>
      <c r="P30">
        <f t="shared" si="10"/>
        <v>1.2608846743870807</v>
      </c>
      <c r="Q30">
        <f t="shared" si="1"/>
        <v>478.15</v>
      </c>
      <c r="R30">
        <f t="shared" si="11"/>
        <v>0.65675099065011566</v>
      </c>
      <c r="S30">
        <f t="shared" si="2"/>
        <v>207.15897859648587</v>
      </c>
      <c r="U30">
        <f t="shared" si="3"/>
        <v>2.3081307083067029</v>
      </c>
      <c r="V30">
        <f t="shared" si="4"/>
        <v>11.534142894105615</v>
      </c>
    </row>
    <row r="31" spans="1:22">
      <c r="A31">
        <v>290</v>
      </c>
      <c r="B31">
        <f t="shared" si="5"/>
        <v>3121.9107996180937</v>
      </c>
      <c r="C31">
        <f t="shared" si="6"/>
        <v>4.0154866285053714E-3</v>
      </c>
      <c r="D31">
        <f t="shared" si="7"/>
        <v>526.3018926594749</v>
      </c>
      <c r="F31">
        <f t="shared" si="8"/>
        <v>0.92333665378855245</v>
      </c>
      <c r="G31">
        <f t="shared" si="0"/>
        <v>160159.9327344629</v>
      </c>
      <c r="H31">
        <f t="shared" si="9"/>
        <v>71389767.830188841</v>
      </c>
      <c r="P31">
        <f t="shared" si="10"/>
        <v>1.2569296390758509</v>
      </c>
      <c r="Q31">
        <f t="shared" si="1"/>
        <v>478.15</v>
      </c>
      <c r="R31">
        <f t="shared" si="11"/>
        <v>0.65464568753608365</v>
      </c>
      <c r="S31">
        <f t="shared" si="2"/>
        <v>206.88268376984334</v>
      </c>
      <c r="U31">
        <f t="shared" si="3"/>
        <v>2.3112132503653187</v>
      </c>
      <c r="V31">
        <f t="shared" si="4"/>
        <v>11.497168656840113</v>
      </c>
    </row>
    <row r="32" spans="1:22">
      <c r="A32">
        <v>300</v>
      </c>
      <c r="B32">
        <f t="shared" si="5"/>
        <v>3121.7018566186784</v>
      </c>
      <c r="C32">
        <f t="shared" si="6"/>
        <v>4.0157553946652443E-3</v>
      </c>
      <c r="D32">
        <f t="shared" si="7"/>
        <v>524.77515458411835</v>
      </c>
      <c r="F32">
        <f t="shared" si="8"/>
        <v>0.92065816593704974</v>
      </c>
      <c r="G32">
        <f t="shared" si="0"/>
        <v>155383.192478724</v>
      </c>
      <c r="H32">
        <f t="shared" si="9"/>
        <v>72943599.754976079</v>
      </c>
      <c r="P32">
        <f t="shared" si="10"/>
        <v>1.2533673236287595</v>
      </c>
      <c r="Q32">
        <f t="shared" si="1"/>
        <v>478.15</v>
      </c>
      <c r="R32">
        <f t="shared" si="11"/>
        <v>0.65274663964936819</v>
      </c>
      <c r="S32">
        <f t="shared" si="2"/>
        <v>206.63315547745955</v>
      </c>
      <c r="U32">
        <f t="shared" si="3"/>
        <v>2.3140042501657421</v>
      </c>
      <c r="V32">
        <f t="shared" si="4"/>
        <v>11.463816762438793</v>
      </c>
    </row>
    <row r="33" spans="1:22">
      <c r="A33">
        <v>310</v>
      </c>
      <c r="B33">
        <f t="shared" si="5"/>
        <v>3121.4991453054263</v>
      </c>
      <c r="C33">
        <f t="shared" si="6"/>
        <v>4.016016179311294E-3</v>
      </c>
      <c r="D33">
        <f t="shared" si="7"/>
        <v>523.4085666954835</v>
      </c>
      <c r="F33">
        <f t="shared" si="8"/>
        <v>0.91826064332540969</v>
      </c>
      <c r="G33">
        <f t="shared" si="0"/>
        <v>151107.29956541248</v>
      </c>
      <c r="H33">
        <f t="shared" si="9"/>
        <v>74454672.7506302</v>
      </c>
      <c r="P33">
        <f t="shared" si="10"/>
        <v>1.2501845620210128</v>
      </c>
      <c r="Q33">
        <f t="shared" si="1"/>
        <v>478.15</v>
      </c>
      <c r="R33">
        <f t="shared" si="11"/>
        <v>0.65104679611771543</v>
      </c>
      <c r="S33">
        <f t="shared" si="2"/>
        <v>206.4095590781921</v>
      </c>
      <c r="U33">
        <f t="shared" si="3"/>
        <v>2.3165109316418193</v>
      </c>
      <c r="V33">
        <f t="shared" si="4"/>
        <v>11.433963380455621</v>
      </c>
    </row>
    <row r="34" spans="1:22">
      <c r="A34">
        <v>320</v>
      </c>
      <c r="B34">
        <f t="shared" si="5"/>
        <v>3121.3020122780481</v>
      </c>
      <c r="C34">
        <f t="shared" si="6"/>
        <v>4.0162698200754089E-3</v>
      </c>
      <c r="D34">
        <f t="shared" si="7"/>
        <v>522.19308976696732</v>
      </c>
      <c r="F34">
        <f t="shared" si="8"/>
        <v>0.91612822766134616</v>
      </c>
      <c r="G34">
        <f t="shared" si="0"/>
        <v>147303.88605525365</v>
      </c>
      <c r="H34">
        <f t="shared" si="9"/>
        <v>75927711.611182734</v>
      </c>
      <c r="P34">
        <f t="shared" si="10"/>
        <v>1.247360116430126</v>
      </c>
      <c r="Q34">
        <f t="shared" si="1"/>
        <v>478.15</v>
      </c>
      <c r="R34">
        <f t="shared" si="11"/>
        <v>0.6495349134118944</v>
      </c>
      <c r="S34">
        <f t="shared" si="2"/>
        <v>206.21049415988267</v>
      </c>
      <c r="U34">
        <f t="shared" si="3"/>
        <v>2.3187471711758398</v>
      </c>
      <c r="V34">
        <f t="shared" si="4"/>
        <v>11.407411047202489</v>
      </c>
    </row>
    <row r="35" spans="1:22">
      <c r="A35">
        <v>330</v>
      </c>
      <c r="B35">
        <f t="shared" si="5"/>
        <v>3121.1098411447797</v>
      </c>
      <c r="C35">
        <f t="shared" si="6"/>
        <v>4.0165171074706364E-3</v>
      </c>
      <c r="D35">
        <f t="shared" si="7"/>
        <v>521.11741653638148</v>
      </c>
      <c r="F35">
        <f t="shared" si="8"/>
        <v>0.91424108164277451</v>
      </c>
      <c r="G35">
        <f t="shared" si="0"/>
        <v>143937.52259987325</v>
      </c>
      <c r="H35">
        <f t="shared" si="9"/>
        <v>77367086.837181464</v>
      </c>
      <c r="P35">
        <f t="shared" si="10"/>
        <v>1.2448673044852143</v>
      </c>
      <c r="Q35">
        <f t="shared" si="1"/>
        <v>478.15</v>
      </c>
      <c r="R35">
        <f t="shared" si="11"/>
        <v>0.64819692688472708</v>
      </c>
      <c r="S35">
        <f t="shared" si="2"/>
        <v>206.03417423386517</v>
      </c>
      <c r="U35">
        <f t="shared" si="3"/>
        <v>2.3207315086343963</v>
      </c>
      <c r="V35">
        <f t="shared" si="4"/>
        <v>11.383912753306564</v>
      </c>
    </row>
    <row r="36" spans="1:22">
      <c r="A36">
        <v>340</v>
      </c>
      <c r="B36">
        <f t="shared" si="5"/>
        <v>3120.9220617346182</v>
      </c>
      <c r="C36">
        <f t="shared" si="6"/>
        <v>4.016758772977953E-3</v>
      </c>
      <c r="D36">
        <f t="shared" si="7"/>
        <v>520.1689459261919</v>
      </c>
      <c r="F36">
        <f t="shared" si="8"/>
        <v>0.91257709811612608</v>
      </c>
      <c r="G36">
        <f t="shared" si="0"/>
        <v>140968.75984635029</v>
      </c>
      <c r="H36">
        <f t="shared" si="9"/>
        <v>78776774.435644969</v>
      </c>
      <c r="P36">
        <f t="shared" si="10"/>
        <v>1.2426763225734556</v>
      </c>
      <c r="Q36">
        <f t="shared" si="1"/>
        <v>478.15</v>
      </c>
      <c r="R36">
        <f t="shared" si="11"/>
        <v>0.64701716256433339</v>
      </c>
      <c r="S36">
        <f t="shared" si="2"/>
        <v>205.87858691452612</v>
      </c>
      <c r="U36">
        <f t="shared" si="3"/>
        <v>2.3224853403453358</v>
      </c>
      <c r="V36">
        <f t="shared" si="4"/>
        <v>11.363193225743586</v>
      </c>
    </row>
    <row r="37" spans="1:22">
      <c r="A37">
        <v>350</v>
      </c>
      <c r="B37">
        <f t="shared" si="5"/>
        <v>3120.7381553417822</v>
      </c>
      <c r="C37">
        <f t="shared" si="6"/>
        <v>4.0169954822371276E-3</v>
      </c>
      <c r="D37">
        <f t="shared" si="7"/>
        <v>519.33458417791871</v>
      </c>
      <c r="F37">
        <f t="shared" si="8"/>
        <v>0.91111330557529602</v>
      </c>
      <c r="G37">
        <f t="shared" si="0"/>
        <v>138356.628445243</v>
      </c>
      <c r="H37">
        <f t="shared" si="9"/>
        <v>80160340.720097393</v>
      </c>
      <c r="P37">
        <f t="shared" si="10"/>
        <v>1.2407561580148971</v>
      </c>
      <c r="Q37">
        <f t="shared" si="1"/>
        <v>478.15</v>
      </c>
      <c r="R37">
        <f t="shared" si="11"/>
        <v>0.64597933365288485</v>
      </c>
      <c r="S37">
        <f t="shared" si="2"/>
        <v>205.74162666816079</v>
      </c>
      <c r="U37">
        <f t="shared" si="3"/>
        <v>2.3240313967732193</v>
      </c>
      <c r="V37">
        <f t="shared" si="4"/>
        <v>11.344966428776852</v>
      </c>
    </row>
    <row r="38" spans="1:22">
      <c r="A38">
        <v>360</v>
      </c>
      <c r="B38">
        <f t="shared" si="5"/>
        <v>3120.55765670868</v>
      </c>
      <c r="C38">
        <f t="shared" si="6"/>
        <v>4.0172278324365103E-3</v>
      </c>
      <c r="D38">
        <f t="shared" si="7"/>
        <v>518.60136055230691</v>
      </c>
      <c r="F38">
        <f t="shared" si="8"/>
        <v>0.90982694833738054</v>
      </c>
      <c r="G38">
        <f t="shared" si="0"/>
        <v>136060.55951441714</v>
      </c>
      <c r="H38">
        <f t="shared" si="9"/>
        <v>81520946.31524156</v>
      </c>
      <c r="P38">
        <f t="shared" si="10"/>
        <v>1.239076060050986</v>
      </c>
      <c r="Q38">
        <f t="shared" si="1"/>
        <v>478.15</v>
      </c>
      <c r="R38">
        <f t="shared" si="11"/>
        <v>0.6450673063712028</v>
      </c>
      <c r="S38">
        <f t="shared" si="2"/>
        <v>205.62119761680623</v>
      </c>
      <c r="U38">
        <f t="shared" si="3"/>
        <v>2.3253925448439219</v>
      </c>
      <c r="V38">
        <f t="shared" si="4"/>
        <v>11.328949014048888</v>
      </c>
    </row>
    <row r="39" spans="1:22">
      <c r="A39">
        <v>370</v>
      </c>
      <c r="B39">
        <f t="shared" si="5"/>
        <v>3120.3801535034681</v>
      </c>
      <c r="C39">
        <f t="shared" si="6"/>
        <v>4.0174563529312085E-3</v>
      </c>
      <c r="D39">
        <f t="shared" si="7"/>
        <v>517.95686775105742</v>
      </c>
      <c r="F39">
        <f t="shared" si="8"/>
        <v>0.9086962592123814</v>
      </c>
      <c r="G39">
        <f t="shared" si="0"/>
        <v>134041.75758707273</v>
      </c>
      <c r="H39">
        <f t="shared" si="9"/>
        <v>82861363.891112283</v>
      </c>
      <c r="P39">
        <f t="shared" si="10"/>
        <v>1.2376065933799394</v>
      </c>
      <c r="Q39">
        <f t="shared" si="1"/>
        <v>478.15</v>
      </c>
      <c r="R39">
        <f t="shared" si="11"/>
        <v>0.64426564778157835</v>
      </c>
      <c r="S39">
        <f t="shared" si="2"/>
        <v>205.51528770938009</v>
      </c>
      <c r="U39">
        <f t="shared" si="3"/>
        <v>2.3265909087802443</v>
      </c>
      <c r="V39">
        <f t="shared" si="4"/>
        <v>11.314869941681046</v>
      </c>
    </row>
    <row r="40" spans="1:22">
      <c r="A40">
        <v>380</v>
      </c>
      <c r="B40">
        <f t="shared" si="5"/>
        <v>3120.2052840064666</v>
      </c>
      <c r="C40">
        <f t="shared" si="6"/>
        <v>4.0176815081718791E-3</v>
      </c>
      <c r="D40">
        <f t="shared" si="7"/>
        <v>517.38955028772341</v>
      </c>
      <c r="F40">
        <f t="shared" si="8"/>
        <v>0.90770096541705858</v>
      </c>
      <c r="G40">
        <f t="shared" si="0"/>
        <v>132264.09879441242</v>
      </c>
      <c r="H40">
        <f t="shared" si="9"/>
        <v>84184004.879056409</v>
      </c>
      <c r="P40">
        <f t="shared" si="10"/>
        <v>1.2363203292719143</v>
      </c>
      <c r="Q40">
        <f t="shared" si="1"/>
        <v>478.15</v>
      </c>
      <c r="R40">
        <f t="shared" si="11"/>
        <v>0.64355998448069451</v>
      </c>
      <c r="S40">
        <f t="shared" si="2"/>
        <v>205.42201784640707</v>
      </c>
      <c r="U40">
        <f t="shared" si="3"/>
        <v>2.3276472746826493</v>
      </c>
      <c r="V40">
        <f t="shared" si="4"/>
        <v>11.302476779792604</v>
      </c>
    </row>
    <row r="41" spans="1:22">
      <c r="A41">
        <v>390</v>
      </c>
      <c r="B41">
        <f t="shared" si="5"/>
        <v>3120.0327336248256</v>
      </c>
      <c r="C41">
        <f t="shared" si="6"/>
        <v>4.0179037021476271E-3</v>
      </c>
      <c r="D41">
        <f t="shared" si="7"/>
        <v>516.88886955311864</v>
      </c>
      <c r="F41">
        <f t="shared" si="8"/>
        <v>0.90682257816336598</v>
      </c>
      <c r="G41">
        <f t="shared" si="0"/>
        <v>130694.64418027048</v>
      </c>
      <c r="H41">
        <f t="shared" si="9"/>
        <v>85490951.320859119</v>
      </c>
      <c r="P41">
        <f t="shared" si="10"/>
        <v>1.2351922425692536</v>
      </c>
      <c r="Q41">
        <f t="shared" si="1"/>
        <v>478.15</v>
      </c>
      <c r="R41">
        <f t="shared" si="11"/>
        <v>0.64293720791782649</v>
      </c>
      <c r="S41">
        <f t="shared" si="2"/>
        <v>205.33967055432834</v>
      </c>
      <c r="U41">
        <f t="shared" si="3"/>
        <v>2.3285807302076686</v>
      </c>
      <c r="V41">
        <f t="shared" si="4"/>
        <v>11.291539310387178</v>
      </c>
    </row>
    <row r="42" spans="1:22">
      <c r="A42">
        <v>400</v>
      </c>
      <c r="B42">
        <f t="shared" si="5"/>
        <v>3119.8622307375167</v>
      </c>
      <c r="C42">
        <f t="shared" si="6"/>
        <v>4.0181232836969004E-3</v>
      </c>
      <c r="D42">
        <f t="shared" si="7"/>
        <v>516.445374612573</v>
      </c>
      <c r="F42">
        <f t="shared" si="8"/>
        <v>0.90604451686416321</v>
      </c>
      <c r="G42">
        <f t="shared" si="0"/>
        <v>129303.85889253406</v>
      </c>
      <c r="H42">
        <f t="shared" si="9"/>
        <v>86783989.909784466</v>
      </c>
      <c r="P42">
        <f t="shared" si="10"/>
        <v>1.2341998836659009</v>
      </c>
      <c r="Q42">
        <f t="shared" si="1"/>
        <v>478.15</v>
      </c>
      <c r="R42">
        <f t="shared" si="11"/>
        <v>0.64238556245669165</v>
      </c>
      <c r="S42">
        <f t="shared" si="2"/>
        <v>205.26670292745544</v>
      </c>
      <c r="U42">
        <f t="shared" si="3"/>
        <v>2.3294084874982666</v>
      </c>
      <c r="V42">
        <f t="shared" si="4"/>
        <v>11.281851075932723</v>
      </c>
    </row>
    <row r="43" spans="1:22">
      <c r="A43">
        <v>410</v>
      </c>
      <c r="B43">
        <f t="shared" si="5"/>
        <v>3119.6935422543756</v>
      </c>
      <c r="C43">
        <f t="shared" si="6"/>
        <v>4.0183405521922256E-3</v>
      </c>
      <c r="D43">
        <f t="shared" si="7"/>
        <v>516.05070496763233</v>
      </c>
      <c r="F43">
        <f t="shared" si="8"/>
        <v>0.90535211397830229</v>
      </c>
      <c r="G43">
        <f t="shared" si="0"/>
        <v>128065.6191925122</v>
      </c>
      <c r="H43">
        <f t="shared" si="9"/>
        <v>88064646.101709589</v>
      </c>
      <c r="P43">
        <f t="shared" si="10"/>
        <v>1.2333233879410159</v>
      </c>
      <c r="Q43">
        <f t="shared" si="1"/>
        <v>478.15</v>
      </c>
      <c r="R43">
        <f t="shared" si="11"/>
        <v>0.64189464881061631</v>
      </c>
      <c r="S43">
        <f t="shared" si="2"/>
        <v>205.20174814216932</v>
      </c>
      <c r="U43">
        <f t="shared" si="3"/>
        <v>2.3301458410028979</v>
      </c>
      <c r="V43">
        <f t="shared" si="4"/>
        <v>11.273229439691422</v>
      </c>
    </row>
    <row r="44" spans="1:22">
      <c r="A44">
        <v>420</v>
      </c>
      <c r="B44">
        <f t="shared" si="5"/>
        <v>3119.526469166</v>
      </c>
      <c r="C44">
        <f t="shared" si="6"/>
        <v>4.0185557632419905E-3</v>
      </c>
      <c r="D44">
        <f t="shared" si="7"/>
        <v>515.69754725443488</v>
      </c>
      <c r="F44">
        <f t="shared" si="8"/>
        <v>0.90473253904286821</v>
      </c>
      <c r="G44">
        <f t="shared" si="0"/>
        <v>126957.07589034368</v>
      </c>
      <c r="H44">
        <f t="shared" si="9"/>
        <v>89334216.860613033</v>
      </c>
      <c r="P44">
        <f t="shared" si="10"/>
        <v>1.2325453750108519</v>
      </c>
      <c r="Q44">
        <f t="shared" si="1"/>
        <v>478.15</v>
      </c>
      <c r="R44">
        <f t="shared" si="11"/>
        <v>0.64145537018139354</v>
      </c>
      <c r="S44">
        <f t="shared" si="2"/>
        <v>205.14360917444785</v>
      </c>
      <c r="U44">
        <f t="shared" si="3"/>
        <v>2.3308062187469649</v>
      </c>
      <c r="V44">
        <f t="shared" si="4"/>
        <v>11.265514639787174</v>
      </c>
    </row>
    <row r="45" spans="1:22">
      <c r="A45">
        <v>430</v>
      </c>
      <c r="B45">
        <f t="shared" si="5"/>
        <v>3119.3608422718053</v>
      </c>
      <c r="C45">
        <f t="shared" si="6"/>
        <v>4.0187691341675965E-3</v>
      </c>
      <c r="D45">
        <f t="shared" si="7"/>
        <v>515.37956324169113</v>
      </c>
      <c r="F45">
        <f t="shared" si="8"/>
        <v>0.90417467235384408</v>
      </c>
      <c r="G45">
        <f t="shared" si="0"/>
        <v>125958.42840416927</v>
      </c>
      <c r="H45">
        <f t="shared" si="9"/>
        <v>90593801.144654721</v>
      </c>
      <c r="P45">
        <f t="shared" si="10"/>
        <v>1.2318507792031195</v>
      </c>
      <c r="Q45">
        <f t="shared" si="1"/>
        <v>478.15</v>
      </c>
      <c r="R45">
        <f t="shared" si="11"/>
        <v>0.64105984269887539</v>
      </c>
      <c r="S45">
        <f t="shared" si="2"/>
        <v>205.09124760643593</v>
      </c>
      <c r="U45">
        <f t="shared" si="3"/>
        <v>2.3314012937185686</v>
      </c>
      <c r="V45">
        <f t="shared" si="4"/>
        <v>11.258568216307259</v>
      </c>
    </row>
    <row r="46" spans="1:22">
      <c r="A46">
        <v>440</v>
      </c>
      <c r="B46">
        <f t="shared" si="5"/>
        <v>3119.1965182028389</v>
      </c>
      <c r="C46">
        <f t="shared" si="6"/>
        <v>4.0189808491052446E-3</v>
      </c>
      <c r="D46">
        <f t="shared" si="7"/>
        <v>515.09130218390715</v>
      </c>
      <c r="F46">
        <f t="shared" si="8"/>
        <v>0.90366895119983714</v>
      </c>
      <c r="G46">
        <f t="shared" si="0"/>
        <v>125052.65018226104</v>
      </c>
      <c r="H46">
        <f t="shared" si="9"/>
        <v>91844327.646477327</v>
      </c>
      <c r="P46">
        <f t="shared" si="10"/>
        <v>1.231226642405838</v>
      </c>
      <c r="Q46">
        <f t="shared" si="1"/>
        <v>478.15</v>
      </c>
      <c r="R46">
        <f t="shared" si="11"/>
        <v>0.64070128640068447</v>
      </c>
      <c r="S46">
        <f t="shared" si="2"/>
        <v>205.04376970294445</v>
      </c>
      <c r="U46">
        <f t="shared" si="3"/>
        <v>2.3319411298998065</v>
      </c>
      <c r="V46">
        <f t="shared" si="4"/>
        <v>11.252271096641214</v>
      </c>
    </row>
    <row r="47" spans="1:22">
      <c r="A47">
        <v>450</v>
      </c>
      <c r="B47">
        <f t="shared" si="5"/>
        <v>3119.033375802815</v>
      </c>
      <c r="C47">
        <f t="shared" si="6"/>
        <v>4.0191910636500645E-3</v>
      </c>
      <c r="D47">
        <f t="shared" si="7"/>
        <v>514.82810689636676</v>
      </c>
      <c r="F47">
        <f t="shared" si="8"/>
        <v>0.90320720508134522</v>
      </c>
      <c r="G47">
        <f t="shared" si="0"/>
        <v>124225.1947048102</v>
      </c>
      <c r="H47">
        <f t="shared" si="9"/>
        <v>93086579.593525425</v>
      </c>
      <c r="P47">
        <f t="shared" si="10"/>
        <v>1.2306618916556611</v>
      </c>
      <c r="Q47">
        <f t="shared" si="1"/>
        <v>478.15</v>
      </c>
      <c r="R47">
        <f t="shared" si="11"/>
        <v>0.64037390840267372</v>
      </c>
      <c r="S47">
        <f t="shared" si="2"/>
        <v>205.00041133046236</v>
      </c>
      <c r="U47">
        <f t="shared" si="3"/>
        <v>2.3324343443839157</v>
      </c>
      <c r="V47">
        <f t="shared" si="4"/>
        <v>11.246521543670301</v>
      </c>
    </row>
    <row r="48" spans="1:22">
      <c r="A48">
        <v>460</v>
      </c>
      <c r="B48">
        <f t="shared" si="5"/>
        <v>3118.8713128926897</v>
      </c>
      <c r="C48">
        <f t="shared" si="6"/>
        <v>4.0193999090094197E-3</v>
      </c>
      <c r="D48">
        <f t="shared" si="7"/>
        <v>514.5860199453582</v>
      </c>
      <c r="F48">
        <f t="shared" si="8"/>
        <v>0.90278249113220732</v>
      </c>
      <c r="G48">
        <f t="shared" si="0"/>
        <v>123463.70199917554</v>
      </c>
      <c r="H48">
        <f t="shared" si="9"/>
        <v>94321216.61351718</v>
      </c>
      <c r="P48">
        <f t="shared" si="10"/>
        <v>1.2301471167453264</v>
      </c>
      <c r="Q48">
        <f t="shared" si="1"/>
        <v>478.15</v>
      </c>
      <c r="R48">
        <f t="shared" si="11"/>
        <v>0.640072786212735</v>
      </c>
      <c r="S48">
        <f t="shared" si="2"/>
        <v>204.96052279828402</v>
      </c>
      <c r="U48">
        <f t="shared" si="3"/>
        <v>2.3328882726874229</v>
      </c>
      <c r="V48">
        <f t="shared" si="4"/>
        <v>11.241233106474493</v>
      </c>
    </row>
    <row r="49" spans="1:22">
      <c r="A49">
        <v>470</v>
      </c>
      <c r="B49">
        <f t="shared" si="5"/>
        <v>3118.7102434181088</v>
      </c>
      <c r="C49">
        <f t="shared" si="6"/>
        <v>4.0196074956657443E-3</v>
      </c>
      <c r="D49">
        <f t="shared" si="7"/>
        <v>514.36169406213105</v>
      </c>
      <c r="F49">
        <f t="shared" si="8"/>
        <v>0.90238893695110711</v>
      </c>
      <c r="G49">
        <f t="shared" si="0"/>
        <v>122757.71846985785</v>
      </c>
      <c r="H49">
        <f t="shared" si="9"/>
        <v>95548793.798215762</v>
      </c>
      <c r="P49">
        <f t="shared" si="10"/>
        <v>1.2296743576814702</v>
      </c>
      <c r="Q49">
        <f t="shared" si="1"/>
        <v>478.15</v>
      </c>
      <c r="R49">
        <f t="shared" si="11"/>
        <v>0.6397937562983349</v>
      </c>
      <c r="S49">
        <f t="shared" si="2"/>
        <v>204.92355432073097</v>
      </c>
      <c r="U49">
        <f t="shared" si="3"/>
        <v>2.3333091287868033</v>
      </c>
      <c r="V49">
        <f t="shared" si="4"/>
        <v>11.236332663307692</v>
      </c>
    </row>
    <row r="50" spans="1:22">
      <c r="A50">
        <v>480</v>
      </c>
      <c r="B50">
        <f t="shared" si="5"/>
        <v>3118.5500949623711</v>
      </c>
      <c r="C50">
        <f t="shared" si="6"/>
        <v>4.019813916570812E-3</v>
      </c>
      <c r="D50">
        <f t="shared" si="7"/>
        <v>514.15230920267334</v>
      </c>
      <c r="F50">
        <f t="shared" si="8"/>
        <v>0.90202159509240931</v>
      </c>
      <c r="G50">
        <f t="shared" si="0"/>
        <v>122098.43758199304</v>
      </c>
      <c r="H50">
        <f t="shared" si="9"/>
        <v>96769778.174035698</v>
      </c>
      <c r="P50">
        <f t="shared" si="10"/>
        <v>1.2292369078008842</v>
      </c>
      <c r="Q50">
        <f t="shared" si="1"/>
        <v>478.15</v>
      </c>
      <c r="R50">
        <f t="shared" si="11"/>
        <v>0.63953331092051813</v>
      </c>
      <c r="S50">
        <f t="shared" si="2"/>
        <v>204.88904251738566</v>
      </c>
      <c r="U50">
        <f t="shared" si="3"/>
        <v>2.3337021547134569</v>
      </c>
      <c r="V50">
        <f t="shared" si="4"/>
        <v>11.231758609752214</v>
      </c>
    </row>
    <row r="51" spans="1:22">
      <c r="A51">
        <v>490</v>
      </c>
      <c r="B51">
        <f t="shared" si="5"/>
        <v>3118.390806597693</v>
      </c>
      <c r="C51">
        <f t="shared" si="6"/>
        <v>4.0200192499061102E-3</v>
      </c>
      <c r="D51">
        <f t="shared" si="7"/>
        <v>513.9554974773057</v>
      </c>
      <c r="F51">
        <f t="shared" si="8"/>
        <v>0.90167631136369419</v>
      </c>
      <c r="G51">
        <f t="shared" si="0"/>
        <v>121478.46519966971</v>
      </c>
      <c r="H51">
        <f t="shared" si="9"/>
        <v>97984562.8260324</v>
      </c>
      <c r="P51">
        <f t="shared" si="10"/>
        <v>1.2288291354934011</v>
      </c>
      <c r="Q51">
        <f t="shared" si="1"/>
        <v>478.15</v>
      </c>
      <c r="R51">
        <f t="shared" si="11"/>
        <v>0.63928850475685917</v>
      </c>
      <c r="S51">
        <f t="shared" si="2"/>
        <v>204.85659816705615</v>
      </c>
      <c r="U51">
        <f t="shared" si="3"/>
        <v>2.3340717569178757</v>
      </c>
      <c r="V51">
        <f t="shared" si="4"/>
        <v>11.227459218790951</v>
      </c>
    </row>
    <row r="52" spans="1:22">
      <c r="A52">
        <v>500</v>
      </c>
      <c r="B52">
        <f t="shared" si="5"/>
        <v>3118.2323270426027</v>
      </c>
      <c r="C52">
        <f t="shared" si="6"/>
        <v>4.0202235614503956E-3</v>
      </c>
      <c r="D52">
        <f t="shared" si="7"/>
        <v>513.76927635609161</v>
      </c>
      <c r="F52">
        <f t="shared" si="8"/>
        <v>0.90134960764226602</v>
      </c>
      <c r="G52">
        <f t="shared" si="0"/>
        <v>120891.6108296133</v>
      </c>
      <c r="H52">
        <f t="shared" si="9"/>
        <v>99193478.934328526</v>
      </c>
      <c r="P52">
        <f t="shared" si="10"/>
        <v>1.2284463255255798</v>
      </c>
      <c r="Q52">
        <f t="shared" si="1"/>
        <v>478.15</v>
      </c>
      <c r="R52">
        <f t="shared" si="11"/>
        <v>0.63905687181836657</v>
      </c>
      <c r="S52">
        <f t="shared" si="2"/>
        <v>204.82589529320103</v>
      </c>
      <c r="U52">
        <f t="shared" si="3"/>
        <v>2.3344216282591863</v>
      </c>
      <c r="V52">
        <f t="shared" si="4"/>
        <v>11.223391181666392</v>
      </c>
    </row>
    <row r="53" spans="1:22">
      <c r="A53">
        <v>510</v>
      </c>
      <c r="B53">
        <f t="shared" si="5"/>
        <v>3118.0746130916814</v>
      </c>
      <c r="C53">
        <f t="shared" si="6"/>
        <v>4.0204269065976864E-3</v>
      </c>
      <c r="D53">
        <f t="shared" si="7"/>
        <v>513.59199002302091</v>
      </c>
      <c r="F53">
        <f t="shared" si="8"/>
        <v>0.90103857898775597</v>
      </c>
      <c r="G53">
        <f t="shared" si="0"/>
        <v>120332.70435946896</v>
      </c>
      <c r="H53">
        <f t="shared" si="9"/>
        <v>100396805.97792321</v>
      </c>
      <c r="P53">
        <f t="shared" si="10"/>
        <v>1.2280845396848281</v>
      </c>
      <c r="Q53">
        <f t="shared" si="1"/>
        <v>478.15</v>
      </c>
      <c r="R53">
        <f t="shared" si="11"/>
        <v>0.63883635250231896</v>
      </c>
      <c r="S53">
        <f t="shared" si="2"/>
        <v>204.7966615681199</v>
      </c>
      <c r="U53">
        <f t="shared" si="3"/>
        <v>2.3347548555666116</v>
      </c>
      <c r="V53">
        <f t="shared" si="4"/>
        <v>11.21951832675119</v>
      </c>
    </row>
    <row r="54" spans="1:22">
      <c r="A54">
        <v>520</v>
      </c>
      <c r="B54">
        <f t="shared" si="5"/>
        <v>3117.9176282843873</v>
      </c>
      <c r="C54">
        <f t="shared" si="6"/>
        <v>4.0206293320682786E-3</v>
      </c>
      <c r="D54">
        <f t="shared" si="7"/>
        <v>513.42225842570133</v>
      </c>
      <c r="F54">
        <f t="shared" si="8"/>
        <v>0.90074080425561642</v>
      </c>
      <c r="G54">
        <f t="shared" si="0"/>
        <v>119797.43686399251</v>
      </c>
      <c r="H54">
        <f t="shared" si="9"/>
        <v>101594780.34656315</v>
      </c>
      <c r="P54">
        <f t="shared" si="10"/>
        <v>1.2277404956823841</v>
      </c>
      <c r="Q54">
        <f t="shared" si="1"/>
        <v>478.15</v>
      </c>
      <c r="R54">
        <f t="shared" si="11"/>
        <v>0.63862523021723205</v>
      </c>
      <c r="S54">
        <f t="shared" si="2"/>
        <v>204.76866996741913</v>
      </c>
      <c r="U54">
        <f t="shared" si="3"/>
        <v>2.3350740134029229</v>
      </c>
      <c r="V54">
        <f t="shared" si="4"/>
        <v>11.215810506528623</v>
      </c>
    </row>
    <row r="55" spans="1:22">
      <c r="A55">
        <v>530</v>
      </c>
      <c r="B55">
        <f t="shared" si="5"/>
        <v>3117.7613417815573</v>
      </c>
      <c r="C55">
        <f t="shared" si="6"/>
        <v>4.0208308773530517E-3</v>
      </c>
      <c r="D55">
        <f t="shared" si="7"/>
        <v>513.2589333865883</v>
      </c>
      <c r="F55">
        <f t="shared" si="8"/>
        <v>0.90045426909927773</v>
      </c>
      <c r="G55">
        <f t="shared" si="0"/>
        <v>119282.22349050075</v>
      </c>
      <c r="H55">
        <f t="shared" si="9"/>
        <v>102787602.58146815</v>
      </c>
      <c r="P55">
        <f t="shared" si="10"/>
        <v>1.2274114628196882</v>
      </c>
      <c r="Q55">
        <f t="shared" si="1"/>
        <v>478.15</v>
      </c>
      <c r="R55">
        <f t="shared" si="11"/>
        <v>0.63842207679138785</v>
      </c>
      <c r="S55">
        <f t="shared" si="2"/>
        <v>204.74173157491663</v>
      </c>
      <c r="U55">
        <f t="shared" si="3"/>
        <v>2.3353812450542897</v>
      </c>
      <c r="V55">
        <f t="shared" si="4"/>
        <v>11.212242638833755</v>
      </c>
    </row>
    <row r="56" spans="1:22">
      <c r="A56">
        <v>540</v>
      </c>
      <c r="B56">
        <f t="shared" si="5"/>
        <v>3117.605727420791</v>
      </c>
      <c r="C56">
        <f t="shared" si="6"/>
        <v>4.021031575927995E-3</v>
      </c>
      <c r="D56">
        <f t="shared" si="7"/>
        <v>513.10106106024853</v>
      </c>
      <c r="F56">
        <f t="shared" si="8"/>
        <v>0.90017730010569919</v>
      </c>
      <c r="G56">
        <f t="shared" si="0"/>
        <v>118784.08618224008</v>
      </c>
      <c r="H56">
        <f t="shared" si="9"/>
        <v>103975443.44329055</v>
      </c>
      <c r="P56">
        <f t="shared" si="10"/>
        <v>1.2270951727256123</v>
      </c>
      <c r="Q56">
        <f t="shared" si="1"/>
        <v>478.15</v>
      </c>
      <c r="R56">
        <f t="shared" si="11"/>
        <v>0.63822570577494064</v>
      </c>
      <c r="S56">
        <f t="shared" si="2"/>
        <v>204.71568942352337</v>
      </c>
      <c r="U56">
        <f t="shared" si="3"/>
        <v>2.3356783319659766</v>
      </c>
      <c r="V56">
        <f t="shared" si="4"/>
        <v>11.208793886724953</v>
      </c>
    </row>
    <row r="57" spans="1:22">
      <c r="A57">
        <v>550</v>
      </c>
      <c r="B57">
        <f t="shared" si="5"/>
        <v>3117.4507629248274</v>
      </c>
      <c r="C57">
        <f t="shared" si="6"/>
        <v>4.0212314562721625E-3</v>
      </c>
      <c r="D57">
        <f t="shared" si="7"/>
        <v>512.94785000474383</v>
      </c>
      <c r="F57">
        <f t="shared" si="8"/>
        <v>0.8999085087802523</v>
      </c>
      <c r="G57">
        <f t="shared" si="0"/>
        <v>118300.55394864555</v>
      </c>
      <c r="H57">
        <f t="shared" si="9"/>
        <v>105158448.982777</v>
      </c>
      <c r="P57">
        <f t="shared" si="10"/>
        <v>1.2267897434305708</v>
      </c>
      <c r="Q57">
        <f t="shared" si="1"/>
        <v>478.15</v>
      </c>
      <c r="R57">
        <f t="shared" si="11"/>
        <v>0.63803513272519885</v>
      </c>
      <c r="S57">
        <f t="shared" si="2"/>
        <v>204.69041325403998</v>
      </c>
      <c r="U57">
        <f t="shared" si="3"/>
        <v>2.3359667529058679</v>
      </c>
      <c r="V57">
        <f t="shared" si="4"/>
        <v>11.205446960996966</v>
      </c>
    </row>
    <row r="58" spans="1:22">
      <c r="A58">
        <v>560</v>
      </c>
      <c r="B58">
        <f t="shared" si="5"/>
        <v>3117.2964292400388</v>
      </c>
      <c r="C58">
        <f t="shared" si="6"/>
        <v>4.0214305427184217E-3</v>
      </c>
      <c r="D58">
        <f t="shared" si="7"/>
        <v>512.79864415953534</v>
      </c>
      <c r="F58">
        <f t="shared" si="8"/>
        <v>0.89964674413953571</v>
      </c>
      <c r="G58">
        <f t="shared" si="0"/>
        <v>117829.57846863437</v>
      </c>
      <c r="H58">
        <f t="shared" si="9"/>
        <v>106336744.76746334</v>
      </c>
      <c r="P58">
        <f t="shared" si="10"/>
        <v>1.226493615099576</v>
      </c>
      <c r="Q58">
        <f t="shared" si="1"/>
        <v>478.15</v>
      </c>
      <c r="R58">
        <f t="shared" si="11"/>
        <v>0.63784954159493079</v>
      </c>
      <c r="S58">
        <f t="shared" si="2"/>
        <v>204.66579507715014</v>
      </c>
      <c r="U58">
        <f t="shared" si="3"/>
        <v>2.3362477341157968</v>
      </c>
      <c r="V58">
        <f t="shared" si="4"/>
        <v>11.202187529877918</v>
      </c>
    </row>
    <row r="59" spans="1:22">
      <c r="A59">
        <v>570</v>
      </c>
      <c r="B59">
        <f t="shared" si="5"/>
        <v>3117.142709985013</v>
      </c>
      <c r="C59">
        <f t="shared" si="6"/>
        <v>4.021628856162713E-3</v>
      </c>
      <c r="D59">
        <f t="shared" si="7"/>
        <v>512.65290007034855</v>
      </c>
      <c r="F59">
        <f t="shared" si="8"/>
        <v>0.89939105275499742</v>
      </c>
      <c r="G59">
        <f t="shared" si="0"/>
        <v>117369.46296408116</v>
      </c>
      <c r="H59">
        <f t="shared" si="9"/>
        <v>107510439.39710416</v>
      </c>
      <c r="P59">
        <f t="shared" si="10"/>
        <v>1.2262054958591941</v>
      </c>
      <c r="Q59">
        <f t="shared" si="1"/>
        <v>478.15</v>
      </c>
      <c r="R59">
        <f t="shared" si="11"/>
        <v>0.63766825640329317</v>
      </c>
      <c r="S59">
        <f t="shared" si="2"/>
        <v>204.64174543131432</v>
      </c>
      <c r="U59">
        <f t="shared" si="3"/>
        <v>2.3365222916381234</v>
      </c>
      <c r="V59">
        <f t="shared" si="4"/>
        <v>11.199003721501986</v>
      </c>
    </row>
    <row r="60" spans="1:22">
      <c r="A60">
        <v>580</v>
      </c>
      <c r="B60">
        <f t="shared" si="5"/>
        <v>3116.9895909919373</v>
      </c>
      <c r="C60">
        <f t="shared" si="6"/>
        <v>4.0218264146540082E-3</v>
      </c>
      <c r="D60">
        <f t="shared" si="7"/>
        <v>512.51016776161748</v>
      </c>
      <c r="F60">
        <f t="shared" si="8"/>
        <v>0.89914064519582015</v>
      </c>
      <c r="G60">
        <f t="shared" si="0"/>
        <v>116918.80246932303</v>
      </c>
      <c r="H60">
        <f t="shared" si="9"/>
        <v>108679627.42179739</v>
      </c>
      <c r="P60">
        <f t="shared" si="10"/>
        <v>1.2259243162954647</v>
      </c>
      <c r="Q60">
        <f t="shared" si="1"/>
        <v>478.15</v>
      </c>
      <c r="R60">
        <f t="shared" si="11"/>
        <v>0.63749071744383645</v>
      </c>
      <c r="S60">
        <f t="shared" si="2"/>
        <v>204.61819023882106</v>
      </c>
      <c r="U60">
        <f t="shared" si="3"/>
        <v>2.3367912669050832</v>
      </c>
      <c r="V60">
        <f t="shared" si="4"/>
        <v>11.195885706064175</v>
      </c>
    </row>
    <row r="61" spans="1:22">
      <c r="A61">
        <v>590</v>
      </c>
      <c r="B61">
        <f t="shared" si="5"/>
        <v>3116.8370599259033</v>
      </c>
      <c r="C61">
        <f t="shared" si="6"/>
        <v>4.0220232338840922E-3</v>
      </c>
      <c r="D61">
        <f t="shared" si="7"/>
        <v>512.37007472181449</v>
      </c>
      <c r="F61">
        <f t="shared" si="8"/>
        <v>0.89889486793300788</v>
      </c>
      <c r="G61">
        <f t="shared" si="0"/>
        <v>116476.43382515159</v>
      </c>
      <c r="H61">
        <f t="shared" si="9"/>
        <v>109844391.76004891</v>
      </c>
      <c r="P61">
        <f t="shared" si="10"/>
        <v>1.2256491913529499</v>
      </c>
      <c r="Q61">
        <f t="shared" si="1"/>
        <v>478.15</v>
      </c>
      <c r="R61">
        <f t="shared" si="11"/>
        <v>0.6373164613645026</v>
      </c>
      <c r="S61">
        <f t="shared" si="2"/>
        <v>204.59506817264432</v>
      </c>
      <c r="U61">
        <f t="shared" si="3"/>
        <v>2.3370553565666627</v>
      </c>
      <c r="V61">
        <f t="shared" si="4"/>
        <v>11.192825345976686</v>
      </c>
    </row>
    <row r="62" spans="1:22">
      <c r="A62">
        <v>600</v>
      </c>
      <c r="B62">
        <f t="shared" si="5"/>
        <v>3116.6851059694486</v>
      </c>
      <c r="C62">
        <f t="shared" si="6"/>
        <v>4.0222193275934537E-3</v>
      </c>
      <c r="D62">
        <f t="shared" si="7"/>
        <v>512.23231253130677</v>
      </c>
      <c r="F62">
        <f t="shared" si="8"/>
        <v>0.89865317987948556</v>
      </c>
      <c r="G62">
        <f t="shared" si="0"/>
        <v>116041.39392712348</v>
      </c>
      <c r="H62">
        <f t="shared" si="9"/>
        <v>111004805.69932015</v>
      </c>
      <c r="P62">
        <f t="shared" si="10"/>
        <v>1.2253793885175357</v>
      </c>
      <c r="Q62">
        <f t="shared" si="1"/>
        <v>478.15</v>
      </c>
      <c r="R62">
        <f t="shared" si="11"/>
        <v>0.6371451045345552</v>
      </c>
      <c r="S62">
        <f t="shared" si="2"/>
        <v>204.57232845715973</v>
      </c>
      <c r="U62">
        <f t="shared" si="3"/>
        <v>2.3373151374191412</v>
      </c>
      <c r="V62">
        <f t="shared" si="4"/>
        <v>11.189815903751809</v>
      </c>
    </row>
    <row r="63" spans="1:22">
      <c r="A63">
        <v>610</v>
      </c>
      <c r="B63">
        <f t="shared" si="5"/>
        <v>3116.5337195615657</v>
      </c>
      <c r="C63">
        <f t="shared" si="6"/>
        <v>4.0224147079071333E-3</v>
      </c>
      <c r="D63">
        <f t="shared" si="7"/>
        <v>512.09662572346122</v>
      </c>
      <c r="F63">
        <f t="shared" si="8"/>
        <v>0.89841513284817753</v>
      </c>
      <c r="G63">
        <f t="shared" si="0"/>
        <v>115612.88494912184</v>
      </c>
      <c r="H63">
        <f t="shared" si="9"/>
        <v>112160934.54881138</v>
      </c>
      <c r="P63">
        <f t="shared" si="10"/>
        <v>1.2251143013104606</v>
      </c>
      <c r="Q63">
        <f t="shared" si="1"/>
        <v>478.15</v>
      </c>
      <c r="R63">
        <f t="shared" si="11"/>
        <v>0.63697632918935787</v>
      </c>
      <c r="S63">
        <f t="shared" si="2"/>
        <v>204.5499290356916</v>
      </c>
      <c r="U63">
        <f t="shared" si="3"/>
        <v>2.3375710871870718</v>
      </c>
      <c r="V63">
        <f t="shared" si="4"/>
        <v>11.186851798670549</v>
      </c>
    </row>
    <row r="64" spans="1:22">
      <c r="A64">
        <v>620</v>
      </c>
      <c r="B64">
        <f t="shared" si="5"/>
        <v>3116.3828921820846</v>
      </c>
      <c r="C64">
        <f t="shared" si="6"/>
        <v>4.022609385612207E-3</v>
      </c>
      <c r="D64">
        <f t="shared" si="7"/>
        <v>511.96280252593021</v>
      </c>
      <c r="F64">
        <f t="shared" si="8"/>
        <v>0.89818035530864948</v>
      </c>
      <c r="G64">
        <f t="shared" si="0"/>
        <v>115190.24543891367</v>
      </c>
      <c r="H64">
        <f t="shared" si="9"/>
        <v>113312837.00320052</v>
      </c>
      <c r="P64">
        <f t="shared" si="10"/>
        <v>1.2248534272544496</v>
      </c>
      <c r="Q64">
        <f t="shared" si="1"/>
        <v>478.15</v>
      </c>
      <c r="R64">
        <f t="shared" si="11"/>
        <v>0.63680987191383243</v>
      </c>
      <c r="S64">
        <f t="shared" si="2"/>
        <v>204.5278350470191</v>
      </c>
      <c r="U64">
        <f t="shared" si="3"/>
        <v>2.3378236018098839</v>
      </c>
      <c r="V64">
        <f t="shared" si="4"/>
        <v>11.183928404524202</v>
      </c>
    </row>
    <row r="65" spans="1:22">
      <c r="A65">
        <v>630</v>
      </c>
      <c r="B65">
        <f t="shared" si="5"/>
        <v>3116.2326161737578</v>
      </c>
      <c r="C65">
        <f t="shared" si="6"/>
        <v>4.0228033703867674E-3</v>
      </c>
      <c r="D65">
        <f t="shared" si="7"/>
        <v>511.83066717966801</v>
      </c>
      <c r="F65">
        <f t="shared" si="8"/>
        <v>0.89794853891169824</v>
      </c>
      <c r="G65">
        <f t="shared" si="0"/>
        <v>114772.92634072181</v>
      </c>
      <c r="H65">
        <f t="shared" si="9"/>
        <v>114460566.26660773</v>
      </c>
      <c r="P65">
        <f t="shared" si="10"/>
        <v>1.2245963495929906</v>
      </c>
      <c r="Q65">
        <f t="shared" si="1"/>
        <v>478.15</v>
      </c>
      <c r="R65">
        <f t="shared" si="11"/>
        <v>0.63664551408839398</v>
      </c>
      <c r="S65">
        <f t="shared" si="2"/>
        <v>204.50601756123027</v>
      </c>
      <c r="U65">
        <f t="shared" si="3"/>
        <v>2.3380730097921893</v>
      </c>
      <c r="V65">
        <f t="shared" si="4"/>
        <v>11.181041881821749</v>
      </c>
    </row>
    <row r="66" spans="1:22">
      <c r="A66">
        <v>640</v>
      </c>
      <c r="B66">
        <f t="shared" si="5"/>
        <v>3116.0828845956294</v>
      </c>
      <c r="C66">
        <f t="shared" si="6"/>
        <v>4.0229966709886631E-3</v>
      </c>
      <c r="D66">
        <f t="shared" si="7"/>
        <v>511.70007357807793</v>
      </c>
      <c r="F66">
        <f t="shared" si="8"/>
        <v>0.89771942732996124</v>
      </c>
      <c r="G66">
        <f t="shared" si="0"/>
        <v>114360.47114004893</v>
      </c>
      <c r="H66">
        <f t="shared" si="9"/>
        <v>115604170.97800823</v>
      </c>
      <c r="P66">
        <f t="shared" si="10"/>
        <v>1.2243427221503094</v>
      </c>
      <c r="Q66">
        <f t="shared" si="1"/>
        <v>478.15</v>
      </c>
      <c r="R66">
        <f t="shared" si="11"/>
        <v>0.63648307397694248</v>
      </c>
      <c r="S66">
        <f t="shared" si="2"/>
        <v>204.4844525326458</v>
      </c>
      <c r="U66">
        <f t="shared" si="3"/>
        <v>2.3383195840948527</v>
      </c>
      <c r="V66">
        <f t="shared" si="4"/>
        <v>11.178189038835761</v>
      </c>
    </row>
    <row r="67" spans="1:22">
      <c r="A67">
        <v>650</v>
      </c>
      <c r="B67">
        <f t="shared" si="5"/>
        <v>3115.9336911023092</v>
      </c>
      <c r="C67">
        <f t="shared" si="6"/>
        <v>4.0231892954108945E-3</v>
      </c>
      <c r="D67">
        <f t="shared" si="7"/>
        <v>511.5709000079429</v>
      </c>
      <c r="F67">
        <f t="shared" si="8"/>
        <v>0.89749280703147871</v>
      </c>
      <c r="G67">
        <f t="shared" si="0"/>
        <v>113952.49944868298</v>
      </c>
      <c r="H67">
        <f t="shared" si="9"/>
        <v>116743695.97249505</v>
      </c>
      <c r="P67">
        <f t="shared" si="10"/>
        <v>1.2240922568128463</v>
      </c>
      <c r="Q67">
        <f t="shared" si="1"/>
        <v>478.15</v>
      </c>
      <c r="R67">
        <f t="shared" si="11"/>
        <v>0.63632240018531838</v>
      </c>
      <c r="S67">
        <f t="shared" si="2"/>
        <v>204.46311993395798</v>
      </c>
      <c r="U67">
        <f t="shared" si="3"/>
        <v>2.3385635519718346</v>
      </c>
      <c r="V67">
        <f t="shared" si="4"/>
        <v>11.175367216717007</v>
      </c>
    </row>
    <row r="68" spans="1:22">
      <c r="A68">
        <v>660</v>
      </c>
      <c r="B68">
        <f t="shared" si="5"/>
        <v>3115.7850298446592</v>
      </c>
      <c r="C68">
        <f t="shared" si="6"/>
        <v>4.0233812510094644E-3</v>
      </c>
      <c r="D68">
        <f t="shared" si="7"/>
        <v>511.44304480781477</v>
      </c>
      <c r="F68">
        <f t="shared" si="8"/>
        <v>0.89726849966283295</v>
      </c>
      <c r="G68">
        <f t="shared" ref="G68:G102" si="12">$B68*((D68)-(E$3))</f>
        <v>113548.6934541474</v>
      </c>
      <c r="H68">
        <f t="shared" si="9"/>
        <v>117879182.90703653</v>
      </c>
      <c r="P68">
        <f t="shared" si="10"/>
        <v>1.2238447131938808</v>
      </c>
      <c r="Q68">
        <f t="shared" ref="Q68:Q102" si="13">205+273.15</f>
        <v>478.15</v>
      </c>
      <c r="R68">
        <f t="shared" si="11"/>
        <v>0.63616336626094849</v>
      </c>
      <c r="S68">
        <f t="shared" ref="S68:S102" si="14">103.9+183.3*R68-39.7*R68^2</f>
        <v>204.44200304130516</v>
      </c>
      <c r="U68">
        <f t="shared" ref="U68:U102" si="15">Q68/S68</f>
        <v>2.3388051030951562</v>
      </c>
      <c r="V68">
        <f t="shared" ref="V68:V102" si="16">D68/T$3</f>
        <v>11.172574194651098</v>
      </c>
    </row>
    <row r="69" spans="1:22">
      <c r="A69">
        <v>670</v>
      </c>
      <c r="B69">
        <f t="shared" ref="B69:B102" si="17">B$3*C$3/C69</f>
        <v>3115.636895388152</v>
      </c>
      <c r="C69">
        <f t="shared" ref="C69:C102" si="18">1.01325/D69*Q68/288.15*P69</f>
        <v>4.0235725446084785E-3</v>
      </c>
      <c r="D69">
        <f t="shared" ref="D69:D102" si="19">P69*(D$3/P$3)*(1-H68/I$3)</f>
        <v>511.31642278880366</v>
      </c>
      <c r="F69">
        <f t="shared" ref="F69:F102" si="20">D69/D$3</f>
        <v>0.89704635576983094</v>
      </c>
      <c r="G69">
        <f t="shared" si="12"/>
        <v>113148.78674931178</v>
      </c>
      <c r="H69">
        <f t="shared" ref="H69:H102" si="21">H68+G69*(A69-A68)</f>
        <v>119010670.77452965</v>
      </c>
      <c r="P69">
        <f t="shared" ref="P69:P102" si="22">1-((3.52*V68)/(10^(0.9813*U68)))+((0.274*V68^2)/(10^(0.8157*U68)))</f>
        <v>1.2235998901125003</v>
      </c>
      <c r="Q69">
        <f t="shared" si="13"/>
        <v>478.15</v>
      </c>
      <c r="R69">
        <f t="shared" ref="R69:R102" si="23">0.709*F69</f>
        <v>0.63600586624081012</v>
      </c>
      <c r="S69">
        <f t="shared" si="14"/>
        <v>204.42108784479939</v>
      </c>
      <c r="U69">
        <f t="shared" si="15"/>
        <v>2.339044396256325</v>
      </c>
      <c r="V69">
        <f t="shared" si="16"/>
        <v>11.169808111669933</v>
      </c>
    </row>
    <row r="70" spans="1:22">
      <c r="A70">
        <v>680</v>
      </c>
      <c r="B70">
        <f t="shared" si="17"/>
        <v>3115.489282645814</v>
      </c>
      <c r="C70">
        <f t="shared" si="18"/>
        <v>4.0237631825864725E-3</v>
      </c>
      <c r="D70">
        <f t="shared" si="19"/>
        <v>511.190962287731</v>
      </c>
      <c r="F70">
        <f t="shared" si="20"/>
        <v>0.89682624962759827</v>
      </c>
      <c r="G70">
        <f t="shared" si="12"/>
        <v>112752.55513606475</v>
      </c>
      <c r="H70">
        <f t="shared" si="21"/>
        <v>120138196.3258903</v>
      </c>
      <c r="P70">
        <f t="shared" si="22"/>
        <v>1.2233576185775912</v>
      </c>
      <c r="Q70">
        <f t="shared" si="13"/>
        <v>478.15</v>
      </c>
      <c r="R70">
        <f t="shared" si="23"/>
        <v>0.63584981098596716</v>
      </c>
      <c r="S70">
        <f t="shared" si="14"/>
        <v>204.40036256313147</v>
      </c>
      <c r="U70">
        <f t="shared" si="15"/>
        <v>2.3392815648862544</v>
      </c>
      <c r="V70">
        <f t="shared" si="16"/>
        <v>11.16706740227724</v>
      </c>
    </row>
    <row r="71" spans="1:22">
      <c r="A71">
        <v>690</v>
      </c>
      <c r="B71">
        <f t="shared" si="17"/>
        <v>3115.3421868231608</v>
      </c>
      <c r="C71">
        <f t="shared" si="18"/>
        <v>4.0239531709473043E-3</v>
      </c>
      <c r="D71">
        <f t="shared" si="19"/>
        <v>511.06660274387588</v>
      </c>
      <c r="F71">
        <f t="shared" si="20"/>
        <v>0.89660807498925588</v>
      </c>
      <c r="G71">
        <f t="shared" si="12"/>
        <v>112359.80906338849</v>
      </c>
      <c r="H71">
        <f t="shared" si="21"/>
        <v>121261794.41652419</v>
      </c>
      <c r="P71">
        <f t="shared" si="22"/>
        <v>1.2231177560180879</v>
      </c>
      <c r="Q71">
        <f t="shared" si="13"/>
        <v>478.15</v>
      </c>
      <c r="R71">
        <f t="shared" si="23"/>
        <v>0.63569512516738236</v>
      </c>
      <c r="S71">
        <f t="shared" si="14"/>
        <v>204.37981724436671</v>
      </c>
      <c r="U71">
        <f t="shared" si="15"/>
        <v>2.3395167215963402</v>
      </c>
      <c r="V71">
        <f t="shared" si="16"/>
        <v>11.164350743512125</v>
      </c>
    </row>
    <row r="72" spans="1:22">
      <c r="A72">
        <v>700</v>
      </c>
      <c r="B72">
        <f t="shared" si="17"/>
        <v>3115.1956033729889</v>
      </c>
      <c r="C72">
        <f t="shared" si="18"/>
        <v>4.0241425153783534E-3</v>
      </c>
      <c r="D72">
        <f t="shared" si="19"/>
        <v>510.94329270856099</v>
      </c>
      <c r="F72">
        <f t="shared" si="20"/>
        <v>0.89639174159396662</v>
      </c>
      <c r="G72">
        <f t="shared" si="12"/>
        <v>111970.3874164576</v>
      </c>
      <c r="H72">
        <f t="shared" si="21"/>
        <v>122381498.29068877</v>
      </c>
      <c r="P72">
        <f t="shared" si="22"/>
        <v>1.2228801815435542</v>
      </c>
      <c r="Q72">
        <f t="shared" si="13"/>
        <v>478.15</v>
      </c>
      <c r="R72">
        <f t="shared" si="23"/>
        <v>0.63554174479012226</v>
      </c>
      <c r="S72">
        <f t="shared" si="14"/>
        <v>204.3594434380058</v>
      </c>
      <c r="U72">
        <f t="shared" si="15"/>
        <v>2.339749961909888</v>
      </c>
      <c r="V72">
        <f t="shared" si="16"/>
        <v>11.161657011468083</v>
      </c>
    </row>
    <row r="73" spans="1:22">
      <c r="A73">
        <v>710</v>
      </c>
      <c r="B73">
        <f t="shared" si="17"/>
        <v>3115.0495279582892</v>
      </c>
      <c r="C73">
        <f t="shared" si="18"/>
        <v>4.0243312212982652E-3</v>
      </c>
      <c r="D73">
        <f t="shared" si="19"/>
        <v>510.82098821201481</v>
      </c>
      <c r="F73">
        <f t="shared" si="20"/>
        <v>0.8961771723017804</v>
      </c>
      <c r="G73">
        <f t="shared" si="12"/>
        <v>111584.15242083618</v>
      </c>
      <c r="H73">
        <f t="shared" si="21"/>
        <v>123497339.81489713</v>
      </c>
      <c r="P73">
        <f t="shared" si="22"/>
        <v>1.2226447920552916</v>
      </c>
      <c r="Q73">
        <f t="shared" si="13"/>
        <v>478.15</v>
      </c>
      <c r="R73">
        <f t="shared" si="23"/>
        <v>0.63538961516196224</v>
      </c>
      <c r="S73">
        <f t="shared" si="14"/>
        <v>204.33923392587772</v>
      </c>
      <c r="U73">
        <f t="shared" si="15"/>
        <v>2.3399813673249099</v>
      </c>
      <c r="V73">
        <f t="shared" si="16"/>
        <v>11.158985245616785</v>
      </c>
    </row>
    <row r="74" spans="1:22">
      <c r="A74">
        <v>720</v>
      </c>
      <c r="B74">
        <f t="shared" si="17"/>
        <v>3114.9039564217901</v>
      </c>
      <c r="C74">
        <f t="shared" si="18"/>
        <v>4.0245192938961564E-3</v>
      </c>
      <c r="D74">
        <f t="shared" si="19"/>
        <v>510.69965142471818</v>
      </c>
      <c r="F74">
        <f t="shared" si="20"/>
        <v>0.89596430074511957</v>
      </c>
      <c r="G74">
        <f t="shared" si="12"/>
        <v>111200.98546573347</v>
      </c>
      <c r="H74">
        <f t="shared" si="21"/>
        <v>124609349.66955447</v>
      </c>
      <c r="P74">
        <f t="shared" si="22"/>
        <v>1.2224114990585553</v>
      </c>
      <c r="Q74">
        <f t="shared" si="13"/>
        <v>478.15</v>
      </c>
      <c r="R74">
        <f t="shared" si="23"/>
        <v>0.63523868922828974</v>
      </c>
      <c r="S74">
        <f t="shared" si="14"/>
        <v>204.31918250153424</v>
      </c>
      <c r="U74">
        <f t="shared" si="15"/>
        <v>2.3402110078255109</v>
      </c>
      <c r="V74">
        <f t="shared" si="16"/>
        <v>11.156334619564921</v>
      </c>
    </row>
    <row r="75" spans="1:22">
      <c r="A75">
        <v>730</v>
      </c>
      <c r="B75">
        <f t="shared" si="17"/>
        <v>3114.7588847609545</v>
      </c>
      <c r="C75">
        <f t="shared" si="18"/>
        <v>4.0247067381637969E-3</v>
      </c>
      <c r="D75">
        <f t="shared" si="19"/>
        <v>510.579249561155</v>
      </c>
      <c r="F75">
        <f t="shared" si="20"/>
        <v>0.89575306940553512</v>
      </c>
      <c r="G75">
        <f t="shared" si="12"/>
        <v>110820.78368373481</v>
      </c>
      <c r="H75">
        <f t="shared" si="21"/>
        <v>125717557.50639182</v>
      </c>
      <c r="P75">
        <f t="shared" si="22"/>
        <v>1.222180226051921</v>
      </c>
      <c r="Q75">
        <f t="shared" si="13"/>
        <v>478.15</v>
      </c>
      <c r="R75">
        <f t="shared" si="23"/>
        <v>0.63508892620852442</v>
      </c>
      <c r="S75">
        <f t="shared" si="14"/>
        <v>204.29928378957248</v>
      </c>
      <c r="U75">
        <f t="shared" si="15"/>
        <v>2.3404389439391902</v>
      </c>
      <c r="V75">
        <f t="shared" si="16"/>
        <v>11.153704417106427</v>
      </c>
    </row>
    <row r="76" spans="1:22">
      <c r="A76">
        <v>740</v>
      </c>
      <c r="B76">
        <f t="shared" si="17"/>
        <v>3114.6143091074496</v>
      </c>
      <c r="C76">
        <f t="shared" si="18"/>
        <v>4.0248935589220318E-3</v>
      </c>
      <c r="D76">
        <f t="shared" si="19"/>
        <v>510.45975398284105</v>
      </c>
      <c r="F76">
        <f t="shared" si="20"/>
        <v>0.89554342804007203</v>
      </c>
      <c r="G76">
        <f t="shared" si="12"/>
        <v>110443.45715238662</v>
      </c>
      <c r="H76">
        <f t="shared" si="21"/>
        <v>126821992.07791568</v>
      </c>
      <c r="P76">
        <f t="shared" si="22"/>
        <v>1.2219509063911622</v>
      </c>
      <c r="Q76">
        <f t="shared" si="13"/>
        <v>478.15</v>
      </c>
      <c r="R76">
        <f t="shared" si="23"/>
        <v>0.63494029048041101</v>
      </c>
      <c r="S76">
        <f t="shared" si="14"/>
        <v>204.279533097788</v>
      </c>
      <c r="U76">
        <f t="shared" si="15"/>
        <v>2.340665228420661</v>
      </c>
      <c r="V76">
        <f t="shared" si="16"/>
        <v>11.151094012627963</v>
      </c>
    </row>
    <row r="77" spans="1:22">
      <c r="A77">
        <v>750</v>
      </c>
      <c r="B77">
        <f t="shared" si="17"/>
        <v>3114.4702257102531</v>
      </c>
      <c r="C77">
        <f t="shared" si="18"/>
        <v>4.0250797608425174E-3</v>
      </c>
      <c r="D77">
        <f t="shared" si="19"/>
        <v>510.34113946497655</v>
      </c>
      <c r="F77">
        <f t="shared" si="20"/>
        <v>0.89533533239469565</v>
      </c>
      <c r="G77">
        <f t="shared" si="12"/>
        <v>110068.92660634306</v>
      </c>
      <c r="H77">
        <f t="shared" si="21"/>
        <v>127922681.34397912</v>
      </c>
      <c r="P77">
        <f t="shared" si="22"/>
        <v>1.2217234815427658</v>
      </c>
      <c r="Q77">
        <f t="shared" si="13"/>
        <v>478.15</v>
      </c>
      <c r="R77">
        <f t="shared" si="23"/>
        <v>0.63479275066783913</v>
      </c>
      <c r="S77">
        <f t="shared" si="14"/>
        <v>204.25992629628743</v>
      </c>
      <c r="U77">
        <f t="shared" si="15"/>
        <v>2.3408899076288892</v>
      </c>
      <c r="V77">
        <f t="shared" si="16"/>
        <v>11.148502855088804</v>
      </c>
    </row>
    <row r="78" spans="1:22">
      <c r="A78">
        <v>760</v>
      </c>
      <c r="B78">
        <f t="shared" si="17"/>
        <v>3114.3266309217515</v>
      </c>
      <c r="C78">
        <f t="shared" si="18"/>
        <v>4.025265348465608E-3</v>
      </c>
      <c r="D78">
        <f t="shared" si="19"/>
        <v>510.22338359729048</v>
      </c>
      <c r="F78">
        <f t="shared" si="20"/>
        <v>0.89512874315314117</v>
      </c>
      <c r="G78">
        <f t="shared" si="12"/>
        <v>109697.12156821413</v>
      </c>
      <c r="H78">
        <f t="shared" si="21"/>
        <v>129019652.55966125</v>
      </c>
      <c r="P78">
        <f t="shared" si="22"/>
        <v>1.2214978996570207</v>
      </c>
      <c r="Q78">
        <f t="shared" si="13"/>
        <v>478.15</v>
      </c>
      <c r="R78">
        <f t="shared" si="23"/>
        <v>0.63464627889557701</v>
      </c>
      <c r="S78">
        <f t="shared" si="14"/>
        <v>204.24045971871396</v>
      </c>
      <c r="U78">
        <f t="shared" si="15"/>
        <v>2.3411130226524284</v>
      </c>
      <c r="V78">
        <f t="shared" si="16"/>
        <v>11.145930454932159</v>
      </c>
    </row>
    <row r="79" spans="1:22">
      <c r="A79">
        <v>770</v>
      </c>
      <c r="B79">
        <f t="shared" si="17"/>
        <v>3114.1835211862749</v>
      </c>
      <c r="C79">
        <f t="shared" si="18"/>
        <v>4.0254503262150965E-3</v>
      </c>
      <c r="D79">
        <f t="shared" si="19"/>
        <v>510.10646629481363</v>
      </c>
      <c r="F79">
        <f t="shared" si="20"/>
        <v>0.89492362507862044</v>
      </c>
      <c r="G79">
        <f t="shared" si="12"/>
        <v>109327.97882238998</v>
      </c>
      <c r="H79">
        <f t="shared" si="21"/>
        <v>130112932.34788516</v>
      </c>
      <c r="P79">
        <f t="shared" si="22"/>
        <v>1.2212741144029176</v>
      </c>
      <c r="Q79">
        <f t="shared" si="13"/>
        <v>478.15</v>
      </c>
      <c r="R79">
        <f t="shared" si="23"/>
        <v>0.63450085018074187</v>
      </c>
      <c r="S79">
        <f t="shared" si="14"/>
        <v>204.22113008159064</v>
      </c>
      <c r="U79">
        <f t="shared" si="15"/>
        <v>2.3413346102284764</v>
      </c>
      <c r="V79">
        <f t="shared" si="16"/>
        <v>11.143376373397917</v>
      </c>
    </row>
    <row r="80" spans="1:22">
      <c r="A80">
        <v>780</v>
      </c>
      <c r="B80">
        <f t="shared" si="17"/>
        <v>3114.0408930306239</v>
      </c>
      <c r="C80">
        <f t="shared" si="18"/>
        <v>4.025634698410393E-3</v>
      </c>
      <c r="D80">
        <f t="shared" si="19"/>
        <v>509.99036939861179</v>
      </c>
      <c r="F80">
        <f t="shared" si="20"/>
        <v>0.89471994631335405</v>
      </c>
      <c r="G80">
        <f t="shared" si="12"/>
        <v>108961.44116952448</v>
      </c>
      <c r="H80">
        <f t="shared" si="21"/>
        <v>131202546.7595804</v>
      </c>
      <c r="P80">
        <f t="shared" si="22"/>
        <v>1.22105208401731</v>
      </c>
      <c r="Q80">
        <f t="shared" si="13"/>
        <v>478.15</v>
      </c>
      <c r="R80">
        <f t="shared" si="23"/>
        <v>0.63435644193616803</v>
      </c>
      <c r="S80">
        <f t="shared" si="14"/>
        <v>204.20193441849079</v>
      </c>
      <c r="U80">
        <f t="shared" si="15"/>
        <v>2.3415547034930673</v>
      </c>
      <c r="V80">
        <f t="shared" si="16"/>
        <v>11.140840213800573</v>
      </c>
    </row>
    <row r="81" spans="1:22">
      <c r="A81">
        <v>790</v>
      </c>
      <c r="B81">
        <f t="shared" si="17"/>
        <v>3113.8987430562211</v>
      </c>
      <c r="C81">
        <f t="shared" si="18"/>
        <v>4.0258184692766137E-3</v>
      </c>
      <c r="D81">
        <f t="shared" si="19"/>
        <v>509.87507635005329</v>
      </c>
      <c r="F81">
        <f t="shared" si="20"/>
        <v>0.894517677807111</v>
      </c>
      <c r="G81">
        <f t="shared" si="12"/>
        <v>108597.45641042068</v>
      </c>
      <c r="H81">
        <f t="shared" si="21"/>
        <v>132288521.3236846</v>
      </c>
      <c r="P81">
        <f t="shared" si="22"/>
        <v>1.2208317705292318</v>
      </c>
      <c r="Q81">
        <f t="shared" si="13"/>
        <v>478.15</v>
      </c>
      <c r="R81">
        <f t="shared" si="23"/>
        <v>0.63421303356524161</v>
      </c>
      <c r="S81">
        <f t="shared" si="14"/>
        <v>204.18287002633096</v>
      </c>
      <c r="U81">
        <f t="shared" si="15"/>
        <v>2.3417733325931742</v>
      </c>
      <c r="V81">
        <f t="shared" si="16"/>
        <v>11.138321614413556</v>
      </c>
    </row>
    <row r="82" spans="1:22">
      <c r="A82">
        <v>800</v>
      </c>
      <c r="B82">
        <f t="shared" si="17"/>
        <v>3113.7570679325886</v>
      </c>
      <c r="C82">
        <f t="shared" si="18"/>
        <v>4.0260016429529517E-3</v>
      </c>
      <c r="D82">
        <f t="shared" si="19"/>
        <v>509.76057192513485</v>
      </c>
      <c r="F82">
        <f t="shared" si="20"/>
        <v>0.89431679285111376</v>
      </c>
      <c r="G82">
        <f t="shared" si="12"/>
        <v>108235.97651726776</v>
      </c>
      <c r="H82">
        <f t="shared" si="21"/>
        <v>133370881.08885728</v>
      </c>
      <c r="P82">
        <f t="shared" si="22"/>
        <v>1.2206131391272736</v>
      </c>
      <c r="Q82">
        <f t="shared" si="13"/>
        <v>478.15</v>
      </c>
      <c r="R82">
        <f t="shared" si="23"/>
        <v>0.63407060613143962</v>
      </c>
      <c r="S82">
        <f t="shared" si="14"/>
        <v>204.16393442156522</v>
      </c>
      <c r="U82">
        <f t="shared" si="15"/>
        <v>2.341990525185992</v>
      </c>
      <c r="V82">
        <f t="shared" si="16"/>
        <v>11.13582024266551</v>
      </c>
    </row>
    <row r="83" spans="1:22">
      <c r="A83">
        <v>810</v>
      </c>
      <c r="B83">
        <f t="shared" si="17"/>
        <v>3113.6158643919039</v>
      </c>
      <c r="C83">
        <f t="shared" si="18"/>
        <v>4.0261842234996688E-3</v>
      </c>
      <c r="D83">
        <f t="shared" si="19"/>
        <v>509.64684201780557</v>
      </c>
      <c r="F83">
        <f t="shared" si="20"/>
        <v>0.89411726669790448</v>
      </c>
      <c r="G83">
        <f t="shared" si="12"/>
        <v>107876.95695771942</v>
      </c>
      <c r="H83">
        <f t="shared" si="21"/>
        <v>134449650.65843448</v>
      </c>
      <c r="P83">
        <f t="shared" si="22"/>
        <v>1.2203961576436821</v>
      </c>
      <c r="Q83">
        <f t="shared" si="13"/>
        <v>478.15</v>
      </c>
      <c r="R83">
        <f t="shared" si="23"/>
        <v>0.63392914208881423</v>
      </c>
      <c r="S83">
        <f t="shared" si="14"/>
        <v>204.14512530445808</v>
      </c>
      <c r="U83">
        <f t="shared" si="15"/>
        <v>2.3422063068461534</v>
      </c>
      <c r="V83">
        <f t="shared" si="16"/>
        <v>11.133335790406969</v>
      </c>
    </row>
    <row r="84" spans="1:22">
      <c r="A84">
        <v>820</v>
      </c>
      <c r="B84">
        <f t="shared" si="17"/>
        <v>3113.4751292244396</v>
      </c>
      <c r="C84">
        <f t="shared" si="18"/>
        <v>4.0263662149039418E-3</v>
      </c>
      <c r="D84">
        <f t="shared" si="19"/>
        <v>509.53387346323257</v>
      </c>
      <c r="F84">
        <f t="shared" si="20"/>
        <v>0.89391907625128519</v>
      </c>
      <c r="G84">
        <f t="shared" si="12"/>
        <v>107520.35614355846</v>
      </c>
      <c r="H84">
        <f t="shared" si="21"/>
        <v>135524854.21987006</v>
      </c>
      <c r="P84">
        <f t="shared" si="22"/>
        <v>1.2201807961336122</v>
      </c>
      <c r="Q84">
        <f t="shared" si="13"/>
        <v>478.15</v>
      </c>
      <c r="R84">
        <f t="shared" si="23"/>
        <v>0.63378862506216116</v>
      </c>
      <c r="S84">
        <f t="shared" si="14"/>
        <v>204.12644052994423</v>
      </c>
      <c r="U84">
        <f t="shared" si="15"/>
        <v>2.3424207013978573</v>
      </c>
      <c r="V84">
        <f t="shared" si="16"/>
        <v>11.130867970049566</v>
      </c>
    </row>
    <row r="85" spans="1:22">
      <c r="A85">
        <v>830</v>
      </c>
      <c r="B85">
        <f t="shared" si="17"/>
        <v>3113.3348592747261</v>
      </c>
      <c r="C85">
        <f t="shared" si="18"/>
        <v>4.0265476210847801E-3</v>
      </c>
      <c r="D85">
        <f t="shared" si="19"/>
        <v>509.42165389359934</v>
      </c>
      <c r="F85">
        <f t="shared" si="20"/>
        <v>0.89372219981333223</v>
      </c>
      <c r="G85">
        <f t="shared" si="12"/>
        <v>107166.13498083243</v>
      </c>
      <c r="H85">
        <f t="shared" si="21"/>
        <v>136596515.5696784</v>
      </c>
      <c r="P85">
        <f t="shared" si="22"/>
        <v>1.2199670265318816</v>
      </c>
      <c r="Q85">
        <f t="shared" si="13"/>
        <v>478.15</v>
      </c>
      <c r="R85">
        <f t="shared" si="23"/>
        <v>0.63364903966765251</v>
      </c>
      <c r="S85">
        <f t="shared" si="14"/>
        <v>204.10787808385271</v>
      </c>
      <c r="U85">
        <f t="shared" si="15"/>
        <v>2.3426337311858378</v>
      </c>
      <c r="V85">
        <f t="shared" si="16"/>
        <v>11.128416511415907</v>
      </c>
    </row>
    <row r="86" spans="1:22">
      <c r="A86">
        <v>840</v>
      </c>
      <c r="B86">
        <f t="shared" si="17"/>
        <v>3113.1950514382943</v>
      </c>
      <c r="C86">
        <f t="shared" si="18"/>
        <v>4.026728445897197E-3</v>
      </c>
      <c r="D86">
        <f t="shared" si="19"/>
        <v>509.31017162037938</v>
      </c>
      <c r="F86">
        <f t="shared" si="20"/>
        <v>0.8935266168778585</v>
      </c>
      <c r="G86">
        <f t="shared" si="12"/>
        <v>106814.25650256369</v>
      </c>
      <c r="H86">
        <f t="shared" si="21"/>
        <v>137664658.13470402</v>
      </c>
      <c r="P86">
        <f t="shared" si="22"/>
        <v>1.2197548223728043</v>
      </c>
      <c r="Q86">
        <f t="shared" si="13"/>
        <v>478.15</v>
      </c>
      <c r="R86">
        <f t="shared" si="23"/>
        <v>0.63351037136640165</v>
      </c>
      <c r="S86">
        <f t="shared" si="14"/>
        <v>204.08943606349823</v>
      </c>
      <c r="U86">
        <f t="shared" si="15"/>
        <v>2.3428454172965298</v>
      </c>
      <c r="V86">
        <f t="shared" si="16"/>
        <v>11.125981159167825</v>
      </c>
    </row>
    <row r="87" spans="1:22">
      <c r="A87">
        <v>850</v>
      </c>
      <c r="B87">
        <f t="shared" si="17"/>
        <v>3113.0557026589036</v>
      </c>
      <c r="C87">
        <f t="shared" si="18"/>
        <v>4.0269086931357528E-3</v>
      </c>
      <c r="D87">
        <f t="shared" si="19"/>
        <v>509.19941553814147</v>
      </c>
      <c r="F87">
        <f t="shared" si="20"/>
        <v>0.89333230796165164</v>
      </c>
      <c r="G87">
        <f t="shared" si="12"/>
        <v>106464.68556861281</v>
      </c>
      <c r="H87">
        <f t="shared" si="21"/>
        <v>138729304.99039015</v>
      </c>
      <c r="P87">
        <f t="shared" si="22"/>
        <v>1.2195441585613216</v>
      </c>
      <c r="Q87">
        <f t="shared" si="13"/>
        <v>478.15</v>
      </c>
      <c r="R87">
        <f t="shared" si="23"/>
        <v>0.63337260634481096</v>
      </c>
      <c r="S87">
        <f t="shared" si="14"/>
        <v>204.07111266182352</v>
      </c>
      <c r="U87">
        <f t="shared" si="15"/>
        <v>2.3430557797387341</v>
      </c>
      <c r="V87">
        <f t="shared" si="16"/>
        <v>11.123561670704985</v>
      </c>
    </row>
    <row r="88" spans="1:22">
      <c r="A88">
        <v>860</v>
      </c>
      <c r="B88">
        <f t="shared" si="17"/>
        <v>3112.9168099261542</v>
      </c>
      <c r="C88">
        <f t="shared" si="18"/>
        <v>4.0270883665376048E-3</v>
      </c>
      <c r="D88">
        <f t="shared" si="19"/>
        <v>509.08937504585515</v>
      </c>
      <c r="F88">
        <f t="shared" si="20"/>
        <v>0.89313925446641251</v>
      </c>
      <c r="G88">
        <f t="shared" si="12"/>
        <v>106117.38862011966</v>
      </c>
      <c r="H88">
        <f t="shared" si="21"/>
        <v>139790478.87659135</v>
      </c>
      <c r="P88">
        <f t="shared" si="22"/>
        <v>1.219335011185829</v>
      </c>
      <c r="Q88">
        <f t="shared" si="13"/>
        <v>478.15</v>
      </c>
      <c r="R88">
        <f t="shared" si="23"/>
        <v>0.63323573141668643</v>
      </c>
      <c r="S88">
        <f t="shared" si="14"/>
        <v>204.05290615442846</v>
      </c>
      <c r="U88">
        <f t="shared" si="15"/>
        <v>2.343264837591351</v>
      </c>
      <c r="V88">
        <f t="shared" si="16"/>
        <v>11.121157814445787</v>
      </c>
    </row>
    <row r="89" spans="1:22">
      <c r="A89">
        <v>870</v>
      </c>
      <c r="B89">
        <f t="shared" si="17"/>
        <v>3112.7783702734278</v>
      </c>
      <c r="C89">
        <f t="shared" si="18"/>
        <v>4.0272674697851363E-3</v>
      </c>
      <c r="D89">
        <f t="shared" si="19"/>
        <v>508.98003998240773</v>
      </c>
      <c r="F89">
        <f t="shared" si="20"/>
        <v>0.89294743856562764</v>
      </c>
      <c r="G89">
        <f t="shared" si="12"/>
        <v>105772.33347826505</v>
      </c>
      <c r="H89">
        <f t="shared" si="21"/>
        <v>140848202.21137401</v>
      </c>
      <c r="P89">
        <f t="shared" si="22"/>
        <v>1.2191273573648624</v>
      </c>
      <c r="Q89">
        <f t="shared" si="13"/>
        <v>478.15</v>
      </c>
      <c r="R89">
        <f t="shared" si="23"/>
        <v>0.63309973394302999</v>
      </c>
      <c r="S89">
        <f t="shared" si="14"/>
        <v>204.03481488894363</v>
      </c>
      <c r="U89">
        <f t="shared" si="15"/>
        <v>2.3434726091243672</v>
      </c>
      <c r="V89">
        <f t="shared" si="16"/>
        <v>11.118769368418718</v>
      </c>
    </row>
    <row r="90" spans="1:22">
      <c r="A90">
        <v>880</v>
      </c>
      <c r="B90">
        <f t="shared" si="17"/>
        <v>3112.640380776088</v>
      </c>
      <c r="C90">
        <f t="shared" si="18"/>
        <v>4.0274460065082476E-3</v>
      </c>
      <c r="D90">
        <f t="shared" si="19"/>
        <v>508.87140057366452</v>
      </c>
      <c r="F90">
        <f t="shared" si="20"/>
        <v>0.89275684311169212</v>
      </c>
      <c r="G90">
        <f t="shared" si="12"/>
        <v>105429.48917903053</v>
      </c>
      <c r="H90">
        <f t="shared" si="21"/>
        <v>141902497.10316432</v>
      </c>
      <c r="P90">
        <f t="shared" si="22"/>
        <v>1.2189211751212861</v>
      </c>
      <c r="Q90">
        <f t="shared" si="13"/>
        <v>478.15</v>
      </c>
      <c r="R90">
        <f t="shared" si="23"/>
        <v>0.63296460176618963</v>
      </c>
      <c r="S90">
        <f t="shared" si="14"/>
        <v>204.01683727630805</v>
      </c>
      <c r="U90">
        <f t="shared" si="15"/>
        <v>2.3436791118981155</v>
      </c>
      <c r="V90">
        <f t="shared" si="16"/>
        <v>11.116396119105879</v>
      </c>
    </row>
    <row r="91" spans="1:22">
      <c r="A91">
        <v>890</v>
      </c>
      <c r="B91">
        <f t="shared" si="17"/>
        <v>3112.5028385498922</v>
      </c>
      <c r="C91">
        <f t="shared" si="18"/>
        <v>4.0276239802863783E-3</v>
      </c>
      <c r="D91">
        <f t="shared" si="19"/>
        <v>508.76344738889281</v>
      </c>
      <c r="F91">
        <f t="shared" si="20"/>
        <v>0.89256745155946104</v>
      </c>
      <c r="G91">
        <f t="shared" si="12"/>
        <v>105088.82583715883</v>
      </c>
      <c r="H91">
        <f t="shared" si="21"/>
        <v>142953385.36153591</v>
      </c>
      <c r="P91">
        <f t="shared" si="22"/>
        <v>1.2187164432787907</v>
      </c>
      <c r="Q91">
        <f t="shared" si="13"/>
        <v>478.15</v>
      </c>
      <c r="R91">
        <f t="shared" si="23"/>
        <v>0.6328303231556579</v>
      </c>
      <c r="S91">
        <f t="shared" si="14"/>
        <v>203.99897178359191</v>
      </c>
      <c r="U91">
        <f t="shared" si="15"/>
        <v>2.3438843628449044</v>
      </c>
      <c r="V91">
        <f t="shared" si="16"/>
        <v>11.114037860491054</v>
      </c>
    </row>
    <row r="92" spans="1:22">
      <c r="A92">
        <v>900</v>
      </c>
      <c r="B92">
        <f t="shared" si="17"/>
        <v>3112.3657407495843</v>
      </c>
      <c r="C92">
        <f t="shared" si="18"/>
        <v>4.0278013946502926E-3</v>
      </c>
      <c r="D92">
        <f t="shared" si="19"/>
        <v>508.65617130478586</v>
      </c>
      <c r="F92">
        <f t="shared" si="20"/>
        <v>0.89237924790313305</v>
      </c>
      <c r="G92">
        <f t="shared" si="12"/>
        <v>104750.31453381474</v>
      </c>
      <c r="H92">
        <f t="shared" si="21"/>
        <v>144000888.50687405</v>
      </c>
      <c r="P92">
        <f t="shared" si="22"/>
        <v>1.2185131413764969</v>
      </c>
      <c r="Q92">
        <f t="shared" si="13"/>
        <v>478.15</v>
      </c>
      <c r="R92">
        <f t="shared" si="23"/>
        <v>0.63269688676332125</v>
      </c>
      <c r="S92">
        <f t="shared" si="14"/>
        <v>203.98121692807283</v>
      </c>
      <c r="U92">
        <f t="shared" si="15"/>
        <v>2.3440883783363429</v>
      </c>
      <c r="V92">
        <f t="shared" si="16"/>
        <v>11.111694393273805</v>
      </c>
    </row>
    <row r="93" spans="1:22">
      <c r="A93">
        <v>910</v>
      </c>
      <c r="B93">
        <f t="shared" si="17"/>
        <v>3112.2290845676375</v>
      </c>
      <c r="C93">
        <f t="shared" si="18"/>
        <v>4.0279782530836779E-3</v>
      </c>
      <c r="D93">
        <f t="shared" si="19"/>
        <v>508.54956347565292</v>
      </c>
      <c r="F93">
        <f t="shared" si="20"/>
        <v>0.89219221662395254</v>
      </c>
      <c r="G93">
        <f t="shared" si="12"/>
        <v>104413.92722347513</v>
      </c>
      <c r="H93">
        <f t="shared" si="21"/>
        <v>145045027.77910879</v>
      </c>
      <c r="P93">
        <f t="shared" si="22"/>
        <v>1.2183112495982473</v>
      </c>
      <c r="Q93">
        <f t="shared" si="13"/>
        <v>478.15</v>
      </c>
      <c r="R93">
        <f t="shared" si="23"/>
        <v>0.63256428158638234</v>
      </c>
      <c r="S93">
        <f t="shared" si="14"/>
        <v>203.96357127232972</v>
      </c>
      <c r="U93">
        <f t="shared" si="15"/>
        <v>2.34429117423905</v>
      </c>
      <c r="V93">
        <f t="shared" si="16"/>
        <v>11.109365524218276</v>
      </c>
    </row>
    <row r="94" spans="1:22">
      <c r="A94">
        <v>920</v>
      </c>
      <c r="B94">
        <f t="shared" si="17"/>
        <v>3112.0928672331129</v>
      </c>
      <c r="C94">
        <f t="shared" si="18"/>
        <v>4.0281545590245887E-3</v>
      </c>
      <c r="D94">
        <f t="shared" si="19"/>
        <v>508.44361530861255</v>
      </c>
      <c r="F94">
        <f t="shared" si="20"/>
        <v>0.89200634264668865</v>
      </c>
      <c r="G94">
        <f t="shared" si="12"/>
        <v>104079.63665642125</v>
      </c>
      <c r="H94">
        <f t="shared" si="21"/>
        <v>146085824.14567301</v>
      </c>
      <c r="P94">
        <f t="shared" si="22"/>
        <v>1.2181107487138165</v>
      </c>
      <c r="Q94">
        <f t="shared" si="13"/>
        <v>478.15</v>
      </c>
      <c r="R94">
        <f t="shared" si="23"/>
        <v>0.63243249693650228</v>
      </c>
      <c r="S94">
        <f t="shared" si="14"/>
        <v>203.94603342016171</v>
      </c>
      <c r="U94">
        <f t="shared" si="15"/>
        <v>2.3444927659609536</v>
      </c>
      <c r="V94">
        <f t="shared" si="16"/>
        <v>11.107051065611277</v>
      </c>
    </row>
    <row r="95" spans="1:22">
      <c r="A95">
        <v>930</v>
      </c>
      <c r="B95">
        <f t="shared" si="17"/>
        <v>3111.9570860106196</v>
      </c>
      <c r="C95">
        <f t="shared" si="18"/>
        <v>4.0283303158667617E-3</v>
      </c>
      <c r="D95">
        <f t="shared" si="19"/>
        <v>508.33831844284515</v>
      </c>
      <c r="F95">
        <f t="shared" si="20"/>
        <v>0.89182161130323712</v>
      </c>
      <c r="G95">
        <f t="shared" si="12"/>
        <v>103747.41631389048</v>
      </c>
      <c r="H95">
        <f t="shared" si="21"/>
        <v>147123298.3088119</v>
      </c>
      <c r="P95">
        <f t="shared" si="22"/>
        <v>1.2179116200297906</v>
      </c>
      <c r="Q95">
        <f t="shared" si="13"/>
        <v>478.15</v>
      </c>
      <c r="R95">
        <f t="shared" si="23"/>
        <v>0.63230152241399507</v>
      </c>
      <c r="S95">
        <f t="shared" si="14"/>
        <v>203.9286020131772</v>
      </c>
      <c r="U95">
        <f t="shared" si="15"/>
        <v>2.3446931684899379</v>
      </c>
      <c r="V95">
        <f t="shared" si="16"/>
        <v>11.104750834809051</v>
      </c>
    </row>
    <row r="96" spans="1:22">
      <c r="A96">
        <v>940</v>
      </c>
      <c r="B96">
        <f t="shared" si="17"/>
        <v>3111.8217381993663</v>
      </c>
      <c r="C96">
        <f t="shared" si="18"/>
        <v>4.0285055269608178E-3</v>
      </c>
      <c r="D96">
        <f t="shared" si="19"/>
        <v>508.23366473214514</v>
      </c>
      <c r="F96">
        <f t="shared" si="20"/>
        <v>0.89163800830200901</v>
      </c>
      <c r="G96">
        <f t="shared" si="12"/>
        <v>103417.24035351888</v>
      </c>
      <c r="H96">
        <f t="shared" si="21"/>
        <v>148157470.71234709</v>
      </c>
      <c r="P96">
        <f t="shared" si="22"/>
        <v>1.2177138453483016</v>
      </c>
      <c r="Q96">
        <f t="shared" si="13"/>
        <v>478.15</v>
      </c>
      <c r="R96">
        <f t="shared" si="23"/>
        <v>0.63217134788612439</v>
      </c>
      <c r="S96">
        <f t="shared" si="14"/>
        <v>203.91127572792666</v>
      </c>
      <c r="U96">
        <f t="shared" si="15"/>
        <v>2.3448923964262902</v>
      </c>
      <c r="V96">
        <f t="shared" si="16"/>
        <v>11.102464653856135</v>
      </c>
    </row>
    <row r="97" spans="1:22">
      <c r="A97">
        <v>950</v>
      </c>
      <c r="B97">
        <f t="shared" si="17"/>
        <v>3111.6868211322717</v>
      </c>
      <c r="C97">
        <f t="shared" si="18"/>
        <v>4.0286801956153822E-3</v>
      </c>
      <c r="D97">
        <f t="shared" si="19"/>
        <v>508.12964623014966</v>
      </c>
      <c r="F97">
        <f t="shared" si="20"/>
        <v>0.89145551970201697</v>
      </c>
      <c r="G97">
        <f t="shared" si="12"/>
        <v>103089.08356313115</v>
      </c>
      <c r="H97">
        <f t="shared" si="21"/>
        <v>149188361.5479784</v>
      </c>
      <c r="P97">
        <f t="shared" si="22"/>
        <v>1.2175174069321377</v>
      </c>
      <c r="Q97">
        <f t="shared" si="13"/>
        <v>478.15</v>
      </c>
      <c r="R97">
        <f t="shared" si="23"/>
        <v>0.63204196346872998</v>
      </c>
      <c r="S97">
        <f t="shared" si="14"/>
        <v>203.89405327347754</v>
      </c>
      <c r="U97">
        <f t="shared" si="15"/>
        <v>2.3450904640101022</v>
      </c>
      <c r="V97">
        <f t="shared" si="16"/>
        <v>11.100192349162661</v>
      </c>
    </row>
    <row r="98" spans="1:22">
      <c r="A98">
        <v>960</v>
      </c>
      <c r="B98">
        <f t="shared" si="17"/>
        <v>3111.5523321751475</v>
      </c>
      <c r="C98">
        <f t="shared" si="18"/>
        <v>4.0288543250981143E-3</v>
      </c>
      <c r="D98">
        <f t="shared" si="19"/>
        <v>508.02625517775192</v>
      </c>
      <c r="F98">
        <f t="shared" si="20"/>
        <v>0.89127413189079285</v>
      </c>
      <c r="G98">
        <f t="shared" si="12"/>
        <v>102762.92132134554</v>
      </c>
      <c r="H98">
        <f t="shared" si="21"/>
        <v>150215990.76119184</v>
      </c>
      <c r="P98">
        <f t="shared" si="22"/>
        <v>1.2173222874750511</v>
      </c>
      <c r="Q98">
        <f t="shared" si="13"/>
        <v>478.15</v>
      </c>
      <c r="R98">
        <f t="shared" si="23"/>
        <v>0.63191335951057215</v>
      </c>
      <c r="S98">
        <f t="shared" si="14"/>
        <v>203.87693338934875</v>
      </c>
      <c r="U98">
        <f t="shared" si="15"/>
        <v>2.345287385144573</v>
      </c>
      <c r="V98">
        <f t="shared" si="16"/>
        <v>11.097933751229414</v>
      </c>
    </row>
    <row r="99" spans="1:22">
      <c r="A99">
        <v>970</v>
      </c>
      <c r="B99">
        <f t="shared" si="17"/>
        <v>3111.4182687259258</v>
      </c>
      <c r="C99">
        <f t="shared" si="18"/>
        <v>4.0290279186366825E-3</v>
      </c>
      <c r="D99">
        <f t="shared" si="19"/>
        <v>507.92348399228757</v>
      </c>
      <c r="F99">
        <f t="shared" si="20"/>
        <v>0.89109383156541677</v>
      </c>
      <c r="G99">
        <f t="shared" si="12"/>
        <v>102438.72956370913</v>
      </c>
      <c r="H99">
        <f t="shared" si="21"/>
        <v>151240378.05682895</v>
      </c>
      <c r="P99">
        <f t="shared" si="22"/>
        <v>1.2171284700762854</v>
      </c>
      <c r="Q99">
        <f t="shared" si="13"/>
        <v>478.15</v>
      </c>
      <c r="R99">
        <f t="shared" si="23"/>
        <v>0.63178552657988041</v>
      </c>
      <c r="S99">
        <f t="shared" si="14"/>
        <v>203.85991484373818</v>
      </c>
      <c r="U99">
        <f t="shared" si="15"/>
        <v>2.3454831734159676</v>
      </c>
      <c r="V99">
        <f t="shared" si="16"/>
        <v>11.095688694411594</v>
      </c>
    </row>
    <row r="100" spans="1:22">
      <c r="A100">
        <v>980</v>
      </c>
      <c r="B100">
        <f t="shared" si="17"/>
        <v>3111.2846282139335</v>
      </c>
      <c r="C100">
        <f t="shared" si="18"/>
        <v>4.0292009794196774E-3</v>
      </c>
      <c r="D100">
        <f t="shared" si="19"/>
        <v>507.82132525817343</v>
      </c>
      <c r="F100">
        <f t="shared" si="20"/>
        <v>0.89091460571609371</v>
      </c>
      <c r="G100">
        <f t="shared" si="12"/>
        <v>102116.48475336471</v>
      </c>
      <c r="H100">
        <f t="shared" si="21"/>
        <v>152261542.90436259</v>
      </c>
      <c r="P100">
        <f t="shared" si="22"/>
        <v>1.2169359382185603</v>
      </c>
      <c r="Q100">
        <f t="shared" si="13"/>
        <v>478.15</v>
      </c>
      <c r="R100">
        <f t="shared" si="23"/>
        <v>0.63165845545271038</v>
      </c>
      <c r="S100">
        <f t="shared" si="14"/>
        <v>203.84299643198918</v>
      </c>
      <c r="U100">
        <f t="shared" si="15"/>
        <v>2.3456778421108595</v>
      </c>
      <c r="V100">
        <f t="shared" si="16"/>
        <v>11.093457016714323</v>
      </c>
    </row>
    <row r="101" spans="1:22">
      <c r="A101">
        <v>990</v>
      </c>
      <c r="B101">
        <f t="shared" si="17"/>
        <v>3111.1514080992038</v>
      </c>
      <c r="C101">
        <f t="shared" si="18"/>
        <v>4.029373510597475E-3</v>
      </c>
      <c r="D101">
        <f t="shared" si="19"/>
        <v>507.71977171873198</v>
      </c>
      <c r="F101">
        <f t="shared" si="20"/>
        <v>0.89073644161181054</v>
      </c>
      <c r="G101">
        <f t="shared" si="12"/>
        <v>101796.1638554175</v>
      </c>
      <c r="H101">
        <f t="shared" si="21"/>
        <v>153279504.54291677</v>
      </c>
      <c r="P101">
        <f t="shared" si="22"/>
        <v>1.2167446757488718</v>
      </c>
      <c r="Q101">
        <f t="shared" si="13"/>
        <v>478.15</v>
      </c>
      <c r="R101">
        <f t="shared" si="23"/>
        <v>0.63153213710277367</v>
      </c>
      <c r="S101">
        <f t="shared" si="14"/>
        <v>203.82617697525262</v>
      </c>
      <c r="U101">
        <f t="shared" si="15"/>
        <v>2.3458714042311364</v>
      </c>
      <c r="V101">
        <f t="shared" si="16"/>
        <v>11.09123855961405</v>
      </c>
    </row>
    <row r="102" spans="1:22">
      <c r="A102">
        <v>1000</v>
      </c>
      <c r="B102">
        <f t="shared" si="17"/>
        <v>3111.0186058718195</v>
      </c>
      <c r="C102">
        <f t="shared" si="18"/>
        <v>4.029545515283066E-3</v>
      </c>
      <c r="D102">
        <f t="shared" si="19"/>
        <v>507.6188162689898</v>
      </c>
      <c r="F102">
        <f t="shared" si="20"/>
        <v>0.89055932678770144</v>
      </c>
      <c r="G102">
        <f t="shared" si="12"/>
        <v>101477.74431434169</v>
      </c>
      <c r="H102">
        <f t="shared" si="21"/>
        <v>154294281.9860602</v>
      </c>
      <c r="P102">
        <f t="shared" si="22"/>
        <v>1.2165546668616103</v>
      </c>
      <c r="Q102">
        <f t="shared" si="13"/>
        <v>478.15</v>
      </c>
      <c r="R102">
        <f t="shared" si="23"/>
        <v>0.6314065626924803</v>
      </c>
      <c r="S102">
        <f t="shared" si="14"/>
        <v>203.80945531930968</v>
      </c>
      <c r="U102">
        <f t="shared" si="15"/>
        <v>2.3460638725071861</v>
      </c>
      <c r="V102">
        <f t="shared" si="16"/>
        <v>11.08903316790123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C103" sqref="C103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munkalap'!V31</f>
        <v>3165.6270212255035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300734.56701642286</v>
      </c>
      <c r="H3">
        <f>G3*A3</f>
        <v>3007345.6701642284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3165.2303489456858</v>
      </c>
      <c r="C4">
        <f>1.01325/D4*Q3/288.15*P4</f>
        <v>4.0043119990429239E-3</v>
      </c>
      <c r="D4">
        <f>P4*(D$3/P$3)*(1-H3/I$3)</f>
        <v>569.92857554033355</v>
      </c>
      <c r="F4">
        <f>D4/D$3</f>
        <v>0.99987469393040973</v>
      </c>
      <c r="G4">
        <f t="shared" ref="G4:G67" si="0">$B4*((D4)-(E$3))</f>
        <v>300470.80828244687</v>
      </c>
      <c r="H4">
        <f>H3+G4*(A4-A3)</f>
        <v>6012053.752988697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0.70891115799666049</v>
      </c>
      <c r="S4">
        <f t="shared" ref="S4:S67" si="2">103.9+183.3*R4-39.7*R4^2</f>
        <v>213.89198057248089</v>
      </c>
      <c r="U4">
        <f t="shared" ref="U4:U67" si="3">Q4/S4</f>
        <v>2.2354741805664418</v>
      </c>
      <c r="V4">
        <f t="shared" ref="V4:V67" si="4">D4/T$3</f>
        <v>12.450202149623395</v>
      </c>
    </row>
    <row r="5" spans="1:22">
      <c r="A5">
        <v>30</v>
      </c>
      <c r="B5">
        <f t="shared" ref="B5:B68" si="5">B$3*C$3/C5</f>
        <v>3164.8340245666072</v>
      </c>
      <c r="C5">
        <f t="shared" ref="C5:C68" si="6">1.01325/D5*Q4/288.15*P5</f>
        <v>4.004813449183544E-3</v>
      </c>
      <c r="D5">
        <f t="shared" ref="D5:D68" si="7">P5*(D$3/P$3)*(1-H4/I$3)</f>
        <v>569.77693879960225</v>
      </c>
      <c r="F5">
        <f t="shared" ref="F5:F68" si="8">D5/D$3</f>
        <v>0.99960866456070574</v>
      </c>
      <c r="G5">
        <f t="shared" si="0"/>
        <v>299953.28065724822</v>
      </c>
      <c r="H5">
        <f t="shared" ref="H5:H68" si="9">H4+G5*(A5-A4)</f>
        <v>9011586.5595611781</v>
      </c>
      <c r="P5">
        <f t="shared" ref="P5:P68" si="10">1-((3.52*V4)/(10^(0.9813*U4)))+((0.274*V4^2)/(10^(0.8157*U4)))</f>
        <v>1.3571411210608086</v>
      </c>
      <c r="Q5">
        <f t="shared" si="1"/>
        <v>478.15</v>
      </c>
      <c r="R5">
        <f t="shared" ref="R5:R68" si="11">0.709*F5</f>
        <v>0.70872254317354033</v>
      </c>
      <c r="S5">
        <f t="shared" si="2"/>
        <v>213.86802272857582</v>
      </c>
      <c r="U5">
        <f t="shared" si="3"/>
        <v>2.2357246020216386</v>
      </c>
      <c r="V5">
        <f t="shared" si="4"/>
        <v>12.446889615112163</v>
      </c>
    </row>
    <row r="6" spans="1:22">
      <c r="A6">
        <v>40</v>
      </c>
      <c r="B6">
        <f t="shared" si="5"/>
        <v>3164.4383828122932</v>
      </c>
      <c r="C6">
        <f t="shared" si="6"/>
        <v>4.0053141609140488E-3</v>
      </c>
      <c r="D6">
        <f t="shared" si="7"/>
        <v>569.53540588509793</v>
      </c>
      <c r="F6">
        <f t="shared" si="8"/>
        <v>0.99918492260543501</v>
      </c>
      <c r="G6">
        <f t="shared" si="0"/>
        <v>299151.46691754303</v>
      </c>
      <c r="H6">
        <f t="shared" si="9"/>
        <v>12003101.228736609</v>
      </c>
      <c r="P6">
        <f t="shared" si="10"/>
        <v>1.3567354262969578</v>
      </c>
      <c r="Q6">
        <f t="shared" si="1"/>
        <v>478.15</v>
      </c>
      <c r="R6">
        <f t="shared" si="11"/>
        <v>0.70842211012725342</v>
      </c>
      <c r="S6">
        <f t="shared" si="2"/>
        <v>213.82985590747469</v>
      </c>
      <c r="U6">
        <f t="shared" si="3"/>
        <v>2.2361236599574665</v>
      </c>
      <c r="V6">
        <f t="shared" si="4"/>
        <v>12.441613280953071</v>
      </c>
    </row>
    <row r="7" spans="1:22">
      <c r="A7">
        <v>50</v>
      </c>
      <c r="B7">
        <f t="shared" si="5"/>
        <v>3164.0437986593292</v>
      </c>
      <c r="C7">
        <f t="shared" si="6"/>
        <v>4.0058136588970441E-3</v>
      </c>
      <c r="D7">
        <f t="shared" si="7"/>
        <v>569.19343965247504</v>
      </c>
      <c r="F7">
        <f t="shared" si="8"/>
        <v>0.99858498184644739</v>
      </c>
      <c r="G7">
        <f t="shared" si="0"/>
        <v>298032.16860680538</v>
      </c>
      <c r="H7">
        <f t="shared" si="9"/>
        <v>14983422.914804664</v>
      </c>
      <c r="P7">
        <f t="shared" si="10"/>
        <v>1.3560898967097255</v>
      </c>
      <c r="Q7">
        <f t="shared" si="1"/>
        <v>478.15</v>
      </c>
      <c r="R7">
        <f t="shared" si="11"/>
        <v>0.70799675212913116</v>
      </c>
      <c r="S7">
        <f t="shared" si="2"/>
        <v>213.77580644456145</v>
      </c>
      <c r="U7">
        <f t="shared" si="3"/>
        <v>2.236689024602037</v>
      </c>
      <c r="V7">
        <f t="shared" si="4"/>
        <v>12.434142961149464</v>
      </c>
    </row>
    <row r="8" spans="1:22">
      <c r="A8">
        <v>60</v>
      </c>
      <c r="B8">
        <f t="shared" si="5"/>
        <v>3163.6506908734391</v>
      </c>
      <c r="C8">
        <f t="shared" si="6"/>
        <v>4.0063114118704304E-3</v>
      </c>
      <c r="D8">
        <f t="shared" si="7"/>
        <v>568.73975189683085</v>
      </c>
      <c r="F8">
        <f t="shared" si="8"/>
        <v>0.99778903841549271</v>
      </c>
      <c r="G8">
        <f t="shared" si="0"/>
        <v>296559.83085071371</v>
      </c>
      <c r="H8">
        <f t="shared" si="9"/>
        <v>17949021.223311801</v>
      </c>
      <c r="P8">
        <f t="shared" si="10"/>
        <v>1.3551773665985134</v>
      </c>
      <c r="Q8">
        <f t="shared" si="1"/>
        <v>478.15</v>
      </c>
      <c r="R8">
        <f t="shared" si="11"/>
        <v>0.70743242823658425</v>
      </c>
      <c r="S8">
        <f t="shared" si="2"/>
        <v>213.70407666709374</v>
      </c>
      <c r="U8">
        <f t="shared" si="3"/>
        <v>2.2374397693164165</v>
      </c>
      <c r="V8">
        <f t="shared" si="4"/>
        <v>12.424232062638675</v>
      </c>
    </row>
    <row r="9" spans="1:22">
      <c r="A9">
        <v>70</v>
      </c>
      <c r="B9">
        <f t="shared" si="5"/>
        <v>3163.2595251176263</v>
      </c>
      <c r="C9">
        <f t="shared" si="6"/>
        <v>4.006806828645122E-3</v>
      </c>
      <c r="D9">
        <f t="shared" si="7"/>
        <v>568.16248390213934</v>
      </c>
      <c r="F9">
        <f t="shared" si="8"/>
        <v>0.99677628754761283</v>
      </c>
      <c r="G9">
        <f t="shared" si="0"/>
        <v>294697.11458705983</v>
      </c>
      <c r="H9">
        <f t="shared" si="9"/>
        <v>20895992.3691824</v>
      </c>
      <c r="P9">
        <f t="shared" si="10"/>
        <v>1.3539692782612254</v>
      </c>
      <c r="Q9">
        <f t="shared" si="1"/>
        <v>478.15</v>
      </c>
      <c r="R9">
        <f t="shared" si="11"/>
        <v>0.70671438787125751</v>
      </c>
      <c r="S9">
        <f t="shared" si="2"/>
        <v>213.61277182363892</v>
      </c>
      <c r="U9">
        <f t="shared" si="3"/>
        <v>2.2383961217205024</v>
      </c>
      <c r="V9">
        <f t="shared" si="4"/>
        <v>12.411621529430011</v>
      </c>
    </row>
    <row r="10" spans="1:22">
      <c r="A10">
        <v>80</v>
      </c>
      <c r="B10">
        <f t="shared" si="5"/>
        <v>3162.8708163055376</v>
      </c>
      <c r="C10">
        <f t="shared" si="6"/>
        <v>4.0072992550555216E-3</v>
      </c>
      <c r="D10">
        <f t="shared" si="7"/>
        <v>567.44948597383882</v>
      </c>
      <c r="F10">
        <f t="shared" si="8"/>
        <v>0.99552541398919092</v>
      </c>
      <c r="G10">
        <f t="shared" si="0"/>
        <v>292405.78116910293</v>
      </c>
      <c r="H10">
        <f t="shared" si="9"/>
        <v>23820050.180873431</v>
      </c>
      <c r="P10">
        <f t="shared" si="10"/>
        <v>1.3524363469889269</v>
      </c>
      <c r="Q10">
        <f t="shared" si="1"/>
        <v>478.15</v>
      </c>
      <c r="R10">
        <f t="shared" si="11"/>
        <v>0.70582751851833636</v>
      </c>
      <c r="S10">
        <f t="shared" si="2"/>
        <v>213.4999424542703</v>
      </c>
      <c r="U10">
        <f t="shared" si="3"/>
        <v>2.2395790579775694</v>
      </c>
      <c r="V10">
        <f t="shared" si="4"/>
        <v>12.396045949049281</v>
      </c>
    </row>
    <row r="11" spans="1:22">
      <c r="A11">
        <v>90</v>
      </c>
      <c r="B11">
        <f t="shared" si="5"/>
        <v>3162.4851297880236</v>
      </c>
      <c r="C11">
        <f t="shared" si="6"/>
        <v>4.0077879723872684E-3</v>
      </c>
      <c r="D11">
        <f t="shared" si="7"/>
        <v>566.58871626246344</v>
      </c>
      <c r="F11">
        <f t="shared" si="8"/>
        <v>0.99401529168853231</v>
      </c>
      <c r="G11">
        <f t="shared" si="0"/>
        <v>289647.95323641517</v>
      </c>
      <c r="H11">
        <f t="shared" si="9"/>
        <v>26716529.713237584</v>
      </c>
      <c r="P11">
        <f t="shared" si="10"/>
        <v>1.3505495115713608</v>
      </c>
      <c r="Q11">
        <f t="shared" si="1"/>
        <v>478.15</v>
      </c>
      <c r="R11">
        <f t="shared" si="11"/>
        <v>0.70475684180716935</v>
      </c>
      <c r="S11">
        <f t="shared" si="2"/>
        <v>213.36364552211575</v>
      </c>
      <c r="U11">
        <f t="shared" si="3"/>
        <v>2.2410097035506378</v>
      </c>
      <c r="V11">
        <f t="shared" si="4"/>
        <v>12.377242264919674</v>
      </c>
    </row>
    <row r="12" spans="1:22">
      <c r="A12">
        <v>100</v>
      </c>
      <c r="B12">
        <f t="shared" si="5"/>
        <v>3162.1030808766036</v>
      </c>
      <c r="C12">
        <f t="shared" si="6"/>
        <v>4.0082721979146753E-3</v>
      </c>
      <c r="D12">
        <f t="shared" si="7"/>
        <v>565.56877564198885</v>
      </c>
      <c r="F12">
        <f t="shared" si="8"/>
        <v>0.9922259221789278</v>
      </c>
      <c r="G12">
        <f t="shared" si="0"/>
        <v>286387.80448875483</v>
      </c>
      <c r="H12">
        <f t="shared" si="9"/>
        <v>29580407.758125134</v>
      </c>
      <c r="P12">
        <f t="shared" si="10"/>
        <v>1.3482812107375393</v>
      </c>
      <c r="Q12">
        <f t="shared" si="1"/>
        <v>478.15</v>
      </c>
      <c r="R12">
        <f t="shared" si="11"/>
        <v>0.70348817882485981</v>
      </c>
      <c r="S12">
        <f t="shared" si="2"/>
        <v>213.20202715406799</v>
      </c>
      <c r="U12">
        <f t="shared" si="3"/>
        <v>2.2427085069621331</v>
      </c>
      <c r="V12">
        <f t="shared" si="4"/>
        <v>12.354961460884745</v>
      </c>
    </row>
    <row r="13" spans="1:22">
      <c r="A13">
        <v>110</v>
      </c>
      <c r="B13">
        <f t="shared" si="5"/>
        <v>3161.7253321380872</v>
      </c>
      <c r="C13">
        <f t="shared" si="6"/>
        <v>4.0087510882695718E-3</v>
      </c>
      <c r="D13">
        <f t="shared" si="7"/>
        <v>564.37958716114349</v>
      </c>
      <c r="F13">
        <f t="shared" si="8"/>
        <v>0.9901396265984973</v>
      </c>
      <c r="G13">
        <f t="shared" si="0"/>
        <v>282593.70490343153</v>
      </c>
      <c r="H13">
        <f t="shared" si="9"/>
        <v>32406344.80715945</v>
      </c>
      <c r="P13">
        <f t="shared" si="10"/>
        <v>1.3456070063413235</v>
      </c>
      <c r="Q13">
        <f t="shared" si="1"/>
        <v>478.15</v>
      </c>
      <c r="R13">
        <f t="shared" si="11"/>
        <v>0.7020089952583346</v>
      </c>
      <c r="S13">
        <f t="shared" si="2"/>
        <v>213.01342864273516</v>
      </c>
      <c r="U13">
        <f t="shared" si="3"/>
        <v>2.2446941633992017</v>
      </c>
      <c r="V13">
        <f t="shared" si="4"/>
        <v>12.328983403956311</v>
      </c>
    </row>
    <row r="14" spans="1:22">
      <c r="A14">
        <v>120</v>
      </c>
      <c r="B14">
        <f t="shared" si="5"/>
        <v>3161.352587859642</v>
      </c>
      <c r="C14">
        <f t="shared" si="6"/>
        <v>4.0092237464088767E-3</v>
      </c>
      <c r="D14">
        <f t="shared" si="7"/>
        <v>563.0132142342278</v>
      </c>
      <c r="F14">
        <f t="shared" si="8"/>
        <v>0.98774248111268037</v>
      </c>
      <c r="G14">
        <f t="shared" si="0"/>
        <v>278240.80258522113</v>
      </c>
      <c r="H14">
        <f t="shared" si="9"/>
        <v>35188752.833011664</v>
      </c>
      <c r="P14">
        <f t="shared" si="10"/>
        <v>1.3425075398787163</v>
      </c>
      <c r="Q14">
        <f t="shared" si="1"/>
        <v>478.15</v>
      </c>
      <c r="R14">
        <f t="shared" si="11"/>
        <v>0.70030941910889033</v>
      </c>
      <c r="S14">
        <f t="shared" si="2"/>
        <v>212.79651520770213</v>
      </c>
      <c r="U14">
        <f t="shared" si="3"/>
        <v>2.2469822850872205</v>
      </c>
      <c r="V14">
        <f t="shared" si="4"/>
        <v>12.299134717854294</v>
      </c>
    </row>
    <row r="15" spans="1:22">
      <c r="A15">
        <v>130</v>
      </c>
      <c r="B15">
        <f t="shared" si="5"/>
        <v>3160.9855851083616</v>
      </c>
      <c r="C15">
        <f t="shared" si="6"/>
        <v>4.009689232918009E-3</v>
      </c>
      <c r="D15">
        <f t="shared" si="7"/>
        <v>561.46479043831152</v>
      </c>
      <c r="F15">
        <f t="shared" si="8"/>
        <v>0.98502594813738864</v>
      </c>
      <c r="G15">
        <f t="shared" si="0"/>
        <v>273313.95619491802</v>
      </c>
      <c r="H15">
        <f t="shared" si="9"/>
        <v>37921892.394960843</v>
      </c>
      <c r="P15">
        <f t="shared" si="10"/>
        <v>1.3389707580561014</v>
      </c>
      <c r="Q15">
        <f t="shared" si="1"/>
        <v>478.15</v>
      </c>
      <c r="R15">
        <f t="shared" si="11"/>
        <v>0.69838339722940856</v>
      </c>
      <c r="S15">
        <f t="shared" si="2"/>
        <v>212.55042374198069</v>
      </c>
      <c r="U15">
        <f t="shared" si="3"/>
        <v>2.2495838473624312</v>
      </c>
      <c r="V15">
        <f t="shared" si="4"/>
        <v>12.265309094609893</v>
      </c>
    </row>
    <row r="16" spans="1:22">
      <c r="A16">
        <v>140</v>
      </c>
      <c r="B16">
        <f t="shared" si="5"/>
        <v>3160.6250809229414</v>
      </c>
      <c r="C16">
        <f t="shared" si="6"/>
        <v>4.0101465822440733E-3</v>
      </c>
      <c r="D16">
        <f t="shared" si="7"/>
        <v>559.73350598322713</v>
      </c>
      <c r="F16">
        <f t="shared" si="8"/>
        <v>0.98198860698811774</v>
      </c>
      <c r="G16">
        <f t="shared" si="0"/>
        <v>267810.8442051218</v>
      </c>
      <c r="H16">
        <f t="shared" si="9"/>
        <v>40600000.83701206</v>
      </c>
      <c r="P16">
        <f t="shared" si="10"/>
        <v>1.3349942766549918</v>
      </c>
      <c r="Q16">
        <f t="shared" si="1"/>
        <v>478.15</v>
      </c>
      <c r="R16">
        <f t="shared" si="11"/>
        <v>0.69622992235457548</v>
      </c>
      <c r="S16">
        <f t="shared" si="2"/>
        <v>212.27492140775394</v>
      </c>
      <c r="U16">
        <f t="shared" si="3"/>
        <v>2.2525034838266778</v>
      </c>
      <c r="V16">
        <f t="shared" si="4"/>
        <v>12.227488844197172</v>
      </c>
    </row>
    <row r="17" spans="1:22">
      <c r="A17">
        <v>150</v>
      </c>
      <c r="B17">
        <f t="shared" si="5"/>
        <v>3160.2718354041949</v>
      </c>
      <c r="C17">
        <f t="shared" si="6"/>
        <v>4.0105948241623236E-3</v>
      </c>
      <c r="D17">
        <f t="shared" si="7"/>
        <v>557.82356420005794</v>
      </c>
      <c r="F17">
        <f t="shared" si="8"/>
        <v>0.97863783192992626</v>
      </c>
      <c r="G17">
        <f t="shared" si="0"/>
        <v>261744.9772492343</v>
      </c>
      <c r="H17">
        <f t="shared" si="9"/>
        <v>43217450.609504402</v>
      </c>
      <c r="P17">
        <f t="shared" si="10"/>
        <v>1.3305876759937989</v>
      </c>
      <c r="Q17">
        <f t="shared" si="1"/>
        <v>478.15</v>
      </c>
      <c r="R17">
        <f t="shared" si="11"/>
        <v>0.69385422283831766</v>
      </c>
      <c r="S17">
        <f t="shared" si="2"/>
        <v>211.97056184900615</v>
      </c>
      <c r="U17">
        <f t="shared" si="3"/>
        <v>2.2557377582487255</v>
      </c>
      <c r="V17">
        <f t="shared" si="4"/>
        <v>12.18576578921274</v>
      </c>
    </row>
    <row r="18" spans="1:22">
      <c r="A18">
        <v>160</v>
      </c>
      <c r="B18">
        <f t="shared" si="5"/>
        <v>3159.9265908322564</v>
      </c>
      <c r="C18">
        <f t="shared" si="6"/>
        <v>4.0110330103206044E-3</v>
      </c>
      <c r="D18">
        <f t="shared" si="7"/>
        <v>555.74499113801846</v>
      </c>
      <c r="F18">
        <f t="shared" si="8"/>
        <v>0.97499121252283938</v>
      </c>
      <c r="G18">
        <f t="shared" si="0"/>
        <v>255148.24457353944</v>
      </c>
      <c r="H18">
        <f t="shared" si="9"/>
        <v>45768933.055239797</v>
      </c>
      <c r="P18">
        <f t="shared" si="10"/>
        <v>1.325774448715338</v>
      </c>
      <c r="Q18">
        <f t="shared" si="1"/>
        <v>478.15</v>
      </c>
      <c r="R18">
        <f t="shared" si="11"/>
        <v>0.69126876967869311</v>
      </c>
      <c r="S18">
        <f t="shared" si="2"/>
        <v>211.63882075836062</v>
      </c>
      <c r="U18">
        <f t="shared" si="3"/>
        <v>2.259273597757991</v>
      </c>
      <c r="V18">
        <f t="shared" si="4"/>
        <v>12.1403589506793</v>
      </c>
    </row>
    <row r="19" spans="1:22">
      <c r="A19">
        <v>170</v>
      </c>
      <c r="B19">
        <f t="shared" si="5"/>
        <v>3159.5900474249902</v>
      </c>
      <c r="C19">
        <f t="shared" si="6"/>
        <v>4.0114602450870424E-3</v>
      </c>
      <c r="D19">
        <f t="shared" si="7"/>
        <v>553.51416077083127</v>
      </c>
      <c r="F19">
        <f t="shared" si="8"/>
        <v>0.97107747503654607</v>
      </c>
      <c r="G19">
        <f t="shared" si="0"/>
        <v>248072.56095344407</v>
      </c>
      <c r="H19">
        <f t="shared" si="9"/>
        <v>48249658.664774239</v>
      </c>
      <c r="P19">
        <f t="shared" si="10"/>
        <v>1.3205932710271884</v>
      </c>
      <c r="Q19">
        <f t="shared" si="1"/>
        <v>478.15</v>
      </c>
      <c r="R19">
        <f t="shared" si="11"/>
        <v>0.68849392980091118</v>
      </c>
      <c r="S19">
        <f t="shared" si="2"/>
        <v>211.28218884501078</v>
      </c>
      <c r="U19">
        <f t="shared" si="3"/>
        <v>2.2630871187668076</v>
      </c>
      <c r="V19">
        <f t="shared" si="4"/>
        <v>12.091626021282547</v>
      </c>
    </row>
    <row r="20" spans="1:22">
      <c r="A20">
        <v>180</v>
      </c>
      <c r="B20">
        <f t="shared" si="5"/>
        <v>3159.2628369240833</v>
      </c>
      <c r="C20">
        <f t="shared" si="6"/>
        <v>4.0118757191972753E-3</v>
      </c>
      <c r="D20">
        <f t="shared" si="7"/>
        <v>551.15389720783992</v>
      </c>
      <c r="F20">
        <f t="shared" si="8"/>
        <v>0.96693666176814019</v>
      </c>
      <c r="G20">
        <f t="shared" si="0"/>
        <v>240590.17733566536</v>
      </c>
      <c r="H20">
        <f t="shared" si="9"/>
        <v>50655560.438130893</v>
      </c>
      <c r="P20">
        <f t="shared" si="10"/>
        <v>1.3150982653786891</v>
      </c>
      <c r="Q20">
        <f t="shared" si="1"/>
        <v>478.15</v>
      </c>
      <c r="R20">
        <f t="shared" si="11"/>
        <v>0.68555809319361138</v>
      </c>
      <c r="S20">
        <f t="shared" si="2"/>
        <v>210.90419948640155</v>
      </c>
      <c r="U20">
        <f t="shared" si="3"/>
        <v>2.2671430970288933</v>
      </c>
      <c r="V20">
        <f t="shared" si="4"/>
        <v>12.040065598193088</v>
      </c>
    </row>
    <row r="21" spans="1:22">
      <c r="A21">
        <v>190</v>
      </c>
      <c r="B21">
        <f t="shared" si="5"/>
        <v>3158.9454957714092</v>
      </c>
      <c r="C21">
        <f t="shared" si="6"/>
        <v>4.0122787439619695E-3</v>
      </c>
      <c r="D21">
        <f t="shared" si="7"/>
        <v>548.69304237414076</v>
      </c>
      <c r="F21">
        <f t="shared" si="8"/>
        <v>0.96261937258621189</v>
      </c>
      <c r="G21">
        <f t="shared" si="0"/>
        <v>232792.30427748355</v>
      </c>
      <c r="H21">
        <f t="shared" si="9"/>
        <v>52983483.480905727</v>
      </c>
      <c r="P21">
        <f t="shared" si="10"/>
        <v>1.3093579867185956</v>
      </c>
      <c r="Q21">
        <f t="shared" si="1"/>
        <v>478.15</v>
      </c>
      <c r="R21">
        <f t="shared" si="11"/>
        <v>0.6824971351636242</v>
      </c>
      <c r="S21">
        <f t="shared" si="2"/>
        <v>210.50937199708213</v>
      </c>
      <c r="U21">
        <f t="shared" si="3"/>
        <v>2.2713953087401144</v>
      </c>
      <c r="V21">
        <f t="shared" si="4"/>
        <v>11.986307738953647</v>
      </c>
    </row>
    <row r="22" spans="1:22">
      <c r="A22">
        <v>200</v>
      </c>
      <c r="B22">
        <f t="shared" si="5"/>
        <v>3158.6384401010955</v>
      </c>
      <c r="C22">
        <f t="shared" si="6"/>
        <v>4.012668783202793E-3</v>
      </c>
      <c r="D22">
        <f t="shared" si="7"/>
        <v>546.16543651748475</v>
      </c>
      <c r="F22">
        <f t="shared" si="8"/>
        <v>0.95818497634646449</v>
      </c>
      <c r="G22">
        <f t="shared" si="0"/>
        <v>224785.88339070158</v>
      </c>
      <c r="H22">
        <f t="shared" si="9"/>
        <v>55231342.314812742</v>
      </c>
      <c r="P22">
        <f t="shared" si="10"/>
        <v>1.3034530047757347</v>
      </c>
      <c r="Q22">
        <f t="shared" si="1"/>
        <v>478.15</v>
      </c>
      <c r="R22">
        <f t="shared" si="11"/>
        <v>0.67935314822964332</v>
      </c>
      <c r="S22">
        <f t="shared" si="2"/>
        <v>210.10306028011539</v>
      </c>
      <c r="U22">
        <f t="shared" si="3"/>
        <v>2.2757878888699516</v>
      </c>
      <c r="V22">
        <f t="shared" si="4"/>
        <v>11.931091690451245</v>
      </c>
    </row>
    <row r="23" spans="1:22">
      <c r="A23">
        <v>210</v>
      </c>
      <c r="B23">
        <f t="shared" si="5"/>
        <v>3158.3419449900739</v>
      </c>
      <c r="C23">
        <f t="shared" si="6"/>
        <v>4.0130454798040765E-3</v>
      </c>
      <c r="D23">
        <f t="shared" si="7"/>
        <v>543.6083444578843</v>
      </c>
      <c r="F23">
        <f t="shared" si="8"/>
        <v>0.95369884992611276</v>
      </c>
      <c r="G23">
        <f t="shared" si="0"/>
        <v>216688.61207766325</v>
      </c>
      <c r="H23">
        <f t="shared" si="9"/>
        <v>57398228.435589373</v>
      </c>
      <c r="P23">
        <f t="shared" si="10"/>
        <v>1.2974721590405691</v>
      </c>
      <c r="Q23">
        <f t="shared" si="1"/>
        <v>478.15</v>
      </c>
      <c r="R23">
        <f t="shared" si="11"/>
        <v>0.67617248459761392</v>
      </c>
      <c r="S23">
        <f t="shared" si="2"/>
        <v>209.69121003834431</v>
      </c>
      <c r="U23">
        <f t="shared" si="3"/>
        <v>2.280257717586565</v>
      </c>
      <c r="V23">
        <f t="shared" si="4"/>
        <v>11.875231510029446</v>
      </c>
    </row>
    <row r="24" spans="1:22">
      <c r="A24">
        <v>220</v>
      </c>
      <c r="B24">
        <f t="shared" si="5"/>
        <v>3158.0561302710803</v>
      </c>
      <c r="C24">
        <f t="shared" si="6"/>
        <v>4.0134086739395843E-3</v>
      </c>
      <c r="D24">
        <f t="shared" si="7"/>
        <v>541.06045722800934</v>
      </c>
      <c r="F24">
        <f t="shared" si="8"/>
        <v>0.94922887232984099</v>
      </c>
      <c r="G24">
        <f t="shared" si="0"/>
        <v>208622.6319174254</v>
      </c>
      <c r="H24">
        <f t="shared" si="9"/>
        <v>59484454.754763626</v>
      </c>
      <c r="P24">
        <f t="shared" si="10"/>
        <v>1.2915077943861681</v>
      </c>
      <c r="Q24">
        <f t="shared" si="1"/>
        <v>478.15</v>
      </c>
      <c r="R24">
        <f t="shared" si="11"/>
        <v>0.67300327048185726</v>
      </c>
      <c r="S24">
        <f t="shared" si="2"/>
        <v>209.2800434167772</v>
      </c>
      <c r="U24">
        <f t="shared" si="3"/>
        <v>2.2847376758603466</v>
      </c>
      <c r="V24">
        <f t="shared" si="4"/>
        <v>11.819572410928627</v>
      </c>
    </row>
    <row r="25" spans="1:22">
      <c r="A25">
        <v>230</v>
      </c>
      <c r="B25">
        <f t="shared" si="5"/>
        <v>3157.7809546707308</v>
      </c>
      <c r="C25">
        <f t="shared" si="6"/>
        <v>4.0137584107190353E-3</v>
      </c>
      <c r="D25">
        <f t="shared" si="7"/>
        <v>538.55968343209372</v>
      </c>
      <c r="F25">
        <f t="shared" si="8"/>
        <v>0.94484154988086622</v>
      </c>
      <c r="G25">
        <f t="shared" si="0"/>
        <v>200707.55782676634</v>
      </c>
      <c r="H25">
        <f t="shared" si="9"/>
        <v>61491530.333031289</v>
      </c>
      <c r="P25">
        <f t="shared" si="10"/>
        <v>1.2856504880864665</v>
      </c>
      <c r="Q25">
        <f t="shared" si="1"/>
        <v>478.15</v>
      </c>
      <c r="R25">
        <f t="shared" si="11"/>
        <v>0.66989265886553406</v>
      </c>
      <c r="S25">
        <f t="shared" si="2"/>
        <v>208.87570424629561</v>
      </c>
      <c r="U25">
        <f t="shared" si="3"/>
        <v>2.2891604446067593</v>
      </c>
      <c r="V25">
        <f t="shared" si="4"/>
        <v>11.764942514085655</v>
      </c>
    </row>
    <row r="26" spans="1:22">
      <c r="A26">
        <v>240</v>
      </c>
      <c r="B26">
        <f t="shared" si="5"/>
        <v>3157.5162191422232</v>
      </c>
      <c r="C26">
        <f t="shared" si="6"/>
        <v>4.0140949361334487E-3</v>
      </c>
      <c r="D26">
        <f t="shared" si="7"/>
        <v>536.14099325421375</v>
      </c>
      <c r="F26">
        <f t="shared" si="8"/>
        <v>0.94059823377932239</v>
      </c>
      <c r="G26">
        <f t="shared" si="0"/>
        <v>193053.67785464518</v>
      </c>
      <c r="H26">
        <f t="shared" si="9"/>
        <v>63422067.111577742</v>
      </c>
      <c r="P26">
        <f t="shared" si="10"/>
        <v>1.2799838958986296</v>
      </c>
      <c r="Q26">
        <f t="shared" si="1"/>
        <v>478.15</v>
      </c>
      <c r="R26">
        <f t="shared" si="11"/>
        <v>0.66688414774953952</v>
      </c>
      <c r="S26">
        <f t="shared" si="2"/>
        <v>208.48390596166132</v>
      </c>
      <c r="U26">
        <f t="shared" si="3"/>
        <v>2.2934624032222817</v>
      </c>
      <c r="V26">
        <f t="shared" si="4"/>
        <v>11.712105750069455</v>
      </c>
    </row>
    <row r="27" spans="1:22">
      <c r="A27">
        <v>250</v>
      </c>
      <c r="B27">
        <f t="shared" si="5"/>
        <v>3157.2615791675712</v>
      </c>
      <c r="C27">
        <f t="shared" si="6"/>
        <v>4.0144186815714361E-3</v>
      </c>
      <c r="D27">
        <f t="shared" si="7"/>
        <v>533.8345747231632</v>
      </c>
      <c r="F27">
        <f t="shared" si="8"/>
        <v>0.93655188547923374</v>
      </c>
      <c r="G27">
        <f t="shared" si="0"/>
        <v>185756.1423001067</v>
      </c>
      <c r="H27">
        <f t="shared" si="9"/>
        <v>65279628.534578808</v>
      </c>
      <c r="P27">
        <f t="shared" si="10"/>
        <v>1.2745803378455571</v>
      </c>
      <c r="Q27">
        <f t="shared" si="1"/>
        <v>478.15</v>
      </c>
      <c r="R27">
        <f t="shared" si="11"/>
        <v>0.66401528680477673</v>
      </c>
      <c r="S27">
        <f t="shared" si="2"/>
        <v>208.10962491723151</v>
      </c>
      <c r="U27">
        <f t="shared" si="3"/>
        <v>2.2975871499944693</v>
      </c>
      <c r="V27">
        <f t="shared" si="4"/>
        <v>11.661721582323535</v>
      </c>
    </row>
    <row r="28" spans="1:22">
      <c r="A28">
        <v>260</v>
      </c>
      <c r="B28">
        <f t="shared" si="5"/>
        <v>3157.016564724478</v>
      </c>
      <c r="C28">
        <f t="shared" si="6"/>
        <v>4.0147302385548861E-3</v>
      </c>
      <c r="D28">
        <f t="shared" si="7"/>
        <v>531.66450575576494</v>
      </c>
      <c r="F28">
        <f t="shared" si="8"/>
        <v>0.93274474693993847</v>
      </c>
      <c r="G28">
        <f t="shared" si="0"/>
        <v>178890.78330287544</v>
      </c>
      <c r="H28">
        <f t="shared" si="9"/>
        <v>67068536.367607564</v>
      </c>
      <c r="P28">
        <f t="shared" si="10"/>
        <v>1.2694976111665632</v>
      </c>
      <c r="Q28">
        <f t="shared" si="1"/>
        <v>478.15</v>
      </c>
      <c r="R28">
        <f t="shared" si="11"/>
        <v>0.66131602558041636</v>
      </c>
      <c r="S28">
        <f t="shared" si="2"/>
        <v>207.75687372701805</v>
      </c>
      <c r="U28">
        <f t="shared" si="3"/>
        <v>2.3014882320007604</v>
      </c>
      <c r="V28">
        <f t="shared" si="4"/>
        <v>11.614315997690202</v>
      </c>
    </row>
    <row r="29" spans="1:22">
      <c r="A29">
        <v>270</v>
      </c>
      <c r="B29">
        <f t="shared" si="5"/>
        <v>3156.7806057671978</v>
      </c>
      <c r="C29">
        <f t="shared" si="6"/>
        <v>4.0150303264226079E-3</v>
      </c>
      <c r="D29">
        <f t="shared" si="7"/>
        <v>529.64805181840723</v>
      </c>
      <c r="F29">
        <f t="shared" si="8"/>
        <v>0.92920710845334598</v>
      </c>
      <c r="G29">
        <f t="shared" si="0"/>
        <v>172511.91012330877</v>
      </c>
      <c r="H29">
        <f t="shared" si="9"/>
        <v>68793655.468840659</v>
      </c>
      <c r="P29">
        <f t="shared" si="10"/>
        <v>1.2647772946520837</v>
      </c>
      <c r="Q29">
        <f t="shared" si="1"/>
        <v>478.15</v>
      </c>
      <c r="R29">
        <f t="shared" si="11"/>
        <v>0.65880783989342229</v>
      </c>
      <c r="S29">
        <f t="shared" si="2"/>
        <v>207.42857458723435</v>
      </c>
      <c r="U29">
        <f t="shared" si="3"/>
        <v>2.3051308188926178</v>
      </c>
      <c r="V29">
        <f t="shared" si="4"/>
        <v>11.570266163688272</v>
      </c>
    </row>
    <row r="30" spans="1:22">
      <c r="A30">
        <v>280</v>
      </c>
      <c r="B30">
        <f t="shared" si="5"/>
        <v>3156.5530606154607</v>
      </c>
      <c r="C30">
        <f t="shared" si="6"/>
        <v>4.0153197562745099E-3</v>
      </c>
      <c r="D30">
        <f t="shared" si="7"/>
        <v>527.79559323858484</v>
      </c>
      <c r="F30">
        <f t="shared" si="8"/>
        <v>0.92595718112032432</v>
      </c>
      <c r="G30">
        <f t="shared" si="0"/>
        <v>166652.0914242639</v>
      </c>
      <c r="H30">
        <f t="shared" si="9"/>
        <v>70460176.383083299</v>
      </c>
      <c r="P30">
        <f t="shared" si="10"/>
        <v>1.2604445559969619</v>
      </c>
      <c r="Q30">
        <f t="shared" si="1"/>
        <v>478.15</v>
      </c>
      <c r="R30">
        <f t="shared" si="11"/>
        <v>0.65650364141430995</v>
      </c>
      <c r="S30">
        <f t="shared" si="2"/>
        <v>207.12653533299016</v>
      </c>
      <c r="U30">
        <f t="shared" si="3"/>
        <v>2.3084922423449741</v>
      </c>
      <c r="V30">
        <f t="shared" si="4"/>
        <v>11.529798840619366</v>
      </c>
    </row>
    <row r="31" spans="1:22">
      <c r="A31">
        <v>290</v>
      </c>
      <c r="B31">
        <f t="shared" si="5"/>
        <v>3156.3332446305626</v>
      </c>
      <c r="C31">
        <f t="shared" si="6"/>
        <v>4.0155993945124582E-3</v>
      </c>
      <c r="D31">
        <f t="shared" si="7"/>
        <v>526.11109446863645</v>
      </c>
      <c r="F31">
        <f t="shared" si="8"/>
        <v>0.92300192012041482</v>
      </c>
      <c r="G31">
        <f t="shared" si="0"/>
        <v>161323.6466408105</v>
      </c>
      <c r="H31">
        <f t="shared" si="9"/>
        <v>72073412.849491403</v>
      </c>
      <c r="P31">
        <f t="shared" si="10"/>
        <v>1.2565092545078302</v>
      </c>
      <c r="Q31">
        <f t="shared" si="1"/>
        <v>478.15</v>
      </c>
      <c r="R31">
        <f t="shared" si="11"/>
        <v>0.65440836136537406</v>
      </c>
      <c r="S31">
        <f t="shared" si="2"/>
        <v>206.851515592304</v>
      </c>
      <c r="U31">
        <f t="shared" si="3"/>
        <v>2.311561501644563</v>
      </c>
      <c r="V31">
        <f t="shared" si="4"/>
        <v>11.493000632726796</v>
      </c>
    </row>
    <row r="32" spans="1:22">
      <c r="A32">
        <v>300</v>
      </c>
      <c r="B32">
        <f t="shared" si="5"/>
        <v>3156.1204569243255</v>
      </c>
      <c r="C32">
        <f t="shared" si="6"/>
        <v>4.0158701288510196E-3</v>
      </c>
      <c r="D32">
        <f t="shared" si="7"/>
        <v>524.5929681379564</v>
      </c>
      <c r="F32">
        <f t="shared" si="8"/>
        <v>0.92033854059290598</v>
      </c>
      <c r="G32">
        <f t="shared" si="0"/>
        <v>156521.38125980049</v>
      </c>
      <c r="H32">
        <f t="shared" si="9"/>
        <v>73638626.662089407</v>
      </c>
      <c r="P32">
        <f t="shared" si="10"/>
        <v>1.2529679890218191</v>
      </c>
      <c r="Q32">
        <f t="shared" si="1"/>
        <v>478.15</v>
      </c>
      <c r="R32">
        <f t="shared" si="11"/>
        <v>0.65252002528037034</v>
      </c>
      <c r="S32">
        <f t="shared" si="2"/>
        <v>206.60336001323367</v>
      </c>
      <c r="U32">
        <f t="shared" si="3"/>
        <v>2.3143379660881256</v>
      </c>
      <c r="V32">
        <f t="shared" si="4"/>
        <v>11.459836863586577</v>
      </c>
    </row>
    <row r="33" spans="1:22">
      <c r="A33">
        <v>310</v>
      </c>
      <c r="B33">
        <f t="shared" si="5"/>
        <v>3155.9140034601933</v>
      </c>
      <c r="C33">
        <f t="shared" si="6"/>
        <v>4.016132838892769E-3</v>
      </c>
      <c r="D33">
        <f t="shared" si="7"/>
        <v>523.23516546886333</v>
      </c>
      <c r="F33">
        <f t="shared" si="8"/>
        <v>0.91795643064712862</v>
      </c>
      <c r="G33">
        <f t="shared" si="0"/>
        <v>152226.03416240533</v>
      </c>
      <c r="H33">
        <f t="shared" si="9"/>
        <v>75160887.003713459</v>
      </c>
      <c r="P33">
        <f t="shared" si="10"/>
        <v>1.2498066895645406</v>
      </c>
      <c r="Q33">
        <f t="shared" si="1"/>
        <v>478.15</v>
      </c>
      <c r="R33">
        <f t="shared" si="11"/>
        <v>0.65083110932881416</v>
      </c>
      <c r="S33">
        <f t="shared" si="2"/>
        <v>206.38117136502572</v>
      </c>
      <c r="U33">
        <f t="shared" si="3"/>
        <v>2.3168295675301582</v>
      </c>
      <c r="V33">
        <f t="shared" si="4"/>
        <v>11.430175396457157</v>
      </c>
    </row>
    <row r="34" spans="1:22">
      <c r="A34">
        <v>320</v>
      </c>
      <c r="B34">
        <f t="shared" si="5"/>
        <v>3155.7132156072448</v>
      </c>
      <c r="C34">
        <f t="shared" si="6"/>
        <v>4.0163883724710072E-3</v>
      </c>
      <c r="D34">
        <f t="shared" si="7"/>
        <v>522.02833640008487</v>
      </c>
      <c r="F34">
        <f t="shared" si="8"/>
        <v>0.91583918666681552</v>
      </c>
      <c r="G34">
        <f t="shared" si="0"/>
        <v>148407.94268577106</v>
      </c>
      <c r="H34">
        <f t="shared" si="9"/>
        <v>76644966.430571169</v>
      </c>
      <c r="P34">
        <f t="shared" si="10"/>
        <v>1.2470033788604571</v>
      </c>
      <c r="Q34">
        <f t="shared" si="1"/>
        <v>478.15</v>
      </c>
      <c r="R34">
        <f t="shared" si="11"/>
        <v>0.64932998334677217</v>
      </c>
      <c r="S34">
        <f t="shared" si="2"/>
        <v>206.18349768472049</v>
      </c>
      <c r="U34">
        <f t="shared" si="3"/>
        <v>2.3190507745248805</v>
      </c>
      <c r="V34">
        <f t="shared" si="4"/>
        <v>11.403811977405764</v>
      </c>
    </row>
    <row r="35" spans="1:22">
      <c r="A35">
        <v>330</v>
      </c>
      <c r="B35">
        <f t="shared" si="5"/>
        <v>3155.5174638599387</v>
      </c>
      <c r="C35">
        <f t="shared" si="6"/>
        <v>4.016637528132725E-3</v>
      </c>
      <c r="D35">
        <f t="shared" si="7"/>
        <v>520.96093589833004</v>
      </c>
      <c r="F35">
        <f t="shared" si="8"/>
        <v>0.91396655420759654</v>
      </c>
      <c r="G35">
        <f t="shared" si="0"/>
        <v>145030.53588252762</v>
      </c>
      <c r="H35">
        <f t="shared" si="9"/>
        <v>78095271.78939645</v>
      </c>
      <c r="P35">
        <f t="shared" si="10"/>
        <v>1.2445308085376701</v>
      </c>
      <c r="Q35">
        <f t="shared" si="1"/>
        <v>478.15</v>
      </c>
      <c r="R35">
        <f t="shared" si="11"/>
        <v>0.64800228693318596</v>
      </c>
      <c r="S35">
        <f t="shared" si="2"/>
        <v>206.00851272918865</v>
      </c>
      <c r="U35">
        <f t="shared" si="3"/>
        <v>2.3210205911663402</v>
      </c>
      <c r="V35">
        <f t="shared" si="4"/>
        <v>11.380494402902928</v>
      </c>
    </row>
    <row r="36" spans="1:22">
      <c r="A36">
        <v>340</v>
      </c>
      <c r="B36">
        <f t="shared" si="5"/>
        <v>3155.3261669502353</v>
      </c>
      <c r="C36">
        <f t="shared" si="6"/>
        <v>4.0168810434797527E-3</v>
      </c>
      <c r="D36">
        <f t="shared" si="7"/>
        <v>520.0201945782602</v>
      </c>
      <c r="F36">
        <f t="shared" si="8"/>
        <v>0.91231613083905294</v>
      </c>
      <c r="G36">
        <f t="shared" si="0"/>
        <v>142053.39799397552</v>
      </c>
      <c r="H36">
        <f t="shared" si="9"/>
        <v>79515805.769336209</v>
      </c>
      <c r="P36">
        <f t="shared" si="10"/>
        <v>1.2423587740504967</v>
      </c>
      <c r="Q36">
        <f t="shared" si="1"/>
        <v>478.15</v>
      </c>
      <c r="R36">
        <f t="shared" si="11"/>
        <v>0.64683213676488849</v>
      </c>
      <c r="S36">
        <f t="shared" si="2"/>
        <v>205.85417568687637</v>
      </c>
      <c r="U36">
        <f t="shared" si="3"/>
        <v>2.3227607523847911</v>
      </c>
      <c r="V36">
        <f t="shared" si="4"/>
        <v>11.359943723207198</v>
      </c>
    </row>
    <row r="37" spans="1:22">
      <c r="A37">
        <v>350</v>
      </c>
      <c r="B37">
        <f t="shared" si="5"/>
        <v>3155.1387969189227</v>
      </c>
      <c r="C37">
        <f t="shared" si="6"/>
        <v>4.0171195886517215E-3</v>
      </c>
      <c r="D37">
        <f t="shared" si="7"/>
        <v>519.19291162278489</v>
      </c>
      <c r="F37">
        <f t="shared" si="8"/>
        <v>0.9108647572329559</v>
      </c>
      <c r="G37">
        <f t="shared" si="0"/>
        <v>139434.77000985781</v>
      </c>
      <c r="H37">
        <f t="shared" si="9"/>
        <v>80910153.469434783</v>
      </c>
      <c r="P37">
        <f t="shared" si="10"/>
        <v>1.2404560074386346</v>
      </c>
      <c r="Q37">
        <f t="shared" si="1"/>
        <v>478.15</v>
      </c>
      <c r="R37">
        <f t="shared" si="11"/>
        <v>0.64580311287816572</v>
      </c>
      <c r="S37">
        <f t="shared" si="2"/>
        <v>205.71836266462356</v>
      </c>
      <c r="U37">
        <f t="shared" si="3"/>
        <v>2.3242942137329448</v>
      </c>
      <c r="V37">
        <f t="shared" si="4"/>
        <v>11.341871563865405</v>
      </c>
    </row>
    <row r="38" spans="1:22">
      <c r="A38">
        <v>360</v>
      </c>
      <c r="B38">
        <f t="shared" si="5"/>
        <v>3154.954880887406</v>
      </c>
      <c r="C38">
        <f t="shared" si="6"/>
        <v>4.0173537640110423E-3</v>
      </c>
      <c r="D38">
        <f t="shared" si="7"/>
        <v>518.46605999325368</v>
      </c>
      <c r="F38">
        <f t="shared" si="8"/>
        <v>0.90958957893553272</v>
      </c>
      <c r="G38">
        <f t="shared" si="0"/>
        <v>137133.45812866051</v>
      </c>
      <c r="H38">
        <f t="shared" si="9"/>
        <v>82281488.050721392</v>
      </c>
      <c r="P38">
        <f t="shared" si="10"/>
        <v>1.2387916234392784</v>
      </c>
      <c r="Q38">
        <f t="shared" si="1"/>
        <v>478.15</v>
      </c>
      <c r="R38">
        <f t="shared" si="11"/>
        <v>0.64489901146529272</v>
      </c>
      <c r="S38">
        <f t="shared" si="2"/>
        <v>205.59896782252838</v>
      </c>
      <c r="U38">
        <f t="shared" si="3"/>
        <v>2.3256439711931618</v>
      </c>
      <c r="V38">
        <f t="shared" si="4"/>
        <v>11.325993346648684</v>
      </c>
    </row>
    <row r="39" spans="1:22">
      <c r="A39">
        <v>370</v>
      </c>
      <c r="B39">
        <f t="shared" si="5"/>
        <v>3154.7740003121708</v>
      </c>
      <c r="C39">
        <f t="shared" si="6"/>
        <v>4.0175841010366697E-3</v>
      </c>
      <c r="D39">
        <f t="shared" si="7"/>
        <v>517.82721586503908</v>
      </c>
      <c r="F39">
        <f t="shared" si="8"/>
        <v>0.90846879976322648</v>
      </c>
      <c r="G39">
        <f t="shared" si="0"/>
        <v>135110.18711678221</v>
      </c>
      <c r="H39">
        <f t="shared" si="9"/>
        <v>83632589.921889216</v>
      </c>
      <c r="P39">
        <f t="shared" si="10"/>
        <v>1.2373361469304061</v>
      </c>
      <c r="Q39">
        <f t="shared" si="1"/>
        <v>478.15</v>
      </c>
      <c r="R39">
        <f t="shared" si="11"/>
        <v>0.64410437903212758</v>
      </c>
      <c r="S39">
        <f t="shared" si="2"/>
        <v>205.49397576838098</v>
      </c>
      <c r="U39">
        <f t="shared" si="3"/>
        <v>2.3268322013436471</v>
      </c>
      <c r="V39">
        <f t="shared" si="4"/>
        <v>11.312037670657475</v>
      </c>
    </row>
    <row r="40" spans="1:22">
      <c r="A40">
        <v>380</v>
      </c>
      <c r="B40">
        <f t="shared" si="5"/>
        <v>3154.5957884541795</v>
      </c>
      <c r="C40">
        <f t="shared" si="6"/>
        <v>4.0178110654959208E-3</v>
      </c>
      <c r="D40">
        <f t="shared" si="7"/>
        <v>517.26483669478841</v>
      </c>
      <c r="F40">
        <f t="shared" si="8"/>
        <v>0.90748216963997963</v>
      </c>
      <c r="G40">
        <f t="shared" si="0"/>
        <v>133328.47583708318</v>
      </c>
      <c r="H40">
        <f t="shared" si="9"/>
        <v>84965874.680260047</v>
      </c>
      <c r="P40">
        <f t="shared" si="10"/>
        <v>1.2360621795529159</v>
      </c>
      <c r="Q40">
        <f t="shared" si="1"/>
        <v>478.15</v>
      </c>
      <c r="R40">
        <f t="shared" si="11"/>
        <v>0.64340485827474547</v>
      </c>
      <c r="S40">
        <f t="shared" si="2"/>
        <v>205.40150899919453</v>
      </c>
      <c r="U40">
        <f t="shared" si="3"/>
        <v>2.3278796846710361</v>
      </c>
      <c r="V40">
        <f t="shared" si="4"/>
        <v>11.299752386755506</v>
      </c>
    </row>
    <row r="41" spans="1:22">
      <c r="A41">
        <v>390</v>
      </c>
      <c r="B41">
        <f t="shared" si="5"/>
        <v>3154.4199266934252</v>
      </c>
      <c r="C41">
        <f t="shared" si="6"/>
        <v>4.0180350620926883E-3</v>
      </c>
      <c r="D41">
        <f t="shared" si="7"/>
        <v>516.76841732078151</v>
      </c>
      <c r="F41">
        <f t="shared" si="8"/>
        <v>0.90661125845751145</v>
      </c>
      <c r="G41">
        <f t="shared" si="0"/>
        <v>131755.12790312001</v>
      </c>
      <c r="H41">
        <f t="shared" si="9"/>
        <v>86283425.95929125</v>
      </c>
      <c r="P41">
        <f t="shared" si="10"/>
        <v>1.2349447753866023</v>
      </c>
      <c r="Q41">
        <f t="shared" si="1"/>
        <v>478.15</v>
      </c>
      <c r="R41">
        <f t="shared" si="11"/>
        <v>0.64278738224637555</v>
      </c>
      <c r="S41">
        <f t="shared" si="2"/>
        <v>205.31985510038729</v>
      </c>
      <c r="U41">
        <f t="shared" si="3"/>
        <v>2.3288054619277689</v>
      </c>
      <c r="V41">
        <f t="shared" si="4"/>
        <v>11.28890800761288</v>
      </c>
    </row>
    <row r="42" spans="1:22">
      <c r="A42">
        <v>400</v>
      </c>
      <c r="B42">
        <f t="shared" si="5"/>
        <v>3154.246140196311</v>
      </c>
      <c r="C42">
        <f t="shared" si="6"/>
        <v>4.0182564399458068E-3</v>
      </c>
      <c r="D42">
        <f t="shared" si="7"/>
        <v>516.32855339610865</v>
      </c>
      <c r="F42">
        <f t="shared" si="8"/>
        <v>0.9058395673615941</v>
      </c>
      <c r="G42">
        <f t="shared" si="0"/>
        <v>130360.43002957283</v>
      </c>
      <c r="H42">
        <f t="shared" si="9"/>
        <v>87587030.259586975</v>
      </c>
      <c r="P42">
        <f t="shared" si="10"/>
        <v>1.2339615954049084</v>
      </c>
      <c r="Q42">
        <f t="shared" si="1"/>
        <v>478.15</v>
      </c>
      <c r="R42">
        <f t="shared" si="11"/>
        <v>0.64224025325937018</v>
      </c>
      <c r="S42">
        <f t="shared" si="2"/>
        <v>205.24747846904813</v>
      </c>
      <c r="U42">
        <f t="shared" si="3"/>
        <v>2.3296266710146516</v>
      </c>
      <c r="V42">
        <f t="shared" si="4"/>
        <v>11.279299093416375</v>
      </c>
    </row>
    <row r="43" spans="1:22">
      <c r="A43">
        <v>410</v>
      </c>
      <c r="B43">
        <f t="shared" si="5"/>
        <v>3154.0741933213935</v>
      </c>
      <c r="C43">
        <f t="shared" si="6"/>
        <v>4.0184754984064252E-3</v>
      </c>
      <c r="D43">
        <f t="shared" si="7"/>
        <v>515.93693838781621</v>
      </c>
      <c r="F43">
        <f t="shared" si="8"/>
        <v>0.90515252348739683</v>
      </c>
      <c r="G43">
        <f t="shared" si="0"/>
        <v>129118.14092259901</v>
      </c>
      <c r="H43">
        <f t="shared" si="9"/>
        <v>88878211.66881296</v>
      </c>
      <c r="P43">
        <f t="shared" si="10"/>
        <v>1.2330929031894136</v>
      </c>
      <c r="Q43">
        <f t="shared" si="1"/>
        <v>478.15</v>
      </c>
      <c r="R43">
        <f t="shared" si="11"/>
        <v>0.64175313915256427</v>
      </c>
      <c r="S43">
        <f t="shared" si="2"/>
        <v>205.18302086966185</v>
      </c>
      <c r="U43">
        <f t="shared" si="3"/>
        <v>2.3303585158916955</v>
      </c>
      <c r="V43">
        <f t="shared" si="4"/>
        <v>11.270744186315174</v>
      </c>
    </row>
    <row r="44" spans="1:22">
      <c r="A44">
        <v>420</v>
      </c>
      <c r="B44">
        <f t="shared" si="5"/>
        <v>3153.9038850397965</v>
      </c>
      <c r="C44">
        <f t="shared" si="6"/>
        <v>4.0186924928620965E-3</v>
      </c>
      <c r="D44">
        <f t="shared" si="7"/>
        <v>515.58631596349323</v>
      </c>
      <c r="F44">
        <f t="shared" si="8"/>
        <v>0.90453739642718112</v>
      </c>
      <c r="G44">
        <f t="shared" si="0"/>
        <v>128005.33959671402</v>
      </c>
      <c r="H44">
        <f t="shared" si="9"/>
        <v>90158265.064780101</v>
      </c>
      <c r="P44">
        <f t="shared" si="10"/>
        <v>1.2323214539124112</v>
      </c>
      <c r="Q44">
        <f t="shared" si="1"/>
        <v>478.15</v>
      </c>
      <c r="R44">
        <f t="shared" si="11"/>
        <v>0.64131701406687136</v>
      </c>
      <c r="S44">
        <f t="shared" si="2"/>
        <v>205.12529443095113</v>
      </c>
      <c r="U44">
        <f t="shared" si="3"/>
        <v>2.3310143262753678</v>
      </c>
      <c r="V44">
        <f t="shared" si="4"/>
        <v>11.263084770296468</v>
      </c>
    </row>
    <row r="45" spans="1:22">
      <c r="A45">
        <v>430</v>
      </c>
      <c r="B45">
        <f t="shared" si="5"/>
        <v>3153.7350445556754</v>
      </c>
      <c r="C45">
        <f t="shared" si="6"/>
        <v>4.0189076402909205E-3</v>
      </c>
      <c r="D45">
        <f t="shared" si="7"/>
        <v>515.27040490728541</v>
      </c>
      <c r="F45">
        <f t="shared" si="8"/>
        <v>0.90398316650400945</v>
      </c>
      <c r="G45">
        <f t="shared" si="0"/>
        <v>127002.18721455285</v>
      </c>
      <c r="H45">
        <f t="shared" si="9"/>
        <v>91428286.936925635</v>
      </c>
      <c r="P45">
        <f t="shared" si="10"/>
        <v>1.2316323174679158</v>
      </c>
      <c r="Q45">
        <f t="shared" si="1"/>
        <v>478.15</v>
      </c>
      <c r="R45">
        <f t="shared" si="11"/>
        <v>0.6409240650513427</v>
      </c>
      <c r="S45">
        <f t="shared" si="2"/>
        <v>205.07326993458219</v>
      </c>
      <c r="U45">
        <f t="shared" si="3"/>
        <v>2.3316056751449299</v>
      </c>
      <c r="V45">
        <f t="shared" si="4"/>
        <v>11.256183630960964</v>
      </c>
    </row>
    <row r="46" spans="1:22">
      <c r="A46">
        <v>440</v>
      </c>
      <c r="B46">
        <f t="shared" si="5"/>
        <v>3153.5675272408416</v>
      </c>
      <c r="C46">
        <f t="shared" si="6"/>
        <v>4.0191211244198161E-3</v>
      </c>
      <c r="D46">
        <f t="shared" si="7"/>
        <v>514.98380938310788</v>
      </c>
      <c r="F46">
        <f t="shared" si="8"/>
        <v>0.90348036733878578</v>
      </c>
      <c r="G46">
        <f t="shared" si="0"/>
        <v>126091.64288595668</v>
      </c>
      <c r="H46">
        <f t="shared" si="9"/>
        <v>92689203.365785196</v>
      </c>
      <c r="P46">
        <f t="shared" si="10"/>
        <v>1.2310126663381116</v>
      </c>
      <c r="Q46">
        <f t="shared" si="1"/>
        <v>478.15</v>
      </c>
      <c r="R46">
        <f t="shared" si="11"/>
        <v>0.64056758044319906</v>
      </c>
      <c r="S46">
        <f t="shared" si="2"/>
        <v>205.02606253817868</v>
      </c>
      <c r="U46">
        <f t="shared" si="3"/>
        <v>2.3321425290063398</v>
      </c>
      <c r="V46">
        <f t="shared" si="4"/>
        <v>11.249922895205076</v>
      </c>
    </row>
    <row r="47" spans="1:22">
      <c r="A47">
        <v>450</v>
      </c>
      <c r="B47">
        <f t="shared" si="5"/>
        <v>3153.4012109442292</v>
      </c>
      <c r="C47">
        <f t="shared" si="6"/>
        <v>4.0193331004090213E-3</v>
      </c>
      <c r="D47">
        <f t="shared" si="7"/>
        <v>514.7219236878085</v>
      </c>
      <c r="F47">
        <f t="shared" si="8"/>
        <v>0.90302091875054125</v>
      </c>
      <c r="G47">
        <f t="shared" si="0"/>
        <v>125259.16225816958</v>
      </c>
      <c r="H47">
        <f t="shared" si="9"/>
        <v>93941794.988366887</v>
      </c>
      <c r="P47">
        <f t="shared" si="10"/>
        <v>1.2304515500282696</v>
      </c>
      <c r="Q47">
        <f t="shared" si="1"/>
        <v>478.15</v>
      </c>
      <c r="R47">
        <f t="shared" si="11"/>
        <v>0.64024183139413371</v>
      </c>
      <c r="S47">
        <f t="shared" si="2"/>
        <v>204.98291646866824</v>
      </c>
      <c r="U47">
        <f t="shared" si="3"/>
        <v>2.3326334127609387</v>
      </c>
      <c r="V47">
        <f t="shared" si="4"/>
        <v>11.244201950534983</v>
      </c>
    </row>
    <row r="48" spans="1:22">
      <c r="A48">
        <v>460</v>
      </c>
      <c r="B48">
        <f t="shared" si="5"/>
        <v>3153.2359926989366</v>
      </c>
      <c r="C48">
        <f t="shared" si="6"/>
        <v>4.0195436990333022E-3</v>
      </c>
      <c r="D48">
        <f t="shared" si="7"/>
        <v>514.48083769332641</v>
      </c>
      <c r="F48">
        <f t="shared" si="8"/>
        <v>0.90259796086548494</v>
      </c>
      <c r="G48">
        <f t="shared" si="0"/>
        <v>124492.39843650168</v>
      </c>
      <c r="H48">
        <f t="shared" si="9"/>
        <v>95186718.972731903</v>
      </c>
      <c r="P48">
        <f t="shared" si="10"/>
        <v>1.2299396708872647</v>
      </c>
      <c r="Q48">
        <f t="shared" si="1"/>
        <v>478.15</v>
      </c>
      <c r="R48">
        <f t="shared" si="11"/>
        <v>0.63994195425362876</v>
      </c>
      <c r="S48">
        <f t="shared" si="2"/>
        <v>204.94318973357622</v>
      </c>
      <c r="U48">
        <f t="shared" si="3"/>
        <v>2.3330855766497507</v>
      </c>
      <c r="V48">
        <f t="shared" si="4"/>
        <v>11.238935379431929</v>
      </c>
    </row>
    <row r="49" spans="1:22">
      <c r="A49">
        <v>470</v>
      </c>
      <c r="B49">
        <f t="shared" si="5"/>
        <v>3153.0717858237585</v>
      </c>
      <c r="C49">
        <f t="shared" si="6"/>
        <v>4.0197530303632857E-3</v>
      </c>
      <c r="D49">
        <f t="shared" si="7"/>
        <v>514.25724692628773</v>
      </c>
      <c r="F49">
        <f t="shared" si="8"/>
        <v>0.90220569636190828</v>
      </c>
      <c r="G49">
        <f t="shared" si="0"/>
        <v>123780.91767239432</v>
      </c>
      <c r="H49">
        <f t="shared" si="9"/>
        <v>96424528.149455845</v>
      </c>
      <c r="P49">
        <f t="shared" si="10"/>
        <v>1.2294691707640815</v>
      </c>
      <c r="Q49">
        <f t="shared" si="1"/>
        <v>478.15</v>
      </c>
      <c r="R49">
        <f t="shared" si="11"/>
        <v>0.63966383872059296</v>
      </c>
      <c r="S49">
        <f t="shared" si="2"/>
        <v>204.90633952278415</v>
      </c>
      <c r="U49">
        <f t="shared" si="3"/>
        <v>2.3335051571053662</v>
      </c>
      <c r="V49">
        <f t="shared" si="4"/>
        <v>11.234050995023265</v>
      </c>
    </row>
    <row r="50" spans="1:22">
      <c r="A50">
        <v>480</v>
      </c>
      <c r="B50">
        <f t="shared" si="5"/>
        <v>3152.9085173997196</v>
      </c>
      <c r="C50">
        <f t="shared" si="6"/>
        <v>4.0199611869712786E-3</v>
      </c>
      <c r="D50">
        <f t="shared" si="7"/>
        <v>514.04836958064061</v>
      </c>
      <c r="F50">
        <f t="shared" si="8"/>
        <v>0.9018392448783169</v>
      </c>
      <c r="G50">
        <f t="shared" si="0"/>
        <v>123115.93704137389</v>
      </c>
      <c r="H50">
        <f t="shared" si="9"/>
        <v>97655687.519869581</v>
      </c>
      <c r="P50">
        <f t="shared" si="10"/>
        <v>1.2290334340072948</v>
      </c>
      <c r="Q50">
        <f t="shared" si="1"/>
        <v>478.15</v>
      </c>
      <c r="R50">
        <f t="shared" si="11"/>
        <v>0.6394040246187267</v>
      </c>
      <c r="S50">
        <f t="shared" si="2"/>
        <v>204.8719086966772</v>
      </c>
      <c r="U50">
        <f t="shared" si="3"/>
        <v>2.3338973265872398</v>
      </c>
      <c r="V50">
        <f t="shared" si="4"/>
        <v>11.229488028207085</v>
      </c>
    </row>
    <row r="51" spans="1:22">
      <c r="A51">
        <v>490</v>
      </c>
      <c r="B51">
        <f t="shared" si="5"/>
        <v>3152.7461260926184</v>
      </c>
      <c r="C51">
        <f t="shared" si="6"/>
        <v>4.0201682466981135E-3</v>
      </c>
      <c r="D51">
        <f t="shared" si="7"/>
        <v>513.85187159062116</v>
      </c>
      <c r="F51">
        <f t="shared" si="8"/>
        <v>0.90149451156249327</v>
      </c>
      <c r="G51">
        <f t="shared" si="0"/>
        <v>122490.08764877872</v>
      </c>
      <c r="H51">
        <f t="shared" si="9"/>
        <v>98880588.396357372</v>
      </c>
      <c r="P51">
        <f t="shared" si="10"/>
        <v>1.228626909525447</v>
      </c>
      <c r="Q51">
        <f t="shared" si="1"/>
        <v>478.15</v>
      </c>
      <c r="R51">
        <f t="shared" si="11"/>
        <v>0.63915960869780775</v>
      </c>
      <c r="S51">
        <f t="shared" si="2"/>
        <v>204.83951356029598</v>
      </c>
      <c r="U51">
        <f t="shared" si="3"/>
        <v>2.3342664297982387</v>
      </c>
      <c r="V51">
        <f t="shared" si="4"/>
        <v>11.225195490856388</v>
      </c>
    </row>
    <row r="52" spans="1:22">
      <c r="A52">
        <v>500</v>
      </c>
      <c r="B52">
        <f t="shared" si="5"/>
        <v>3152.5845602879126</v>
      </c>
      <c r="C52">
        <f t="shared" si="6"/>
        <v>4.0203742750235744E-3</v>
      </c>
      <c r="D52">
        <f t="shared" si="7"/>
        <v>513.66580009822007</v>
      </c>
      <c r="F52">
        <f t="shared" si="8"/>
        <v>0.90116807034775448</v>
      </c>
      <c r="G52">
        <f t="shared" si="0"/>
        <v>121897.20440082747</v>
      </c>
      <c r="H52">
        <f t="shared" si="9"/>
        <v>100099560.44036564</v>
      </c>
      <c r="P52">
        <f t="shared" si="10"/>
        <v>1.2282449527314179</v>
      </c>
      <c r="Q52">
        <f t="shared" si="1"/>
        <v>478.15</v>
      </c>
      <c r="R52">
        <f t="shared" si="11"/>
        <v>0.63892816187655788</v>
      </c>
      <c r="S52">
        <f t="shared" si="2"/>
        <v>204.80883298922649</v>
      </c>
      <c r="U52">
        <f t="shared" si="3"/>
        <v>2.3346161052787795</v>
      </c>
      <c r="V52">
        <f t="shared" si="4"/>
        <v>11.221130722402762</v>
      </c>
    </row>
    <row r="53" spans="1:22">
      <c r="A53">
        <v>510</v>
      </c>
      <c r="B53">
        <f t="shared" si="5"/>
        <v>3152.423776502887</v>
      </c>
      <c r="C53">
        <f t="shared" si="6"/>
        <v>4.0205793270847775E-3</v>
      </c>
      <c r="D53">
        <f t="shared" si="7"/>
        <v>513.48852513620625</v>
      </c>
      <c r="F53">
        <f t="shared" si="8"/>
        <v>0.90085706164246715</v>
      </c>
      <c r="G53">
        <f t="shared" si="0"/>
        <v>121332.1417619056</v>
      </c>
      <c r="H53">
        <f t="shared" si="9"/>
        <v>101312881.85798469</v>
      </c>
      <c r="P53">
        <f t="shared" si="10"/>
        <v>1.2278836869667826</v>
      </c>
      <c r="Q53">
        <f t="shared" si="1"/>
        <v>478.15</v>
      </c>
      <c r="R53">
        <f t="shared" si="11"/>
        <v>0.63870765670450913</v>
      </c>
      <c r="S53">
        <f t="shared" si="2"/>
        <v>204.7795988858378</v>
      </c>
      <c r="U53">
        <f t="shared" si="3"/>
        <v>2.3349493924273332</v>
      </c>
      <c r="V53">
        <f t="shared" si="4"/>
        <v>11.217258115890541</v>
      </c>
    </row>
    <row r="54" spans="1:22">
      <c r="A54">
        <v>520</v>
      </c>
      <c r="B54">
        <f t="shared" si="5"/>
        <v>3152.2637380418437</v>
      </c>
      <c r="C54">
        <f t="shared" si="6"/>
        <v>4.0207834493859174E-3</v>
      </c>
      <c r="D54">
        <f t="shared" si="7"/>
        <v>513.31868903698569</v>
      </c>
      <c r="F54">
        <f t="shared" si="8"/>
        <v>0.90055910357365909</v>
      </c>
      <c r="G54">
        <f t="shared" si="0"/>
        <v>120790.61394059152</v>
      </c>
      <c r="H54">
        <f t="shared" si="9"/>
        <v>102520787.99739061</v>
      </c>
      <c r="P54">
        <f t="shared" si="10"/>
        <v>1.2275398832577065</v>
      </c>
      <c r="Q54">
        <f t="shared" si="1"/>
        <v>478.15</v>
      </c>
      <c r="R54">
        <f t="shared" si="11"/>
        <v>0.63849640443372424</v>
      </c>
      <c r="S54">
        <f t="shared" si="2"/>
        <v>204.75158789125234</v>
      </c>
      <c r="U54">
        <f t="shared" si="3"/>
        <v>2.335268824649873</v>
      </c>
      <c r="V54">
        <f t="shared" si="4"/>
        <v>11.213548012803335</v>
      </c>
    </row>
    <row r="55" spans="1:22">
      <c r="A55">
        <v>530</v>
      </c>
      <c r="B55">
        <f t="shared" si="5"/>
        <v>3152.1044138620923</v>
      </c>
      <c r="C55">
        <f t="shared" si="6"/>
        <v>4.0209866812402351E-3</v>
      </c>
      <c r="D55">
        <f t="shared" si="7"/>
        <v>513.15516290853986</v>
      </c>
      <c r="F55">
        <f t="shared" si="8"/>
        <v>0.90027221562901727</v>
      </c>
      <c r="G55">
        <f t="shared" si="0"/>
        <v>120269.05741563569</v>
      </c>
      <c r="H55">
        <f t="shared" si="9"/>
        <v>103723478.57154697</v>
      </c>
      <c r="P55">
        <f t="shared" si="10"/>
        <v>1.2272108568478255</v>
      </c>
      <c r="Q55">
        <f t="shared" si="1"/>
        <v>478.15</v>
      </c>
      <c r="R55">
        <f t="shared" si="11"/>
        <v>0.63829300088097318</v>
      </c>
      <c r="S55">
        <f t="shared" si="2"/>
        <v>204.72461424902897</v>
      </c>
      <c r="U55">
        <f t="shared" si="3"/>
        <v>2.3355765097125731</v>
      </c>
      <c r="V55">
        <f t="shared" si="4"/>
        <v>11.209975752272328</v>
      </c>
    </row>
    <row r="56" spans="1:22">
      <c r="A56">
        <v>540</v>
      </c>
      <c r="B56">
        <f t="shared" si="5"/>
        <v>3151.9457776212707</v>
      </c>
      <c r="C56">
        <f t="shared" si="6"/>
        <v>4.021189055981588E-3</v>
      </c>
      <c r="D56">
        <f t="shared" si="7"/>
        <v>512.99700944577023</v>
      </c>
      <c r="F56">
        <f t="shared" si="8"/>
        <v>0.899994753413632</v>
      </c>
      <c r="G56">
        <f t="shared" si="0"/>
        <v>119764.51348483103</v>
      </c>
      <c r="H56">
        <f t="shared" si="9"/>
        <v>104921123.70639528</v>
      </c>
      <c r="P56">
        <f t="shared" si="10"/>
        <v>1.2268943787770097</v>
      </c>
      <c r="Q56">
        <f t="shared" si="1"/>
        <v>478.15</v>
      </c>
      <c r="R56">
        <f t="shared" si="11"/>
        <v>0.6380962801702651</v>
      </c>
      <c r="S56">
        <f t="shared" si="2"/>
        <v>204.69852370335457</v>
      </c>
      <c r="U56">
        <f t="shared" si="3"/>
        <v>2.3358741985502856</v>
      </c>
      <c r="V56">
        <f t="shared" si="4"/>
        <v>11.206520858682762</v>
      </c>
    </row>
    <row r="57" spans="1:22">
      <c r="A57">
        <v>550</v>
      </c>
      <c r="B57">
        <f t="shared" si="5"/>
        <v>3151.7878068795744</v>
      </c>
      <c r="C57">
        <f t="shared" si="6"/>
        <v>4.0213906019791607E-3</v>
      </c>
      <c r="D57">
        <f t="shared" si="7"/>
        <v>512.8434513353767</v>
      </c>
      <c r="F57">
        <f t="shared" si="8"/>
        <v>0.89972535321995917</v>
      </c>
      <c r="G57">
        <f t="shared" si="0"/>
        <v>119274.52848908083</v>
      </c>
      <c r="H57">
        <f t="shared" si="9"/>
        <v>106113868.9912861</v>
      </c>
      <c r="P57">
        <f t="shared" si="10"/>
        <v>1.2265886007482845</v>
      </c>
      <c r="Q57">
        <f t="shared" si="1"/>
        <v>478.15</v>
      </c>
      <c r="R57">
        <f t="shared" si="11"/>
        <v>0.63790527543295106</v>
      </c>
      <c r="S57">
        <f t="shared" si="2"/>
        <v>204.67318831197994</v>
      </c>
      <c r="U57">
        <f t="shared" si="3"/>
        <v>2.3361633438336038</v>
      </c>
      <c r="V57">
        <f t="shared" si="4"/>
        <v>11.203166351472273</v>
      </c>
    </row>
    <row r="58" spans="1:22">
      <c r="A58">
        <v>560</v>
      </c>
      <c r="B58">
        <f t="shared" si="5"/>
        <v>3151.6304824336039</v>
      </c>
      <c r="C58">
        <f t="shared" si="6"/>
        <v>4.0215913434848713E-3</v>
      </c>
      <c r="D58">
        <f t="shared" si="7"/>
        <v>512.69384454112208</v>
      </c>
      <c r="F58">
        <f t="shared" si="8"/>
        <v>0.89946288515986328</v>
      </c>
      <c r="G58">
        <f t="shared" si="0"/>
        <v>118797.06945591384</v>
      </c>
      <c r="H58">
        <f t="shared" si="9"/>
        <v>107301839.68584524</v>
      </c>
      <c r="P58">
        <f t="shared" si="10"/>
        <v>1.2262919915917017</v>
      </c>
      <c r="Q58">
        <f t="shared" si="1"/>
        <v>478.15</v>
      </c>
      <c r="R58">
        <f t="shared" si="11"/>
        <v>0.63771918557834306</v>
      </c>
      <c r="S58">
        <f t="shared" si="2"/>
        <v>204.6485020582185</v>
      </c>
      <c r="U58">
        <f t="shared" si="3"/>
        <v>2.3364451495666243</v>
      </c>
      <c r="V58">
        <f t="shared" si="4"/>
        <v>11.199898161542224</v>
      </c>
    </row>
    <row r="59" spans="1:22">
      <c r="A59">
        <v>570</v>
      </c>
      <c r="B59">
        <f t="shared" si="5"/>
        <v>3151.4737877614743</v>
      </c>
      <c r="C59">
        <f t="shared" si="6"/>
        <v>4.0217913013393374E-3</v>
      </c>
      <c r="D59">
        <f t="shared" si="7"/>
        <v>512.54765580740207</v>
      </c>
      <c r="F59">
        <f t="shared" si="8"/>
        <v>0.89920641369719656</v>
      </c>
      <c r="G59">
        <f t="shared" si="0"/>
        <v>118330.4530689175</v>
      </c>
      <c r="H59">
        <f t="shared" si="9"/>
        <v>108485144.21653442</v>
      </c>
      <c r="P59">
        <f t="shared" si="10"/>
        <v>1.2260032837540749</v>
      </c>
      <c r="Q59">
        <f t="shared" si="1"/>
        <v>478.15</v>
      </c>
      <c r="R59">
        <f t="shared" si="11"/>
        <v>0.63753734731131229</v>
      </c>
      <c r="S59">
        <f t="shared" si="2"/>
        <v>204.62437715425881</v>
      </c>
      <c r="U59">
        <f t="shared" si="3"/>
        <v>2.3367206129088922</v>
      </c>
      <c r="V59">
        <f t="shared" si="4"/>
        <v>11.19670463981876</v>
      </c>
    </row>
    <row r="60" spans="1:22">
      <c r="A60">
        <v>580</v>
      </c>
      <c r="B60">
        <f t="shared" si="5"/>
        <v>3151.3177085616126</v>
      </c>
      <c r="C60">
        <f t="shared" si="6"/>
        <v>4.0219904935587126E-3</v>
      </c>
      <c r="D60">
        <f t="shared" si="7"/>
        <v>512.40444378125835</v>
      </c>
      <c r="F60">
        <f t="shared" si="8"/>
        <v>0.89895516452852342</v>
      </c>
      <c r="G60">
        <f t="shared" si="0"/>
        <v>117873.28606677672</v>
      </c>
      <c r="H60">
        <f t="shared" si="9"/>
        <v>109663877.07720219</v>
      </c>
      <c r="P60">
        <f t="shared" si="10"/>
        <v>1.2257214283904729</v>
      </c>
      <c r="Q60">
        <f t="shared" si="1"/>
        <v>478.15</v>
      </c>
      <c r="R60">
        <f t="shared" si="11"/>
        <v>0.63735921165072307</v>
      </c>
      <c r="S60">
        <f t="shared" si="2"/>
        <v>204.60074093793912</v>
      </c>
      <c r="U60">
        <f t="shared" si="3"/>
        <v>2.336990559311003</v>
      </c>
      <c r="V60">
        <f t="shared" si="4"/>
        <v>11.193576144859447</v>
      </c>
    </row>
    <row r="61" spans="1:22">
      <c r="A61">
        <v>590</v>
      </c>
      <c r="B61">
        <f t="shared" si="5"/>
        <v>3151.1622323701731</v>
      </c>
      <c r="C61">
        <f t="shared" si="6"/>
        <v>4.0221889358215447E-3</v>
      </c>
      <c r="D61">
        <f t="shared" si="7"/>
        <v>512.26384321896887</v>
      </c>
      <c r="F61">
        <f t="shared" si="8"/>
        <v>0.89870849687538401</v>
      </c>
      <c r="G61">
        <f t="shared" si="0"/>
        <v>117424.4153845781</v>
      </c>
      <c r="H61">
        <f t="shared" si="9"/>
        <v>110838121.23104797</v>
      </c>
      <c r="P61">
        <f t="shared" si="10"/>
        <v>1.22544555778957</v>
      </c>
      <c r="Q61">
        <f t="shared" si="1"/>
        <v>478.15</v>
      </c>
      <c r="R61">
        <f t="shared" si="11"/>
        <v>0.63718432428464722</v>
      </c>
      <c r="S61">
        <f t="shared" si="2"/>
        <v>204.57753327574679</v>
      </c>
      <c r="U61">
        <f t="shared" si="3"/>
        <v>2.3372556719388595</v>
      </c>
      <c r="V61">
        <f t="shared" si="4"/>
        <v>11.190504697843133</v>
      </c>
    </row>
    <row r="62" spans="1:22">
      <c r="A62">
        <v>600</v>
      </c>
      <c r="B62">
        <f t="shared" si="5"/>
        <v>3151.0073482442172</v>
      </c>
      <c r="C62">
        <f t="shared" si="6"/>
        <v>4.0223866418719932E-3</v>
      </c>
      <c r="D62">
        <f t="shared" si="7"/>
        <v>512.12555180849199</v>
      </c>
      <c r="F62">
        <f t="shared" si="8"/>
        <v>0.89846588036577546</v>
      </c>
      <c r="G62">
        <f t="shared" si="0"/>
        <v>116982.88655617966</v>
      </c>
      <c r="H62">
        <f t="shared" si="9"/>
        <v>112007950.09660977</v>
      </c>
      <c r="P62">
        <f t="shared" si="10"/>
        <v>1.2251749540193486</v>
      </c>
      <c r="Q62">
        <f t="shared" si="1"/>
        <v>478.15</v>
      </c>
      <c r="R62">
        <f t="shared" si="11"/>
        <v>0.63701230917933482</v>
      </c>
      <c r="S62">
        <f t="shared" si="2"/>
        <v>204.55470439534633</v>
      </c>
      <c r="U62">
        <f t="shared" si="3"/>
        <v>2.3375165162462919</v>
      </c>
      <c r="V62">
        <f t="shared" si="4"/>
        <v>11.187483694703642</v>
      </c>
    </row>
    <row r="63" spans="1:22">
      <c r="A63">
        <v>610</v>
      </c>
      <c r="B63">
        <f t="shared" si="5"/>
        <v>3150.853046499758</v>
      </c>
      <c r="C63">
        <f t="shared" si="6"/>
        <v>4.022583623853244E-3</v>
      </c>
      <c r="D63">
        <f t="shared" si="7"/>
        <v>511.98931920055924</v>
      </c>
      <c r="F63">
        <f t="shared" si="8"/>
        <v>0.89822687579045479</v>
      </c>
      <c r="G63">
        <f t="shared" si="0"/>
        <v>116547.90909103406</v>
      </c>
      <c r="H63">
        <f t="shared" si="9"/>
        <v>113173429.18752012</v>
      </c>
      <c r="P63">
        <f t="shared" si="10"/>
        <v>1.2249090228255506</v>
      </c>
      <c r="Q63">
        <f t="shared" si="1"/>
        <v>478.15</v>
      </c>
      <c r="R63">
        <f t="shared" si="11"/>
        <v>0.63684285493543247</v>
      </c>
      <c r="S63">
        <f t="shared" si="2"/>
        <v>204.532213080937</v>
      </c>
      <c r="U63">
        <f t="shared" si="3"/>
        <v>2.3377735604454033</v>
      </c>
      <c r="V63">
        <f t="shared" si="4"/>
        <v>11.18450766651182</v>
      </c>
    </row>
    <row r="64" spans="1:22">
      <c r="A64">
        <v>620</v>
      </c>
      <c r="B64">
        <f t="shared" si="5"/>
        <v>3150.6993184954722</v>
      </c>
      <c r="C64">
        <f t="shared" si="6"/>
        <v>4.0227798925828364E-3</v>
      </c>
      <c r="D64">
        <f t="shared" si="7"/>
        <v>511.8549378976295</v>
      </c>
      <c r="F64">
        <f t="shared" si="8"/>
        <v>0.89799111911864826</v>
      </c>
      <c r="G64">
        <f t="shared" si="0"/>
        <v>116118.82771725421</v>
      </c>
      <c r="H64">
        <f t="shared" si="9"/>
        <v>114334617.46469265</v>
      </c>
      <c r="P64">
        <f t="shared" si="10"/>
        <v>1.224647271949161</v>
      </c>
      <c r="Q64">
        <f t="shared" si="1"/>
        <v>478.15</v>
      </c>
      <c r="R64">
        <f t="shared" si="11"/>
        <v>0.63667570345512159</v>
      </c>
      <c r="S64">
        <f t="shared" si="2"/>
        <v>204.51002517393184</v>
      </c>
      <c r="U64">
        <f t="shared" si="3"/>
        <v>2.338027192521944</v>
      </c>
      <c r="V64">
        <f t="shared" si="4"/>
        <v>11.181572080442953</v>
      </c>
    </row>
    <row r="65" spans="1:22">
      <c r="A65">
        <v>630</v>
      </c>
      <c r="B65">
        <f t="shared" si="5"/>
        <v>3150.5461564543502</v>
      </c>
      <c r="C65">
        <f t="shared" si="6"/>
        <v>4.0229754577797055E-3</v>
      </c>
      <c r="D65">
        <f t="shared" si="7"/>
        <v>511.72223570056912</v>
      </c>
      <c r="F65">
        <f t="shared" si="8"/>
        <v>0.89775830824661251</v>
      </c>
      <c r="G65">
        <f t="shared" si="0"/>
        <v>115695.09854283875</v>
      </c>
      <c r="H65">
        <f t="shared" si="9"/>
        <v>115491568.45012105</v>
      </c>
      <c r="P65">
        <f t="shared" si="10"/>
        <v>1.2243892931494598</v>
      </c>
      <c r="Q65">
        <f t="shared" si="1"/>
        <v>478.15</v>
      </c>
      <c r="R65">
        <f t="shared" si="11"/>
        <v>0.63651064054684825</v>
      </c>
      <c r="S65">
        <f t="shared" si="2"/>
        <v>204.48811232972173</v>
      </c>
      <c r="U65">
        <f t="shared" si="3"/>
        <v>2.3382777343507333</v>
      </c>
      <c r="V65">
        <f t="shared" si="4"/>
        <v>11.178673174773001</v>
      </c>
    </row>
    <row r="66" spans="1:22">
      <c r="A66">
        <v>640</v>
      </c>
      <c r="B66">
        <f t="shared" si="5"/>
        <v>3150.3935533167787</v>
      </c>
      <c r="C66">
        <f t="shared" si="6"/>
        <v>4.0231703282512321E-3</v>
      </c>
      <c r="D66">
        <f t="shared" si="7"/>
        <v>511.59106945770895</v>
      </c>
      <c r="F66">
        <f t="shared" si="8"/>
        <v>0.89752819203106837</v>
      </c>
      <c r="G66">
        <f t="shared" si="0"/>
        <v>115276.26932853277</v>
      </c>
      <c r="H66">
        <f t="shared" si="9"/>
        <v>116644331.14340638</v>
      </c>
      <c r="P66">
        <f t="shared" si="10"/>
        <v>1.2241347473255537</v>
      </c>
      <c r="Q66">
        <f t="shared" si="1"/>
        <v>478.15</v>
      </c>
      <c r="R66">
        <f t="shared" si="11"/>
        <v>0.6363474881500274</v>
      </c>
      <c r="S66">
        <f t="shared" si="2"/>
        <v>204.4664509886085</v>
      </c>
      <c r="U66">
        <f t="shared" si="3"/>
        <v>2.338525453384229</v>
      </c>
      <c r="V66">
        <f t="shared" si="4"/>
        <v>11.175807822325519</v>
      </c>
    </row>
    <row r="67" spans="1:22">
      <c r="A67">
        <v>650</v>
      </c>
      <c r="B67">
        <f t="shared" si="5"/>
        <v>3150.2415026196568</v>
      </c>
      <c r="C67">
        <f t="shared" si="6"/>
        <v>4.0233645120471544E-3</v>
      </c>
      <c r="D67">
        <f t="shared" si="7"/>
        <v>511.46131990005165</v>
      </c>
      <c r="F67">
        <f t="shared" si="8"/>
        <v>0.89730056122816082</v>
      </c>
      <c r="G67">
        <f t="shared" si="0"/>
        <v>114861.9631894347</v>
      </c>
      <c r="H67">
        <f t="shared" si="9"/>
        <v>117792950.77530073</v>
      </c>
      <c r="P67">
        <f t="shared" si="10"/>
        <v>1.2238833522222214</v>
      </c>
      <c r="Q67">
        <f t="shared" si="1"/>
        <v>478.15</v>
      </c>
      <c r="R67">
        <f t="shared" si="11"/>
        <v>0.63618609791076597</v>
      </c>
      <c r="S67">
        <f t="shared" si="2"/>
        <v>204.44502152539883</v>
      </c>
      <c r="U67">
        <f t="shared" si="3"/>
        <v>2.3387705723154424</v>
      </c>
      <c r="V67">
        <f t="shared" si="4"/>
        <v>11.172973417645728</v>
      </c>
    </row>
    <row r="68" spans="1:22">
      <c r="A68">
        <v>660</v>
      </c>
      <c r="B68">
        <f t="shared" si="5"/>
        <v>3150.0899983969957</v>
      </c>
      <c r="C68">
        <f t="shared" si="6"/>
        <v>4.0235580165861326E-3</v>
      </c>
      <c r="D68">
        <f t="shared" si="7"/>
        <v>511.33288738026312</v>
      </c>
      <c r="F68">
        <f t="shared" si="8"/>
        <v>0.89707524101800551</v>
      </c>
      <c r="G68">
        <f t="shared" ref="G68:G102" si="12">$B68*((D68)-(E$3))</f>
        <v>114451.86514945126</v>
      </c>
      <c r="H68">
        <f t="shared" si="9"/>
        <v>118937469.42679524</v>
      </c>
      <c r="P68">
        <f t="shared" si="10"/>
        <v>1.2236348722863779</v>
      </c>
      <c r="Q68">
        <f t="shared" ref="Q68:Q102" si="13">205+273.15</f>
        <v>478.15</v>
      </c>
      <c r="R68">
        <f t="shared" si="11"/>
        <v>0.63602634588176588</v>
      </c>
      <c r="S68">
        <f t="shared" ref="S68:S102" si="14">103.9+183.3*R68-39.7*R68^2</f>
        <v>204.42380754769593</v>
      </c>
      <c r="U68">
        <f t="shared" ref="U68:U102" si="15">Q68/S68</f>
        <v>2.3390132770540366</v>
      </c>
      <c r="V68">
        <f t="shared" ref="V68:V102" si="16">D68/T$3</f>
        <v>11.170167783917963</v>
      </c>
    </row>
    <row r="69" spans="1:22">
      <c r="A69">
        <v>670</v>
      </c>
      <c r="B69">
        <f t="shared" ref="B69:B102" si="17">B$3*C$3/C69</f>
        <v>3149.939035098269</v>
      </c>
      <c r="C69">
        <f t="shared" ref="C69:C102" si="18">1.01325/D69*Q68/288.15*P69</f>
        <v>4.0237508487597192E-3</v>
      </c>
      <c r="D69">
        <f t="shared" ref="D69:D102" si="19">P69*(D$3/P$3)*(1-H68/I$3)</f>
        <v>511.20568836217063</v>
      </c>
      <c r="F69">
        <f t="shared" ref="F69:F102" si="20">D69/D$3</f>
        <v>0.89685208484591339</v>
      </c>
      <c r="G69">
        <f t="shared" si="12"/>
        <v>114045.71106460439</v>
      </c>
      <c r="H69">
        <f t="shared" ref="H69:H102" si="21">H68+G69*(A69-A68)</f>
        <v>120077926.53744128</v>
      </c>
      <c r="P69">
        <f t="shared" ref="P69:P102" si="22">1-((3.52*V68)/(10^(0.9813*U68)))+((0.274*V68^2)/(10^(0.8157*U68)))</f>
        <v>1.22338911030959</v>
      </c>
      <c r="Q69">
        <f t="shared" si="13"/>
        <v>478.15</v>
      </c>
      <c r="R69">
        <f t="shared" ref="R69:R102" si="23">0.709*F69</f>
        <v>0.63586812815575255</v>
      </c>
      <c r="S69">
        <f t="shared" si="14"/>
        <v>204.40279531769869</v>
      </c>
      <c r="U69">
        <f t="shared" si="15"/>
        <v>2.339253723300712</v>
      </c>
      <c r="V69">
        <f t="shared" si="16"/>
        <v>11.167389096278054</v>
      </c>
    </row>
    <row r="70" spans="1:22">
      <c r="A70">
        <v>680</v>
      </c>
      <c r="B70">
        <f t="shared" si="17"/>
        <v>3149.7886075213514</v>
      </c>
      <c r="C70">
        <f t="shared" si="18"/>
        <v>4.0239430150177512E-3</v>
      </c>
      <c r="D70">
        <f t="shared" si="19"/>
        <v>511.0796525323243</v>
      </c>
      <c r="F70">
        <f t="shared" si="20"/>
        <v>0.8966309693549549</v>
      </c>
      <c r="G70">
        <f t="shared" si="12"/>
        <v>113643.27850964396</v>
      </c>
      <c r="H70">
        <f t="shared" si="21"/>
        <v>121214359.32253772</v>
      </c>
      <c r="P70">
        <f t="shared" si="22"/>
        <v>1.2231459005511092</v>
      </c>
      <c r="Q70">
        <f t="shared" si="13"/>
        <v>478.15</v>
      </c>
      <c r="R70">
        <f t="shared" si="23"/>
        <v>0.63571135727266304</v>
      </c>
      <c r="S70">
        <f t="shared" si="14"/>
        <v>204.38197327639071</v>
      </c>
      <c r="U70">
        <f t="shared" si="15"/>
        <v>2.3394920419590339</v>
      </c>
      <c r="V70">
        <f t="shared" si="16"/>
        <v>11.164635818714817</v>
      </c>
    </row>
    <row r="71" spans="1:22">
      <c r="A71">
        <v>690</v>
      </c>
      <c r="B71">
        <f t="shared" si="17"/>
        <v>3149.638710757506</v>
      </c>
      <c r="C71">
        <f t="shared" si="18"/>
        <v>4.024134521438405E-3</v>
      </c>
      <c r="D71">
        <f t="shared" si="19"/>
        <v>510.95472042627233</v>
      </c>
      <c r="F71">
        <f t="shared" si="20"/>
        <v>0.89641179022153039</v>
      </c>
      <c r="G71">
        <f t="shared" si="12"/>
        <v>113244.37928905095</v>
      </c>
      <c r="H71">
        <f t="shared" si="21"/>
        <v>122346803.11542822</v>
      </c>
      <c r="P71">
        <f t="shared" si="22"/>
        <v>1.2229051030860323</v>
      </c>
      <c r="Q71">
        <f t="shared" si="13"/>
        <v>478.15</v>
      </c>
      <c r="R71">
        <f t="shared" si="23"/>
        <v>0.63555595926706498</v>
      </c>
      <c r="S71">
        <f t="shared" si="14"/>
        <v>204.36133165246579</v>
      </c>
      <c r="U71">
        <f t="shared" si="15"/>
        <v>2.339728343584762</v>
      </c>
      <c r="V71">
        <f t="shared" si="16"/>
        <v>11.161906652215576</v>
      </c>
    </row>
    <row r="72" spans="1:22">
      <c r="A72">
        <v>700</v>
      </c>
      <c r="B72">
        <f t="shared" si="17"/>
        <v>3149.4893401462227</v>
      </c>
      <c r="C72">
        <f t="shared" si="18"/>
        <v>4.0243253737857016E-3</v>
      </c>
      <c r="D72">
        <f t="shared" si="19"/>
        <v>510.83084148004605</v>
      </c>
      <c r="F72">
        <f t="shared" si="20"/>
        <v>0.89619445873692294</v>
      </c>
      <c r="G72">
        <f t="shared" si="12"/>
        <v>112848.85328987413</v>
      </c>
      <c r="H72">
        <f t="shared" si="21"/>
        <v>123475291.64832696</v>
      </c>
      <c r="P72">
        <f t="shared" si="22"/>
        <v>1.2226665991656396</v>
      </c>
      <c r="Q72">
        <f t="shared" si="13"/>
        <v>478.15</v>
      </c>
      <c r="R72">
        <f t="shared" si="23"/>
        <v>0.63540187124447833</v>
      </c>
      <c r="S72">
        <f t="shared" si="14"/>
        <v>204.34086214126779</v>
      </c>
      <c r="U72">
        <f t="shared" si="15"/>
        <v>2.3399627220396018</v>
      </c>
      <c r="V72">
        <f t="shared" si="16"/>
        <v>11.15920049220046</v>
      </c>
    </row>
    <row r="73" spans="1:22">
      <c r="A73">
        <v>710</v>
      </c>
      <c r="B73">
        <f t="shared" si="17"/>
        <v>3149.3404912381843</v>
      </c>
      <c r="C73">
        <f t="shared" si="18"/>
        <v>4.0245155775566642E-3</v>
      </c>
      <c r="D73">
        <f t="shared" si="19"/>
        <v>510.70797243238917</v>
      </c>
      <c r="F73">
        <f t="shared" si="20"/>
        <v>0.89597889900419148</v>
      </c>
      <c r="G73">
        <f t="shared" si="12"/>
        <v>112456.56344134005</v>
      </c>
      <c r="H73">
        <f t="shared" si="21"/>
        <v>124599857.28274037</v>
      </c>
      <c r="P73">
        <f t="shared" si="22"/>
        <v>1.2224302874127182</v>
      </c>
      <c r="Q73">
        <f t="shared" si="13"/>
        <v>478.15</v>
      </c>
      <c r="R73">
        <f t="shared" si="23"/>
        <v>0.6352490393939717</v>
      </c>
      <c r="S73">
        <f t="shared" si="14"/>
        <v>204.32055764149177</v>
      </c>
      <c r="U73">
        <f t="shared" si="15"/>
        <v>2.3401952574883786</v>
      </c>
      <c r="V73">
        <f t="shared" si="16"/>
        <v>11.156516393618793</v>
      </c>
    </row>
    <row r="74" spans="1:22">
      <c r="A74">
        <v>720</v>
      </c>
      <c r="B74">
        <f t="shared" si="17"/>
        <v>3149.1921597648757</v>
      </c>
      <c r="C74">
        <f t="shared" si="18"/>
        <v>4.0247051380200112E-3</v>
      </c>
      <c r="D74">
        <f t="shared" si="19"/>
        <v>510.58607601589273</v>
      </c>
      <c r="F74">
        <f t="shared" si="20"/>
        <v>0.89576504564191706</v>
      </c>
      <c r="G74">
        <f t="shared" si="12"/>
        <v>112067.39158604627</v>
      </c>
      <c r="H74">
        <f t="shared" si="21"/>
        <v>125720531.19860083</v>
      </c>
      <c r="P74">
        <f t="shared" si="22"/>
        <v>1.2221960807047116</v>
      </c>
      <c r="Q74">
        <f t="shared" si="13"/>
        <v>478.15</v>
      </c>
      <c r="R74">
        <f t="shared" si="23"/>
        <v>0.63509741736011915</v>
      </c>
      <c r="S74">
        <f t="shared" si="14"/>
        <v>204.30041203947135</v>
      </c>
      <c r="U74">
        <f t="shared" si="15"/>
        <v>2.3404260188551169</v>
      </c>
      <c r="V74">
        <f t="shared" si="16"/>
        <v>11.153853542356673</v>
      </c>
    </row>
    <row r="75" spans="1:22">
      <c r="A75">
        <v>730</v>
      </c>
      <c r="B75">
        <f t="shared" si="17"/>
        <v>3149.0443416136236</v>
      </c>
      <c r="C75">
        <f t="shared" si="18"/>
        <v>4.024894060247931E-3</v>
      </c>
      <c r="D75">
        <f t="shared" si="19"/>
        <v>510.46511988578573</v>
      </c>
      <c r="F75">
        <f t="shared" si="20"/>
        <v>0.89555284190488726</v>
      </c>
      <c r="G75">
        <f t="shared" si="12"/>
        <v>111681.23510098233</v>
      </c>
      <c r="H75">
        <f t="shared" si="21"/>
        <v>126837343.54961064</v>
      </c>
      <c r="P75">
        <f t="shared" si="22"/>
        <v>1.2219639036227234</v>
      </c>
      <c r="Q75">
        <f t="shared" si="13"/>
        <v>478.15</v>
      </c>
      <c r="R75">
        <f t="shared" si="23"/>
        <v>0.63494696491056501</v>
      </c>
      <c r="S75">
        <f t="shared" si="14"/>
        <v>204.28042003261578</v>
      </c>
      <c r="U75">
        <f t="shared" si="15"/>
        <v>2.3406550658338068</v>
      </c>
      <c r="V75">
        <f t="shared" si="16"/>
        <v>11.1512112318362</v>
      </c>
    </row>
    <row r="76" spans="1:22">
      <c r="A76">
        <v>740</v>
      </c>
      <c r="B76">
        <f t="shared" si="17"/>
        <v>3148.8970328071237</v>
      </c>
      <c r="C76">
        <f t="shared" si="18"/>
        <v>4.0250823491421459E-3</v>
      </c>
      <c r="D76">
        <f t="shared" si="19"/>
        <v>510.34507574396991</v>
      </c>
      <c r="F76">
        <f t="shared" si="20"/>
        <v>0.89534223814731562</v>
      </c>
      <c r="G76">
        <f t="shared" si="12"/>
        <v>111298.0041345299</v>
      </c>
      <c r="H76">
        <f t="shared" si="21"/>
        <v>127950323.59095594</v>
      </c>
      <c r="P76">
        <f t="shared" si="22"/>
        <v>1.2217336903654266</v>
      </c>
      <c r="Q76">
        <f t="shared" si="13"/>
        <v>478.15</v>
      </c>
      <c r="R76">
        <f t="shared" si="23"/>
        <v>0.63479764684644679</v>
      </c>
      <c r="S76">
        <f t="shared" si="14"/>
        <v>204.26057698501478</v>
      </c>
      <c r="U76">
        <f t="shared" si="15"/>
        <v>2.3408824505331669</v>
      </c>
      <c r="V76">
        <f t="shared" si="16"/>
        <v>11.148588843879836</v>
      </c>
    </row>
    <row r="77" spans="1:22">
      <c r="A77">
        <v>750</v>
      </c>
      <c r="B77">
        <f t="shared" si="17"/>
        <v>3148.7502294865835</v>
      </c>
      <c r="C77">
        <f t="shared" si="18"/>
        <v>4.025270009455361E-3</v>
      </c>
      <c r="D77">
        <f t="shared" si="19"/>
        <v>510.22591862325947</v>
      </c>
      <c r="F77">
        <f t="shared" si="20"/>
        <v>0.89513319056712193</v>
      </c>
      <c r="G77">
        <f t="shared" si="12"/>
        <v>110917.61934886398</v>
      </c>
      <c r="H77">
        <f t="shared" si="21"/>
        <v>129059499.78444459</v>
      </c>
      <c r="P77">
        <f t="shared" si="22"/>
        <v>1.221505383044472</v>
      </c>
      <c r="Q77">
        <f t="shared" si="13"/>
        <v>478.15</v>
      </c>
      <c r="R77">
        <f t="shared" si="23"/>
        <v>0.63464943211208946</v>
      </c>
      <c r="S77">
        <f t="shared" si="14"/>
        <v>204.24087880944217</v>
      </c>
      <c r="U77">
        <f t="shared" si="15"/>
        <v>2.3411082188209567</v>
      </c>
      <c r="V77">
        <f t="shared" si="16"/>
        <v>11.14598583307448</v>
      </c>
    </row>
    <row r="78" spans="1:22">
      <c r="A78">
        <v>760</v>
      </c>
      <c r="B78">
        <f t="shared" si="17"/>
        <v>3148.6039278978592</v>
      </c>
      <c r="C78">
        <f t="shared" si="18"/>
        <v>4.0254570458089049E-3</v>
      </c>
      <c r="D78">
        <f t="shared" si="19"/>
        <v>510.1076263029226</v>
      </c>
      <c r="F78">
        <f t="shared" si="20"/>
        <v>0.89492566018056596</v>
      </c>
      <c r="G78">
        <f t="shared" si="12"/>
        <v>110540.01007655228</v>
      </c>
      <c r="H78">
        <f t="shared" si="21"/>
        <v>130164899.88521011</v>
      </c>
      <c r="P78">
        <f t="shared" si="22"/>
        <v>1.2212789302925953</v>
      </c>
      <c r="Q78">
        <f t="shared" si="13"/>
        <v>478.15</v>
      </c>
      <c r="R78">
        <f t="shared" si="23"/>
        <v>0.63450229306802119</v>
      </c>
      <c r="S78">
        <f t="shared" si="14"/>
        <v>204.22132187099777</v>
      </c>
      <c r="U78">
        <f t="shared" si="15"/>
        <v>2.3413324114219427</v>
      </c>
      <c r="V78">
        <f t="shared" si="16"/>
        <v>11.143401714003865</v>
      </c>
    </row>
    <row r="79" spans="1:22">
      <c r="A79">
        <v>770</v>
      </c>
      <c r="B79">
        <f t="shared" si="17"/>
        <v>3148.4581243800153</v>
      </c>
      <c r="C79">
        <f t="shared" si="18"/>
        <v>4.0256434627072794E-3</v>
      </c>
      <c r="D79">
        <f t="shared" si="19"/>
        <v>509.9901788317145</v>
      </c>
      <c r="F79">
        <f t="shared" si="20"/>
        <v>0.89471961198546401</v>
      </c>
      <c r="G79">
        <f t="shared" si="12"/>
        <v>110165.11281622115</v>
      </c>
      <c r="H79">
        <f t="shared" si="21"/>
        <v>131266551.01337232</v>
      </c>
      <c r="P79">
        <f t="shared" si="22"/>
        <v>1.2210542861277252</v>
      </c>
      <c r="Q79">
        <f t="shared" si="13"/>
        <v>478.15</v>
      </c>
      <c r="R79">
        <f t="shared" si="23"/>
        <v>0.63435620489769395</v>
      </c>
      <c r="S79">
        <f t="shared" si="14"/>
        <v>204.20190290846679</v>
      </c>
      <c r="U79">
        <f t="shared" si="15"/>
        <v>2.3415550648141119</v>
      </c>
      <c r="V79">
        <f t="shared" si="16"/>
        <v>11.140836050829114</v>
      </c>
    </row>
    <row r="80" spans="1:22">
      <c r="A80">
        <v>780</v>
      </c>
      <c r="B80">
        <f t="shared" si="17"/>
        <v>3148.3128153558782</v>
      </c>
      <c r="C80">
        <f t="shared" si="18"/>
        <v>4.0258292645501698E-3</v>
      </c>
      <c r="D80">
        <f t="shared" si="19"/>
        <v>509.8735581388172</v>
      </c>
      <c r="F80">
        <f t="shared" si="20"/>
        <v>0.89451501427862667</v>
      </c>
      <c r="G80">
        <f t="shared" si="12"/>
        <v>109792.87000549649</v>
      </c>
      <c r="H80">
        <f t="shared" si="21"/>
        <v>132364479.71342728</v>
      </c>
      <c r="P80">
        <f t="shared" si="22"/>
        <v>1.22083140902647</v>
      </c>
      <c r="Q80">
        <f t="shared" si="13"/>
        <v>478.15</v>
      </c>
      <c r="R80">
        <f t="shared" si="23"/>
        <v>0.63421114512354626</v>
      </c>
      <c r="S80">
        <f t="shared" si="14"/>
        <v>204.1826189701689</v>
      </c>
      <c r="U80">
        <f t="shared" si="15"/>
        <v>2.3417762119598327</v>
      </c>
      <c r="V80">
        <f t="shared" si="16"/>
        <v>11.138288448789639</v>
      </c>
    </row>
    <row r="81" spans="1:22">
      <c r="A81">
        <v>790</v>
      </c>
      <c r="B81">
        <f t="shared" si="17"/>
        <v>3148.1679973241999</v>
      </c>
      <c r="C81">
        <f t="shared" si="18"/>
        <v>4.0260144556424054E-3</v>
      </c>
      <c r="D81">
        <f t="shared" si="19"/>
        <v>509.75774771658774</v>
      </c>
      <c r="F81">
        <f t="shared" si="20"/>
        <v>0.89431183809927672</v>
      </c>
      <c r="G81">
        <f t="shared" si="12"/>
        <v>109423.22902042982</v>
      </c>
      <c r="H81">
        <f t="shared" si="21"/>
        <v>133458712.00363158</v>
      </c>
      <c r="P81">
        <f t="shared" si="22"/>
        <v>1.2206102611686465</v>
      </c>
      <c r="Q81">
        <f t="shared" si="13"/>
        <v>478.15</v>
      </c>
      <c r="R81">
        <f t="shared" si="23"/>
        <v>0.63406709321238719</v>
      </c>
      <c r="S81">
        <f t="shared" si="14"/>
        <v>204.16346736164678</v>
      </c>
      <c r="U81">
        <f t="shared" si="15"/>
        <v>2.341995882902129</v>
      </c>
      <c r="V81">
        <f t="shared" si="16"/>
        <v>11.135758547272729</v>
      </c>
    </row>
    <row r="82" spans="1:22">
      <c r="A82">
        <v>800</v>
      </c>
      <c r="B82">
        <f t="shared" si="17"/>
        <v>3148.0236668531434</v>
      </c>
      <c r="C82">
        <f t="shared" si="18"/>
        <v>4.0261990402022298E-3</v>
      </c>
      <c r="D82">
        <f t="shared" si="19"/>
        <v>509.64273236192031</v>
      </c>
      <c r="F82">
        <f t="shared" si="20"/>
        <v>0.89411005677529876</v>
      </c>
      <c r="G82">
        <f t="shared" si="12"/>
        <v>109056.14135978442</v>
      </c>
      <c r="H82">
        <f t="shared" si="21"/>
        <v>134549273.41722941</v>
      </c>
      <c r="P82">
        <f t="shared" si="22"/>
        <v>1.2203908078214305</v>
      </c>
      <c r="Q82">
        <f t="shared" si="13"/>
        <v>478.15</v>
      </c>
      <c r="R82">
        <f t="shared" si="23"/>
        <v>0.63392403025368682</v>
      </c>
      <c r="S82">
        <f t="shared" si="14"/>
        <v>204.14444560301766</v>
      </c>
      <c r="U82">
        <f t="shared" si="15"/>
        <v>2.3422141052508358</v>
      </c>
      <c r="V82">
        <f t="shared" si="16"/>
        <v>11.133246014163538</v>
      </c>
    </row>
    <row r="83" spans="1:22">
      <c r="A83">
        <v>810</v>
      </c>
      <c r="B83">
        <f t="shared" si="17"/>
        <v>3147.8798205748444</v>
      </c>
      <c r="C83">
        <f t="shared" si="18"/>
        <v>4.0263830223682068E-3</v>
      </c>
      <c r="D83">
        <f t="shared" si="19"/>
        <v>509.52849796539056</v>
      </c>
      <c r="F83">
        <f t="shared" si="20"/>
        <v>0.89390964555331676</v>
      </c>
      <c r="G83">
        <f t="shared" si="12"/>
        <v>108691.5619800125</v>
      </c>
      <c r="H83">
        <f t="shared" si="21"/>
        <v>135636189.03702953</v>
      </c>
      <c r="P83">
        <f t="shared" si="22"/>
        <v>1.2201730168373355</v>
      </c>
      <c r="Q83">
        <f t="shared" si="13"/>
        <v>478.15</v>
      </c>
      <c r="R83">
        <f t="shared" si="23"/>
        <v>0.63378193869730159</v>
      </c>
      <c r="S83">
        <f t="shared" si="14"/>
        <v>204.12555139420468</v>
      </c>
      <c r="U83">
        <f t="shared" si="15"/>
        <v>2.3424309045789311</v>
      </c>
      <c r="V83">
        <f t="shared" si="16"/>
        <v>11.130750541238903</v>
      </c>
    </row>
    <row r="84" spans="1:22">
      <c r="A84">
        <v>820</v>
      </c>
      <c r="B84">
        <f t="shared" si="17"/>
        <v>3147.736455180851</v>
      </c>
      <c r="C84">
        <f t="shared" si="18"/>
        <v>4.0265664062050016E-3</v>
      </c>
      <c r="D84">
        <f t="shared" si="19"/>
        <v>509.41503133933327</v>
      </c>
      <c r="F84">
        <f t="shared" si="20"/>
        <v>0.89371058129707592</v>
      </c>
      <c r="G84">
        <f t="shared" si="12"/>
        <v>108329.4487530108</v>
      </c>
      <c r="H84">
        <f t="shared" si="21"/>
        <v>136719483.52455965</v>
      </c>
      <c r="P84">
        <f t="shared" si="22"/>
        <v>1.2199568582449383</v>
      </c>
      <c r="Q84">
        <f t="shared" si="13"/>
        <v>478.15</v>
      </c>
      <c r="R84">
        <f t="shared" si="23"/>
        <v>0.63364080213962681</v>
      </c>
      <c r="S84">
        <f t="shared" si="14"/>
        <v>204.10678258658845</v>
      </c>
      <c r="U84">
        <f t="shared" si="15"/>
        <v>2.3426463047456734</v>
      </c>
      <c r="V84">
        <f t="shared" si="16"/>
        <v>11.128271840411683</v>
      </c>
    </row>
    <row r="85" spans="1:22">
      <c r="A85">
        <v>830</v>
      </c>
      <c r="B85">
        <f t="shared" si="17"/>
        <v>3147.5935674182815</v>
      </c>
      <c r="C85">
        <f t="shared" si="18"/>
        <v>4.0267491957082513E-3</v>
      </c>
      <c r="D85">
        <f t="shared" si="19"/>
        <v>509.30232007760657</v>
      </c>
      <c r="F85">
        <f t="shared" si="20"/>
        <v>0.89351284224141503</v>
      </c>
      <c r="G85">
        <f t="shared" si="12"/>
        <v>107969.76202379739</v>
      </c>
      <c r="H85">
        <f t="shared" si="21"/>
        <v>137799181.14479762</v>
      </c>
      <c r="P85">
        <f t="shared" si="22"/>
        <v>1.2197423039150954</v>
      </c>
      <c r="Q85">
        <f t="shared" si="13"/>
        <v>478.15</v>
      </c>
      <c r="R85">
        <f t="shared" si="23"/>
        <v>0.63350060514916318</v>
      </c>
      <c r="S85">
        <f t="shared" si="14"/>
        <v>204.08813715988467</v>
      </c>
      <c r="U85">
        <f t="shared" si="15"/>
        <v>2.3428603281601443</v>
      </c>
      <c r="V85">
        <f t="shared" si="16"/>
        <v>11.125809640667256</v>
      </c>
    </row>
    <row r="86" spans="1:22">
      <c r="A86">
        <v>840</v>
      </c>
      <c r="B86">
        <f t="shared" si="17"/>
        <v>3147.4511540865578</v>
      </c>
      <c r="C86">
        <f t="shared" si="18"/>
        <v>4.0269313948086988E-3</v>
      </c>
      <c r="D86">
        <f t="shared" si="19"/>
        <v>509.19035244112831</v>
      </c>
      <c r="F86">
        <f t="shared" si="20"/>
        <v>0.89331640779145316</v>
      </c>
      <c r="G86">
        <f t="shared" si="12"/>
        <v>107612.46424945546</v>
      </c>
      <c r="H86">
        <f t="shared" si="21"/>
        <v>138875305.78729218</v>
      </c>
      <c r="P86">
        <f t="shared" si="22"/>
        <v>1.2195293272885619</v>
      </c>
      <c r="Q86">
        <f t="shared" si="13"/>
        <v>478.15</v>
      </c>
      <c r="R86">
        <f t="shared" si="23"/>
        <v>0.63336133312414022</v>
      </c>
      <c r="S86">
        <f t="shared" si="14"/>
        <v>204.06961320327241</v>
      </c>
      <c r="U86">
        <f t="shared" si="15"/>
        <v>2.3430729959963119</v>
      </c>
      <c r="V86">
        <f t="shared" si="16"/>
        <v>11.12336368556306</v>
      </c>
    </row>
    <row r="87" spans="1:22">
      <c r="A87">
        <v>850</v>
      </c>
      <c r="B87">
        <f t="shared" si="17"/>
        <v>3147.30921203462</v>
      </c>
      <c r="C87">
        <f t="shared" si="18"/>
        <v>4.0271130073757152E-3</v>
      </c>
      <c r="D87">
        <f t="shared" si="19"/>
        <v>509.07911726435867</v>
      </c>
      <c r="F87">
        <f t="shared" si="20"/>
        <v>0.89312125835852396</v>
      </c>
      <c r="G87">
        <f t="shared" si="12"/>
        <v>107257.5197041241</v>
      </c>
      <c r="H87">
        <f t="shared" si="21"/>
        <v>139947880.98433343</v>
      </c>
      <c r="P87">
        <f t="shared" si="22"/>
        <v>1.2193179031535135</v>
      </c>
      <c r="Q87">
        <f t="shared" si="13"/>
        <v>478.15</v>
      </c>
      <c r="R87">
        <f t="shared" si="23"/>
        <v>0.6332229721761935</v>
      </c>
      <c r="S87">
        <f t="shared" si="14"/>
        <v>204.05120889997769</v>
      </c>
      <c r="U87">
        <f t="shared" si="15"/>
        <v>2.3432843283686728</v>
      </c>
      <c r="V87">
        <f t="shared" si="16"/>
        <v>11.120933731185676</v>
      </c>
    </row>
    <row r="88" spans="1:22">
      <c r="A88">
        <v>860</v>
      </c>
      <c r="B88">
        <f t="shared" si="17"/>
        <v>3147.1677381585341</v>
      </c>
      <c r="C88">
        <f t="shared" si="18"/>
        <v>4.0272940372203213E-3</v>
      </c>
      <c r="D88">
        <f t="shared" si="19"/>
        <v>508.96860387879804</v>
      </c>
      <c r="F88">
        <f t="shared" si="20"/>
        <v>0.89292737522596144</v>
      </c>
      <c r="G88">
        <f t="shared" si="12"/>
        <v>106904.89423764002</v>
      </c>
      <c r="H88">
        <f t="shared" si="21"/>
        <v>141016929.92670983</v>
      </c>
      <c r="P88">
        <f t="shared" si="22"/>
        <v>1.2191080074636069</v>
      </c>
      <c r="Q88">
        <f t="shared" si="13"/>
        <v>478.15</v>
      </c>
      <c r="R88">
        <f t="shared" si="23"/>
        <v>0.63308550903520666</v>
      </c>
      <c r="S88">
        <f t="shared" si="14"/>
        <v>204.03292251466385</v>
      </c>
      <c r="U88">
        <f t="shared" si="15"/>
        <v>2.3434943444758791</v>
      </c>
      <c r="V88">
        <f t="shared" si="16"/>
        <v>11.118519544479623</v>
      </c>
    </row>
    <row r="89" spans="1:22">
      <c r="A89">
        <v>870</v>
      </c>
      <c r="B89">
        <f t="shared" si="17"/>
        <v>3147.0267293994102</v>
      </c>
      <c r="C89">
        <f t="shared" si="18"/>
        <v>4.0274744880978153E-3</v>
      </c>
      <c r="D89">
        <f t="shared" si="19"/>
        <v>508.8588020502948</v>
      </c>
      <c r="F89">
        <f t="shared" si="20"/>
        <v>0.89273474043911372</v>
      </c>
      <c r="G89">
        <f t="shared" si="12"/>
        <v>106554.55507772128</v>
      </c>
      <c r="H89">
        <f t="shared" si="21"/>
        <v>142082475.47748706</v>
      </c>
      <c r="P89">
        <f t="shared" si="22"/>
        <v>1.2188996171889459</v>
      </c>
      <c r="Q89">
        <f t="shared" si="13"/>
        <v>478.15</v>
      </c>
      <c r="R89">
        <f t="shared" si="23"/>
        <v>0.63294893097133165</v>
      </c>
      <c r="S89">
        <f t="shared" si="14"/>
        <v>204.01475238310036</v>
      </c>
      <c r="U89">
        <f t="shared" si="15"/>
        <v>2.343703062718359</v>
      </c>
      <c r="V89">
        <f t="shared" si="16"/>
        <v>11.11612090187784</v>
      </c>
    </row>
    <row r="90" spans="1:22">
      <c r="A90">
        <v>880</v>
      </c>
      <c r="B90">
        <f t="shared" si="17"/>
        <v>3146.8861827415808</v>
      </c>
      <c r="C90">
        <f t="shared" si="18"/>
        <v>4.0276543637100632E-3</v>
      </c>
      <c r="D90">
        <f t="shared" si="19"/>
        <v>508.74970192756257</v>
      </c>
      <c r="F90">
        <f t="shared" si="20"/>
        <v>0.89254333671502206</v>
      </c>
      <c r="G90">
        <f t="shared" si="12"/>
        <v>106206.47066749354</v>
      </c>
      <c r="H90">
        <f t="shared" si="21"/>
        <v>143144540.18416199</v>
      </c>
      <c r="P90">
        <f t="shared" si="22"/>
        <v>1.2186927101937519</v>
      </c>
      <c r="Q90">
        <f t="shared" si="13"/>
        <v>478.15</v>
      </c>
      <c r="R90">
        <f t="shared" si="23"/>
        <v>0.63281322573095056</v>
      </c>
      <c r="S90">
        <f t="shared" si="14"/>
        <v>203.9966969036808</v>
      </c>
      <c r="U90">
        <f t="shared" si="15"/>
        <v>2.3439105007948418</v>
      </c>
      <c r="V90">
        <f t="shared" si="16"/>
        <v>11.113737588177036</v>
      </c>
    </row>
    <row r="91" spans="1:22">
      <c r="A91">
        <v>890</v>
      </c>
      <c r="B91">
        <f t="shared" si="17"/>
        <v>3146.7460952110082</v>
      </c>
      <c r="C91">
        <f t="shared" si="18"/>
        <v>4.0278336677075071E-3</v>
      </c>
      <c r="D91">
        <f t="shared" si="19"/>
        <v>508.64129399978867</v>
      </c>
      <c r="F91">
        <f t="shared" si="20"/>
        <v>0.89235314736805027</v>
      </c>
      <c r="G91">
        <f t="shared" si="12"/>
        <v>105860.61053168052</v>
      </c>
      <c r="H91">
        <f t="shared" si="21"/>
        <v>144203146.28947881</v>
      </c>
      <c r="P91">
        <f t="shared" si="22"/>
        <v>1.2184872651356933</v>
      </c>
      <c r="Q91">
        <f t="shared" si="13"/>
        <v>478.15</v>
      </c>
      <c r="R91">
        <f t="shared" si="23"/>
        <v>0.63267838148394762</v>
      </c>
      <c r="S91">
        <f t="shared" si="14"/>
        <v>203.97875453044085</v>
      </c>
      <c r="U91">
        <f t="shared" si="15"/>
        <v>2.3441166757817569</v>
      </c>
      <c r="V91">
        <f t="shared" si="16"/>
        <v>11.111369395611632</v>
      </c>
    </row>
    <row r="92" spans="1:22">
      <c r="A92">
        <v>900</v>
      </c>
      <c r="B92">
        <f t="shared" si="17"/>
        <v>3146.6064638738494</v>
      </c>
      <c r="C92">
        <f t="shared" si="18"/>
        <v>4.0280124036909644E-3</v>
      </c>
      <c r="D92">
        <f t="shared" si="19"/>
        <v>508.53356906161474</v>
      </c>
      <c r="F92">
        <f t="shared" si="20"/>
        <v>0.89216415624844692</v>
      </c>
      <c r="G92">
        <f t="shared" si="12"/>
        <v>105516.94516603708</v>
      </c>
      <c r="H92">
        <f t="shared" si="21"/>
        <v>145258315.74113917</v>
      </c>
      <c r="P92">
        <f t="shared" si="22"/>
        <v>1.2182832613827796</v>
      </c>
      <c r="Q92">
        <f t="shared" si="13"/>
        <v>478.15</v>
      </c>
      <c r="R92">
        <f t="shared" si="23"/>
        <v>0.63254438678014879</v>
      </c>
      <c r="S92">
        <f t="shared" si="14"/>
        <v>203.96092376729243</v>
      </c>
      <c r="U92">
        <f t="shared" si="15"/>
        <v>2.3443216041987598</v>
      </c>
      <c r="V92">
        <f t="shared" si="16"/>
        <v>11.109016123088756</v>
      </c>
    </row>
    <row r="93" spans="1:22">
      <c r="A93">
        <v>910</v>
      </c>
      <c r="B93">
        <f t="shared" si="17"/>
        <v>3146.4672858351764</v>
      </c>
      <c r="C93">
        <f t="shared" si="18"/>
        <v>4.0281905752132365E-3</v>
      </c>
      <c r="D93">
        <f t="shared" si="19"/>
        <v>508.42651818409684</v>
      </c>
      <c r="F93">
        <f t="shared" si="20"/>
        <v>0.891976347691398</v>
      </c>
      <c r="G93">
        <f t="shared" si="12"/>
        <v>105175.44594563534</v>
      </c>
      <c r="H93">
        <f t="shared" si="21"/>
        <v>146310070.20059553</v>
      </c>
      <c r="P93">
        <f t="shared" si="22"/>
        <v>1.2180806789444993</v>
      </c>
      <c r="Q93">
        <f t="shared" si="13"/>
        <v>478.15</v>
      </c>
      <c r="R93">
        <f t="shared" si="23"/>
        <v>0.63241123051320114</v>
      </c>
      <c r="S93">
        <f t="shared" si="14"/>
        <v>203.9432031632447</v>
      </c>
      <c r="U93">
        <f t="shared" si="15"/>
        <v>2.3445253020629897</v>
      </c>
      <c r="V93">
        <f t="shared" si="16"/>
        <v>11.106677575553867</v>
      </c>
    </row>
    <row r="94" spans="1:22">
      <c r="A94">
        <v>920</v>
      </c>
      <c r="B94">
        <f t="shared" si="17"/>
        <v>3146.3285582378207</v>
      </c>
      <c r="C94">
        <f t="shared" si="18"/>
        <v>4.0283681857805525E-3</v>
      </c>
      <c r="D94">
        <f t="shared" si="19"/>
        <v>508.32013269051748</v>
      </c>
      <c r="F94">
        <f t="shared" si="20"/>
        <v>0.8917897064745921</v>
      </c>
      <c r="G94">
        <f t="shared" si="12"/>
        <v>104836.08504844875</v>
      </c>
      <c r="H94">
        <f t="shared" si="21"/>
        <v>147358431.05108002</v>
      </c>
      <c r="P94">
        <f t="shared" si="22"/>
        <v>1.2178794984145123</v>
      </c>
      <c r="Q94">
        <f t="shared" si="13"/>
        <v>478.15</v>
      </c>
      <c r="R94">
        <f t="shared" si="23"/>
        <v>0.63227890189048574</v>
      </c>
      <c r="S94">
        <f t="shared" si="14"/>
        <v>203.92559130842528</v>
      </c>
      <c r="U94">
        <f t="shared" si="15"/>
        <v>2.3447277849341952</v>
      </c>
      <c r="V94">
        <f t="shared" si="16"/>
        <v>11.104353563462361</v>
      </c>
    </row>
    <row r="95" spans="1:22">
      <c r="A95">
        <v>930</v>
      </c>
      <c r="B95">
        <f t="shared" si="17"/>
        <v>3146.1902782613088</v>
      </c>
      <c r="C95">
        <f t="shared" si="18"/>
        <v>4.0285452388539025E-3</v>
      </c>
      <c r="D95">
        <f t="shared" si="19"/>
        <v>508.21440413613044</v>
      </c>
      <c r="F95">
        <f t="shared" si="20"/>
        <v>0.89160421778268495</v>
      </c>
      <c r="G95">
        <f t="shared" si="12"/>
        <v>104498.8353913358</v>
      </c>
      <c r="H95">
        <f t="shared" si="21"/>
        <v>148403419.40499339</v>
      </c>
      <c r="P95">
        <f t="shared" si="22"/>
        <v>1.2176797009227123</v>
      </c>
      <c r="Q95">
        <f t="shared" si="13"/>
        <v>478.15</v>
      </c>
      <c r="R95">
        <f t="shared" si="23"/>
        <v>0.63214739040792356</v>
      </c>
      <c r="S95">
        <f t="shared" si="14"/>
        <v>203.90808683075036</v>
      </c>
      <c r="U95">
        <f t="shared" si="15"/>
        <v>2.3449290679524561</v>
      </c>
      <c r="V95">
        <f t="shared" si="16"/>
        <v>11.10204390233709</v>
      </c>
    </row>
    <row r="96" spans="1:22">
      <c r="A96">
        <v>940</v>
      </c>
      <c r="B96">
        <f t="shared" si="17"/>
        <v>3146.0524431208919</v>
      </c>
      <c r="C96">
        <f t="shared" si="18"/>
        <v>4.0287217378502521E-3</v>
      </c>
      <c r="D96">
        <f t="shared" si="19"/>
        <v>508.10932429110272</v>
      </c>
      <c r="F96">
        <f t="shared" si="20"/>
        <v>0.8914198671773732</v>
      </c>
      <c r="G96">
        <f t="shared" si="12"/>
        <v>104163.67057610561</v>
      </c>
      <c r="H96">
        <f t="shared" si="21"/>
        <v>149445056.11075443</v>
      </c>
      <c r="P96">
        <f t="shared" si="22"/>
        <v>1.2174812680948992</v>
      </c>
      <c r="Q96">
        <f t="shared" si="13"/>
        <v>478.15</v>
      </c>
      <c r="R96">
        <f t="shared" si="23"/>
        <v>0.63201668582875759</v>
      </c>
      <c r="S96">
        <f t="shared" si="14"/>
        <v>203.89068839312242</v>
      </c>
      <c r="U96">
        <f t="shared" si="15"/>
        <v>2.3451291658698858</v>
      </c>
      <c r="V96">
        <f t="shared" si="16"/>
        <v>11.099748412395732</v>
      </c>
    </row>
    <row r="97" spans="1:22">
      <c r="A97">
        <v>950</v>
      </c>
      <c r="B97">
        <f t="shared" si="17"/>
        <v>3145.9150500666387</v>
      </c>
      <c r="C97">
        <f t="shared" si="18"/>
        <v>4.0288976861436706E-3</v>
      </c>
      <c r="D97">
        <f t="shared" si="19"/>
        <v>508.00488512605176</v>
      </c>
      <c r="F97">
        <f t="shared" si="20"/>
        <v>0.89123664057202068</v>
      </c>
      <c r="G97">
        <f t="shared" si="12"/>
        <v>103830.56484376678</v>
      </c>
      <c r="H97">
        <f t="shared" si="21"/>
        <v>150483361.75919211</v>
      </c>
      <c r="P97">
        <f t="shared" si="22"/>
        <v>1.2172841820186329</v>
      </c>
      <c r="Q97">
        <f t="shared" si="13"/>
        <v>478.15</v>
      </c>
      <c r="R97">
        <f t="shared" si="23"/>
        <v>0.6318867781655626</v>
      </c>
      <c r="S97">
        <f t="shared" si="14"/>
        <v>203.87339469105561</v>
      </c>
      <c r="U97">
        <f t="shared" si="15"/>
        <v>2.3453280930774509</v>
      </c>
      <c r="V97">
        <f t="shared" si="16"/>
        <v>11.097466918234836</v>
      </c>
    </row>
    <row r="98" spans="1:22">
      <c r="A98">
        <v>960</v>
      </c>
      <c r="B98">
        <f t="shared" si="17"/>
        <v>3145.7780963825981</v>
      </c>
      <c r="C98">
        <f t="shared" si="18"/>
        <v>4.0290730870663786E-3</v>
      </c>
      <c r="D98">
        <f t="shared" si="19"/>
        <v>507.90107879969452</v>
      </c>
      <c r="F98">
        <f t="shared" si="20"/>
        <v>0.89105452420999043</v>
      </c>
      <c r="G98">
        <f t="shared" si="12"/>
        <v>103499.49303543687</v>
      </c>
      <c r="H98">
        <f t="shared" si="21"/>
        <v>151518356.68954647</v>
      </c>
      <c r="P98">
        <f t="shared" si="22"/>
        <v>1.2170884252141101</v>
      </c>
      <c r="Q98">
        <f t="shared" si="13"/>
        <v>478.15</v>
      </c>
      <c r="R98">
        <f t="shared" si="23"/>
        <v>0.63175765766488323</v>
      </c>
      <c r="S98">
        <f t="shared" si="14"/>
        <v>203.85620445064978</v>
      </c>
      <c r="U98">
        <f t="shared" si="15"/>
        <v>2.3455258636278211</v>
      </c>
      <c r="V98">
        <f t="shared" si="16"/>
        <v>11.095199248560032</v>
      </c>
    </row>
    <row r="99" spans="1:22">
      <c r="A99">
        <v>970</v>
      </c>
      <c r="B99">
        <f t="shared" si="17"/>
        <v>3145.6415793860001</v>
      </c>
      <c r="C99">
        <f t="shared" si="18"/>
        <v>4.0292479439097409E-3</v>
      </c>
      <c r="D99">
        <f t="shared" si="19"/>
        <v>507.79789764821908</v>
      </c>
      <c r="F99">
        <f t="shared" si="20"/>
        <v>0.89087350464599835</v>
      </c>
      <c r="G99">
        <f t="shared" si="12"/>
        <v>103170.43055868424</v>
      </c>
      <c r="H99">
        <f t="shared" si="21"/>
        <v>152550060.99513331</v>
      </c>
      <c r="P99">
        <f t="shared" si="22"/>
        <v>1.2168939806091439</v>
      </c>
      <c r="Q99">
        <f t="shared" si="13"/>
        <v>478.15</v>
      </c>
      <c r="R99">
        <f t="shared" si="23"/>
        <v>0.63162931479401274</v>
      </c>
      <c r="S99">
        <f t="shared" si="14"/>
        <v>203.83911642684851</v>
      </c>
      <c r="U99">
        <f t="shared" si="15"/>
        <v>2.3457224912549752</v>
      </c>
      <c r="V99">
        <f t="shared" si="16"/>
        <v>11.092945235953835</v>
      </c>
    </row>
    <row r="100" spans="1:22">
      <c r="A100">
        <v>980</v>
      </c>
      <c r="B100">
        <f t="shared" si="17"/>
        <v>3145.5054964265132</v>
      </c>
      <c r="C100">
        <f t="shared" si="18"/>
        <v>4.0294222599251911E-3</v>
      </c>
      <c r="D100">
        <f t="shared" si="19"/>
        <v>507.69533417606044</v>
      </c>
      <c r="F100">
        <f t="shared" si="20"/>
        <v>0.89069356872993055</v>
      </c>
      <c r="G100">
        <f t="shared" si="12"/>
        <v>102843.35335829975</v>
      </c>
      <c r="H100">
        <f t="shared" si="21"/>
        <v>153578494.5287163</v>
      </c>
      <c r="P100">
        <f t="shared" si="22"/>
        <v>1.2167008315174792</v>
      </c>
      <c r="Q100">
        <f t="shared" si="13"/>
        <v>478.15</v>
      </c>
      <c r="R100">
        <f t="shared" si="23"/>
        <v>0.63150174022952077</v>
      </c>
      <c r="S100">
        <f t="shared" si="14"/>
        <v>203.82212940192852</v>
      </c>
      <c r="U100">
        <f t="shared" si="15"/>
        <v>2.3459179893911748</v>
      </c>
      <c r="V100">
        <f t="shared" si="16"/>
        <v>11.090704716674148</v>
      </c>
    </row>
    <row r="101" spans="1:22">
      <c r="A101">
        <v>990</v>
      </c>
      <c r="B101">
        <f t="shared" si="17"/>
        <v>3145.3698448855362</v>
      </c>
      <c r="C101">
        <f t="shared" si="18"/>
        <v>4.0295960383251129E-3</v>
      </c>
      <c r="D101">
        <f t="shared" si="19"/>
        <v>507.5933810478279</v>
      </c>
      <c r="F101">
        <f t="shared" si="20"/>
        <v>0.89051470359268048</v>
      </c>
      <c r="G101">
        <f t="shared" si="12"/>
        <v>102518.23789070162</v>
      </c>
      <c r="H101">
        <f t="shared" si="21"/>
        <v>154603676.90762332</v>
      </c>
      <c r="P101">
        <f t="shared" si="22"/>
        <v>1.2165089616198486</v>
      </c>
      <c r="Q101">
        <f t="shared" si="13"/>
        <v>478.15</v>
      </c>
      <c r="R101">
        <f t="shared" si="23"/>
        <v>0.63137492484721047</v>
      </c>
      <c r="S101">
        <f t="shared" si="14"/>
        <v>203.80524218417858</v>
      </c>
      <c r="U101">
        <f t="shared" si="15"/>
        <v>2.3461123711817793</v>
      </c>
      <c r="V101">
        <f t="shared" si="16"/>
        <v>11.088477530477915</v>
      </c>
    </row>
    <row r="102" spans="1:22">
      <c r="A102">
        <v>1000</v>
      </c>
      <c r="B102">
        <f t="shared" si="17"/>
        <v>3145.2346221755206</v>
      </c>
      <c r="C102">
        <f t="shared" si="18"/>
        <v>4.0297692822836807E-3</v>
      </c>
      <c r="D102">
        <f t="shared" si="19"/>
        <v>507.49203108117638</v>
      </c>
      <c r="F102">
        <f t="shared" si="20"/>
        <v>0.89033689663364279</v>
      </c>
      <c r="G102">
        <f t="shared" si="12"/>
        <v>102195.06110131906</v>
      </c>
      <c r="H102">
        <f t="shared" si="21"/>
        <v>155625627.51863652</v>
      </c>
      <c r="P102">
        <f t="shared" si="22"/>
        <v>1.2163183549472694</v>
      </c>
      <c r="Q102">
        <f t="shared" si="13"/>
        <v>478.15</v>
      </c>
      <c r="R102">
        <f t="shared" si="23"/>
        <v>0.63124885971325273</v>
      </c>
      <c r="S102">
        <f t="shared" si="14"/>
        <v>203.78845360673475</v>
      </c>
      <c r="U102">
        <f t="shared" si="15"/>
        <v>2.3463056494982806</v>
      </c>
      <c r="V102">
        <f t="shared" si="16"/>
        <v>11.086263520465392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3" sqref="E103"/>
    </sheetView>
  </sheetViews>
  <sheetFormatPr defaultRowHeight="15"/>
  <sheetData>
    <row r="2" spans="1:22">
      <c r="A2" t="s">
        <v>41</v>
      </c>
      <c r="B2" t="s">
        <v>28</v>
      </c>
      <c r="C2" t="s">
        <v>56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10</v>
      </c>
      <c r="B3">
        <f>'fő munkalap'!W31</f>
        <v>3199.267357381319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303930.39895122533</v>
      </c>
      <c r="H3">
        <f>G3*A3</f>
        <v>3039303.9895122536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3198.8622096295358</v>
      </c>
      <c r="C4">
        <f>1.01325/D4*Q3/288.15*P4</f>
        <v>4.004317331846659E-3</v>
      </c>
      <c r="D4">
        <f>P4*(D$3/P$3)*(1-H3/I$3)</f>
        <v>569.92781653024906</v>
      </c>
      <c r="F4">
        <f>D4/D$3</f>
        <v>0.99987336233377033</v>
      </c>
      <c r="G4">
        <f t="shared" ref="G4:G67" si="0">$B4*((D4)-(E$3))</f>
        <v>303661.00494125969</v>
      </c>
      <c r="H4">
        <f>H3+G4*(A4-A3)</f>
        <v>6075914.0389248505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0.70891021389464315</v>
      </c>
      <c r="S4">
        <f t="shared" ref="S4:S67" si="2">103.9+183.3*R4-39.7*R4^2</f>
        <v>213.89186065973141</v>
      </c>
      <c r="U4">
        <f t="shared" ref="U4:U67" si="3">Q4/S4</f>
        <v>2.2354754338252358</v>
      </c>
      <c r="V4">
        <f t="shared" ref="V4:V67" si="4">D4/T$3</f>
        <v>12.450185568898387</v>
      </c>
    </row>
    <row r="5" spans="1:22">
      <c r="A5">
        <v>30</v>
      </c>
      <c r="B5">
        <f t="shared" ref="B5:B68" si="5">B$3*C$3/C5</f>
        <v>3198.4574209875286</v>
      </c>
      <c r="C5">
        <f t="shared" ref="C5:C68" si="6">1.01325/D5*Q4/288.15*P5</f>
        <v>4.0048241080708124E-3</v>
      </c>
      <c r="D5">
        <f t="shared" ref="D5:D68" si="7">P5*(D$3/P$3)*(1-H4/I$3)</f>
        <v>569.77456943600021</v>
      </c>
      <c r="F5">
        <f t="shared" ref="F5:F68" si="8">D5/D$3</f>
        <v>0.99960450778245646</v>
      </c>
      <c r="G5">
        <f t="shared" si="0"/>
        <v>303132.42493347265</v>
      </c>
      <c r="H5">
        <f t="shared" ref="H5:H68" si="9">H4+G5*(A5-A4)</f>
        <v>9107238.288259577</v>
      </c>
      <c r="P5">
        <f t="shared" ref="P5:P68" si="10">1-((3.52*V4)/(10^(0.9813*U4)))+((0.274*V4^2)/(10^(0.8157*U4)))</f>
        <v>1.3571390895595179</v>
      </c>
      <c r="Q5">
        <f t="shared" si="1"/>
        <v>478.15</v>
      </c>
      <c r="R5">
        <f t="shared" ref="R5:R68" si="11">0.709*F5</f>
        <v>0.70871959601776158</v>
      </c>
      <c r="S5">
        <f t="shared" si="2"/>
        <v>213.86764835860643</v>
      </c>
      <c r="U5">
        <f t="shared" si="3"/>
        <v>2.2357285156016369</v>
      </c>
      <c r="V5">
        <f t="shared" si="4"/>
        <v>12.446837855896925</v>
      </c>
    </row>
    <row r="6" spans="1:22">
      <c r="A6">
        <v>40</v>
      </c>
      <c r="B6">
        <f t="shared" si="5"/>
        <v>3198.0533369575064</v>
      </c>
      <c r="C6">
        <f t="shared" si="6"/>
        <v>4.0053301301081617E-3</v>
      </c>
      <c r="D6">
        <f t="shared" si="7"/>
        <v>569.53047521308633</v>
      </c>
      <c r="F6">
        <f t="shared" si="8"/>
        <v>0.99917627230366024</v>
      </c>
      <c r="G6">
        <f t="shared" si="0"/>
        <v>302313.5016993896</v>
      </c>
      <c r="H6">
        <f t="shared" si="9"/>
        <v>12130373.305253472</v>
      </c>
      <c r="P6">
        <f t="shared" si="10"/>
        <v>1.3567290898119353</v>
      </c>
      <c r="Q6">
        <f t="shared" si="1"/>
        <v>478.15</v>
      </c>
      <c r="R6">
        <f t="shared" si="11"/>
        <v>0.70841597706329507</v>
      </c>
      <c r="S6">
        <f t="shared" si="2"/>
        <v>213.82907669232785</v>
      </c>
      <c r="U6">
        <f t="shared" si="3"/>
        <v>2.236131808622059</v>
      </c>
      <c r="V6">
        <f t="shared" si="4"/>
        <v>12.441505569450415</v>
      </c>
    </row>
    <row r="7" spans="1:22">
      <c r="A7">
        <v>50</v>
      </c>
      <c r="B7">
        <f t="shared" si="5"/>
        <v>3197.6503445751373</v>
      </c>
      <c r="C7">
        <f t="shared" si="6"/>
        <v>4.0058349124818962E-3</v>
      </c>
      <c r="D7">
        <f t="shared" si="7"/>
        <v>569.18489219657135</v>
      </c>
      <c r="F7">
        <f t="shared" si="8"/>
        <v>0.99856998630977434</v>
      </c>
      <c r="G7">
        <f t="shared" si="0"/>
        <v>301170.35298613855</v>
      </c>
      <c r="H7">
        <f t="shared" si="9"/>
        <v>15142076.835114857</v>
      </c>
      <c r="P7">
        <f t="shared" si="10"/>
        <v>1.356076727475938</v>
      </c>
      <c r="Q7">
        <f t="shared" si="1"/>
        <v>478.15</v>
      </c>
      <c r="R7">
        <f t="shared" si="11"/>
        <v>0.70798612029362995</v>
      </c>
      <c r="S7">
        <f t="shared" si="2"/>
        <v>213.77445529264386</v>
      </c>
      <c r="U7">
        <f t="shared" si="3"/>
        <v>2.2367031614953365</v>
      </c>
      <c r="V7">
        <f t="shared" si="4"/>
        <v>12.433956240289284</v>
      </c>
    </row>
    <row r="8" spans="1:22">
      <c r="A8">
        <v>60</v>
      </c>
      <c r="B8">
        <f t="shared" si="5"/>
        <v>3197.2488760420879</v>
      </c>
      <c r="C8">
        <f t="shared" si="6"/>
        <v>4.0063379126324327E-3</v>
      </c>
      <c r="D8">
        <f t="shared" si="7"/>
        <v>568.7264265181351</v>
      </c>
      <c r="F8">
        <f t="shared" si="8"/>
        <v>0.99776566055813176</v>
      </c>
      <c r="G8">
        <f t="shared" si="0"/>
        <v>299666.71184054879</v>
      </c>
      <c r="H8">
        <f t="shared" si="9"/>
        <v>18138743.953520346</v>
      </c>
      <c r="P8">
        <f t="shared" si="10"/>
        <v>1.3551545792083917</v>
      </c>
      <c r="Q8">
        <f t="shared" si="1"/>
        <v>478.15</v>
      </c>
      <c r="R8">
        <f t="shared" si="11"/>
        <v>0.70741585333571533</v>
      </c>
      <c r="S8">
        <f t="shared" si="2"/>
        <v>213.70196949127393</v>
      </c>
      <c r="U8">
        <f t="shared" si="3"/>
        <v>2.2374618312515095</v>
      </c>
      <c r="V8">
        <f t="shared" si="4"/>
        <v>12.423940967112669</v>
      </c>
    </row>
    <row r="9" spans="1:22">
      <c r="A9">
        <v>70</v>
      </c>
      <c r="B9">
        <f t="shared" si="5"/>
        <v>3196.8494119048855</v>
      </c>
      <c r="C9">
        <f t="shared" si="6"/>
        <v>4.0068385268658248E-3</v>
      </c>
      <c r="D9">
        <f t="shared" si="7"/>
        <v>568.14311816983809</v>
      </c>
      <c r="F9">
        <f t="shared" si="8"/>
        <v>0.9967423125786633</v>
      </c>
      <c r="G9">
        <f t="shared" si="0"/>
        <v>297764.52254423418</v>
      </c>
      <c r="H9">
        <f t="shared" si="9"/>
        <v>21116389.178962689</v>
      </c>
      <c r="P9">
        <f t="shared" si="10"/>
        <v>1.3539338394347602</v>
      </c>
      <c r="Q9">
        <f t="shared" si="1"/>
        <v>478.15</v>
      </c>
      <c r="R9">
        <f t="shared" si="11"/>
        <v>0.70669029961827223</v>
      </c>
      <c r="S9">
        <f t="shared" si="2"/>
        <v>213.60970809091916</v>
      </c>
      <c r="U9">
        <f t="shared" si="3"/>
        <v>2.2384282262886854</v>
      </c>
      <c r="V9">
        <f t="shared" si="4"/>
        <v>12.41119848118805</v>
      </c>
    </row>
    <row r="10" spans="1:22">
      <c r="A10">
        <v>80</v>
      </c>
      <c r="B10">
        <f t="shared" si="5"/>
        <v>3196.4524834394019</v>
      </c>
      <c r="C10">
        <f t="shared" si="6"/>
        <v>4.0073360872945035E-3</v>
      </c>
      <c r="D10">
        <f t="shared" si="7"/>
        <v>567.42272811816588</v>
      </c>
      <c r="F10">
        <f t="shared" si="8"/>
        <v>0.99547847038274717</v>
      </c>
      <c r="G10">
        <f t="shared" si="0"/>
        <v>295424.85881955596</v>
      </c>
      <c r="H10">
        <f t="shared" si="9"/>
        <v>24070637.767158248</v>
      </c>
      <c r="P10">
        <f t="shared" si="10"/>
        <v>1.3523850034337916</v>
      </c>
      <c r="Q10">
        <f t="shared" si="1"/>
        <v>478.15</v>
      </c>
      <c r="R10">
        <f t="shared" si="11"/>
        <v>0.70579423550136766</v>
      </c>
      <c r="S10">
        <f t="shared" si="2"/>
        <v>213.4957069035824</v>
      </c>
      <c r="U10">
        <f t="shared" si="3"/>
        <v>2.2396234890846731</v>
      </c>
      <c r="V10">
        <f t="shared" si="4"/>
        <v>12.395461418414188</v>
      </c>
    </row>
    <row r="11" spans="1:22">
      <c r="A11">
        <v>90</v>
      </c>
      <c r="B11">
        <f t="shared" si="5"/>
        <v>3196.0586738113266</v>
      </c>
      <c r="C11">
        <f t="shared" si="6"/>
        <v>4.0078298603115764E-3</v>
      </c>
      <c r="D11">
        <f t="shared" si="7"/>
        <v>566.55314698383472</v>
      </c>
      <c r="F11">
        <f t="shared" si="8"/>
        <v>0.99395288944532412</v>
      </c>
      <c r="G11">
        <f t="shared" si="0"/>
        <v>292609.22953240824</v>
      </c>
      <c r="H11">
        <f t="shared" si="9"/>
        <v>26996730.062482331</v>
      </c>
      <c r="P11">
        <f t="shared" si="10"/>
        <v>1.3504788414005042</v>
      </c>
      <c r="Q11">
        <f t="shared" si="1"/>
        <v>478.15</v>
      </c>
      <c r="R11">
        <f t="shared" si="11"/>
        <v>0.70471259861673474</v>
      </c>
      <c r="S11">
        <f t="shared" si="2"/>
        <v>213.35801141447621</v>
      </c>
      <c r="U11">
        <f t="shared" si="3"/>
        <v>2.2410688815013851</v>
      </c>
      <c r="V11">
        <f t="shared" si="4"/>
        <v>12.376465247012082</v>
      </c>
    </row>
    <row r="12" spans="1:22">
      <c r="A12">
        <v>100</v>
      </c>
      <c r="B12">
        <f t="shared" si="5"/>
        <v>3195.6686174961137</v>
      </c>
      <c r="C12">
        <f t="shared" si="6"/>
        <v>4.0083190472500327E-3</v>
      </c>
      <c r="D12">
        <f t="shared" si="7"/>
        <v>565.52294203167821</v>
      </c>
      <c r="F12">
        <f t="shared" si="8"/>
        <v>0.99214551233627757</v>
      </c>
      <c r="G12">
        <f t="shared" si="0"/>
        <v>289281.32501405396</v>
      </c>
      <c r="H12">
        <f t="shared" si="9"/>
        <v>29889543.312622871</v>
      </c>
      <c r="P12">
        <f t="shared" si="10"/>
        <v>1.348187703879028</v>
      </c>
      <c r="Q12">
        <f t="shared" si="1"/>
        <v>478.15</v>
      </c>
      <c r="R12">
        <f t="shared" si="11"/>
        <v>0.70343116824642071</v>
      </c>
      <c r="S12">
        <f t="shared" si="2"/>
        <v>213.19476142368612</v>
      </c>
      <c r="U12">
        <f t="shared" si="3"/>
        <v>2.2427849390246655</v>
      </c>
      <c r="V12">
        <f t="shared" si="4"/>
        <v>12.353960216626948</v>
      </c>
    </row>
    <row r="13" spans="1:22">
      <c r="A13">
        <v>110</v>
      </c>
      <c r="B13">
        <f t="shared" si="5"/>
        <v>3195.2829973710222</v>
      </c>
      <c r="C13">
        <f t="shared" si="6"/>
        <v>4.0088027879683595E-3</v>
      </c>
      <c r="D13">
        <f t="shared" si="7"/>
        <v>564.32205059509204</v>
      </c>
      <c r="F13">
        <f t="shared" si="8"/>
        <v>0.99003868525454741</v>
      </c>
      <c r="G13">
        <f t="shared" si="0"/>
        <v>285409.2295568118</v>
      </c>
      <c r="H13">
        <f t="shared" si="9"/>
        <v>32743635.608190991</v>
      </c>
      <c r="P13">
        <f t="shared" si="10"/>
        <v>1.3454871784490696</v>
      </c>
      <c r="Q13">
        <f t="shared" si="1"/>
        <v>478.15</v>
      </c>
      <c r="R13">
        <f t="shared" si="11"/>
        <v>0.70193742784547408</v>
      </c>
      <c r="S13">
        <f t="shared" si="2"/>
        <v>213.0042992654457</v>
      </c>
      <c r="U13">
        <f t="shared" si="3"/>
        <v>2.2447903711282842</v>
      </c>
      <c r="V13">
        <f t="shared" si="4"/>
        <v>12.327726506321977</v>
      </c>
    </row>
    <row r="14" spans="1:22">
      <c r="A14">
        <v>120</v>
      </c>
      <c r="B14">
        <f t="shared" si="5"/>
        <v>3194.9025388578493</v>
      </c>
      <c r="C14">
        <f t="shared" si="6"/>
        <v>4.0092801681481192E-3</v>
      </c>
      <c r="D14">
        <f t="shared" si="7"/>
        <v>562.9426131720785</v>
      </c>
      <c r="F14">
        <f t="shared" si="8"/>
        <v>0.98761861960013775</v>
      </c>
      <c r="G14">
        <f t="shared" si="0"/>
        <v>280968.07809726731</v>
      </c>
      <c r="H14">
        <f t="shared" si="9"/>
        <v>35553316.389163665</v>
      </c>
      <c r="P14">
        <f t="shared" si="10"/>
        <v>1.3423580820458563</v>
      </c>
      <c r="Q14">
        <f t="shared" si="1"/>
        <v>478.15</v>
      </c>
      <c r="R14">
        <f t="shared" si="11"/>
        <v>0.70022160129649758</v>
      </c>
      <c r="S14">
        <f t="shared" si="2"/>
        <v>212.78530096803544</v>
      </c>
      <c r="U14">
        <f t="shared" si="3"/>
        <v>2.2471007058510475</v>
      </c>
      <c r="V14">
        <f t="shared" si="4"/>
        <v>12.297592423725765</v>
      </c>
    </row>
    <row r="15" spans="1:22">
      <c r="A15">
        <v>130</v>
      </c>
      <c r="B15">
        <f t="shared" si="5"/>
        <v>3194.5280005242153</v>
      </c>
      <c r="C15">
        <f t="shared" si="6"/>
        <v>4.0097502310535013E-3</v>
      </c>
      <c r="D15">
        <f t="shared" si="7"/>
        <v>561.37991745976819</v>
      </c>
      <c r="F15">
        <f t="shared" si="8"/>
        <v>0.98487704817503197</v>
      </c>
      <c r="G15">
        <f t="shared" si="0"/>
        <v>275943.06500820006</v>
      </c>
      <c r="H15">
        <f t="shared" si="9"/>
        <v>38312747.039245665</v>
      </c>
      <c r="P15">
        <f t="shared" si="10"/>
        <v>1.338788720820197</v>
      </c>
      <c r="Q15">
        <f t="shared" si="1"/>
        <v>478.15</v>
      </c>
      <c r="R15">
        <f t="shared" si="11"/>
        <v>0.69827782715609765</v>
      </c>
      <c r="S15">
        <f t="shared" si="2"/>
        <v>212.53692633896844</v>
      </c>
      <c r="U15">
        <f t="shared" si="3"/>
        <v>2.2497267097831912</v>
      </c>
      <c r="V15">
        <f t="shared" si="4"/>
        <v>12.263455027652638</v>
      </c>
    </row>
    <row r="16" spans="1:22">
      <c r="A16">
        <v>140</v>
      </c>
      <c r="B16">
        <f t="shared" si="5"/>
        <v>3194.1601606740578</v>
      </c>
      <c r="C16">
        <f t="shared" si="6"/>
        <v>4.0102119943496309E-3</v>
      </c>
      <c r="D16">
        <f t="shared" si="7"/>
        <v>559.63339608084539</v>
      </c>
      <c r="F16">
        <f t="shared" si="8"/>
        <v>0.98181297558043046</v>
      </c>
      <c r="G16">
        <f t="shared" si="0"/>
        <v>270332.62202398427</v>
      </c>
      <c r="H16">
        <f t="shared" si="9"/>
        <v>41016073.259485506</v>
      </c>
      <c r="P16">
        <f t="shared" si="10"/>
        <v>1.3347772812604488</v>
      </c>
      <c r="Q16">
        <f t="shared" si="1"/>
        <v>478.15</v>
      </c>
      <c r="R16">
        <f t="shared" si="11"/>
        <v>0.69610539968652518</v>
      </c>
      <c r="S16">
        <f t="shared" si="2"/>
        <v>212.25897948187242</v>
      </c>
      <c r="U16">
        <f t="shared" si="3"/>
        <v>2.2526726603848366</v>
      </c>
      <c r="V16">
        <f t="shared" si="4"/>
        <v>12.225301923633223</v>
      </c>
    </row>
    <row r="17" spans="1:22">
      <c r="A17">
        <v>150</v>
      </c>
      <c r="B17">
        <f t="shared" si="5"/>
        <v>3193.7997997018592</v>
      </c>
      <c r="C17">
        <f t="shared" si="6"/>
        <v>4.0106644722704889E-3</v>
      </c>
      <c r="D17">
        <f t="shared" si="7"/>
        <v>557.70758845608623</v>
      </c>
      <c r="F17">
        <f t="shared" si="8"/>
        <v>0.97843436571243203</v>
      </c>
      <c r="G17">
        <f t="shared" si="0"/>
        <v>264151.47944487201</v>
      </c>
      <c r="H17">
        <f t="shared" si="9"/>
        <v>43657588.053934224</v>
      </c>
      <c r="P17">
        <f t="shared" si="10"/>
        <v>1.330334138958797</v>
      </c>
      <c r="Q17">
        <f t="shared" si="1"/>
        <v>478.15</v>
      </c>
      <c r="R17">
        <f t="shared" si="11"/>
        <v>0.69370996529011431</v>
      </c>
      <c r="S17">
        <f t="shared" si="2"/>
        <v>211.95206605474837</v>
      </c>
      <c r="U17">
        <f t="shared" si="3"/>
        <v>2.2559346030460077</v>
      </c>
      <c r="V17">
        <f t="shared" si="4"/>
        <v>12.183232276209761</v>
      </c>
    </row>
    <row r="18" spans="1:22">
      <c r="A18">
        <v>160</v>
      </c>
      <c r="B18">
        <f t="shared" si="5"/>
        <v>3193.4476783661962</v>
      </c>
      <c r="C18">
        <f t="shared" si="6"/>
        <v>4.011106702948148E-3</v>
      </c>
      <c r="D18">
        <f t="shared" si="7"/>
        <v>555.61294683378503</v>
      </c>
      <c r="F18">
        <f t="shared" si="8"/>
        <v>0.97475955584874563</v>
      </c>
      <c r="G18">
        <f t="shared" si="0"/>
        <v>257433.22791260842</v>
      </c>
      <c r="H18">
        <f t="shared" si="9"/>
        <v>46231920.333060309</v>
      </c>
      <c r="P18">
        <f t="shared" si="10"/>
        <v>1.3254837983681538</v>
      </c>
      <c r="Q18">
        <f t="shared" si="1"/>
        <v>478.15</v>
      </c>
      <c r="R18">
        <f t="shared" si="11"/>
        <v>0.69110452509676057</v>
      </c>
      <c r="S18">
        <f t="shared" si="2"/>
        <v>211.61772850525026</v>
      </c>
      <c r="U18">
        <f t="shared" si="3"/>
        <v>2.2594987829109838</v>
      </c>
      <c r="V18">
        <f t="shared" si="4"/>
        <v>12.137474416807922</v>
      </c>
    </row>
    <row r="19" spans="1:22">
      <c r="A19">
        <v>170</v>
      </c>
      <c r="B19">
        <f t="shared" si="5"/>
        <v>3193.1045126483768</v>
      </c>
      <c r="C19">
        <f t="shared" si="6"/>
        <v>4.0115377800724683E-3</v>
      </c>
      <c r="D19">
        <f t="shared" si="7"/>
        <v>553.36634638742544</v>
      </c>
      <c r="F19">
        <f t="shared" si="8"/>
        <v>0.97081815155688678</v>
      </c>
      <c r="G19">
        <f t="shared" si="0"/>
        <v>250231.93428945399</v>
      </c>
      <c r="H19">
        <f t="shared" si="9"/>
        <v>48734239.675954849</v>
      </c>
      <c r="P19">
        <f t="shared" si="10"/>
        <v>1.3202661284458284</v>
      </c>
      <c r="Q19">
        <f t="shared" si="1"/>
        <v>478.15</v>
      </c>
      <c r="R19">
        <f t="shared" si="11"/>
        <v>0.68831006945383266</v>
      </c>
      <c r="S19">
        <f t="shared" si="2"/>
        <v>211.25853688793941</v>
      </c>
      <c r="U19">
        <f t="shared" si="3"/>
        <v>2.2633404881225285</v>
      </c>
      <c r="V19">
        <f t="shared" si="4"/>
        <v>12.08839698692104</v>
      </c>
    </row>
    <row r="20" spans="1:22">
      <c r="A20">
        <v>180</v>
      </c>
      <c r="B20">
        <f t="shared" si="5"/>
        <v>3192.7709464570662</v>
      </c>
      <c r="C20">
        <f t="shared" si="6"/>
        <v>4.0119568872997134E-3</v>
      </c>
      <c r="D20">
        <f t="shared" si="7"/>
        <v>550.99115956384014</v>
      </c>
      <c r="F20">
        <f t="shared" si="8"/>
        <v>0.96665115712954408</v>
      </c>
      <c r="G20">
        <f t="shared" si="0"/>
        <v>242622.36644301182</v>
      </c>
      <c r="H20">
        <f t="shared" si="9"/>
        <v>51160463.340384968</v>
      </c>
      <c r="P20">
        <f t="shared" si="10"/>
        <v>1.3147365592105551</v>
      </c>
      <c r="Q20">
        <f t="shared" si="1"/>
        <v>478.15</v>
      </c>
      <c r="R20">
        <f t="shared" si="11"/>
        <v>0.68535567040484668</v>
      </c>
      <c r="S20">
        <f t="shared" si="2"/>
        <v>210.87811230545213</v>
      </c>
      <c r="U20">
        <f t="shared" si="3"/>
        <v>2.2674235593849144</v>
      </c>
      <c r="V20">
        <f t="shared" si="4"/>
        <v>12.036510562260331</v>
      </c>
    </row>
    <row r="21" spans="1:22">
      <c r="A21">
        <v>190</v>
      </c>
      <c r="B21">
        <f t="shared" si="5"/>
        <v>3192.4475240332608</v>
      </c>
      <c r="C21">
        <f t="shared" si="6"/>
        <v>4.0123633330786728E-3</v>
      </c>
      <c r="D21">
        <f t="shared" si="7"/>
        <v>548.51678418771871</v>
      </c>
      <c r="F21">
        <f t="shared" si="8"/>
        <v>0.96231014769775214</v>
      </c>
      <c r="G21">
        <f t="shared" si="0"/>
        <v>234698.47565497019</v>
      </c>
      <c r="H21">
        <f t="shared" si="9"/>
        <v>53507448.096934669</v>
      </c>
      <c r="P21">
        <f t="shared" si="10"/>
        <v>1.3089649737781683</v>
      </c>
      <c r="Q21">
        <f t="shared" si="1"/>
        <v>478.15</v>
      </c>
      <c r="R21">
        <f t="shared" si="11"/>
        <v>0.68227789471770628</v>
      </c>
      <c r="S21">
        <f t="shared" si="2"/>
        <v>210.48106401462471</v>
      </c>
      <c r="U21">
        <f t="shared" si="3"/>
        <v>2.2717007928408086</v>
      </c>
      <c r="V21">
        <f t="shared" si="4"/>
        <v>11.982457344104784</v>
      </c>
    </row>
    <row r="22" spans="1:22">
      <c r="A22">
        <v>200</v>
      </c>
      <c r="B22">
        <f t="shared" si="5"/>
        <v>3192.1346643782654</v>
      </c>
      <c r="C22">
        <f t="shared" si="6"/>
        <v>4.0127565829694472E-3</v>
      </c>
      <c r="D22">
        <f t="shared" si="7"/>
        <v>545.97757650022652</v>
      </c>
      <c r="F22">
        <f t="shared" si="8"/>
        <v>0.95785539736881842</v>
      </c>
      <c r="G22">
        <f t="shared" si="0"/>
        <v>226569.98233993322</v>
      </c>
      <c r="H22">
        <f t="shared" si="9"/>
        <v>55773147.920334004</v>
      </c>
      <c r="P22">
        <f t="shared" si="10"/>
        <v>1.3030331773819646</v>
      </c>
      <c r="Q22">
        <f t="shared" si="1"/>
        <v>478.15</v>
      </c>
      <c r="R22">
        <f t="shared" si="11"/>
        <v>0.67911947673449224</v>
      </c>
      <c r="S22">
        <f t="shared" si="2"/>
        <v>210.07283051733125</v>
      </c>
      <c r="U22">
        <f t="shared" si="3"/>
        <v>2.2761153778072791</v>
      </c>
      <c r="V22">
        <f t="shared" si="4"/>
        <v>11.926987851319334</v>
      </c>
    </row>
    <row r="23" spans="1:22">
      <c r="A23">
        <v>210</v>
      </c>
      <c r="B23">
        <f t="shared" si="5"/>
        <v>3191.832640232989</v>
      </c>
      <c r="C23">
        <f t="shared" si="6"/>
        <v>4.013136286266511E-3</v>
      </c>
      <c r="D23">
        <f t="shared" si="7"/>
        <v>543.41122845748714</v>
      </c>
      <c r="F23">
        <f t="shared" si="8"/>
        <v>0.95335303238155644</v>
      </c>
      <c r="G23">
        <f t="shared" si="0"/>
        <v>218357.19194904336</v>
      </c>
      <c r="H23">
        <f t="shared" si="9"/>
        <v>57956719.839824438</v>
      </c>
      <c r="P23">
        <f t="shared" si="10"/>
        <v>1.297031035326244</v>
      </c>
      <c r="Q23">
        <f t="shared" si="1"/>
        <v>478.15</v>
      </c>
      <c r="R23">
        <f t="shared" si="11"/>
        <v>0.67592729995852352</v>
      </c>
      <c r="S23">
        <f t="shared" si="2"/>
        <v>209.65942880367734</v>
      </c>
      <c r="U23">
        <f t="shared" si="3"/>
        <v>2.2806033705630959</v>
      </c>
      <c r="V23">
        <f t="shared" si="4"/>
        <v>11.870925472120145</v>
      </c>
    </row>
    <row r="24" spans="1:22">
      <c r="A24">
        <v>220</v>
      </c>
      <c r="B24">
        <f t="shared" si="5"/>
        <v>3191.5415639678008</v>
      </c>
      <c r="C24">
        <f t="shared" si="6"/>
        <v>4.0135022939460242E-3</v>
      </c>
      <c r="D24">
        <f t="shared" si="7"/>
        <v>540.8567268484361</v>
      </c>
      <c r="F24">
        <f t="shared" si="8"/>
        <v>0.94887145061129141</v>
      </c>
      <c r="G24">
        <f t="shared" si="0"/>
        <v>210184.481003658</v>
      </c>
      <c r="H24">
        <f t="shared" si="9"/>
        <v>60058564.649861015</v>
      </c>
      <c r="P24">
        <f t="shared" si="10"/>
        <v>1.291051606702581</v>
      </c>
      <c r="Q24">
        <f t="shared" si="1"/>
        <v>478.15</v>
      </c>
      <c r="R24">
        <f t="shared" si="11"/>
        <v>0.67274985848340563</v>
      </c>
      <c r="S24">
        <f t="shared" si="2"/>
        <v>209.2471318880574</v>
      </c>
      <c r="U24">
        <f t="shared" si="3"/>
        <v>2.2850970318474886</v>
      </c>
      <c r="V24">
        <f t="shared" si="4"/>
        <v>11.815121880601557</v>
      </c>
    </row>
    <row r="25" spans="1:22">
      <c r="A25">
        <v>230</v>
      </c>
      <c r="B25">
        <f t="shared" si="5"/>
        <v>3191.2613821556743</v>
      </c>
      <c r="C25">
        <f t="shared" si="6"/>
        <v>4.013854665692187E-3</v>
      </c>
      <c r="D25">
        <f t="shared" si="7"/>
        <v>538.35211614374032</v>
      </c>
      <c r="F25">
        <f t="shared" si="8"/>
        <v>0.94447739674340403</v>
      </c>
      <c r="G25">
        <f t="shared" si="0"/>
        <v>202173.16172735952</v>
      </c>
      <c r="H25">
        <f t="shared" si="9"/>
        <v>62080296.267134607</v>
      </c>
      <c r="P25">
        <f t="shared" si="10"/>
        <v>1.2851858027751426</v>
      </c>
      <c r="Q25">
        <f t="shared" si="1"/>
        <v>478.15</v>
      </c>
      <c r="R25">
        <f t="shared" si="11"/>
        <v>0.66963447429107337</v>
      </c>
      <c r="S25">
        <f t="shared" si="2"/>
        <v>208.84210906993818</v>
      </c>
      <c r="U25">
        <f t="shared" si="3"/>
        <v>2.2895286881051105</v>
      </c>
      <c r="V25">
        <f t="shared" si="4"/>
        <v>11.760408165729462</v>
      </c>
    </row>
    <row r="26" spans="1:22">
      <c r="A26">
        <v>240</v>
      </c>
      <c r="B26">
        <f t="shared" si="5"/>
        <v>3190.9918796569855</v>
      </c>
      <c r="C26">
        <f t="shared" si="6"/>
        <v>4.0141936649446368E-3</v>
      </c>
      <c r="D26">
        <f t="shared" si="7"/>
        <v>535.93233323368077</v>
      </c>
      <c r="F26">
        <f t="shared" si="8"/>
        <v>0.94023216356786099</v>
      </c>
      <c r="G26">
        <f t="shared" si="0"/>
        <v>194434.58055722879</v>
      </c>
      <c r="H26">
        <f t="shared" si="9"/>
        <v>64024642.072706893</v>
      </c>
      <c r="P26">
        <f t="shared" si="10"/>
        <v>1.2795172102556736</v>
      </c>
      <c r="Q26">
        <f t="shared" si="1"/>
        <v>478.15</v>
      </c>
      <c r="R26">
        <f t="shared" si="11"/>
        <v>0.66662460396961343</v>
      </c>
      <c r="S26">
        <f t="shared" si="2"/>
        <v>208.4500719117097</v>
      </c>
      <c r="U26">
        <f t="shared" si="3"/>
        <v>2.2938346608127982</v>
      </c>
      <c r="V26">
        <f t="shared" si="4"/>
        <v>11.707547530763259</v>
      </c>
    </row>
    <row r="27" spans="1:22">
      <c r="A27">
        <v>250</v>
      </c>
      <c r="B27">
        <f t="shared" si="5"/>
        <v>3190.7326929041851</v>
      </c>
      <c r="C27">
        <f t="shared" si="6"/>
        <v>4.0145197423448039E-3</v>
      </c>
      <c r="D27">
        <f t="shared" si="7"/>
        <v>533.62737504179665</v>
      </c>
      <c r="F27">
        <f t="shared" si="8"/>
        <v>0.93618837726630988</v>
      </c>
      <c r="G27">
        <f t="shared" si="0"/>
        <v>187064.28224501546</v>
      </c>
      <c r="H27">
        <f t="shared" si="9"/>
        <v>65895284.895157047</v>
      </c>
      <c r="P27">
        <f t="shared" si="10"/>
        <v>1.2741177034888405</v>
      </c>
      <c r="Q27">
        <f t="shared" si="1"/>
        <v>478.15</v>
      </c>
      <c r="R27">
        <f t="shared" si="11"/>
        <v>0.6637575594818137</v>
      </c>
      <c r="S27">
        <f t="shared" si="2"/>
        <v>208.07596897157708</v>
      </c>
      <c r="U27">
        <f t="shared" si="3"/>
        <v>2.2979587809359892</v>
      </c>
      <c r="V27">
        <f t="shared" si="4"/>
        <v>11.657195264414479</v>
      </c>
    </row>
    <row r="28" spans="1:22">
      <c r="A28">
        <v>260</v>
      </c>
      <c r="B28">
        <f t="shared" si="5"/>
        <v>3190.4833309658852</v>
      </c>
      <c r="C28">
        <f t="shared" si="6"/>
        <v>4.0148335093576504E-3</v>
      </c>
      <c r="D28">
        <f t="shared" si="7"/>
        <v>531.46099971184015</v>
      </c>
      <c r="F28">
        <f t="shared" si="8"/>
        <v>0.93238771879270199</v>
      </c>
      <c r="G28">
        <f t="shared" si="0"/>
        <v>180137.87843029562</v>
      </c>
      <c r="H28">
        <f t="shared" si="9"/>
        <v>67696663.679460004</v>
      </c>
      <c r="P28">
        <f t="shared" si="10"/>
        <v>1.2690443263603637</v>
      </c>
      <c r="Q28">
        <f t="shared" si="1"/>
        <v>478.15</v>
      </c>
      <c r="R28">
        <f t="shared" si="11"/>
        <v>0.66106289262402573</v>
      </c>
      <c r="S28">
        <f t="shared" si="2"/>
        <v>207.72376354220751</v>
      </c>
      <c r="U28">
        <f t="shared" si="3"/>
        <v>2.3018550783326455</v>
      </c>
      <c r="V28">
        <f t="shared" si="4"/>
        <v>11.609870368019621</v>
      </c>
    </row>
    <row r="29" spans="1:22">
      <c r="A29">
        <v>270</v>
      </c>
      <c r="B29">
        <f t="shared" si="5"/>
        <v>3190.2432021182653</v>
      </c>
      <c r="C29">
        <f t="shared" si="6"/>
        <v>4.0151357049217212E-3</v>
      </c>
      <c r="D29">
        <f t="shared" si="7"/>
        <v>529.45006509746702</v>
      </c>
      <c r="F29">
        <f t="shared" si="8"/>
        <v>0.92885976332888953</v>
      </c>
      <c r="G29">
        <f t="shared" si="0"/>
        <v>173708.95003209118</v>
      </c>
      <c r="H29">
        <f t="shared" si="9"/>
        <v>69433753.179780915</v>
      </c>
      <c r="P29">
        <f t="shared" si="10"/>
        <v>1.2643376936211967</v>
      </c>
      <c r="Q29">
        <f t="shared" si="1"/>
        <v>478.15</v>
      </c>
      <c r="R29">
        <f t="shared" si="11"/>
        <v>0.65856157220018263</v>
      </c>
      <c r="S29">
        <f t="shared" si="2"/>
        <v>207.3963134124561</v>
      </c>
      <c r="U29">
        <f t="shared" si="3"/>
        <v>2.3054893895297299</v>
      </c>
      <c r="V29">
        <f t="shared" si="4"/>
        <v>11.565941104716963</v>
      </c>
    </row>
    <row r="30" spans="1:22">
      <c r="A30">
        <v>280</v>
      </c>
      <c r="B30">
        <f t="shared" si="5"/>
        <v>3190.0116432126297</v>
      </c>
      <c r="C30">
        <f t="shared" si="6"/>
        <v>4.0154271585381334E-3</v>
      </c>
      <c r="D30">
        <f t="shared" si="7"/>
        <v>527.6045009909235</v>
      </c>
      <c r="F30">
        <f t="shared" si="8"/>
        <v>0.92562193156302364</v>
      </c>
      <c r="G30">
        <f t="shared" si="0"/>
        <v>167808.97064643627</v>
      </c>
      <c r="H30">
        <f t="shared" si="9"/>
        <v>71111842.886245281</v>
      </c>
      <c r="P30">
        <f t="shared" si="10"/>
        <v>1.2600219051621437</v>
      </c>
      <c r="Q30">
        <f t="shared" si="1"/>
        <v>478.15</v>
      </c>
      <c r="R30">
        <f t="shared" si="11"/>
        <v>0.65626594947818373</v>
      </c>
      <c r="S30">
        <f t="shared" si="2"/>
        <v>207.09535418050433</v>
      </c>
      <c r="U30">
        <f t="shared" si="3"/>
        <v>2.3088398187013137</v>
      </c>
      <c r="V30">
        <f t="shared" si="4"/>
        <v>11.525624392776749</v>
      </c>
    </row>
    <row r="31" spans="1:22">
      <c r="A31">
        <v>290</v>
      </c>
      <c r="B31">
        <f t="shared" si="5"/>
        <v>3189.7879491451026</v>
      </c>
      <c r="C31">
        <f t="shared" si="6"/>
        <v>4.0157087531921577E-3</v>
      </c>
      <c r="D31">
        <f t="shared" si="7"/>
        <v>525.9278202861185</v>
      </c>
      <c r="F31">
        <f t="shared" si="8"/>
        <v>0.92268038646687456</v>
      </c>
      <c r="G31">
        <f t="shared" si="0"/>
        <v>162448.94742488829</v>
      </c>
      <c r="H31">
        <f t="shared" si="9"/>
        <v>72736332.360494167</v>
      </c>
      <c r="P31">
        <f t="shared" si="10"/>
        <v>1.2561057486085156</v>
      </c>
      <c r="Q31">
        <f t="shared" si="1"/>
        <v>478.15</v>
      </c>
      <c r="R31">
        <f t="shared" si="11"/>
        <v>0.65418039400501404</v>
      </c>
      <c r="S31">
        <f t="shared" si="2"/>
        <v>206.82157230146703</v>
      </c>
      <c r="U31">
        <f t="shared" si="3"/>
        <v>2.3118961657589545</v>
      </c>
      <c r="V31">
        <f t="shared" si="4"/>
        <v>11.488996972059329</v>
      </c>
    </row>
    <row r="32" spans="1:22">
      <c r="A32">
        <v>300</v>
      </c>
      <c r="B32">
        <f t="shared" si="5"/>
        <v>3189.5714001389629</v>
      </c>
      <c r="C32">
        <f t="shared" si="6"/>
        <v>4.0159813909952848E-3</v>
      </c>
      <c r="D32">
        <f t="shared" si="7"/>
        <v>524.41801676975786</v>
      </c>
      <c r="F32">
        <f t="shared" si="8"/>
        <v>0.92003160836799625</v>
      </c>
      <c r="G32">
        <f t="shared" si="0"/>
        <v>157622.29294040732</v>
      </c>
      <c r="H32">
        <f t="shared" si="9"/>
        <v>74312555.289898247</v>
      </c>
      <c r="P32">
        <f t="shared" si="10"/>
        <v>1.2525848277902603</v>
      </c>
      <c r="Q32">
        <f t="shared" si="1"/>
        <v>478.15</v>
      </c>
      <c r="R32">
        <f t="shared" si="11"/>
        <v>0.65230241033290925</v>
      </c>
      <c r="S32">
        <f t="shared" si="2"/>
        <v>206.57474396333518</v>
      </c>
      <c r="U32">
        <f t="shared" si="3"/>
        <v>2.3146585629309384</v>
      </c>
      <c r="V32">
        <f t="shared" si="4"/>
        <v>11.456015016439574</v>
      </c>
    </row>
    <row r="33" spans="1:22">
      <c r="A33">
        <v>310</v>
      </c>
      <c r="B33">
        <f t="shared" si="5"/>
        <v>3189.3612851987127</v>
      </c>
      <c r="C33">
        <f t="shared" si="6"/>
        <v>4.0162459636211368E-3</v>
      </c>
      <c r="D33">
        <f t="shared" si="7"/>
        <v>523.06867856431677</v>
      </c>
      <c r="F33">
        <f t="shared" si="8"/>
        <v>0.91766434835845045</v>
      </c>
      <c r="G33">
        <f t="shared" si="0"/>
        <v>153308.38244369315</v>
      </c>
      <c r="H33">
        <f t="shared" si="9"/>
        <v>75845639.114335179</v>
      </c>
      <c r="P33">
        <f t="shared" si="10"/>
        <v>1.2494442094857461</v>
      </c>
      <c r="Q33">
        <f t="shared" si="1"/>
        <v>478.15</v>
      </c>
      <c r="R33">
        <f t="shared" si="11"/>
        <v>0.6506240229861413</v>
      </c>
      <c r="S33">
        <f t="shared" si="2"/>
        <v>206.35391212767888</v>
      </c>
      <c r="U33">
        <f t="shared" si="3"/>
        <v>2.3171356194311001</v>
      </c>
      <c r="V33">
        <f t="shared" si="4"/>
        <v>11.426538457188224</v>
      </c>
    </row>
    <row r="34" spans="1:22">
      <c r="A34">
        <v>320</v>
      </c>
      <c r="B34">
        <f t="shared" si="5"/>
        <v>3189.1569208222268</v>
      </c>
      <c r="C34">
        <f t="shared" si="6"/>
        <v>4.0165033286936455E-3</v>
      </c>
      <c r="D34">
        <f t="shared" si="7"/>
        <v>521.8701604229102</v>
      </c>
      <c r="F34">
        <f t="shared" si="8"/>
        <v>0.91556168495247403</v>
      </c>
      <c r="G34">
        <f t="shared" si="0"/>
        <v>149476.29649277209</v>
      </c>
      <c r="H34">
        <f t="shared" si="9"/>
        <v>77340402.079262897</v>
      </c>
      <c r="P34">
        <f t="shared" si="10"/>
        <v>1.2466612141669366</v>
      </c>
      <c r="Q34">
        <f t="shared" si="1"/>
        <v>478.15</v>
      </c>
      <c r="R34">
        <f t="shared" si="11"/>
        <v>0.64913323463130401</v>
      </c>
      <c r="S34">
        <f t="shared" si="2"/>
        <v>206.15757584269292</v>
      </c>
      <c r="U34">
        <f t="shared" si="3"/>
        <v>2.3193423673396749</v>
      </c>
      <c r="V34">
        <f t="shared" si="4"/>
        <v>11.400356591984579</v>
      </c>
    </row>
    <row r="35" spans="1:22">
      <c r="A35">
        <v>330</v>
      </c>
      <c r="B35">
        <f t="shared" si="5"/>
        <v>3188.9576647238632</v>
      </c>
      <c r="C35">
        <f t="shared" si="6"/>
        <v>4.01675429244622E-3</v>
      </c>
      <c r="D35">
        <f t="shared" si="7"/>
        <v>520.81069292453492</v>
      </c>
      <c r="F35">
        <f t="shared" si="8"/>
        <v>0.91370297004304368</v>
      </c>
      <c r="G35">
        <f t="shared" si="0"/>
        <v>146088.36032800688</v>
      </c>
      <c r="H35">
        <f t="shared" si="9"/>
        <v>78801285.682542965</v>
      </c>
      <c r="P35">
        <f t="shared" si="10"/>
        <v>1.2442080592943043</v>
      </c>
      <c r="Q35">
        <f t="shared" si="1"/>
        <v>478.15</v>
      </c>
      <c r="R35">
        <f t="shared" si="11"/>
        <v>0.64781540576051799</v>
      </c>
      <c r="S35">
        <f t="shared" si="2"/>
        <v>205.98387131825859</v>
      </c>
      <c r="U35">
        <f t="shared" si="3"/>
        <v>2.3212982499063086</v>
      </c>
      <c r="V35">
        <f t="shared" si="4"/>
        <v>11.377212315505334</v>
      </c>
    </row>
    <row r="36" spans="1:22">
      <c r="A36">
        <v>340</v>
      </c>
      <c r="B36">
        <f t="shared" si="5"/>
        <v>3188.7629248394924</v>
      </c>
      <c r="C36">
        <f t="shared" si="6"/>
        <v>4.016999598317147E-3</v>
      </c>
      <c r="D36">
        <f t="shared" si="7"/>
        <v>519.87734912344808</v>
      </c>
      <c r="F36">
        <f t="shared" si="8"/>
        <v>0.91206552477797909</v>
      </c>
      <c r="G36">
        <f t="shared" si="0"/>
        <v>143103.22704992935</v>
      </c>
      <c r="H36">
        <f t="shared" si="9"/>
        <v>80232317.953042254</v>
      </c>
      <c r="P36">
        <f t="shared" si="10"/>
        <v>1.2420541649662433</v>
      </c>
      <c r="Q36">
        <f t="shared" si="1"/>
        <v>478.15</v>
      </c>
      <c r="R36">
        <f t="shared" si="11"/>
        <v>0.64665445706758717</v>
      </c>
      <c r="S36">
        <f t="shared" si="2"/>
        <v>205.83073110272733</v>
      </c>
      <c r="U36">
        <f t="shared" si="3"/>
        <v>2.3230253200692457</v>
      </c>
      <c r="V36">
        <f t="shared" si="4"/>
        <v>11.356823236070928</v>
      </c>
    </row>
    <row r="37" spans="1:22">
      <c r="A37">
        <v>350</v>
      </c>
      <c r="B37">
        <f t="shared" si="5"/>
        <v>3188.5721642215608</v>
      </c>
      <c r="C37">
        <f t="shared" si="6"/>
        <v>4.0172399207204484E-3</v>
      </c>
      <c r="D37">
        <f t="shared" si="7"/>
        <v>519.05682921849598</v>
      </c>
      <c r="F37">
        <f t="shared" si="8"/>
        <v>0.91062601617279992</v>
      </c>
      <c r="G37">
        <f t="shared" si="0"/>
        <v>140478.37928995941</v>
      </c>
      <c r="H37">
        <f t="shared" si="9"/>
        <v>81637101.745941848</v>
      </c>
      <c r="P37">
        <f t="shared" si="10"/>
        <v>1.2401680271682953</v>
      </c>
      <c r="Q37">
        <f t="shared" si="1"/>
        <v>478.15</v>
      </c>
      <c r="R37">
        <f t="shared" si="11"/>
        <v>0.64563384546651514</v>
      </c>
      <c r="S37">
        <f t="shared" si="2"/>
        <v>205.69601429626061</v>
      </c>
      <c r="U37">
        <f t="shared" si="3"/>
        <v>2.3245467426088693</v>
      </c>
      <c r="V37">
        <f t="shared" si="4"/>
        <v>11.338898816901811</v>
      </c>
    </row>
    <row r="38" spans="1:22">
      <c r="A38">
        <v>360</v>
      </c>
      <c r="B38">
        <f t="shared" si="5"/>
        <v>3188.3849025993604</v>
      </c>
      <c r="C38">
        <f t="shared" si="6"/>
        <v>4.0174758630195442E-3</v>
      </c>
      <c r="D38">
        <f t="shared" si="7"/>
        <v>518.33605547075001</v>
      </c>
      <c r="F38">
        <f t="shared" si="8"/>
        <v>0.90936150082587719</v>
      </c>
      <c r="G38">
        <f t="shared" si="0"/>
        <v>138172.02500114776</v>
      </c>
      <c r="H38">
        <f t="shared" si="9"/>
        <v>83018821.995953321</v>
      </c>
      <c r="P38">
        <f t="shared" si="10"/>
        <v>1.2385186394737557</v>
      </c>
      <c r="Q38">
        <f t="shared" si="1"/>
        <v>478.15</v>
      </c>
      <c r="R38">
        <f t="shared" si="11"/>
        <v>0.64473730408554686</v>
      </c>
      <c r="S38">
        <f t="shared" si="2"/>
        <v>205.57760604508465</v>
      </c>
      <c r="U38">
        <f t="shared" si="3"/>
        <v>2.3258856312157765</v>
      </c>
      <c r="V38">
        <f t="shared" si="4"/>
        <v>11.323153372211532</v>
      </c>
    </row>
    <row r="39" spans="1:22">
      <c r="A39">
        <v>370</v>
      </c>
      <c r="B39">
        <f t="shared" si="5"/>
        <v>3188.2007154121557</v>
      </c>
      <c r="C39">
        <f t="shared" si="6"/>
        <v>4.0177079586888337E-3</v>
      </c>
      <c r="D39">
        <f t="shared" si="7"/>
        <v>517.70259098806878</v>
      </c>
      <c r="F39">
        <f t="shared" si="8"/>
        <v>0.90825015962819089</v>
      </c>
      <c r="G39">
        <f t="shared" si="0"/>
        <v>136144.43113811355</v>
      </c>
      <c r="H39">
        <f t="shared" si="9"/>
        <v>84380266.307334453</v>
      </c>
      <c r="P39">
        <f t="shared" si="10"/>
        <v>1.2370764951889832</v>
      </c>
      <c r="Q39">
        <f t="shared" si="1"/>
        <v>478.15</v>
      </c>
      <c r="R39">
        <f t="shared" si="11"/>
        <v>0.64394936317638729</v>
      </c>
      <c r="S39">
        <f t="shared" si="2"/>
        <v>205.47348821152141</v>
      </c>
      <c r="U39">
        <f t="shared" si="3"/>
        <v>2.3270642074649364</v>
      </c>
      <c r="V39">
        <f t="shared" si="4"/>
        <v>11.309315215638122</v>
      </c>
    </row>
    <row r="40" spans="1:22">
      <c r="A40">
        <v>380</v>
      </c>
      <c r="B40">
        <f t="shared" si="5"/>
        <v>3188.019231064477</v>
      </c>
      <c r="C40">
        <f t="shared" si="6"/>
        <v>4.0179366747207009E-3</v>
      </c>
      <c r="D40">
        <f t="shared" si="7"/>
        <v>517.14490788211799</v>
      </c>
      <c r="F40">
        <f t="shared" si="8"/>
        <v>0.90727176821424205</v>
      </c>
      <c r="G40">
        <f t="shared" si="0"/>
        <v>134358.77681963303</v>
      </c>
      <c r="H40">
        <f t="shared" si="9"/>
        <v>85723854.075530782</v>
      </c>
      <c r="P40">
        <f t="shared" si="10"/>
        <v>1.2358142304165909</v>
      </c>
      <c r="Q40">
        <f t="shared" si="1"/>
        <v>478.15</v>
      </c>
      <c r="R40">
        <f t="shared" si="11"/>
        <v>0.64325568366389763</v>
      </c>
      <c r="S40">
        <f t="shared" si="2"/>
        <v>205.38178519532588</v>
      </c>
      <c r="U40">
        <f t="shared" si="3"/>
        <v>2.3281032421899592</v>
      </c>
      <c r="V40">
        <f t="shared" si="4"/>
        <v>11.29713251818707</v>
      </c>
    </row>
    <row r="41" spans="1:22">
      <c r="A41">
        <v>390</v>
      </c>
      <c r="B41">
        <f t="shared" si="5"/>
        <v>3187.8401270441204</v>
      </c>
      <c r="C41">
        <f t="shared" si="6"/>
        <v>4.0181624164716363E-3</v>
      </c>
      <c r="D41">
        <f t="shared" si="7"/>
        <v>516.65253479840965</v>
      </c>
      <c r="F41">
        <f t="shared" si="8"/>
        <v>0.90640795578668354</v>
      </c>
      <c r="G41">
        <f t="shared" si="0"/>
        <v>132781.62182347185</v>
      </c>
      <c r="H41">
        <f t="shared" si="9"/>
        <v>87051670.2937655</v>
      </c>
      <c r="P41">
        <f t="shared" si="10"/>
        <v>1.2347069793453123</v>
      </c>
      <c r="Q41">
        <f t="shared" si="1"/>
        <v>478.15</v>
      </c>
      <c r="R41">
        <f t="shared" si="11"/>
        <v>0.64264324065275857</v>
      </c>
      <c r="S41">
        <f t="shared" si="2"/>
        <v>205.30078972181047</v>
      </c>
      <c r="U41">
        <f t="shared" si="3"/>
        <v>2.329021727816583</v>
      </c>
      <c r="V41">
        <f t="shared" si="4"/>
        <v>11.286376531054138</v>
      </c>
    </row>
    <row r="42" spans="1:22">
      <c r="A42">
        <v>400</v>
      </c>
      <c r="B42">
        <f t="shared" si="5"/>
        <v>3187.6631254156373</v>
      </c>
      <c r="C42">
        <f t="shared" si="6"/>
        <v>4.018385533301503E-3</v>
      </c>
      <c r="D42">
        <f t="shared" si="7"/>
        <v>516.21611334594434</v>
      </c>
      <c r="F42">
        <f t="shared" si="8"/>
        <v>0.9056423041156918</v>
      </c>
      <c r="G42">
        <f t="shared" si="0"/>
        <v>131383.08468581809</v>
      </c>
      <c r="H42">
        <f t="shared" si="9"/>
        <v>88365501.140623674</v>
      </c>
      <c r="P42">
        <f t="shared" si="10"/>
        <v>1.2337325120375515</v>
      </c>
      <c r="Q42">
        <f t="shared" si="1"/>
        <v>478.15</v>
      </c>
      <c r="R42">
        <f t="shared" si="11"/>
        <v>0.6421003936180254</v>
      </c>
      <c r="S42">
        <f t="shared" si="2"/>
        <v>205.22897340545248</v>
      </c>
      <c r="U42">
        <f t="shared" si="3"/>
        <v>2.3298367285371637</v>
      </c>
      <c r="V42">
        <f t="shared" si="4"/>
        <v>11.276842818342024</v>
      </c>
    </row>
    <row r="43" spans="1:22">
      <c r="A43">
        <v>410</v>
      </c>
      <c r="B43">
        <f t="shared" si="5"/>
        <v>3187.4879880764097</v>
      </c>
      <c r="C43">
        <f t="shared" si="6"/>
        <v>4.0186063245179482E-3</v>
      </c>
      <c r="D43">
        <f t="shared" si="7"/>
        <v>515.82738964203338</v>
      </c>
      <c r="F43">
        <f t="shared" si="8"/>
        <v>0.90496033270532172</v>
      </c>
      <c r="G43">
        <f t="shared" si="0"/>
        <v>130136.81406849663</v>
      </c>
      <c r="H43">
        <f t="shared" si="9"/>
        <v>89666869.281308636</v>
      </c>
      <c r="P43">
        <f t="shared" si="10"/>
        <v>1.2328712171581266</v>
      </c>
      <c r="Q43">
        <f t="shared" si="1"/>
        <v>478.15</v>
      </c>
      <c r="R43">
        <f t="shared" si="11"/>
        <v>0.64161687588807303</v>
      </c>
      <c r="S43">
        <f t="shared" si="2"/>
        <v>205.1649863979363</v>
      </c>
      <c r="U43">
        <f t="shared" si="3"/>
        <v>2.3305633597371447</v>
      </c>
      <c r="V43">
        <f t="shared" si="4"/>
        <v>11.268351072355339</v>
      </c>
    </row>
    <row r="44" spans="1:22">
      <c r="A44">
        <v>420</v>
      </c>
      <c r="B44">
        <f t="shared" si="5"/>
        <v>3187.3145120508921</v>
      </c>
      <c r="C44">
        <f t="shared" si="6"/>
        <v>4.0188250452782188E-3</v>
      </c>
      <c r="D44">
        <f t="shared" si="7"/>
        <v>515.47916263727336</v>
      </c>
      <c r="F44">
        <f t="shared" si="8"/>
        <v>0.9043494081355673</v>
      </c>
      <c r="G44">
        <f t="shared" si="0"/>
        <v>129019.82250944964</v>
      </c>
      <c r="H44">
        <f t="shared" si="9"/>
        <v>90957067.506403133</v>
      </c>
      <c r="P44">
        <f t="shared" si="10"/>
        <v>1.2321059812830324</v>
      </c>
      <c r="Q44">
        <f t="shared" si="1"/>
        <v>478.15</v>
      </c>
      <c r="R44">
        <f t="shared" si="11"/>
        <v>0.64118373036811716</v>
      </c>
      <c r="S44">
        <f t="shared" si="2"/>
        <v>205.10764970575156</v>
      </c>
      <c r="U44">
        <f t="shared" si="3"/>
        <v>2.3312148556426653</v>
      </c>
      <c r="V44">
        <f t="shared" si="4"/>
        <v>11.260743984749476</v>
      </c>
    </row>
    <row r="45" spans="1:22">
      <c r="A45">
        <v>430</v>
      </c>
      <c r="B45">
        <f t="shared" si="5"/>
        <v>3187.1425250064704</v>
      </c>
      <c r="C45">
        <f t="shared" si="6"/>
        <v>4.019041912216601E-3</v>
      </c>
      <c r="D45">
        <f t="shared" si="7"/>
        <v>515.16520614381375</v>
      </c>
      <c r="F45">
        <f t="shared" si="8"/>
        <v>0.90379860726984873</v>
      </c>
      <c r="G45">
        <f t="shared" si="0"/>
        <v>128012.23652659994</v>
      </c>
      <c r="H45">
        <f t="shared" si="9"/>
        <v>92237189.871669129</v>
      </c>
      <c r="P45">
        <f t="shared" si="10"/>
        <v>1.2314220051495279</v>
      </c>
      <c r="Q45">
        <f t="shared" si="1"/>
        <v>478.15</v>
      </c>
      <c r="R45">
        <f t="shared" si="11"/>
        <v>0.64079321255432276</v>
      </c>
      <c r="S45">
        <f t="shared" si="2"/>
        <v>205.0559429933565</v>
      </c>
      <c r="U45">
        <f t="shared" si="3"/>
        <v>2.3318026925729791</v>
      </c>
      <c r="V45">
        <f t="shared" si="4"/>
        <v>11.25388554322274</v>
      </c>
    </row>
    <row r="46" spans="1:22">
      <c r="A46">
        <v>440</v>
      </c>
      <c r="B46">
        <f t="shared" si="5"/>
        <v>3186.9718811024431</v>
      </c>
      <c r="C46">
        <f t="shared" si="6"/>
        <v>4.0192571086563366E-3</v>
      </c>
      <c r="D46">
        <f t="shared" si="7"/>
        <v>514.88017715316334</v>
      </c>
      <c r="F46">
        <f t="shared" si="8"/>
        <v>0.90329855640905854</v>
      </c>
      <c r="G46">
        <f t="shared" si="0"/>
        <v>127097.00320051567</v>
      </c>
      <c r="H46">
        <f t="shared" si="9"/>
        <v>93508159.90367429</v>
      </c>
      <c r="P46">
        <f t="shared" si="10"/>
        <v>1.2308065868845988</v>
      </c>
      <c r="Q46">
        <f t="shared" si="1"/>
        <v>478.15</v>
      </c>
      <c r="R46">
        <f t="shared" si="11"/>
        <v>0.64043867649402242</v>
      </c>
      <c r="S46">
        <f t="shared" si="2"/>
        <v>205.00898997688253</v>
      </c>
      <c r="U46">
        <f t="shared" si="3"/>
        <v>2.3323367431541304</v>
      </c>
      <c r="V46">
        <f t="shared" si="4"/>
        <v>11.247659028700747</v>
      </c>
    </row>
    <row r="47" spans="1:22">
      <c r="A47">
        <v>450</v>
      </c>
      <c r="B47">
        <f t="shared" si="5"/>
        <v>3186.8024572301274</v>
      </c>
      <c r="C47">
        <f t="shared" si="6"/>
        <v>4.0194707893322868E-3</v>
      </c>
      <c r="D47">
        <f t="shared" si="7"/>
        <v>514.61951937063191</v>
      </c>
      <c r="F47">
        <f t="shared" si="8"/>
        <v>0.90284126205374016</v>
      </c>
      <c r="G47">
        <f t="shared" si="0"/>
        <v>126259.58168460638</v>
      </c>
      <c r="H47">
        <f t="shared" si="9"/>
        <v>94770755.720520347</v>
      </c>
      <c r="P47">
        <f t="shared" si="10"/>
        <v>1.2302488935321032</v>
      </c>
      <c r="Q47">
        <f t="shared" si="1"/>
        <v>478.15</v>
      </c>
      <c r="R47">
        <f t="shared" si="11"/>
        <v>0.64011445479610174</v>
      </c>
      <c r="S47">
        <f t="shared" si="2"/>
        <v>204.9660429091407</v>
      </c>
      <c r="U47">
        <f t="shared" si="3"/>
        <v>2.3328254437343987</v>
      </c>
      <c r="V47">
        <f t="shared" si="4"/>
        <v>11.241964908027272</v>
      </c>
    </row>
    <row r="48" spans="1:22">
      <c r="A48">
        <v>460</v>
      </c>
      <c r="B48">
        <f t="shared" si="5"/>
        <v>3186.6341496641935</v>
      </c>
      <c r="C48">
        <f t="shared" si="6"/>
        <v>4.0196830845984268E-3</v>
      </c>
      <c r="D48">
        <f t="shared" si="7"/>
        <v>514.37936797929547</v>
      </c>
      <c r="F48">
        <f t="shared" si="8"/>
        <v>0.90241994382332535</v>
      </c>
      <c r="G48">
        <f t="shared" si="0"/>
        <v>125487.63879501558</v>
      </c>
      <c r="H48">
        <f t="shared" si="9"/>
        <v>96025632.1084705</v>
      </c>
      <c r="P48">
        <f t="shared" si="10"/>
        <v>1.2297397352529107</v>
      </c>
      <c r="Q48">
        <f t="shared" si="1"/>
        <v>478.15</v>
      </c>
      <c r="R48">
        <f t="shared" si="11"/>
        <v>0.63981574017073761</v>
      </c>
      <c r="S48">
        <f t="shared" si="2"/>
        <v>204.9264671728981</v>
      </c>
      <c r="U48">
        <f t="shared" si="3"/>
        <v>2.3332759628192927</v>
      </c>
      <c r="V48">
        <f t="shared" si="4"/>
        <v>11.236718753514284</v>
      </c>
    </row>
    <row r="49" spans="1:22">
      <c r="A49">
        <v>470</v>
      </c>
      <c r="B49">
        <f t="shared" si="5"/>
        <v>3186.4668711197978</v>
      </c>
      <c r="C49">
        <f t="shared" si="6"/>
        <v>4.0198941041264874E-3</v>
      </c>
      <c r="D49">
        <f t="shared" si="7"/>
        <v>514.15645942947924</v>
      </c>
      <c r="F49">
        <f t="shared" si="8"/>
        <v>0.90202887619206884</v>
      </c>
      <c r="G49">
        <f t="shared" si="0"/>
        <v>124770.76076238202</v>
      </c>
      <c r="H49">
        <f t="shared" si="9"/>
        <v>97273339.716094315</v>
      </c>
      <c r="P49">
        <f t="shared" si="10"/>
        <v>1.2292713512856328</v>
      </c>
      <c r="Q49">
        <f t="shared" si="1"/>
        <v>478.15</v>
      </c>
      <c r="R49">
        <f t="shared" si="11"/>
        <v>0.63953847322017676</v>
      </c>
      <c r="S49">
        <f t="shared" si="2"/>
        <v>204.88972662972526</v>
      </c>
      <c r="U49">
        <f t="shared" si="3"/>
        <v>2.3336943626466349</v>
      </c>
      <c r="V49">
        <f t="shared" si="4"/>
        <v>11.23184927227541</v>
      </c>
    </row>
    <row r="50" spans="1:22">
      <c r="A50">
        <v>480</v>
      </c>
      <c r="B50">
        <f t="shared" si="5"/>
        <v>3186.3005481939376</v>
      </c>
      <c r="C50">
        <f t="shared" si="6"/>
        <v>4.0201039401224752E-3</v>
      </c>
      <c r="D50">
        <f t="shared" si="7"/>
        <v>513.94804842937833</v>
      </c>
      <c r="F50">
        <f t="shared" si="8"/>
        <v>0.90166324285855848</v>
      </c>
      <c r="G50">
        <f t="shared" si="0"/>
        <v>124100.18806161221</v>
      </c>
      <c r="H50">
        <f t="shared" si="9"/>
        <v>98514341.596710443</v>
      </c>
      <c r="P50">
        <f t="shared" si="10"/>
        <v>1.2288372128893255</v>
      </c>
      <c r="Q50">
        <f t="shared" si="1"/>
        <v>478.15</v>
      </c>
      <c r="R50">
        <f t="shared" si="11"/>
        <v>0.63927923918671792</v>
      </c>
      <c r="S50">
        <f t="shared" si="2"/>
        <v>204.855370100416</v>
      </c>
      <c r="U50">
        <f t="shared" si="3"/>
        <v>2.3340857492074552</v>
      </c>
      <c r="V50">
        <f t="shared" si="4"/>
        <v>11.227296492869671</v>
      </c>
    </row>
    <row r="51" spans="1:22">
      <c r="A51">
        <v>490</v>
      </c>
      <c r="B51">
        <f t="shared" si="5"/>
        <v>3186.1351191603071</v>
      </c>
      <c r="C51">
        <f t="shared" si="6"/>
        <v>4.020312670099402E-3</v>
      </c>
      <c r="D51">
        <f t="shared" si="7"/>
        <v>513.75183317271103</v>
      </c>
      <c r="F51">
        <f t="shared" si="8"/>
        <v>0.90131900556615974</v>
      </c>
      <c r="G51">
        <f t="shared" si="0"/>
        <v>123468.576603416</v>
      </c>
      <c r="H51">
        <f t="shared" si="9"/>
        <v>99749027.3627446</v>
      </c>
      <c r="P51">
        <f t="shared" si="10"/>
        <v>1.228431845768444</v>
      </c>
      <c r="Q51">
        <f t="shared" si="1"/>
        <v>478.15</v>
      </c>
      <c r="R51">
        <f t="shared" si="11"/>
        <v>0.63903517494640727</v>
      </c>
      <c r="S51">
        <f t="shared" si="2"/>
        <v>204.82301916137067</v>
      </c>
      <c r="U51">
        <f t="shared" si="3"/>
        <v>2.3344544082874177</v>
      </c>
      <c r="V51">
        <f t="shared" si="4"/>
        <v>11.22301013188482</v>
      </c>
    </row>
    <row r="52" spans="1:22">
      <c r="A52">
        <v>500</v>
      </c>
      <c r="B52">
        <f t="shared" si="5"/>
        <v>3185.9705320824783</v>
      </c>
      <c r="C52">
        <f t="shared" si="6"/>
        <v>4.0205203592502169E-3</v>
      </c>
      <c r="D52">
        <f t="shared" si="7"/>
        <v>513.56588906993295</v>
      </c>
      <c r="F52">
        <f t="shared" si="8"/>
        <v>0.90099278784198766</v>
      </c>
      <c r="G52">
        <f t="shared" si="0"/>
        <v>122869.78612036811</v>
      </c>
      <c r="H52">
        <f t="shared" si="9"/>
        <v>100977725.22394828</v>
      </c>
      <c r="P52">
        <f t="shared" si="10"/>
        <v>1.2280506726420555</v>
      </c>
      <c r="Q52">
        <f t="shared" si="1"/>
        <v>478.15</v>
      </c>
      <c r="R52">
        <f t="shared" si="11"/>
        <v>0.63880388657996923</v>
      </c>
      <c r="S52">
        <f t="shared" si="2"/>
        <v>204.7923573113743</v>
      </c>
      <c r="U52">
        <f t="shared" si="3"/>
        <v>2.3348039266572922</v>
      </c>
      <c r="V52">
        <f t="shared" si="4"/>
        <v>11.218948146282637</v>
      </c>
    </row>
    <row r="53" spans="1:22">
      <c r="A53">
        <v>510</v>
      </c>
      <c r="B53">
        <f t="shared" si="5"/>
        <v>3185.8067432091689</v>
      </c>
      <c r="C53">
        <f t="shared" si="6"/>
        <v>4.0207270624663376E-3</v>
      </c>
      <c r="D53">
        <f t="shared" si="7"/>
        <v>513.38861075536022</v>
      </c>
      <c r="F53">
        <f t="shared" si="8"/>
        <v>0.90068177325501797</v>
      </c>
      <c r="G53">
        <f t="shared" si="0"/>
        <v>122298.69500685862</v>
      </c>
      <c r="H53">
        <f t="shared" si="9"/>
        <v>102200712.17401688</v>
      </c>
      <c r="P53">
        <f t="shared" si="10"/>
        <v>1.2276898754372554</v>
      </c>
      <c r="Q53">
        <f t="shared" si="1"/>
        <v>478.15</v>
      </c>
      <c r="R53">
        <f t="shared" si="11"/>
        <v>0.63858337723780767</v>
      </c>
      <c r="S53">
        <f t="shared" si="2"/>
        <v>204.76312047921772</v>
      </c>
      <c r="U53">
        <f t="shared" si="3"/>
        <v>2.3351372985572834</v>
      </c>
      <c r="V53">
        <f t="shared" si="4"/>
        <v>11.215075466533104</v>
      </c>
    </row>
    <row r="54" spans="1:22">
      <c r="A54">
        <v>520</v>
      </c>
      <c r="B54">
        <f t="shared" si="5"/>
        <v>3185.6437156163424</v>
      </c>
      <c r="C54">
        <f t="shared" si="6"/>
        <v>4.0209328260459847E-3</v>
      </c>
      <c r="D54">
        <f t="shared" si="7"/>
        <v>513.21866184640396</v>
      </c>
      <c r="F54">
        <f t="shared" si="8"/>
        <v>0.90038361727439287</v>
      </c>
      <c r="G54">
        <f t="shared" si="0"/>
        <v>121751.03993026285</v>
      </c>
      <c r="H54">
        <f t="shared" si="9"/>
        <v>103418222.57331951</v>
      </c>
      <c r="P54">
        <f t="shared" si="10"/>
        <v>1.2273462758771332</v>
      </c>
      <c r="Q54">
        <f t="shared" si="1"/>
        <v>478.15</v>
      </c>
      <c r="R54">
        <f t="shared" si="11"/>
        <v>0.63837198464754452</v>
      </c>
      <c r="S54">
        <f t="shared" si="2"/>
        <v>204.735088791816</v>
      </c>
      <c r="U54">
        <f t="shared" si="3"/>
        <v>2.335457018245684</v>
      </c>
      <c r="V54">
        <f t="shared" si="4"/>
        <v>11.21136289909497</v>
      </c>
    </row>
    <row r="55" spans="1:22">
      <c r="A55">
        <v>530</v>
      </c>
      <c r="B55">
        <f t="shared" si="5"/>
        <v>3185.4814180631015</v>
      </c>
      <c r="C55">
        <f t="shared" si="6"/>
        <v>4.021137689133778E-3</v>
      </c>
      <c r="D55">
        <f t="shared" si="7"/>
        <v>513.05493177310484</v>
      </c>
      <c r="F55">
        <f t="shared" si="8"/>
        <v>0.90009637153176292</v>
      </c>
      <c r="G55">
        <f t="shared" si="0"/>
        <v>121223.27802888458</v>
      </c>
      <c r="H55">
        <f t="shared" si="9"/>
        <v>104630455.35360835</v>
      </c>
      <c r="P55">
        <f t="shared" si="10"/>
        <v>1.2270172328537787</v>
      </c>
      <c r="Q55">
        <f t="shared" si="1"/>
        <v>478.15</v>
      </c>
      <c r="R55">
        <f t="shared" si="11"/>
        <v>0.63816832741601992</v>
      </c>
      <c r="S55">
        <f t="shared" si="2"/>
        <v>204.70807949491314</v>
      </c>
      <c r="U55">
        <f t="shared" si="3"/>
        <v>2.335765159732651</v>
      </c>
      <c r="V55">
        <f t="shared" si="4"/>
        <v>11.207786183348416</v>
      </c>
    </row>
    <row r="56" spans="1:22">
      <c r="A56">
        <v>540</v>
      </c>
      <c r="B56">
        <f t="shared" si="5"/>
        <v>3185.3198240312886</v>
      </c>
      <c r="C56">
        <f t="shared" si="6"/>
        <v>4.0213416849293523E-3</v>
      </c>
      <c r="D56">
        <f t="shared" si="7"/>
        <v>512.89649893133583</v>
      </c>
      <c r="F56">
        <f t="shared" si="8"/>
        <v>0.89981841917778216</v>
      </c>
      <c r="G56">
        <f t="shared" si="0"/>
        <v>120712.46930736455</v>
      </c>
      <c r="H56">
        <f t="shared" si="9"/>
        <v>105837580.046682</v>
      </c>
      <c r="P56">
        <f t="shared" si="10"/>
        <v>1.2267005548195482</v>
      </c>
      <c r="Q56">
        <f t="shared" si="1"/>
        <v>478.15</v>
      </c>
      <c r="R56">
        <f t="shared" si="11"/>
        <v>0.63797125919704756</v>
      </c>
      <c r="S56">
        <f t="shared" si="2"/>
        <v>204.6819409066286</v>
      </c>
      <c r="U56">
        <f t="shared" si="3"/>
        <v>2.3360634449822886</v>
      </c>
      <c r="V56">
        <f t="shared" si="4"/>
        <v>11.204325186669502</v>
      </c>
    </row>
    <row r="57" spans="1:22">
      <c r="A57">
        <v>550</v>
      </c>
      <c r="B57">
        <f t="shared" si="5"/>
        <v>3185.1589109218362</v>
      </c>
      <c r="C57">
        <f t="shared" si="6"/>
        <v>4.021544841698854E-3</v>
      </c>
      <c r="D57">
        <f t="shared" si="7"/>
        <v>512.74259940869581</v>
      </c>
      <c r="F57">
        <f t="shared" si="8"/>
        <v>0.89954842001525581</v>
      </c>
      <c r="G57">
        <f t="shared" si="0"/>
        <v>120216.17682796069</v>
      </c>
      <c r="H57">
        <f t="shared" si="9"/>
        <v>107039741.81496161</v>
      </c>
      <c r="P57">
        <f t="shared" si="10"/>
        <v>1.2263944254171304</v>
      </c>
      <c r="Q57">
        <f t="shared" si="1"/>
        <v>478.15</v>
      </c>
      <c r="R57">
        <f t="shared" si="11"/>
        <v>0.63777982979081638</v>
      </c>
      <c r="S57">
        <f t="shared" si="2"/>
        <v>204.65654728252295</v>
      </c>
      <c r="U57">
        <f t="shared" si="3"/>
        <v>2.3363533019050036</v>
      </c>
      <c r="V57">
        <f t="shared" si="4"/>
        <v>11.200963221241146</v>
      </c>
    </row>
    <row r="58" spans="1:22">
      <c r="A58">
        <v>560</v>
      </c>
      <c r="B58">
        <f t="shared" si="5"/>
        <v>3184.9986593841886</v>
      </c>
      <c r="C58">
        <f t="shared" si="6"/>
        <v>4.0217471836190627E-3</v>
      </c>
      <c r="D58">
        <f t="shared" si="7"/>
        <v>512.59260056494043</v>
      </c>
      <c r="F58">
        <f t="shared" si="8"/>
        <v>0.89928526414901833</v>
      </c>
      <c r="G58">
        <f t="shared" si="0"/>
        <v>119732.38240210054</v>
      </c>
      <c r="H58">
        <f t="shared" si="9"/>
        <v>108237065.63898262</v>
      </c>
      <c r="P58">
        <f t="shared" si="10"/>
        <v>1.226097340645242</v>
      </c>
      <c r="Q58">
        <f t="shared" si="1"/>
        <v>478.15</v>
      </c>
      <c r="R58">
        <f t="shared" si="11"/>
        <v>0.63759325228165398</v>
      </c>
      <c r="S58">
        <f t="shared" si="2"/>
        <v>204.63179447562985</v>
      </c>
      <c r="U58">
        <f t="shared" si="3"/>
        <v>2.3366359134232395</v>
      </c>
      <c r="V58">
        <f t="shared" si="4"/>
        <v>11.197686466912423</v>
      </c>
    </row>
    <row r="59" spans="1:22">
      <c r="A59">
        <v>570</v>
      </c>
      <c r="B59">
        <f t="shared" si="5"/>
        <v>3184.8390527580896</v>
      </c>
      <c r="C59">
        <f t="shared" si="6"/>
        <v>4.0219487314801534E-3</v>
      </c>
      <c r="D59">
        <f t="shared" si="7"/>
        <v>512.44597880269885</v>
      </c>
      <c r="F59">
        <f t="shared" si="8"/>
        <v>0.89902803298719092</v>
      </c>
      <c r="G59">
        <f t="shared" si="0"/>
        <v>119259.4156595869</v>
      </c>
      <c r="H59">
        <f t="shared" si="9"/>
        <v>109429659.79557849</v>
      </c>
      <c r="P59">
        <f t="shared" si="10"/>
        <v>1.2258080559836673</v>
      </c>
      <c r="Q59">
        <f t="shared" si="1"/>
        <v>478.15</v>
      </c>
      <c r="R59">
        <f t="shared" si="11"/>
        <v>0.6374108753879183</v>
      </c>
      <c r="S59">
        <f t="shared" si="2"/>
        <v>204.60759628331257</v>
      </c>
      <c r="U59">
        <f t="shared" si="3"/>
        <v>2.3369122588094107</v>
      </c>
      <c r="V59">
        <f t="shared" si="4"/>
        <v>11.194483485595491</v>
      </c>
    </row>
    <row r="60" spans="1:22">
      <c r="A60">
        <v>580</v>
      </c>
      <c r="B60">
        <f t="shared" si="5"/>
        <v>3184.6800766099295</v>
      </c>
      <c r="C60">
        <f t="shared" si="6"/>
        <v>4.0221495032694843E-3</v>
      </c>
      <c r="D60">
        <f t="shared" si="7"/>
        <v>512.3023009283371</v>
      </c>
      <c r="F60">
        <f t="shared" si="8"/>
        <v>0.89877596654094227</v>
      </c>
      <c r="G60">
        <f t="shared" si="0"/>
        <v>118795.89457818326</v>
      </c>
      <c r="H60">
        <f t="shared" si="9"/>
        <v>110617618.74136032</v>
      </c>
      <c r="P60">
        <f t="shared" si="10"/>
        <v>1.2255255420528259</v>
      </c>
      <c r="Q60">
        <f t="shared" si="1"/>
        <v>478.15</v>
      </c>
      <c r="R60">
        <f t="shared" si="11"/>
        <v>0.63723216027752805</v>
      </c>
      <c r="S60">
        <f t="shared" si="2"/>
        <v>204.5838813830199</v>
      </c>
      <c r="U60">
        <f t="shared" si="3"/>
        <v>2.3371831483870049</v>
      </c>
      <c r="V60">
        <f t="shared" si="4"/>
        <v>11.191344814089968</v>
      </c>
    </row>
    <row r="61" spans="1:22">
      <c r="A61">
        <v>590</v>
      </c>
      <c r="B61">
        <f t="shared" si="5"/>
        <v>3184.5217183483819</v>
      </c>
      <c r="C61">
        <f t="shared" si="6"/>
        <v>4.022349514655606E-3</v>
      </c>
      <c r="D61">
        <f t="shared" si="7"/>
        <v>512.16120857002727</v>
      </c>
      <c r="F61">
        <f t="shared" si="8"/>
        <v>0.89852843608776711</v>
      </c>
      <c r="G61">
        <f t="shared" si="0"/>
        <v>118340.67577132586</v>
      </c>
      <c r="H61">
        <f t="shared" si="9"/>
        <v>111801025.49907358</v>
      </c>
      <c r="P61">
        <f t="shared" si="10"/>
        <v>1.2252489475421613</v>
      </c>
      <c r="Q61">
        <f t="shared" si="1"/>
        <v>478.15</v>
      </c>
      <c r="R61">
        <f t="shared" si="11"/>
        <v>0.63705666118622684</v>
      </c>
      <c r="S61">
        <f t="shared" si="2"/>
        <v>204.56059076983422</v>
      </c>
      <c r="U61">
        <f t="shared" si="3"/>
        <v>2.3374492525688919</v>
      </c>
      <c r="V61">
        <f t="shared" si="4"/>
        <v>11.188262623692584</v>
      </c>
    </row>
    <row r="62" spans="1:22">
      <c r="A62">
        <v>600</v>
      </c>
      <c r="B62">
        <f t="shared" si="5"/>
        <v>3184.36396690628</v>
      </c>
      <c r="C62">
        <f t="shared" si="6"/>
        <v>4.0225487793888997E-3</v>
      </c>
      <c r="D62">
        <f t="shared" si="7"/>
        <v>512.02240518595875</v>
      </c>
      <c r="F62">
        <f t="shared" si="8"/>
        <v>0.89828492137887495</v>
      </c>
      <c r="G62">
        <f t="shared" si="0"/>
        <v>117892.81304237123</v>
      </c>
      <c r="H62">
        <f t="shared" si="9"/>
        <v>112979953.62949729</v>
      </c>
      <c r="P62">
        <f t="shared" si="10"/>
        <v>1.2249775682977657</v>
      </c>
      <c r="Q62">
        <f t="shared" si="1"/>
        <v>478.15</v>
      </c>
      <c r="R62">
        <f t="shared" si="11"/>
        <v>0.63688400925762234</v>
      </c>
      <c r="S62">
        <f t="shared" si="2"/>
        <v>204.53767561937408</v>
      </c>
      <c r="U62">
        <f t="shared" si="3"/>
        <v>2.3377111260900092</v>
      </c>
      <c r="V62">
        <f t="shared" si="4"/>
        <v>11.185230436388997</v>
      </c>
    </row>
    <row r="63" spans="1:22">
      <c r="A63">
        <v>610</v>
      </c>
      <c r="B63">
        <f t="shared" si="5"/>
        <v>3184.2068124777652</v>
      </c>
      <c r="C63">
        <f t="shared" si="6"/>
        <v>4.0227473096326391E-3</v>
      </c>
      <c r="D63">
        <f t="shared" si="7"/>
        <v>511.8856452575497</v>
      </c>
      <c r="F63">
        <f t="shared" si="8"/>
        <v>0.8980449916799117</v>
      </c>
      <c r="G63">
        <f t="shared" si="0"/>
        <v>117451.52291172792</v>
      </c>
      <c r="H63">
        <f t="shared" si="9"/>
        <v>114154468.85861456</v>
      </c>
      <c r="P63">
        <f t="shared" si="10"/>
        <v>1.2247108216065297</v>
      </c>
      <c r="Q63">
        <f t="shared" si="1"/>
        <v>478.15</v>
      </c>
      <c r="R63">
        <f t="shared" si="11"/>
        <v>0.63671389910105736</v>
      </c>
      <c r="S63">
        <f t="shared" si="2"/>
        <v>204.51509550967751</v>
      </c>
      <c r="U63">
        <f t="shared" si="3"/>
        <v>2.3379692281803925</v>
      </c>
      <c r="V63">
        <f t="shared" si="4"/>
        <v>11.182242888777358</v>
      </c>
    </row>
    <row r="64" spans="1:22">
      <c r="A64">
        <v>620</v>
      </c>
      <c r="B64">
        <f t="shared" si="5"/>
        <v>3184.0502463013786</v>
      </c>
      <c r="C64">
        <f t="shared" si="6"/>
        <v>4.022945116236216E-3</v>
      </c>
      <c r="D64">
        <f t="shared" si="7"/>
        <v>511.7507253190991</v>
      </c>
      <c r="F64">
        <f t="shared" si="8"/>
        <v>0.89780829003350715</v>
      </c>
      <c r="G64">
        <f t="shared" si="0"/>
        <v>117016.15600403181</v>
      </c>
      <c r="H64">
        <f t="shared" si="9"/>
        <v>115324630.41865489</v>
      </c>
      <c r="P64">
        <f t="shared" si="10"/>
        <v>1.2244482248483912</v>
      </c>
      <c r="Q64">
        <f t="shared" si="1"/>
        <v>478.15</v>
      </c>
      <c r="R64">
        <f t="shared" si="11"/>
        <v>0.63654607763375659</v>
      </c>
      <c r="S64">
        <f t="shared" si="2"/>
        <v>204.49281694491606</v>
      </c>
      <c r="U64">
        <f t="shared" si="3"/>
        <v>2.3382239393220279</v>
      </c>
      <c r="V64">
        <f t="shared" si="4"/>
        <v>11.179295536109294</v>
      </c>
    </row>
    <row r="65" spans="1:22">
      <c r="A65">
        <v>630</v>
      </c>
      <c r="B65">
        <f t="shared" si="5"/>
        <v>3183.8942604812996</v>
      </c>
      <c r="C65">
        <f t="shared" si="6"/>
        <v>4.0231422089603295E-3</v>
      </c>
      <c r="D65">
        <f t="shared" si="7"/>
        <v>511.61747652599837</v>
      </c>
      <c r="F65">
        <f t="shared" si="8"/>
        <v>0.89757452022104978</v>
      </c>
      <c r="G65">
        <f t="shared" si="0"/>
        <v>116586.17334443492</v>
      </c>
      <c r="H65">
        <f t="shared" si="9"/>
        <v>116490492.15209924</v>
      </c>
      <c r="P65">
        <f t="shared" si="10"/>
        <v>1.2241893778085773</v>
      </c>
      <c r="Q65">
        <f t="shared" si="1"/>
        <v>478.15</v>
      </c>
      <c r="R65">
        <f t="shared" si="11"/>
        <v>0.63638033483672429</v>
      </c>
      <c r="S65">
        <f t="shared" si="2"/>
        <v>204.47081213206559</v>
      </c>
      <c r="U65">
        <f t="shared" si="3"/>
        <v>2.3384755751406114</v>
      </c>
      <c r="V65">
        <f t="shared" si="4"/>
        <v>11.176384689941026</v>
      </c>
    </row>
    <row r="66" spans="1:22">
      <c r="A66">
        <v>640</v>
      </c>
      <c r="B66">
        <f t="shared" si="5"/>
        <v>3183.7388478401735</v>
      </c>
      <c r="C66">
        <f t="shared" si="6"/>
        <v>4.0233385966624005E-3</v>
      </c>
      <c r="D66">
        <f t="shared" si="7"/>
        <v>511.48575850833242</v>
      </c>
      <c r="F66">
        <f t="shared" si="8"/>
        <v>0.89734343597953059</v>
      </c>
      <c r="G66">
        <f t="shared" si="0"/>
        <v>116161.12675589308</v>
      </c>
      <c r="H66">
        <f t="shared" si="9"/>
        <v>117652103.41965817</v>
      </c>
      <c r="P66">
        <f t="shared" si="10"/>
        <v>1.2239339480479199</v>
      </c>
      <c r="Q66">
        <f t="shared" si="1"/>
        <v>478.15</v>
      </c>
      <c r="R66">
        <f t="shared" si="11"/>
        <v>0.63621649610948716</v>
      </c>
      <c r="S66">
        <f t="shared" si="2"/>
        <v>204.44905796897226</v>
      </c>
      <c r="U66">
        <f t="shared" si="3"/>
        <v>2.3387243979014336</v>
      </c>
      <c r="V66">
        <f t="shared" si="4"/>
        <v>11.173507283864074</v>
      </c>
    </row>
    <row r="67" spans="1:22">
      <c r="A67">
        <v>650</v>
      </c>
      <c r="B67">
        <f t="shared" si="5"/>
        <v>3183.5840017980795</v>
      </c>
      <c r="C67">
        <f t="shared" si="6"/>
        <v>4.0235342874490564E-3</v>
      </c>
      <c r="D67">
        <f t="shared" si="7"/>
        <v>511.35545429569146</v>
      </c>
      <c r="F67">
        <f t="shared" si="8"/>
        <v>0.89711483209770426</v>
      </c>
      <c r="G67">
        <f t="shared" si="0"/>
        <v>115740.6426738646</v>
      </c>
      <c r="H67">
        <f t="shared" si="9"/>
        <v>118809509.84639682</v>
      </c>
      <c r="P67">
        <f t="shared" si="10"/>
        <v>1.2236816588219526</v>
      </c>
      <c r="Q67">
        <f t="shared" si="1"/>
        <v>478.15</v>
      </c>
      <c r="R67">
        <f t="shared" si="11"/>
        <v>0.6360544159572723</v>
      </c>
      <c r="S67">
        <f t="shared" si="2"/>
        <v>204.42753520863579</v>
      </c>
      <c r="U67">
        <f t="shared" si="3"/>
        <v>2.3389706260069465</v>
      </c>
      <c r="V67">
        <f t="shared" si="4"/>
        <v>11.170660762636761</v>
      </c>
    </row>
    <row r="68" spans="1:22">
      <c r="A68">
        <v>660</v>
      </c>
      <c r="B68">
        <f t="shared" si="5"/>
        <v>3183.4297162730663</v>
      </c>
      <c r="C68">
        <f t="shared" si="6"/>
        <v>4.0237292888014578E-3</v>
      </c>
      <c r="D68">
        <f t="shared" si="7"/>
        <v>511.22646613271303</v>
      </c>
      <c r="F68">
        <f t="shared" si="8"/>
        <v>0.8968885370749351</v>
      </c>
      <c r="G68">
        <f t="shared" ref="G68:G102" si="12">$B68*((D68)-(E$3))</f>
        <v>115324.40880243848</v>
      </c>
      <c r="H68">
        <f t="shared" si="9"/>
        <v>119962753.9344212</v>
      </c>
      <c r="P68">
        <f t="shared" si="10"/>
        <v>1.2234322791195751</v>
      </c>
      <c r="Q68">
        <f t="shared" ref="Q68:Q102" si="13">205+273.15</f>
        <v>478.15</v>
      </c>
      <c r="R68">
        <f t="shared" si="11"/>
        <v>0.63589397278612891</v>
      </c>
      <c r="S68">
        <f t="shared" ref="S68:S102" si="14">103.9+183.3*R68-39.7*R68^2</f>
        <v>204.40622777005612</v>
      </c>
      <c r="U68">
        <f t="shared" ref="U68:U102" si="15">Q68/S68</f>
        <v>2.3392144418314302</v>
      </c>
      <c r="V68">
        <f t="shared" ref="V68:V102" si="16">D68/T$3</f>
        <v>11.167842990773915</v>
      </c>
    </row>
    <row r="69" spans="1:22">
      <c r="A69">
        <v>670</v>
      </c>
      <c r="B69">
        <f t="shared" ref="B69:B102" si="17">B$3*C$3/C69</f>
        <v>3183.2759855994868</v>
      </c>
      <c r="C69">
        <f t="shared" ref="C69:C102" si="18">1.01325/D69*Q68/288.15*P69</f>
        <v>4.0239236076781955E-3</v>
      </c>
      <c r="D69">
        <f t="shared" ref="D69:D102" si="19">P69*(D$3/P$3)*(1-H68/I$3)</f>
        <v>511.09871203378594</v>
      </c>
      <c r="F69">
        <f t="shared" ref="F69:F102" si="20">D69/D$3</f>
        <v>0.89666440707681749</v>
      </c>
      <c r="G69">
        <f t="shared" si="12"/>
        <v>114912.163128222</v>
      </c>
      <c r="H69">
        <f t="shared" ref="H69:H102" si="21">H68+G69*(A69-A68)</f>
        <v>121111875.56570342</v>
      </c>
      <c r="P69">
        <f t="shared" ref="P69:P102" si="22">1-((3.52*V68)/(10^(0.9813*U68)))+((0.274*V68^2)/(10^(0.8157*U68)))</f>
        <v>1.2231856154607772</v>
      </c>
      <c r="Q69">
        <f t="shared" si="13"/>
        <v>478.15</v>
      </c>
      <c r="R69">
        <f t="shared" ref="R69:R102" si="23">0.709*F69</f>
        <v>0.63573506461746354</v>
      </c>
      <c r="S69">
        <f t="shared" si="14"/>
        <v>204.38512217072952</v>
      </c>
      <c r="U69">
        <f t="shared" si="15"/>
        <v>2.3394559981747878</v>
      </c>
      <c r="V69">
        <f t="shared" si="16"/>
        <v>11.165052177283686</v>
      </c>
    </row>
    <row r="70" spans="1:22">
      <c r="A70">
        <v>680</v>
      </c>
      <c r="B70">
        <f t="shared" si="17"/>
        <v>3183.122804460962</v>
      </c>
      <c r="C70">
        <f t="shared" si="18"/>
        <v>4.0241172505997621E-3</v>
      </c>
      <c r="D70">
        <f t="shared" si="19"/>
        <v>510.97212295000276</v>
      </c>
      <c r="F70">
        <f t="shared" si="20"/>
        <v>0.89644232096491716</v>
      </c>
      <c r="G70">
        <f t="shared" si="12"/>
        <v>114503.68488702731</v>
      </c>
      <c r="H70">
        <f t="shared" si="21"/>
        <v>122256912.4145737</v>
      </c>
      <c r="P70">
        <f t="shared" si="22"/>
        <v>1.2229415051515309</v>
      </c>
      <c r="Q70">
        <f t="shared" si="13"/>
        <v>478.15</v>
      </c>
      <c r="R70">
        <f t="shared" si="23"/>
        <v>0.63557760556412624</v>
      </c>
      <c r="S70">
        <f t="shared" si="14"/>
        <v>204.36420705992762</v>
      </c>
      <c r="U70">
        <f t="shared" si="15"/>
        <v>2.339695423571837</v>
      </c>
      <c r="V70">
        <f t="shared" si="16"/>
        <v>11.162286813779071</v>
      </c>
    </row>
    <row r="71" spans="1:22">
      <c r="A71">
        <v>690</v>
      </c>
      <c r="B71">
        <f t="shared" si="17"/>
        <v>3182.9701678353945</v>
      </c>
      <c r="C71">
        <f t="shared" si="18"/>
        <v>4.0243102237178347E-3</v>
      </c>
      <c r="D71">
        <f t="shared" si="19"/>
        <v>510.84664044237081</v>
      </c>
      <c r="F71">
        <f t="shared" si="20"/>
        <v>0.89622217621468558</v>
      </c>
      <c r="G71">
        <f t="shared" si="12"/>
        <v>114098.78714518806</v>
      </c>
      <c r="H71">
        <f t="shared" si="21"/>
        <v>123397900.28602558</v>
      </c>
      <c r="P71">
        <f t="shared" si="22"/>
        <v>1.2226998107436919</v>
      </c>
      <c r="Q71">
        <f t="shared" si="13"/>
        <v>478.15</v>
      </c>
      <c r="R71">
        <f t="shared" si="23"/>
        <v>0.63542152293621201</v>
      </c>
      <c r="S71">
        <f t="shared" si="14"/>
        <v>204.34347283532784</v>
      </c>
      <c r="U71">
        <f t="shared" si="15"/>
        <v>2.3399328266546675</v>
      </c>
      <c r="V71">
        <f t="shared" si="16"/>
        <v>11.159545623648748</v>
      </c>
    </row>
    <row r="72" spans="1:22">
      <c r="A72">
        <v>700</v>
      </c>
      <c r="B72">
        <f t="shared" si="17"/>
        <v>3182.8180709498829</v>
      </c>
      <c r="C72">
        <f t="shared" si="18"/>
        <v>4.024502532872086E-3</v>
      </c>
      <c r="D72">
        <f t="shared" si="19"/>
        <v>510.72221477297802</v>
      </c>
      <c r="F72">
        <f t="shared" si="20"/>
        <v>0.89600388556662813</v>
      </c>
      <c r="G72">
        <f t="shared" si="12"/>
        <v>113697.31071378732</v>
      </c>
      <c r="H72">
        <f t="shared" si="21"/>
        <v>124534873.39316346</v>
      </c>
      <c r="P72">
        <f t="shared" si="22"/>
        <v>1.2224604154898138</v>
      </c>
      <c r="Q72">
        <f t="shared" si="13"/>
        <v>478.15</v>
      </c>
      <c r="R72">
        <f t="shared" si="23"/>
        <v>0.63526675486673934</v>
      </c>
      <c r="S72">
        <f t="shared" si="14"/>
        <v>204.32291132846831</v>
      </c>
      <c r="U72">
        <f t="shared" si="15"/>
        <v>2.340168299732813</v>
      </c>
      <c r="V72">
        <f t="shared" si="16"/>
        <v>11.15682752035822</v>
      </c>
    </row>
    <row r="73" spans="1:22">
      <c r="A73">
        <v>710</v>
      </c>
      <c r="B73">
        <f t="shared" si="17"/>
        <v>3182.6665092437206</v>
      </c>
      <c r="C73">
        <f t="shared" si="18"/>
        <v>4.0246941836368033E-3</v>
      </c>
      <c r="D73">
        <f t="shared" si="19"/>
        <v>510.59880334068799</v>
      </c>
      <c r="F73">
        <f t="shared" si="20"/>
        <v>0.8957873742819088</v>
      </c>
      <c r="G73">
        <f t="shared" si="12"/>
        <v>113299.11916156116</v>
      </c>
      <c r="H73">
        <f t="shared" si="21"/>
        <v>125667864.58477907</v>
      </c>
      <c r="P73">
        <f t="shared" si="22"/>
        <v>1.2222232196181606</v>
      </c>
      <c r="Q73">
        <f t="shared" si="13"/>
        <v>478.15</v>
      </c>
      <c r="R73">
        <f t="shared" si="23"/>
        <v>0.63511324836587335</v>
      </c>
      <c r="S73">
        <f t="shared" si="14"/>
        <v>204.30251554694547</v>
      </c>
      <c r="U73">
        <f t="shared" si="15"/>
        <v>2.3404019217283141</v>
      </c>
      <c r="V73">
        <f t="shared" si="16"/>
        <v>11.154131573277256</v>
      </c>
    </row>
    <row r="74" spans="1:22">
      <c r="A74">
        <v>720</v>
      </c>
      <c r="B74">
        <f t="shared" si="17"/>
        <v>3182.5154783380735</v>
      </c>
      <c r="C74">
        <f t="shared" si="18"/>
        <v>4.0248851813590907E-3</v>
      </c>
      <c r="D74">
        <f t="shared" si="19"/>
        <v>510.47636940044674</v>
      </c>
      <c r="F74">
        <f t="shared" si="20"/>
        <v>0.89557257789552058</v>
      </c>
      <c r="G74">
        <f t="shared" si="12"/>
        <v>112904.09473216096</v>
      </c>
      <c r="H74">
        <f t="shared" si="21"/>
        <v>126796905.53210068</v>
      </c>
      <c r="P74">
        <f t="shared" si="22"/>
        <v>1.221988137282942</v>
      </c>
      <c r="Q74">
        <f t="shared" si="13"/>
        <v>478.15</v>
      </c>
      <c r="R74">
        <f t="shared" si="23"/>
        <v>0.63496095772792405</v>
      </c>
      <c r="S74">
        <f t="shared" si="14"/>
        <v>204.28227946332962</v>
      </c>
      <c r="U74">
        <f t="shared" si="15"/>
        <v>2.3406337605794727</v>
      </c>
      <c r="V74">
        <f t="shared" si="16"/>
        <v>11.151456979702907</v>
      </c>
    </row>
    <row r="75" spans="1:22">
      <c r="A75">
        <v>730</v>
      </c>
      <c r="B75">
        <f t="shared" si="17"/>
        <v>3182.3649740110768</v>
      </c>
      <c r="C75">
        <f t="shared" si="18"/>
        <v>4.0250755311902406E-3</v>
      </c>
      <c r="D75">
        <f t="shared" si="19"/>
        <v>510.35488101573424</v>
      </c>
      <c r="F75">
        <f t="shared" si="20"/>
        <v>0.89535944037848114</v>
      </c>
      <c r="G75">
        <f t="shared" si="12"/>
        <v>112512.13500480179</v>
      </c>
      <c r="H75">
        <f t="shared" si="21"/>
        <v>127922026.8821487</v>
      </c>
      <c r="P75">
        <f t="shared" si="22"/>
        <v>1.2217550940696698</v>
      </c>
      <c r="Q75">
        <f t="shared" si="13"/>
        <v>478.15</v>
      </c>
      <c r="R75">
        <f t="shared" si="23"/>
        <v>0.63480984322834311</v>
      </c>
      <c r="S75">
        <f t="shared" si="14"/>
        <v>204.26219784248943</v>
      </c>
      <c r="U75">
        <f t="shared" si="15"/>
        <v>2.3408638752076425</v>
      </c>
      <c r="V75">
        <f t="shared" si="16"/>
        <v>11.148803041975592</v>
      </c>
    </row>
    <row r="76" spans="1:22">
      <c r="A76">
        <v>740</v>
      </c>
      <c r="B76">
        <f t="shared" si="17"/>
        <v>3182.214992177398</v>
      </c>
      <c r="C76">
        <f t="shared" si="18"/>
        <v>4.0252652381114725E-3</v>
      </c>
      <c r="D76">
        <f t="shared" si="19"/>
        <v>510.23431020243493</v>
      </c>
      <c r="F76">
        <f t="shared" si="20"/>
        <v>0.8951479126358507</v>
      </c>
      <c r="G76">
        <f t="shared" si="12"/>
        <v>112123.15016521748</v>
      </c>
      <c r="H76">
        <f t="shared" si="21"/>
        <v>129043258.38380088</v>
      </c>
      <c r="P76">
        <f t="shared" si="22"/>
        <v>1.2215240249563115</v>
      </c>
      <c r="Q76">
        <f t="shared" si="13"/>
        <v>478.15</v>
      </c>
      <c r="R76">
        <f t="shared" si="23"/>
        <v>0.63465987005881808</v>
      </c>
      <c r="S76">
        <f t="shared" si="14"/>
        <v>204.24226610045727</v>
      </c>
      <c r="U76">
        <f t="shared" si="15"/>
        <v>2.3410923171250961</v>
      </c>
      <c r="V76">
        <f t="shared" si="16"/>
        <v>11.146169148776785</v>
      </c>
    </row>
    <row r="77" spans="1:22">
      <c r="A77">
        <v>750</v>
      </c>
      <c r="B77">
        <f t="shared" si="17"/>
        <v>3182.0655288714274</v>
      </c>
      <c r="C77">
        <f t="shared" si="18"/>
        <v>4.0254543069551015E-3</v>
      </c>
      <c r="D77">
        <f t="shared" si="19"/>
        <v>510.11463222967257</v>
      </c>
      <c r="F77">
        <f t="shared" si="20"/>
        <v>0.89493795128012732</v>
      </c>
      <c r="G77">
        <f t="shared" si="12"/>
        <v>111737.0607770387</v>
      </c>
      <c r="H77">
        <f t="shared" si="21"/>
        <v>130160628.99157126</v>
      </c>
      <c r="P77">
        <f t="shared" si="22"/>
        <v>1.2212948726482369</v>
      </c>
      <c r="Q77">
        <f t="shared" si="13"/>
        <v>478.15</v>
      </c>
      <c r="R77">
        <f t="shared" si="23"/>
        <v>0.63451100745761024</v>
      </c>
      <c r="S77">
        <f t="shared" si="14"/>
        <v>204.22248018916056</v>
      </c>
      <c r="U77">
        <f t="shared" si="15"/>
        <v>2.3413191317484476</v>
      </c>
      <c r="V77">
        <f t="shared" si="16"/>
        <v>11.14355475985562</v>
      </c>
    </row>
    <row r="78" spans="1:22">
      <c r="A78">
        <v>760</v>
      </c>
      <c r="B78">
        <f t="shared" si="17"/>
        <v>3181.9165802334464</v>
      </c>
      <c r="C78">
        <f t="shared" si="18"/>
        <v>4.0256427424219523E-3</v>
      </c>
      <c r="D78">
        <f t="shared" si="19"/>
        <v>509.99582504921074</v>
      </c>
      <c r="F78">
        <f t="shared" si="20"/>
        <v>0.89472951763019426</v>
      </c>
      <c r="G78">
        <f t="shared" si="12"/>
        <v>111353.79596303261</v>
      </c>
      <c r="H78">
        <f t="shared" si="21"/>
        <v>131274166.95120159</v>
      </c>
      <c r="P78">
        <f t="shared" si="22"/>
        <v>1.2210675862193361</v>
      </c>
      <c r="Q78">
        <f t="shared" si="13"/>
        <v>478.15</v>
      </c>
      <c r="R78">
        <f t="shared" si="23"/>
        <v>0.63436322799980771</v>
      </c>
      <c r="S78">
        <f t="shared" si="14"/>
        <v>204.20283650234282</v>
      </c>
      <c r="U78">
        <f t="shared" si="15"/>
        <v>2.3415443594708059</v>
      </c>
      <c r="V78">
        <f t="shared" si="16"/>
        <v>11.140959393564021</v>
      </c>
    </row>
    <row r="79" spans="1:22">
      <c r="A79">
        <v>770</v>
      </c>
      <c r="B79">
        <f t="shared" si="17"/>
        <v>3181.7681424982188</v>
      </c>
      <c r="C79">
        <f t="shared" si="18"/>
        <v>4.0258305490957127E-3</v>
      </c>
      <c r="D79">
        <f t="shared" si="19"/>
        <v>509.8778688300377</v>
      </c>
      <c r="F79">
        <f t="shared" si="20"/>
        <v>0.89452257689480297</v>
      </c>
      <c r="G79">
        <f t="shared" si="12"/>
        <v>110973.29192164558</v>
      </c>
      <c r="H79">
        <f t="shared" si="21"/>
        <v>132383899.87041804</v>
      </c>
      <c r="P79">
        <f t="shared" si="22"/>
        <v>1.2208421200036583</v>
      </c>
      <c r="Q79">
        <f t="shared" si="13"/>
        <v>478.15</v>
      </c>
      <c r="R79">
        <f t="shared" si="23"/>
        <v>0.63421650701841525</v>
      </c>
      <c r="S79">
        <f t="shared" si="14"/>
        <v>204.18333179882237</v>
      </c>
      <c r="U79">
        <f t="shared" si="15"/>
        <v>2.3417680365364562</v>
      </c>
      <c r="V79">
        <f t="shared" si="16"/>
        <v>11.138382616689624</v>
      </c>
    </row>
    <row r="80" spans="1:22">
      <c r="A80">
        <v>780</v>
      </c>
      <c r="B80">
        <f t="shared" si="17"/>
        <v>3181.6202119855579</v>
      </c>
      <c r="C80">
        <f t="shared" si="18"/>
        <v>4.0260177314548045E-3</v>
      </c>
      <c r="D80">
        <f t="shared" si="19"/>
        <v>509.7607455789128</v>
      </c>
      <c r="F80">
        <f t="shared" si="20"/>
        <v>0.89431709750686461</v>
      </c>
      <c r="G80">
        <f t="shared" si="12"/>
        <v>110595.4907175566</v>
      </c>
      <c r="H80">
        <f t="shared" si="21"/>
        <v>133489854.77759361</v>
      </c>
      <c r="P80">
        <f t="shared" si="22"/>
        <v>1.2206184326917913</v>
      </c>
      <c r="Q80">
        <f t="shared" si="13"/>
        <v>478.15</v>
      </c>
      <c r="R80">
        <f t="shared" si="23"/>
        <v>0.63407082213236698</v>
      </c>
      <c r="S80">
        <f t="shared" si="14"/>
        <v>204.16396313992215</v>
      </c>
      <c r="U80">
        <f t="shared" si="15"/>
        <v>2.3419901957541041</v>
      </c>
      <c r="V80">
        <f t="shared" si="16"/>
        <v>11.135824036166541</v>
      </c>
    </row>
    <row r="81" spans="1:22">
      <c r="A81">
        <v>790</v>
      </c>
      <c r="B81">
        <f t="shared" si="17"/>
        <v>3181.472785092506</v>
      </c>
      <c r="C81">
        <f t="shared" si="18"/>
        <v>4.0262042938822131E-3</v>
      </c>
      <c r="D81">
        <f t="shared" si="19"/>
        <v>509.64443883109669</v>
      </c>
      <c r="F81">
        <f t="shared" si="20"/>
        <v>0.89411305058087143</v>
      </c>
      <c r="G81">
        <f t="shared" si="12"/>
        <v>110220.33929593615</v>
      </c>
      <c r="H81">
        <f t="shared" si="21"/>
        <v>134592058.17055297</v>
      </c>
      <c r="P81">
        <f t="shared" si="22"/>
        <v>1.2203964865944155</v>
      </c>
      <c r="Q81">
        <f t="shared" si="13"/>
        <v>478.15</v>
      </c>
      <c r="R81">
        <f t="shared" si="23"/>
        <v>0.63392615286183784</v>
      </c>
      <c r="S81">
        <f t="shared" si="14"/>
        <v>204.14472783847114</v>
      </c>
      <c r="U81">
        <f t="shared" si="15"/>
        <v>2.3422108670782555</v>
      </c>
      <c r="V81">
        <f t="shared" si="16"/>
        <v>11.133283292319291</v>
      </c>
    </row>
    <row r="82" spans="1:22">
      <c r="A82">
        <v>800</v>
      </c>
      <c r="B82">
        <f t="shared" si="17"/>
        <v>3181.3258582868275</v>
      </c>
      <c r="C82">
        <f t="shared" si="18"/>
        <v>4.0263902406736645E-3</v>
      </c>
      <c r="D82">
        <f t="shared" si="19"/>
        <v>509.5289333983215</v>
      </c>
      <c r="F82">
        <f t="shared" si="20"/>
        <v>0.89391040947073952</v>
      </c>
      <c r="G82">
        <f t="shared" si="12"/>
        <v>109847.78867914385</v>
      </c>
      <c r="H82">
        <f t="shared" si="21"/>
        <v>135690536.05734441</v>
      </c>
      <c r="P82">
        <f t="shared" si="22"/>
        <v>1.2201762470422091</v>
      </c>
      <c r="Q82">
        <f t="shared" si="13"/>
        <v>478.15</v>
      </c>
      <c r="R82">
        <f t="shared" si="23"/>
        <v>0.63378248031475426</v>
      </c>
      <c r="S82">
        <f t="shared" si="14"/>
        <v>204.12562341724376</v>
      </c>
      <c r="U82">
        <f t="shared" si="15"/>
        <v>2.3424300780830225</v>
      </c>
      <c r="V82">
        <f t="shared" si="16"/>
        <v>11.130760053357168</v>
      </c>
    </row>
    <row r="83" spans="1:22">
      <c r="A83">
        <v>810</v>
      </c>
      <c r="B83">
        <f t="shared" si="17"/>
        <v>3181.1794281015755</v>
      </c>
      <c r="C83">
        <f t="shared" si="18"/>
        <v>4.0265755760444484E-3</v>
      </c>
      <c r="D83">
        <f t="shared" si="19"/>
        <v>509.41421516340768</v>
      </c>
      <c r="F83">
        <f t="shared" si="20"/>
        <v>0.8937091494094872</v>
      </c>
      <c r="G83">
        <f t="shared" si="12"/>
        <v>109477.7933120938</v>
      </c>
      <c r="H83">
        <f t="shared" si="21"/>
        <v>136785313.99046534</v>
      </c>
      <c r="P83">
        <f t="shared" si="22"/>
        <v>1.2199576818968736</v>
      </c>
      <c r="Q83">
        <f t="shared" si="13"/>
        <v>478.15</v>
      </c>
      <c r="R83">
        <f t="shared" si="23"/>
        <v>0.63363978693132639</v>
      </c>
      <c r="S83">
        <f t="shared" si="14"/>
        <v>204.10664757509178</v>
      </c>
      <c r="U83">
        <f t="shared" si="15"/>
        <v>2.3426478543482343</v>
      </c>
      <c r="V83">
        <f t="shared" si="16"/>
        <v>11.128254010887598</v>
      </c>
    </row>
    <row r="84" spans="1:22">
      <c r="A84">
        <v>820</v>
      </c>
      <c r="B84">
        <f t="shared" si="17"/>
        <v>3181.033491130534</v>
      </c>
      <c r="C84">
        <f t="shared" si="18"/>
        <v>4.0267603041351388E-3</v>
      </c>
      <c r="D84">
        <f t="shared" si="19"/>
        <v>509.30027091285388</v>
      </c>
      <c r="F84">
        <f t="shared" si="20"/>
        <v>0.89350924721553315</v>
      </c>
      <c r="G84">
        <f t="shared" si="12"/>
        <v>109110.31052863867</v>
      </c>
      <c r="H84">
        <f t="shared" si="21"/>
        <v>137876417.09575173</v>
      </c>
      <c r="P84">
        <f t="shared" si="22"/>
        <v>1.2197407611526225</v>
      </c>
      <c r="Q84">
        <f t="shared" si="13"/>
        <v>478.15</v>
      </c>
      <c r="R84">
        <f t="shared" si="23"/>
        <v>0.63349805627581302</v>
      </c>
      <c r="S84">
        <f t="shared" si="14"/>
        <v>204.08779815933877</v>
      </c>
      <c r="U84">
        <f t="shared" si="15"/>
        <v>2.3428642197741332</v>
      </c>
      <c r="V84">
        <f t="shared" si="16"/>
        <v>11.125764876259041</v>
      </c>
    </row>
    <row r="85" spans="1:22">
      <c r="A85">
        <v>830</v>
      </c>
      <c r="B85">
        <f t="shared" si="17"/>
        <v>3180.8880440243556</v>
      </c>
      <c r="C85">
        <f t="shared" si="18"/>
        <v>4.0269444290164311E-3</v>
      </c>
      <c r="D85">
        <f t="shared" si="19"/>
        <v>509.18708820031941</v>
      </c>
      <c r="F85">
        <f t="shared" si="20"/>
        <v>0.89331068105319189</v>
      </c>
      <c r="G85">
        <f t="shared" si="12"/>
        <v>108745.30011640213</v>
      </c>
      <c r="H85">
        <f t="shared" si="21"/>
        <v>138963870.09691575</v>
      </c>
      <c r="P85">
        <f t="shared" si="22"/>
        <v>1.2195254566112699</v>
      </c>
      <c r="Q85">
        <f t="shared" si="13"/>
        <v>478.15</v>
      </c>
      <c r="R85">
        <f t="shared" si="23"/>
        <v>0.63335727286671306</v>
      </c>
      <c r="S85">
        <f t="shared" si="14"/>
        <v>204.06907314327006</v>
      </c>
      <c r="U85">
        <f t="shared" si="15"/>
        <v>2.3430791968379592</v>
      </c>
      <c r="V85">
        <f t="shared" si="16"/>
        <v>11.123292377578727</v>
      </c>
    </row>
    <row r="86" spans="1:22">
      <c r="A86">
        <v>840</v>
      </c>
      <c r="B86">
        <f t="shared" si="17"/>
        <v>3180.7430834873012</v>
      </c>
      <c r="C86">
        <f t="shared" si="18"/>
        <v>4.0271279546932291E-3</v>
      </c>
      <c r="D86">
        <f t="shared" si="19"/>
        <v>509.07465523521648</v>
      </c>
      <c r="F86">
        <f t="shared" si="20"/>
        <v>0.89311343023722189</v>
      </c>
      <c r="G86">
        <f t="shared" si="12"/>
        <v>108382.72396162919</v>
      </c>
      <c r="H86">
        <f t="shared" si="21"/>
        <v>140047697.33653206</v>
      </c>
      <c r="P86">
        <f t="shared" si="22"/>
        <v>1.2193117416171384</v>
      </c>
      <c r="Q86">
        <f t="shared" si="13"/>
        <v>478.15</v>
      </c>
      <c r="R86">
        <f t="shared" si="23"/>
        <v>0.63321742203819031</v>
      </c>
      <c r="S86">
        <f t="shared" si="14"/>
        <v>204.05047060776442</v>
      </c>
      <c r="U86">
        <f t="shared" si="15"/>
        <v>2.3432928068032872</v>
      </c>
      <c r="V86">
        <f t="shared" si="16"/>
        <v>11.12083625727894</v>
      </c>
    </row>
    <row r="87" spans="1:22">
      <c r="A87">
        <v>850</v>
      </c>
      <c r="B87">
        <f t="shared" si="17"/>
        <v>3180.5986062744369</v>
      </c>
      <c r="C87">
        <f t="shared" si="18"/>
        <v>4.0273108851081501E-3</v>
      </c>
      <c r="D87">
        <f t="shared" si="19"/>
        <v>508.96296079169883</v>
      </c>
      <c r="F87">
        <f t="shared" si="20"/>
        <v>0.89291747507315589</v>
      </c>
      <c r="G87">
        <f t="shared" si="12"/>
        <v>108022.54575903066</v>
      </c>
      <c r="H87">
        <f t="shared" si="21"/>
        <v>141127922.79412237</v>
      </c>
      <c r="P87">
        <f t="shared" si="22"/>
        <v>1.2190995908405657</v>
      </c>
      <c r="Q87">
        <f t="shared" si="13"/>
        <v>478.15</v>
      </c>
      <c r="R87">
        <f t="shared" si="23"/>
        <v>0.63307848982686754</v>
      </c>
      <c r="S87">
        <f t="shared" si="14"/>
        <v>204.03198872629059</v>
      </c>
      <c r="U87">
        <f t="shared" si="15"/>
        <v>2.3435050698909738</v>
      </c>
      <c r="V87">
        <f t="shared" si="16"/>
        <v>11.118396270128857</v>
      </c>
    </row>
    <row r="88" spans="1:22">
      <c r="A88">
        <v>860</v>
      </c>
      <c r="B88">
        <f t="shared" si="17"/>
        <v>3180.4546091892248</v>
      </c>
      <c r="C88">
        <f t="shared" si="18"/>
        <v>4.0274932241445328E-3</v>
      </c>
      <c r="D88">
        <f t="shared" si="19"/>
        <v>508.85199413420787</v>
      </c>
      <c r="F88">
        <f t="shared" si="20"/>
        <v>0.89272279672668042</v>
      </c>
      <c r="G88">
        <f t="shared" si="12"/>
        <v>107664.73077438802</v>
      </c>
      <c r="H88">
        <f t="shared" si="21"/>
        <v>142204570.10186625</v>
      </c>
      <c r="P88">
        <f t="shared" si="22"/>
        <v>1.2188889801008569</v>
      </c>
      <c r="Q88">
        <f t="shared" si="13"/>
        <v>478.15</v>
      </c>
      <c r="R88">
        <f t="shared" si="23"/>
        <v>0.63294046287921635</v>
      </c>
      <c r="S88">
        <f t="shared" si="14"/>
        <v>204.01362575263502</v>
      </c>
      <c r="U88">
        <f t="shared" si="15"/>
        <v>2.3437160054189383</v>
      </c>
      <c r="V88">
        <f t="shared" si="16"/>
        <v>11.115972181608079</v>
      </c>
    </row>
    <row r="89" spans="1:22">
      <c r="A89">
        <v>870</v>
      </c>
      <c r="B89">
        <f t="shared" si="17"/>
        <v>3180.3110890814301</v>
      </c>
      <c r="C89">
        <f t="shared" si="18"/>
        <v>4.0276749756290517E-3</v>
      </c>
      <c r="D89">
        <f t="shared" si="19"/>
        <v>508.74174495645389</v>
      </c>
      <c r="F89">
        <f t="shared" si="20"/>
        <v>0.89252937711658575</v>
      </c>
      <c r="G89">
        <f t="shared" si="12"/>
        <v>107309.24564996771</v>
      </c>
      <c r="H89">
        <f t="shared" si="21"/>
        <v>143277662.55836591</v>
      </c>
      <c r="P89">
        <f t="shared" si="22"/>
        <v>1.2186798862212467</v>
      </c>
      <c r="Q89">
        <f t="shared" si="13"/>
        <v>478.15</v>
      </c>
      <c r="R89">
        <f t="shared" si="23"/>
        <v>0.63280332837565922</v>
      </c>
      <c r="S89">
        <f t="shared" si="14"/>
        <v>203.99538001084687</v>
      </c>
      <c r="U89">
        <f t="shared" si="15"/>
        <v>2.343925631916643</v>
      </c>
      <c r="V89">
        <f t="shared" si="16"/>
        <v>11.113563766573677</v>
      </c>
    </row>
    <row r="90" spans="1:22">
      <c r="A90">
        <v>880</v>
      </c>
      <c r="B90">
        <f t="shared" si="17"/>
        <v>3180.1680428452823</v>
      </c>
      <c r="C90">
        <f t="shared" si="18"/>
        <v>4.0278561433340051E-3</v>
      </c>
      <c r="D90">
        <f t="shared" si="19"/>
        <v>508.63220333129215</v>
      </c>
      <c r="F90">
        <f t="shared" si="20"/>
        <v>0.89233719882682838</v>
      </c>
      <c r="G90">
        <f t="shared" si="12"/>
        <v>106956.05824464993</v>
      </c>
      <c r="H90">
        <f t="shared" si="21"/>
        <v>144347223.1408124</v>
      </c>
      <c r="P90">
        <f t="shared" si="22"/>
        <v>1.2184722869098201</v>
      </c>
      <c r="Q90">
        <f t="shared" si="13"/>
        <v>478.15</v>
      </c>
      <c r="R90">
        <f t="shared" si="23"/>
        <v>0.63266707396822131</v>
      </c>
      <c r="S90">
        <f t="shared" si="14"/>
        <v>203.97724988697959</v>
      </c>
      <c r="U90">
        <f t="shared" si="15"/>
        <v>2.3441339672190646</v>
      </c>
      <c r="V90">
        <f t="shared" si="16"/>
        <v>11.111170808165214</v>
      </c>
    </row>
    <row r="91" spans="1:22">
      <c r="A91">
        <v>890</v>
      </c>
      <c r="B91">
        <f t="shared" si="17"/>
        <v>3180.0254674178591</v>
      </c>
      <c r="C91">
        <f t="shared" si="18"/>
        <v>4.0280367309793305E-3</v>
      </c>
      <c r="D91">
        <f t="shared" si="19"/>
        <v>508.52335966943201</v>
      </c>
      <c r="F91">
        <f t="shared" si="20"/>
        <v>0.89214624503409123</v>
      </c>
      <c r="G91">
        <f t="shared" si="12"/>
        <v>106605.13750220253</v>
      </c>
      <c r="H91">
        <f t="shared" si="21"/>
        <v>145413274.51583442</v>
      </c>
      <c r="P91">
        <f t="shared" si="22"/>
        <v>1.2182661606614753</v>
      </c>
      <c r="Q91">
        <f t="shared" si="13"/>
        <v>478.15</v>
      </c>
      <c r="R91">
        <f t="shared" si="23"/>
        <v>0.63253168772917068</v>
      </c>
      <c r="S91">
        <f t="shared" si="14"/>
        <v>203.95923382229094</v>
      </c>
      <c r="U91">
        <f t="shared" si="15"/>
        <v>2.3443410285440209</v>
      </c>
      <c r="V91">
        <f t="shared" si="16"/>
        <v>11.108793096902748</v>
      </c>
    </row>
    <row r="92" spans="1:22">
      <c r="A92">
        <v>900</v>
      </c>
      <c r="B92">
        <f t="shared" si="17"/>
        <v>3179.8833597776334</v>
      </c>
      <c r="C92">
        <f t="shared" si="18"/>
        <v>4.0282167422344044E-3</v>
      </c>
      <c r="D92">
        <f t="shared" si="19"/>
        <v>508.41520468530911</v>
      </c>
      <c r="F92">
        <f t="shared" si="20"/>
        <v>0.89195649944791067</v>
      </c>
      <c r="G92">
        <f t="shared" si="12"/>
        <v>106256.45334237804</v>
      </c>
      <c r="H92">
        <f t="shared" si="21"/>
        <v>146475839.0492582</v>
      </c>
      <c r="P92">
        <f t="shared" si="22"/>
        <v>1.2180614866769508</v>
      </c>
      <c r="Q92">
        <f t="shared" si="13"/>
        <v>478.15</v>
      </c>
      <c r="R92">
        <f t="shared" si="23"/>
        <v>0.63239715810856867</v>
      </c>
      <c r="S92">
        <f t="shared" si="14"/>
        <v>203.94133030762401</v>
      </c>
      <c r="U92">
        <f t="shared" si="15"/>
        <v>2.3445468325560155</v>
      </c>
      <c r="V92">
        <f t="shared" si="16"/>
        <v>11.106430429941289</v>
      </c>
    </row>
    <row r="93" spans="1:22">
      <c r="A93">
        <v>910</v>
      </c>
      <c r="B93">
        <f t="shared" si="17"/>
        <v>3179.741716943181</v>
      </c>
      <c r="C93">
        <f t="shared" si="18"/>
        <v>4.0283961807196494E-3</v>
      </c>
      <c r="D93">
        <f t="shared" si="19"/>
        <v>508.30772936876104</v>
      </c>
      <c r="F93">
        <f t="shared" si="20"/>
        <v>0.89176794626098432</v>
      </c>
      <c r="G93">
        <f t="shared" si="12"/>
        <v>105909.97657050306</v>
      </c>
      <c r="H93">
        <f t="shared" si="21"/>
        <v>147534938.81496322</v>
      </c>
      <c r="P93">
        <f t="shared" si="22"/>
        <v>1.2178582447956783</v>
      </c>
      <c r="Q93">
        <f t="shared" si="13"/>
        <v>478.15</v>
      </c>
      <c r="R93">
        <f t="shared" si="23"/>
        <v>0.63226347389903781</v>
      </c>
      <c r="S93">
        <f t="shared" si="14"/>
        <v>203.92353787874652</v>
      </c>
      <c r="U93">
        <f t="shared" si="15"/>
        <v>2.3447513954191459</v>
      </c>
      <c r="V93">
        <f t="shared" si="16"/>
        <v>11.104082610452068</v>
      </c>
    </row>
    <row r="94" spans="1:22">
      <c r="A94">
        <v>920</v>
      </c>
      <c r="B94">
        <f t="shared" si="17"/>
        <v>3179.6005359719879</v>
      </c>
      <c r="C94">
        <f t="shared" si="18"/>
        <v>4.0285750500080111E-3</v>
      </c>
      <c r="D94">
        <f t="shared" si="19"/>
        <v>508.20092496141132</v>
      </c>
      <c r="F94">
        <f t="shared" si="20"/>
        <v>0.89158057010773917</v>
      </c>
      <c r="G94">
        <f t="shared" si="12"/>
        <v>105565.67880206917</v>
      </c>
      <c r="H94">
        <f t="shared" si="21"/>
        <v>148590595.60298392</v>
      </c>
      <c r="P94">
        <f t="shared" si="22"/>
        <v>1.217656415439849</v>
      </c>
      <c r="Q94">
        <f t="shared" si="13"/>
        <v>478.15</v>
      </c>
      <c r="R94">
        <f t="shared" si="23"/>
        <v>0.63213062420638699</v>
      </c>
      <c r="S94">
        <f t="shared" si="14"/>
        <v>203.90585511246636</v>
      </c>
      <c r="U94">
        <f t="shared" si="15"/>
        <v>2.3449547328411509</v>
      </c>
      <c r="V94">
        <f t="shared" si="16"/>
        <v>11.101749447106618</v>
      </c>
    </row>
    <row r="95" spans="1:22">
      <c r="A95">
        <v>930</v>
      </c>
      <c r="B95">
        <f t="shared" si="17"/>
        <v>3179.4598139593827</v>
      </c>
      <c r="C95">
        <f t="shared" si="18"/>
        <v>4.0287533536262797E-3</v>
      </c>
      <c r="D95">
        <f t="shared" si="19"/>
        <v>508.0947829368709</v>
      </c>
      <c r="F95">
        <f t="shared" si="20"/>
        <v>0.89139435602959805</v>
      </c>
      <c r="G95">
        <f t="shared" si="12"/>
        <v>105223.5323994897</v>
      </c>
      <c r="H95">
        <f t="shared" si="21"/>
        <v>149642830.92697883</v>
      </c>
      <c r="P95">
        <f t="shared" si="22"/>
        <v>1.2174559795675715</v>
      </c>
      <c r="Q95">
        <f t="shared" si="13"/>
        <v>478.15</v>
      </c>
      <c r="R95">
        <f t="shared" si="23"/>
        <v>0.63199859842498496</v>
      </c>
      <c r="S95">
        <f t="shared" si="14"/>
        <v>203.88828062337728</v>
      </c>
      <c r="U95">
        <f t="shared" si="15"/>
        <v>2.3451568601102646</v>
      </c>
      <c r="V95">
        <f t="shared" si="16"/>
        <v>11.099430753644292</v>
      </c>
    </row>
    <row r="96" spans="1:22">
      <c r="A96">
        <v>940</v>
      </c>
      <c r="B96">
        <f t="shared" si="17"/>
        <v>3179.3195480375352</v>
      </c>
      <c r="C96">
        <f t="shared" si="18"/>
        <v>4.028931095056326E-3</v>
      </c>
      <c r="D96">
        <f t="shared" si="19"/>
        <v>507.98929498403862</v>
      </c>
      <c r="F96">
        <f t="shared" si="20"/>
        <v>0.89120928944568178</v>
      </c>
      <c r="G96">
        <f t="shared" si="12"/>
        <v>104883.5104187306</v>
      </c>
      <c r="H96">
        <f t="shared" si="21"/>
        <v>150691666.03116614</v>
      </c>
      <c r="P96">
        <f t="shared" si="22"/>
        <v>1.2172569186334079</v>
      </c>
      <c r="Q96">
        <f t="shared" si="13"/>
        <v>478.15</v>
      </c>
      <c r="R96">
        <f t="shared" si="23"/>
        <v>0.63186738621698835</v>
      </c>
      <c r="S96">
        <f t="shared" si="14"/>
        <v>203.87081306111583</v>
      </c>
      <c r="U96">
        <f t="shared" si="15"/>
        <v>2.3453577921262396</v>
      </c>
      <c r="V96">
        <f t="shared" si="16"/>
        <v>11.097126348507445</v>
      </c>
    </row>
    <row r="97" spans="1:22">
      <c r="A97">
        <v>950</v>
      </c>
      <c r="B97">
        <f t="shared" si="17"/>
        <v>3179.1797353745305</v>
      </c>
      <c r="C97">
        <f t="shared" si="18"/>
        <v>4.0291082777362463E-3</v>
      </c>
      <c r="D97">
        <f t="shared" si="19"/>
        <v>507.88445299292204</v>
      </c>
      <c r="F97">
        <f t="shared" si="20"/>
        <v>0.89102535612793343</v>
      </c>
      <c r="G97">
        <f t="shared" si="12"/>
        <v>104545.58656397407</v>
      </c>
      <c r="H97">
        <f t="shared" si="21"/>
        <v>151737121.89680588</v>
      </c>
      <c r="P97">
        <f t="shared" si="22"/>
        <v>1.2170592145549115</v>
      </c>
      <c r="Q97">
        <f t="shared" si="13"/>
        <v>478.15</v>
      </c>
      <c r="R97">
        <f t="shared" si="23"/>
        <v>0.63173697749470481</v>
      </c>
      <c r="S97">
        <f t="shared" si="14"/>
        <v>203.85345110803385</v>
      </c>
      <c r="U97">
        <f t="shared" si="15"/>
        <v>2.3455575434266276</v>
      </c>
      <c r="V97">
        <f t="shared" si="16"/>
        <v>11.094836054531688</v>
      </c>
    </row>
    <row r="98" spans="1:22">
      <c r="A98">
        <v>960</v>
      </c>
      <c r="B98">
        <f t="shared" si="17"/>
        <v>3179.0403731735087</v>
      </c>
      <c r="C98">
        <f t="shared" si="18"/>
        <v>4.0292849050614227E-3</v>
      </c>
      <c r="D98">
        <f t="shared" si="19"/>
        <v>507.78024904250412</v>
      </c>
      <c r="F98">
        <f t="shared" si="20"/>
        <v>0.89084254217983183</v>
      </c>
      <c r="G98">
        <f t="shared" si="12"/>
        <v>104209.73514880287</v>
      </c>
      <c r="H98">
        <f t="shared" si="21"/>
        <v>152779219.24829391</v>
      </c>
      <c r="P98">
        <f t="shared" si="22"/>
        <v>1.2168628496840317</v>
      </c>
      <c r="Q98">
        <f t="shared" si="13"/>
        <v>478.15</v>
      </c>
      <c r="R98">
        <f t="shared" si="23"/>
        <v>0.63160736240550075</v>
      </c>
      <c r="S98">
        <f t="shared" si="14"/>
        <v>203.83619347720841</v>
      </c>
      <c r="U98">
        <f t="shared" si="15"/>
        <v>2.3457561282092105</v>
      </c>
      <c r="V98">
        <f t="shared" si="16"/>
        <v>11.09255969868085</v>
      </c>
    </row>
    <row r="99" spans="1:22">
      <c r="A99">
        <v>970</v>
      </c>
      <c r="B99">
        <f t="shared" si="17"/>
        <v>3178.9014586718499</v>
      </c>
      <c r="C99">
        <f t="shared" si="18"/>
        <v>4.0294609803855257E-3</v>
      </c>
      <c r="D99">
        <f t="shared" si="19"/>
        <v>507.6766753902823</v>
      </c>
      <c r="F99">
        <f t="shared" si="20"/>
        <v>0.89066083401803908</v>
      </c>
      <c r="G99">
        <f t="shared" si="12"/>
        <v>103875.93106271494</v>
      </c>
      <c r="H99">
        <f t="shared" si="21"/>
        <v>153817978.55892107</v>
      </c>
      <c r="P99">
        <f t="shared" si="22"/>
        <v>1.2166678067824974</v>
      </c>
      <c r="Q99">
        <f t="shared" si="13"/>
        <v>478.15</v>
      </c>
      <c r="R99">
        <f t="shared" si="23"/>
        <v>0.63147853131878973</v>
      </c>
      <c r="S99">
        <f t="shared" si="14"/>
        <v>203.81903891072773</v>
      </c>
      <c r="U99">
        <f t="shared" si="15"/>
        <v>2.3459535603512909</v>
      </c>
      <c r="V99">
        <f t="shared" si="16"/>
        <v>11.090297111818426</v>
      </c>
    </row>
    <row r="100" spans="1:22">
      <c r="A100">
        <v>980</v>
      </c>
      <c r="B100">
        <f t="shared" si="17"/>
        <v>3178.7629891404049</v>
      </c>
      <c r="C100">
        <f t="shared" si="18"/>
        <v>4.0296365070214644E-3</v>
      </c>
      <c r="D100">
        <f t="shared" si="19"/>
        <v>507.57372446316907</v>
      </c>
      <c r="F100">
        <f t="shared" si="20"/>
        <v>0.89048021835643698</v>
      </c>
      <c r="G100">
        <f t="shared" si="12"/>
        <v>103544.14974197924</v>
      </c>
      <c r="H100">
        <f t="shared" si="21"/>
        <v>154853420.05634087</v>
      </c>
      <c r="P100">
        <f t="shared" si="22"/>
        <v>1.2164740690004414</v>
      </c>
      <c r="Q100">
        <f t="shared" si="13"/>
        <v>478.15</v>
      </c>
      <c r="R100">
        <f t="shared" si="23"/>
        <v>0.63135047481471374</v>
      </c>
      <c r="S100">
        <f t="shared" si="14"/>
        <v>203.80198617820108</v>
      </c>
      <c r="U100">
        <f t="shared" si="15"/>
        <v>2.3461498534264211</v>
      </c>
      <c r="V100">
        <f t="shared" si="16"/>
        <v>11.088048128508833</v>
      </c>
    </row>
    <row r="101" spans="1:22">
      <c r="A101">
        <v>990</v>
      </c>
      <c r="B101">
        <f t="shared" si="17"/>
        <v>3178.6249618827728</v>
      </c>
      <c r="C101">
        <f t="shared" si="18"/>
        <v>4.0298114882422716E-3</v>
      </c>
      <c r="D101">
        <f t="shared" si="19"/>
        <v>507.4713888495121</v>
      </c>
      <c r="F101">
        <f t="shared" si="20"/>
        <v>0.89030068219212644</v>
      </c>
      <c r="G101">
        <f t="shared" si="12"/>
        <v>103214.36714406108</v>
      </c>
      <c r="H101">
        <f t="shared" si="21"/>
        <v>155885563.72778147</v>
      </c>
      <c r="P101">
        <f t="shared" si="22"/>
        <v>1.2162816198576807</v>
      </c>
      <c r="Q101">
        <f t="shared" si="13"/>
        <v>478.15</v>
      </c>
      <c r="R101">
        <f t="shared" si="23"/>
        <v>0.63122318367421759</v>
      </c>
      <c r="S101">
        <f t="shared" si="14"/>
        <v>203.78503407545384</v>
      </c>
      <c r="U101">
        <f t="shared" si="15"/>
        <v>2.3463450207190348</v>
      </c>
      <c r="V101">
        <f t="shared" si="16"/>
        <v>11.08581258684306</v>
      </c>
    </row>
    <row r="102" spans="1:22">
      <c r="A102">
        <v>1000</v>
      </c>
      <c r="B102">
        <f t="shared" si="17"/>
        <v>3178.4873742345994</v>
      </c>
      <c r="C102">
        <f t="shared" si="18"/>
        <v>4.029985927281968E-3</v>
      </c>
      <c r="D102">
        <f t="shared" si="19"/>
        <v>507.36966129203017</v>
      </c>
      <c r="F102">
        <f t="shared" si="20"/>
        <v>0.89012221279303538</v>
      </c>
      <c r="G102">
        <f t="shared" si="12"/>
        <v>102886.55972496833</v>
      </c>
      <c r="H102">
        <f t="shared" si="21"/>
        <v>156914429.32503116</v>
      </c>
      <c r="P102">
        <f t="shared" si="22"/>
        <v>1.2160904432271775</v>
      </c>
      <c r="Q102">
        <f t="shared" si="13"/>
        <v>478.15</v>
      </c>
      <c r="R102">
        <f t="shared" si="23"/>
        <v>0.63109664887026207</v>
      </c>
      <c r="S102">
        <f t="shared" si="14"/>
        <v>203.76818142337262</v>
      </c>
      <c r="U102">
        <f t="shared" si="15"/>
        <v>2.3465390752373629</v>
      </c>
      <c r="V102">
        <f t="shared" si="16"/>
        <v>11.083590328284368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V5"/>
  <sheetViews>
    <sheetView workbookViewId="0">
      <selection activeCell="C12" sqref="C12"/>
    </sheetView>
  </sheetViews>
  <sheetFormatPr defaultRowHeight="15"/>
  <cols>
    <col min="1" max="1" width="10" bestFit="1" customWidth="1"/>
  </cols>
  <sheetData>
    <row r="1" spans="1:22">
      <c r="A1" t="s">
        <v>43</v>
      </c>
      <c r="B1" s="14">
        <v>475.09781612569333</v>
      </c>
      <c r="C1" s="12">
        <v>677.91298578644319</v>
      </c>
      <c r="D1" s="13">
        <v>799.94689136894851</v>
      </c>
      <c r="E1" s="13">
        <v>876.92849157859416</v>
      </c>
      <c r="F1" s="13">
        <v>927.47104624165149</v>
      </c>
      <c r="G1" s="13">
        <v>960.38010504858494</v>
      </c>
      <c r="H1" s="13">
        <v>980.57894125711152</v>
      </c>
      <c r="I1" s="13">
        <v>991.12307254162306</v>
      </c>
      <c r="J1" s="13">
        <v>994.05040222117896</v>
      </c>
      <c r="K1" s="13">
        <v>990.7939044536314</v>
      </c>
      <c r="L1" s="13">
        <v>982.40287389986042</v>
      </c>
      <c r="M1" s="13">
        <v>969.67072668993183</v>
      </c>
      <c r="N1" s="13">
        <v>953.21325024627208</v>
      </c>
      <c r="O1" s="13">
        <v>933.51881216565232</v>
      </c>
      <c r="P1" s="13">
        <v>910.98184297835064</v>
      </c>
      <c r="Q1" s="13">
        <v>885.92589795705987</v>
      </c>
      <c r="R1" s="13">
        <v>858.6199839419146</v>
      </c>
      <c r="S1" s="13">
        <v>829.29039500015358</v>
      </c>
      <c r="T1" s="13">
        <v>798.12947105388264</v>
      </c>
      <c r="U1" s="13">
        <v>765.30219792943569</v>
      </c>
      <c r="V1" s="14">
        <v>730.95126127144147</v>
      </c>
    </row>
    <row r="2" spans="1:22">
      <c r="A2" t="s">
        <v>44</v>
      </c>
      <c r="B2" s="14">
        <v>-201.93585772713803</v>
      </c>
      <c r="C2" s="12">
        <v>-37.336863537432194</v>
      </c>
      <c r="D2" s="13">
        <v>58.347545289905071</v>
      </c>
      <c r="E2" s="13">
        <v>115.69169133114433</v>
      </c>
      <c r="F2" s="13">
        <v>150.46767333873225</v>
      </c>
      <c r="G2" s="13">
        <v>170.15732537628793</v>
      </c>
      <c r="H2" s="13">
        <v>178.95279391145039</v>
      </c>
      <c r="I2" s="13">
        <v>179.46047826216792</v>
      </c>
      <c r="J2" s="13">
        <v>173.42140061444712</v>
      </c>
      <c r="K2" s="13">
        <v>162.06142634085799</v>
      </c>
      <c r="L2" s="13">
        <v>146.27927217987346</v>
      </c>
      <c r="M2" s="13">
        <v>126.75523279870748</v>
      </c>
      <c r="N2" s="13">
        <v>104.01782188612651</v>
      </c>
      <c r="O2" s="13">
        <v>78.486573360759252</v>
      </c>
      <c r="P2" s="13">
        <v>50.500609382220745</v>
      </c>
      <c r="Q2" s="13">
        <v>20.338333136828421</v>
      </c>
      <c r="R2" s="13">
        <v>-11.768618842816354</v>
      </c>
      <c r="S2" s="13">
        <v>-55.862894691411022</v>
      </c>
      <c r="T2" s="13">
        <v>-103.83648112069416</v>
      </c>
      <c r="U2" s="13">
        <v>-152.19315674918269</v>
      </c>
      <c r="V2" s="14">
        <v>-200.92611613278581</v>
      </c>
    </row>
    <row r="4" spans="1:22">
      <c r="B4" s="14">
        <v>24.734844926994334</v>
      </c>
      <c r="C4" s="12">
        <v>33.975922483553113</v>
      </c>
      <c r="D4" s="13">
        <v>41.611836812529859</v>
      </c>
      <c r="E4" s="13">
        <v>48.049210370377786</v>
      </c>
      <c r="F4" s="13">
        <v>53.720650326676285</v>
      </c>
      <c r="G4" s="13">
        <v>58.848023975535746</v>
      </c>
      <c r="H4" s="13">
        <v>63.563130666522682</v>
      </c>
      <c r="I4" s="13">
        <v>67.951844967106226</v>
      </c>
      <c r="J4" s="13">
        <v>72.073815555566682</v>
      </c>
      <c r="K4" s="13">
        <v>75.972472271488243</v>
      </c>
      <c r="L4" s="13">
        <v>79.680601135698367</v>
      </c>
      <c r="M4" s="13">
        <v>83.223673625059718</v>
      </c>
      <c r="N4" s="13">
        <v>86.621945867976592</v>
      </c>
      <c r="O4" s="13">
        <v>89.891841455489555</v>
      </c>
      <c r="P4" s="13">
        <v>93.046895781444931</v>
      </c>
      <c r="Q4" s="13">
        <v>96.098420740755572</v>
      </c>
      <c r="R4" s="13">
        <v>99.055984792295547</v>
      </c>
      <c r="S4" s="13">
        <v>101.92776745065936</v>
      </c>
      <c r="T4" s="13">
        <v>104.72082616070166</v>
      </c>
      <c r="U4" s="13">
        <v>107.44130065335257</v>
      </c>
      <c r="V4" s="14">
        <v>110.09457180255666</v>
      </c>
    </row>
    <row r="5" spans="1:22">
      <c r="B5" s="14">
        <v>28.561338753927661</v>
      </c>
      <c r="C5" s="12">
        <v>39.232015983690502</v>
      </c>
      <c r="D5" s="13">
        <v>48.049210370377793</v>
      </c>
      <c r="E5" s="13">
        <v>55.482449083373155</v>
      </c>
      <c r="F5" s="13">
        <v>62.031263854296633</v>
      </c>
      <c r="G5" s="13">
        <v>67.95184496710624</v>
      </c>
      <c r="H5" s="13">
        <v>73.396381201704457</v>
      </c>
      <c r="I5" s="13">
        <v>78.464031967381004</v>
      </c>
      <c r="J5" s="13">
        <v>83.223673625059732</v>
      </c>
      <c r="K5" s="13">
        <v>87.725454633890251</v>
      </c>
      <c r="L5" s="13">
        <v>92.007233029773317</v>
      </c>
      <c r="M5" s="13">
        <v>96.098420740755586</v>
      </c>
      <c r="N5" s="13">
        <v>100.02240752921097</v>
      </c>
      <c r="O5" s="13">
        <v>103.79815772455613</v>
      </c>
      <c r="P5" s="13">
        <v>107.44130065335258</v>
      </c>
      <c r="Q5" s="13">
        <v>110.96489816674631</v>
      </c>
      <c r="R5" s="13">
        <v>114.37999896935062</v>
      </c>
      <c r="S5" s="13">
        <v>116.63687765732692</v>
      </c>
      <c r="T5" s="13">
        <v>119.7566249337343</v>
      </c>
      <c r="U5" s="13">
        <v>122.78822185803087</v>
      </c>
      <c r="V5" s="14">
        <v>125.73793639320441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23</vt:i4>
      </vt:variant>
    </vt:vector>
  </HeadingPairs>
  <TitlesOfParts>
    <vt:vector size="23" baseType="lpstr">
      <vt:lpstr>fő munkalap</vt:lpstr>
      <vt:lpstr>J változás 1.</vt:lpstr>
      <vt:lpstr>J változás 2.</vt:lpstr>
      <vt:lpstr>J változás 3.</vt:lpstr>
      <vt:lpstr>J változás 4.</vt:lpstr>
      <vt:lpstr>J változás 5.</vt:lpstr>
      <vt:lpstr>J változás 6.</vt:lpstr>
      <vt:lpstr>J változás 7.</vt:lpstr>
      <vt:lpstr>J változás 8.</vt:lpstr>
      <vt:lpstr>J változás 9.</vt:lpstr>
      <vt:lpstr>J változás 10.</vt:lpstr>
      <vt:lpstr>J változás 11.</vt:lpstr>
      <vt:lpstr>J változás 12.</vt:lpstr>
      <vt:lpstr>J változás 13.</vt:lpstr>
      <vt:lpstr>J változás 14.</vt:lpstr>
      <vt:lpstr>J változás 15.</vt:lpstr>
      <vt:lpstr>J változás 16.</vt:lpstr>
      <vt:lpstr>J változás 17.</vt:lpstr>
      <vt:lpstr>J változás 18.</vt:lpstr>
      <vt:lpstr>J változás 19.</vt:lpstr>
      <vt:lpstr>J változás 20.</vt:lpstr>
      <vt:lpstr>J változás 21.</vt:lpstr>
      <vt:lpstr>k=0,2-0,15 mD segédlap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</dc:creator>
  <cp:lastModifiedBy>Patrik</cp:lastModifiedBy>
  <cp:lastPrinted>2014-10-22T11:01:50Z</cp:lastPrinted>
  <dcterms:created xsi:type="dcterms:W3CDTF">2014-10-21T12:03:58Z</dcterms:created>
  <dcterms:modified xsi:type="dcterms:W3CDTF">2015-01-06T17:27:37Z</dcterms:modified>
</cp:coreProperties>
</file>