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gyéni eredmény" sheetId="1" state="visible" r:id="rId2"/>
    <sheet name="Csapat eredmény" sheetId="2" state="visible" r:id="rId3"/>
    <sheet name="Eredmény név szerint" sheetId="3" state="visible" r:id="rId4"/>
    <sheet name="Eredmény kód szerint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112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  <comment ref="C113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28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  <comment ref="D90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47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  <comment ref="C98" authorId="0">
      <text>
        <r>
          <rPr>
            <sz val="11"/>
            <color rgb="FF000000"/>
            <rFont val="Calibri"/>
            <family val="2"/>
            <charset val="238"/>
          </rPr>
          <t xml:space="preserve">lazi:
</t>
        </r>
        <r>
          <rPr>
            <sz val="9"/>
            <color rgb="FF000000"/>
            <rFont val="Segoe UI"/>
            <family val="2"/>
            <charset val="238"/>
          </rPr>
          <t xml:space="preserve">Nem jött</t>
        </r>
      </text>
    </comment>
  </commentList>
</comments>
</file>

<file path=xl/sharedStrings.xml><?xml version="1.0" encoding="utf-8"?>
<sst xmlns="http://schemas.openxmlformats.org/spreadsheetml/2006/main" count="1632" uniqueCount="312">
  <si>
    <t xml:space="preserve">Hely</t>
  </si>
  <si>
    <t xml:space="preserve">Kód</t>
  </si>
  <si>
    <t xml:space="preserve">Hallgató Neve</t>
  </si>
  <si>
    <t xml:space="preserve">Intézmény </t>
  </si>
  <si>
    <t xml:space="preserve">Kar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</si>
  <si>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</si>
  <si>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</si>
  <si>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</si>
  <si>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</si>
  <si>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</si>
  <si>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Összes</t>
  </si>
  <si>
    <t xml:space="preserve">57.</t>
  </si>
  <si>
    <t xml:space="preserve">Telekes Márton Gábor</t>
  </si>
  <si>
    <t xml:space="preserve">Budapesti Műszaki és Gazdaságtudományi Egyetem</t>
  </si>
  <si>
    <t xml:space="preserve">Villamosmérnöki és Informatikai Kar</t>
  </si>
  <si>
    <t xml:space="preserve">42.</t>
  </si>
  <si>
    <t xml:space="preserve">Komáromi Mátyás</t>
  </si>
  <si>
    <t xml:space="preserve">Eötvös Lóránd Tudományegyetem</t>
  </si>
  <si>
    <t xml:space="preserve">Informatikai Kar</t>
  </si>
  <si>
    <t xml:space="preserve">22.</t>
  </si>
  <si>
    <t xml:space="preserve">Széles Katalin</t>
  </si>
  <si>
    <t xml:space="preserve">Gépészmérnöki Kar</t>
  </si>
  <si>
    <t xml:space="preserve">80.</t>
  </si>
  <si>
    <t xml:space="preserve">Csutak Balázs</t>
  </si>
  <si>
    <t xml:space="preserve">Pázmány Péter Katolikus Egyetem</t>
  </si>
  <si>
    <t xml:space="preserve">Információs Technlógiai és Bionikai Kar</t>
  </si>
  <si>
    <t xml:space="preserve">51.</t>
  </si>
  <si>
    <t xml:space="preserve">Csorba Benjamin</t>
  </si>
  <si>
    <t xml:space="preserve">Természettudományi Rar</t>
  </si>
  <si>
    <t xml:space="preserve">108.</t>
  </si>
  <si>
    <t xml:space="preserve">Szemán Krisztián</t>
  </si>
  <si>
    <t xml:space="preserve">Budapesti Corvinus Egyetem</t>
  </si>
  <si>
    <t xml:space="preserve">Közgazdaságtudományi Kar</t>
  </si>
  <si>
    <t xml:space="preserve">77.</t>
  </si>
  <si>
    <t xml:space="preserve">Zsíros Ádám</t>
  </si>
  <si>
    <t xml:space="preserve">Pépészmérnöki Kar</t>
  </si>
  <si>
    <t xml:space="preserve">82.</t>
  </si>
  <si>
    <t xml:space="preserve">Juhos Attila</t>
  </si>
  <si>
    <t xml:space="preserve">83.</t>
  </si>
  <si>
    <t xml:space="preserve">Barna István</t>
  </si>
  <si>
    <t xml:space="preserve">6.</t>
  </si>
  <si>
    <t xml:space="preserve">Papp Marcell</t>
  </si>
  <si>
    <t xml:space="preserve">Vegyészmérnöki és Biomérnöki Kar</t>
  </si>
  <si>
    <t xml:space="preserve">73.</t>
  </si>
  <si>
    <t xml:space="preserve">Kósa Szilárd</t>
  </si>
  <si>
    <t xml:space="preserve">87.</t>
  </si>
  <si>
    <t xml:space="preserve">Nagy Gergő</t>
  </si>
  <si>
    <t xml:space="preserve">76.</t>
  </si>
  <si>
    <t xml:space="preserve">Fonyó Viktória</t>
  </si>
  <si>
    <t xml:space="preserve">Holczer András</t>
  </si>
  <si>
    <t xml:space="preserve">84.</t>
  </si>
  <si>
    <t xml:space="preserve">Farkas Domonkos László</t>
  </si>
  <si>
    <t xml:space="preserve">50.</t>
  </si>
  <si>
    <t xml:space="preserve">Loboda András</t>
  </si>
  <si>
    <t xml:space="preserve">68.</t>
  </si>
  <si>
    <t xml:space="preserve">Deák Elemér Dávid</t>
  </si>
  <si>
    <t xml:space="preserve">49.</t>
  </si>
  <si>
    <t xml:space="preserve">Körmöczi Dávid</t>
  </si>
  <si>
    <t xml:space="preserve">Szent István Egyetem</t>
  </si>
  <si>
    <t xml:space="preserve">10.</t>
  </si>
  <si>
    <t xml:space="preserve">Salánki Dániel</t>
  </si>
  <si>
    <t xml:space="preserve">Debreceni Egyetem</t>
  </si>
  <si>
    <t xml:space="preserve">Műszaki Kar</t>
  </si>
  <si>
    <t xml:space="preserve">105.</t>
  </si>
  <si>
    <t xml:space="preserve">Vághy Mihály András</t>
  </si>
  <si>
    <t xml:space="preserve">79.</t>
  </si>
  <si>
    <t xml:space="preserve">Marx János</t>
  </si>
  <si>
    <t xml:space="preserve">ELTE</t>
  </si>
  <si>
    <t xml:space="preserve">72.</t>
  </si>
  <si>
    <t xml:space="preserve">Fülöp Ákos</t>
  </si>
  <si>
    <t xml:space="preserve">Pannon Egyetem</t>
  </si>
  <si>
    <t xml:space="preserve">Műszaki Informatikai Kar</t>
  </si>
  <si>
    <t xml:space="preserve">8.</t>
  </si>
  <si>
    <t xml:space="preserve">Mándoki Sára</t>
  </si>
  <si>
    <t xml:space="preserve">Építész Kar</t>
  </si>
  <si>
    <t xml:space="preserve">104.</t>
  </si>
  <si>
    <t xml:space="preserve">Baglyas Márton</t>
  </si>
  <si>
    <t xml:space="preserve">Természettudományi Kar</t>
  </si>
  <si>
    <t xml:space="preserve">69.</t>
  </si>
  <si>
    <t xml:space="preserve">Jakó Fanni</t>
  </si>
  <si>
    <t xml:space="preserve">26.</t>
  </si>
  <si>
    <t xml:space="preserve">Juhász Martin Zsolt</t>
  </si>
  <si>
    <t xml:space="preserve">Budapesti Gazdasági Egyetem</t>
  </si>
  <si>
    <t xml:space="preserve">Külkereskedelmi Kar</t>
  </si>
  <si>
    <t xml:space="preserve">86.</t>
  </si>
  <si>
    <t xml:space="preserve">Cserna Koppány Levente</t>
  </si>
  <si>
    <t xml:space="preserve">31.</t>
  </si>
  <si>
    <t xml:space="preserve">Szalai Dávid</t>
  </si>
  <si>
    <t xml:space="preserve">Miskolci Egyetem</t>
  </si>
  <si>
    <t xml:space="preserve">Gépészmérnöki és Informatikai Kar</t>
  </si>
  <si>
    <t xml:space="preserve">45.</t>
  </si>
  <si>
    <t xml:space="preserve">Németh Flóra Boróka</t>
  </si>
  <si>
    <t xml:space="preserve">40.</t>
  </si>
  <si>
    <t xml:space="preserve">Burián Máté</t>
  </si>
  <si>
    <t xml:space="preserve">Pécsi Tudomány egyetem</t>
  </si>
  <si>
    <t xml:space="preserve">Műszaki és Informatikai Kar</t>
  </si>
  <si>
    <t xml:space="preserve">101.</t>
  </si>
  <si>
    <t xml:space="preserve">Lazsádi Áron</t>
  </si>
  <si>
    <t xml:space="preserve">85.</t>
  </si>
  <si>
    <t xml:space="preserve">Horváth József Áron</t>
  </si>
  <si>
    <t xml:space="preserve">98.</t>
  </si>
  <si>
    <t xml:space="preserve">Roszpapa Dávid</t>
  </si>
  <si>
    <t xml:space="preserve">32.</t>
  </si>
  <si>
    <t xml:space="preserve">Truong Vu Hiep</t>
  </si>
  <si>
    <t xml:space="preserve">66.</t>
  </si>
  <si>
    <t xml:space="preserve">Czakó Patrik Roland</t>
  </si>
  <si>
    <t xml:space="preserve">38.</t>
  </si>
  <si>
    <t xml:space="preserve">Győrfi-Bátori András</t>
  </si>
  <si>
    <t xml:space="preserve">30.</t>
  </si>
  <si>
    <t xml:space="preserve">Papp Ábrahám</t>
  </si>
  <si>
    <t xml:space="preserve">96.</t>
  </si>
  <si>
    <t xml:space="preserve">Kónya Imre Dávid</t>
  </si>
  <si>
    <t xml:space="preserve">Mérnöki Kar</t>
  </si>
  <si>
    <t xml:space="preserve">41.</t>
  </si>
  <si>
    <t xml:space="preserve">Stempel Richárd</t>
  </si>
  <si>
    <t xml:space="preserve">97.</t>
  </si>
  <si>
    <t xml:space="preserve">Uzonyi Noémi</t>
  </si>
  <si>
    <t xml:space="preserve">52.</t>
  </si>
  <si>
    <t xml:space="preserve">Halmosi Bence</t>
  </si>
  <si>
    <t xml:space="preserve">94.</t>
  </si>
  <si>
    <t xml:space="preserve">Goór Vanessza Szonja</t>
  </si>
  <si>
    <t xml:space="preserve">70.</t>
  </si>
  <si>
    <t xml:space="preserve">Rendes Szabolcs Árpád</t>
  </si>
  <si>
    <t xml:space="preserve">43.</t>
  </si>
  <si>
    <t xml:space="preserve">Molnár Zsanett Teréz</t>
  </si>
  <si>
    <t xml:space="preserve">Óbudai Egyetem</t>
  </si>
  <si>
    <t xml:space="preserve">Neumann János Informatikai Kar</t>
  </si>
  <si>
    <t xml:space="preserve">103.</t>
  </si>
  <si>
    <t xml:space="preserve">Hagymássy Gábor</t>
  </si>
  <si>
    <t xml:space="preserve">93.</t>
  </si>
  <si>
    <t xml:space="preserve">Filip Dominik</t>
  </si>
  <si>
    <t xml:space="preserve">Nemzeti Közszolgálati Egyetem</t>
  </si>
  <si>
    <t xml:space="preserve">Hadtudományi és Honvédtisztképző Kar </t>
  </si>
  <si>
    <t xml:space="preserve">56.</t>
  </si>
  <si>
    <t xml:space="preserve">Han Máté Csaba</t>
  </si>
  <si>
    <t xml:space="preserve">Rejtő Sándor Könnyűipar és Környezetmérnöki Kar</t>
  </si>
  <si>
    <t xml:space="preserve">54.</t>
  </si>
  <si>
    <t xml:space="preserve">Kakuszi Ádám</t>
  </si>
  <si>
    <t xml:space="preserve">Szegedi Tudományegyetem</t>
  </si>
  <si>
    <t xml:space="preserve">67.</t>
  </si>
  <si>
    <t xml:space="preserve">Varga Zsolt Sándor</t>
  </si>
  <si>
    <t xml:space="preserve">39.</t>
  </si>
  <si>
    <t xml:space="preserve">Bellusz Attila</t>
  </si>
  <si>
    <t xml:space="preserve">Bánki Donát Gépész és Biztonságtechnikai Mérnöki Kar</t>
  </si>
  <si>
    <t xml:space="preserve">58.</t>
  </si>
  <si>
    <t xml:space="preserve">Dobos Nóra</t>
  </si>
  <si>
    <t xml:space="preserve">9.</t>
  </si>
  <si>
    <t xml:space="preserve">Ferenczi Márk</t>
  </si>
  <si>
    <t xml:space="preserve">33.</t>
  </si>
  <si>
    <t xml:space="preserve">Vida Zsuzsanna</t>
  </si>
  <si>
    <t xml:space="preserve">Víztudományi Kar</t>
  </si>
  <si>
    <t xml:space="preserve">81.</t>
  </si>
  <si>
    <t xml:space="preserve">Csanálosi Balázs</t>
  </si>
  <si>
    <t xml:space="preserve">74.</t>
  </si>
  <si>
    <t xml:space="preserve">Rankl Fanni</t>
  </si>
  <si>
    <t xml:space="preserve">Alba Regia Műszaki Kar </t>
  </si>
  <si>
    <t xml:space="preserve">71.</t>
  </si>
  <si>
    <t xml:space="preserve">Adamik Győző</t>
  </si>
  <si>
    <t xml:space="preserve">37.</t>
  </si>
  <si>
    <t xml:space="preserve">Besenyei Szebasztián</t>
  </si>
  <si>
    <t xml:space="preserve">23.</t>
  </si>
  <si>
    <t xml:space="preserve">Harta Péter</t>
  </si>
  <si>
    <t xml:space="preserve">107.</t>
  </si>
  <si>
    <t xml:space="preserve">Németh Kevin</t>
  </si>
  <si>
    <t xml:space="preserve">Kandó Kálmán Villamosmérnöki Kar</t>
  </si>
  <si>
    <t xml:space="preserve">19.</t>
  </si>
  <si>
    <t xml:space="preserve">Taskó Levente</t>
  </si>
  <si>
    <t xml:space="preserve">47.</t>
  </si>
  <si>
    <t xml:space="preserve">Zalavári Bálint</t>
  </si>
  <si>
    <t xml:space="preserve">35.</t>
  </si>
  <si>
    <t xml:space="preserve">Jurky Balázs</t>
  </si>
  <si>
    <t xml:space="preserve">Pénzügyi és Számviteli Kar</t>
  </si>
  <si>
    <t xml:space="preserve">61.</t>
  </si>
  <si>
    <t xml:space="preserve">Király Bence</t>
  </si>
  <si>
    <t xml:space="preserve">95.</t>
  </si>
  <si>
    <t xml:space="preserve">Matúz Máté</t>
  </si>
  <si>
    <t xml:space="preserve">46.</t>
  </si>
  <si>
    <t xml:space="preserve">Szűcs Norbert</t>
  </si>
  <si>
    <t xml:space="preserve">Takács Petra Rebeka</t>
  </si>
  <si>
    <t xml:space="preserve">63.</t>
  </si>
  <si>
    <t xml:space="preserve">Csizmadia Máté</t>
  </si>
  <si>
    <t xml:space="preserve">25.</t>
  </si>
  <si>
    <t xml:space="preserve">Kis-Bakos Nóra</t>
  </si>
  <si>
    <t xml:space="preserve">Ybl Miklós Építéstudományi Kar</t>
  </si>
  <si>
    <t xml:space="preserve">12.</t>
  </si>
  <si>
    <t xml:space="preserve">Tran Do Tuong Huan</t>
  </si>
  <si>
    <t xml:space="preserve">28.</t>
  </si>
  <si>
    <t xml:space="preserve">Juhász Zsolt</t>
  </si>
  <si>
    <t xml:space="preserve">44.</t>
  </si>
  <si>
    <t xml:space="preserve">Környei Gábor Máté</t>
  </si>
  <si>
    <t xml:space="preserve">88.</t>
  </si>
  <si>
    <t xml:space="preserve">Létai Zoltán</t>
  </si>
  <si>
    <t xml:space="preserve">109.</t>
  </si>
  <si>
    <t xml:space="preserve">Mayer Roland István</t>
  </si>
  <si>
    <t xml:space="preserve">89.</t>
  </si>
  <si>
    <t xml:space="preserve">Eperjesi Gábor</t>
  </si>
  <si>
    <t xml:space="preserve">11.</t>
  </si>
  <si>
    <t xml:space="preserve">Farkas Mónika</t>
  </si>
  <si>
    <t xml:space="preserve">36.</t>
  </si>
  <si>
    <t xml:space="preserve">Lisztes Lilla</t>
  </si>
  <si>
    <t xml:space="preserve">Steimann György</t>
  </si>
  <si>
    <t xml:space="preserve">7.</t>
  </si>
  <si>
    <t xml:space="preserve">Vecsernyés Anita</t>
  </si>
  <si>
    <t xml:space="preserve">13.</t>
  </si>
  <si>
    <t xml:space="preserve">Zsolnai Zsófia</t>
  </si>
  <si>
    <t xml:space="preserve">Dunaújvárosi Egyetem</t>
  </si>
  <si>
    <t xml:space="preserve">60.</t>
  </si>
  <si>
    <t xml:space="preserve">Csatlós Péter</t>
  </si>
  <si>
    <t xml:space="preserve">106.</t>
  </si>
  <si>
    <t xml:space="preserve">Gale Tibor</t>
  </si>
  <si>
    <t xml:space="preserve">34.</t>
  </si>
  <si>
    <t xml:space="preserve">Görög Szilvia</t>
  </si>
  <si>
    <t xml:space="preserve">90.</t>
  </si>
  <si>
    <t xml:space="preserve">Kopcsó Dániel</t>
  </si>
  <si>
    <t xml:space="preserve">27.</t>
  </si>
  <si>
    <t xml:space="preserve">Pápics Patrik</t>
  </si>
  <si>
    <t xml:space="preserve">64.</t>
  </si>
  <si>
    <t xml:space="preserve">Póka Dezső Roland</t>
  </si>
  <si>
    <t xml:space="preserve">92.</t>
  </si>
  <si>
    <t xml:space="preserve">Schmidt Henrietta</t>
  </si>
  <si>
    <t xml:space="preserve">Kereskedelmi, Vendéglátóipari és Idegenforgalmi Kar</t>
  </si>
  <si>
    <t xml:space="preserve">24.</t>
  </si>
  <si>
    <t xml:space="preserve">Bakos Benjamin</t>
  </si>
  <si>
    <t xml:space="preserve">15.</t>
  </si>
  <si>
    <t xml:space="preserve">Békéssy Herman András</t>
  </si>
  <si>
    <t xml:space="preserve">91.</t>
  </si>
  <si>
    <t xml:space="preserve">Madarász Kata</t>
  </si>
  <si>
    <t xml:space="preserve">110.</t>
  </si>
  <si>
    <t xml:space="preserve">Prokai László</t>
  </si>
  <si>
    <t xml:space="preserve">100.</t>
  </si>
  <si>
    <t xml:space="preserve">Abonyi Balázs</t>
  </si>
  <si>
    <t xml:space="preserve">20.</t>
  </si>
  <si>
    <t xml:space="preserve">Fütyű Júlia</t>
  </si>
  <si>
    <t xml:space="preserve">14.</t>
  </si>
  <si>
    <t xml:space="preserve">Gyürefi András</t>
  </si>
  <si>
    <t xml:space="preserve">Keleti Károly Gazdasági kar</t>
  </si>
  <si>
    <t xml:space="preserve">53.</t>
  </si>
  <si>
    <t xml:space="preserve">Kertész Dóra Erika</t>
  </si>
  <si>
    <t xml:space="preserve">48.</t>
  </si>
  <si>
    <t xml:space="preserve">Király Krisztián</t>
  </si>
  <si>
    <t xml:space="preserve">78.</t>
  </si>
  <si>
    <t xml:space="preserve">Magyar Csaba</t>
  </si>
  <si>
    <t xml:space="preserve">21.</t>
  </si>
  <si>
    <t xml:space="preserve">Németh Ilona</t>
  </si>
  <si>
    <t xml:space="preserve">17.</t>
  </si>
  <si>
    <t xml:space="preserve">Suhayda Viola</t>
  </si>
  <si>
    <t xml:space="preserve">Keleti Károly Gazdasági Kar</t>
  </si>
  <si>
    <t xml:space="preserve">16.</t>
  </si>
  <si>
    <t xml:space="preserve">Derkics Bence</t>
  </si>
  <si>
    <t xml:space="preserve">99.</t>
  </si>
  <si>
    <t xml:space="preserve">Gombosi Melánia</t>
  </si>
  <si>
    <t xml:space="preserve">55.</t>
  </si>
  <si>
    <t xml:space="preserve">Mészáros Eszter</t>
  </si>
  <si>
    <t xml:space="preserve">59.</t>
  </si>
  <si>
    <t xml:space="preserve">Szabó Eszter</t>
  </si>
  <si>
    <t xml:space="preserve">62.</t>
  </si>
  <si>
    <t xml:space="preserve">Szűcs Tamás</t>
  </si>
  <si>
    <t xml:space="preserve">18.</t>
  </si>
  <si>
    <t xml:space="preserve">Tokai Viktória</t>
  </si>
  <si>
    <t xml:space="preserve">65.</t>
  </si>
  <si>
    <t xml:space="preserve">Kató Dávid Károly</t>
  </si>
  <si>
    <t xml:space="preserve">29.</t>
  </si>
  <si>
    <t xml:space="preserve">Szmolnik Laura</t>
  </si>
  <si>
    <t xml:space="preserve">102.</t>
  </si>
  <si>
    <t xml:space="preserve">Varga Szilárd</t>
  </si>
  <si>
    <t xml:space="preserve">Barta Edit</t>
  </si>
  <si>
    <t xml:space="preserve">Sinka Júlia</t>
  </si>
  <si>
    <t xml:space="preserve">75.</t>
  </si>
  <si>
    <t xml:space="preserve">Vámos Dávid</t>
  </si>
  <si>
    <t xml:space="preserve">Kácsándi Gábor</t>
  </si>
  <si>
    <t xml:space="preserve">Talyigás Gergely</t>
  </si>
  <si>
    <t xml:space="preserve">Feladatra kapott átlag pontszám</t>
  </si>
  <si>
    <t xml:space="preserve">Csapat Helyezés</t>
  </si>
  <si>
    <t xml:space="preserve">Egyéni helyezés</t>
  </si>
  <si>
    <t xml:space="preserve">Sum</t>
  </si>
  <si>
    <t xml:space="preserve">Csapat eredmény</t>
  </si>
  <si>
    <t xml:space="preserve">Helyezés</t>
  </si>
  <si>
    <t xml:space="preserve">I.</t>
  </si>
  <si>
    <t xml:space="preserve">II.</t>
  </si>
  <si>
    <t xml:space="preserve">III.</t>
  </si>
  <si>
    <t xml:space="preserve">IV.</t>
  </si>
  <si>
    <t xml:space="preserve">V.</t>
  </si>
  <si>
    <t xml:space="preserve">VI.</t>
  </si>
  <si>
    <t xml:space="preserve">VII.</t>
  </si>
  <si>
    <t xml:space="preserve">Vegyész és Biomérnöki Kar</t>
  </si>
  <si>
    <t xml:space="preserve">VIII.</t>
  </si>
  <si>
    <t xml:space="preserve">IX</t>
  </si>
  <si>
    <t xml:space="preserve">X.</t>
  </si>
  <si>
    <t xml:space="preserve">XI.</t>
  </si>
  <si>
    <t xml:space="preserve">XII.</t>
  </si>
  <si>
    <t xml:space="preserve">XIII.</t>
  </si>
  <si>
    <t xml:space="preserve">XIV.</t>
  </si>
  <si>
    <t xml:space="preserve">XV.</t>
  </si>
  <si>
    <t xml:space="preserve">XVI.</t>
  </si>
  <si>
    <t xml:space="preserve">XVII.</t>
  </si>
  <si>
    <t xml:space="preserve">XVIII.</t>
  </si>
  <si>
    <t xml:space="preserve">XX.</t>
  </si>
  <si>
    <t xml:space="preserve">XXI.</t>
  </si>
  <si>
    <t xml:space="preserve">XXII.</t>
  </si>
  <si>
    <t xml:space="preserve">XXIII.</t>
  </si>
  <si>
    <t xml:space="preserve">XXIV.</t>
  </si>
  <si>
    <t xml:space="preserve">XXV.</t>
  </si>
  <si>
    <t xml:space="preserve">XXVI.</t>
  </si>
  <si>
    <t xml:space="preserve">XXVII.</t>
  </si>
  <si>
    <t xml:space="preserve">XXVIII.</t>
  </si>
  <si>
    <t xml:space="preserve">XXIX.</t>
  </si>
  <si>
    <t xml:space="preserve">Víztudományi</t>
  </si>
  <si>
    <t xml:space="preserve">TTK</t>
  </si>
  <si>
    <t xml:space="preserve">GPK</t>
  </si>
  <si>
    <t xml:space="preserve">VIK</t>
  </si>
  <si>
    <t xml:space="preserve">VBK</t>
  </si>
  <si>
    <t xml:space="preserve">X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</si>
</sst>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_-* #,##0.00\ _F_t_-;\-* #,##0.00\ _F_t_-;_-* \-??\ _F_t_-;_-@_-"/>
  </numFmts>
  <fonts count="8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9"/>
      <color rgb="FF000000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FF2CC"/>
        <bgColor rgb="FFFBE5D6"/>
      </patternFill>
    </fill>
    <fill>
      <patternFill patternType="solid">
        <fgColor rgb="FFDAE3F3"/>
        <bgColor rgb="FFDEEBF7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DEEBF7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A9D18E"/>
    <pageSetUpPr fitToPage="false"/>
  </sheetPr>
  <dimension ref="A1:K114"/>
  <sheetViews>
    <sheetView showFormulas="false" showGridLines="true" showRowColHeaders="true" showZeros="true" rightToLeft="false" tabSelected="true" showOutlineSymbols="true" defaultGridColor="true" view="normal" topLeftCell="A89" colorId="64" zoomScale="100" zoomScaleNormal="100" zoomScalePageLayoutView="100" workbookViewId="0">
      <selection pane="topLeft" activeCell="M10" activeCellId="0" sqref="M10"/>
    </sheetView>
  </sheetViews>
  <sheetFormatPr defaultColWidth="9.12109375" defaultRowHeight="18" zeroHeight="false" outlineLevelRow="0" outlineLevelCol="0"/>
  <cols>
    <col collapsed="false" customWidth="true" hidden="false" outlineLevel="0" max="2" min="1" style="1" width="8.67"/>
    <col collapsed="false" customWidth="true" hidden="false" outlineLevel="0" max="3" min="3" style="1" width="28.11"/>
    <col collapsed="false" customWidth="true" hidden="false" outlineLevel="0" max="4" min="4" style="2" width="25.56"/>
    <col collapsed="false" customWidth="true" hidden="false" outlineLevel="0" max="5" min="5" style="1" width="32"/>
    <col collapsed="false" customWidth="true" hidden="false" outlineLevel="0" max="11" min="6" style="3" width="13.44"/>
    <col collapsed="false" customWidth="false" hidden="false" outlineLevel="0" max="1024" min="12" style="3" width="9.11"/>
  </cols>
  <sheetData>
    <row r="1" s="7" customFormat="true" ht="18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</row>
    <row r="2" customFormat="false" ht="54" hidden="false" customHeight="false" outlineLevel="0" collapsed="false">
      <c r="A2" s="8" t="s">
        <v>5</v>
      </c>
      <c r="B2" s="9" t="s">
        <v>11</v>
      </c>
      <c r="C2" s="9" t="s">
        <v>12</v>
      </c>
      <c r="D2" s="10" t="s">
        <v>13</v>
      </c>
      <c r="E2" s="10" t="s">
        <v>14</v>
      </c>
      <c r="F2" s="9" t="n">
        <f aca="false">VLOOKUP($B2,'Eredmény kód szerint'!$A$1:$G$111,2,0)</f>
        <v>20</v>
      </c>
      <c r="G2" s="9" t="n">
        <f aca="false">VLOOKUP($B2,'Eredmény kód szerint'!$A$1:$G$111,3,0)</f>
        <v>20</v>
      </c>
      <c r="H2" s="9" t="n">
        <f aca="false">VLOOKUP($B2,'Eredmény kód szerint'!$A$1:$G$111,4,0)</f>
        <v>18</v>
      </c>
      <c r="I2" s="9" t="n">
        <f aca="false">VLOOKUP($B2,'Eredmény kód szerint'!$A$1:$G$111,5,0)</f>
        <v>20</v>
      </c>
      <c r="J2" s="9" t="n">
        <f aca="false">VLOOKUP($B2,'Eredmény kód szerint'!$A$1:$G$111,6,0)</f>
        <v>17</v>
      </c>
      <c r="K2" s="11" t="n">
        <f aca="false">SUM(F2:J2)</f>
        <v>95</v>
      </c>
    </row>
    <row r="3" customFormat="false" ht="36" hidden="false" customHeight="false" outlineLevel="0" collapsed="false">
      <c r="A3" s="8" t="s">
        <v>6</v>
      </c>
      <c r="B3" s="9" t="s">
        <v>15</v>
      </c>
      <c r="C3" s="9" t="s">
        <v>16</v>
      </c>
      <c r="D3" s="10" t="s">
        <v>17</v>
      </c>
      <c r="E3" s="10" t="s">
        <v>18</v>
      </c>
      <c r="F3" s="9" t="n">
        <f aca="false">VLOOKUP($B3,'Eredmény kód szerint'!$A$1:$G$111,2,0)</f>
        <v>20</v>
      </c>
      <c r="G3" s="9" t="n">
        <f aca="false">VLOOKUP($B3,'Eredmény kód szerint'!$A$1:$G$111,3,0)</f>
        <v>10</v>
      </c>
      <c r="H3" s="9" t="n">
        <f aca="false">VLOOKUP($B3,'Eredmény kód szerint'!$A$1:$G$111,4,0)</f>
        <v>16</v>
      </c>
      <c r="I3" s="9" t="n">
        <f aca="false">VLOOKUP($B3,'Eredmény kód szerint'!$A$1:$G$111,5,0)</f>
        <v>20</v>
      </c>
      <c r="J3" s="9" t="n">
        <f aca="false">VLOOKUP($B3,'Eredmény kód szerint'!$A$1:$G$111,6,0)</f>
        <v>17</v>
      </c>
      <c r="K3" s="11" t="n">
        <f aca="false">SUM(F3:J3)</f>
        <v>83</v>
      </c>
    </row>
    <row r="4" customFormat="false" ht="54" hidden="false" customHeight="false" outlineLevel="0" collapsed="false">
      <c r="A4" s="8" t="s">
        <v>7</v>
      </c>
      <c r="B4" s="9" t="s">
        <v>19</v>
      </c>
      <c r="C4" s="9" t="s">
        <v>20</v>
      </c>
      <c r="D4" s="10" t="s">
        <v>13</v>
      </c>
      <c r="E4" s="10" t="s">
        <v>21</v>
      </c>
      <c r="F4" s="9" t="n">
        <f aca="false">VLOOKUP($B4,'Eredmény kód szerint'!$A$1:$G$111,2,0)</f>
        <v>20</v>
      </c>
      <c r="G4" s="9" t="n">
        <f aca="false">VLOOKUP($B4,'Eredmény kód szerint'!$A$1:$G$111,3,0)</f>
        <v>7</v>
      </c>
      <c r="H4" s="9" t="n">
        <f aca="false">VLOOKUP($B4,'Eredmény kód szerint'!$A$1:$G$111,4,0)</f>
        <v>20</v>
      </c>
      <c r="I4" s="9" t="n">
        <f aca="false">VLOOKUP($B4,'Eredmény kód szerint'!$A$1:$G$111,5,0)</f>
        <v>16</v>
      </c>
      <c r="J4" s="9" t="n">
        <f aca="false">VLOOKUP($B4,'Eredmény kód szerint'!$A$1:$G$111,6,0)</f>
        <v>17</v>
      </c>
      <c r="K4" s="11" t="n">
        <f aca="false">SUM(F4:J4)</f>
        <v>80</v>
      </c>
    </row>
    <row r="5" customFormat="false" ht="36" hidden="false" customHeight="false" outlineLevel="0" collapsed="false">
      <c r="A5" s="8" t="s">
        <v>8</v>
      </c>
      <c r="B5" s="9" t="s">
        <v>22</v>
      </c>
      <c r="C5" s="9" t="s">
        <v>23</v>
      </c>
      <c r="D5" s="10" t="s">
        <v>24</v>
      </c>
      <c r="E5" s="10" t="s">
        <v>25</v>
      </c>
      <c r="F5" s="9" t="n">
        <f aca="false">VLOOKUP($B5,'Eredmény kód szerint'!$A$1:$G$111,2,0)</f>
        <v>20</v>
      </c>
      <c r="G5" s="9" t="n">
        <f aca="false">VLOOKUP($B5,'Eredmény kód szerint'!$A$1:$G$111,3,0)</f>
        <v>20</v>
      </c>
      <c r="H5" s="9" t="n">
        <f aca="false">VLOOKUP($B5,'Eredmény kód szerint'!$A$1:$G$111,4,0)</f>
        <v>1</v>
      </c>
      <c r="I5" s="9" t="n">
        <f aca="false">VLOOKUP($B5,'Eredmény kód szerint'!$A$1:$G$111,5,0)</f>
        <v>20</v>
      </c>
      <c r="J5" s="9" t="n">
        <f aca="false">VLOOKUP($B5,'Eredmény kód szerint'!$A$1:$G$111,6,0)</f>
        <v>18</v>
      </c>
      <c r="K5" s="11" t="n">
        <f aca="false">SUM(F5:J5)</f>
        <v>79</v>
      </c>
    </row>
    <row r="6" customFormat="false" ht="36" hidden="false" customHeight="false" outlineLevel="0" collapsed="false">
      <c r="A6" s="8" t="s">
        <v>9</v>
      </c>
      <c r="B6" s="9" t="s">
        <v>26</v>
      </c>
      <c r="C6" s="9" t="s">
        <v>27</v>
      </c>
      <c r="D6" s="10" t="s">
        <v>17</v>
      </c>
      <c r="E6" s="10" t="s">
        <v>28</v>
      </c>
      <c r="F6" s="9" t="n">
        <f aca="false">VLOOKUP($B6,'Eredmény kód szerint'!$A$1:$G$111,2,0)</f>
        <v>19</v>
      </c>
      <c r="G6" s="9" t="n">
        <f aca="false">VLOOKUP($B6,'Eredmény kód szerint'!$A$1:$G$111,3,0)</f>
        <v>20</v>
      </c>
      <c r="H6" s="9" t="n">
        <f aca="false">VLOOKUP($B6,'Eredmény kód szerint'!$A$1:$G$111,4,0)</f>
        <v>20</v>
      </c>
      <c r="I6" s="9" t="n">
        <f aca="false">VLOOKUP($B6,'Eredmény kód szerint'!$A$1:$G$111,5,0)</f>
        <v>0</v>
      </c>
      <c r="J6" s="9" t="n">
        <f aca="false">VLOOKUP($B6,'Eredmény kód szerint'!$A$1:$G$111,6,0)</f>
        <v>19</v>
      </c>
      <c r="K6" s="11" t="n">
        <f aca="false">SUM(F6:J6)</f>
        <v>78</v>
      </c>
    </row>
    <row r="7" customFormat="false" ht="36" hidden="false" customHeight="false" outlineLevel="0" collapsed="false">
      <c r="A7" s="8" t="s">
        <v>9</v>
      </c>
      <c r="B7" s="12" t="s">
        <v>29</v>
      </c>
      <c r="C7" s="12" t="s">
        <v>30</v>
      </c>
      <c r="D7" s="10" t="s">
        <v>31</v>
      </c>
      <c r="E7" s="10" t="s">
        <v>32</v>
      </c>
      <c r="F7" s="9" t="n">
        <f aca="false">VLOOKUP($B7,'Eredmény kód szerint'!$A$1:$G$111,2,0)</f>
        <v>20</v>
      </c>
      <c r="G7" s="9" t="n">
        <f aca="false">VLOOKUP($B7,'Eredmény kód szerint'!$A$1:$G$111,3,0)</f>
        <v>18</v>
      </c>
      <c r="H7" s="9" t="n">
        <f aca="false">VLOOKUP($B7,'Eredmény kód szerint'!$A$1:$G$111,4,0)</f>
        <v>20</v>
      </c>
      <c r="I7" s="9" t="n">
        <f aca="false">VLOOKUP($B7,'Eredmény kód szerint'!$A$1:$G$111,5,0)</f>
        <v>3</v>
      </c>
      <c r="J7" s="9" t="n">
        <f aca="false">VLOOKUP($B7,'Eredmény kód szerint'!$A$1:$G$111,6,0)</f>
        <v>17</v>
      </c>
      <c r="K7" s="11" t="n">
        <f aca="false">SUM(F7:J7)</f>
        <v>78</v>
      </c>
    </row>
    <row r="8" customFormat="false" ht="54" hidden="false" customHeight="false" outlineLevel="0" collapsed="false">
      <c r="A8" s="8" t="s">
        <v>9</v>
      </c>
      <c r="B8" s="9" t="s">
        <v>33</v>
      </c>
      <c r="C8" s="9" t="s">
        <v>34</v>
      </c>
      <c r="D8" s="10" t="s">
        <v>13</v>
      </c>
      <c r="E8" s="10" t="s">
        <v>35</v>
      </c>
      <c r="F8" s="9" t="n">
        <f aca="false">VLOOKUP($B8,'Eredmény kód szerint'!$A$1:$G$111,2,0)</f>
        <v>20</v>
      </c>
      <c r="G8" s="9" t="n">
        <f aca="false">VLOOKUP($B8,'Eredmény kód szerint'!$A$1:$G$111,3,0)</f>
        <v>4</v>
      </c>
      <c r="H8" s="9" t="n">
        <f aca="false">VLOOKUP($B8,'Eredmény kód szerint'!$A$1:$G$111,4,0)</f>
        <v>20</v>
      </c>
      <c r="I8" s="9" t="n">
        <f aca="false">VLOOKUP($B8,'Eredmény kód szerint'!$A$1:$G$111,5,0)</f>
        <v>15</v>
      </c>
      <c r="J8" s="9" t="n">
        <f aca="false">VLOOKUP($B8,'Eredmény kód szerint'!$A$1:$G$111,6,0)</f>
        <v>19</v>
      </c>
      <c r="K8" s="11" t="n">
        <f aca="false">SUM(F8:J8)</f>
        <v>78</v>
      </c>
    </row>
    <row r="9" customFormat="false" ht="54" hidden="false" customHeight="false" outlineLevel="0" collapsed="false">
      <c r="A9" s="13" t="n">
        <f aca="false">RANK(K9,$K$2:$K$113)</f>
        <v>8</v>
      </c>
      <c r="B9" s="14" t="s">
        <v>36</v>
      </c>
      <c r="C9" s="14" t="s">
        <v>37</v>
      </c>
      <c r="D9" s="15" t="s">
        <v>13</v>
      </c>
      <c r="E9" s="15" t="s">
        <v>14</v>
      </c>
      <c r="F9" s="16" t="n">
        <f aca="false">VLOOKUP($B9,'Eredmény kód szerint'!$A$1:$G$111,2,0)</f>
        <v>20</v>
      </c>
      <c r="G9" s="16" t="n">
        <f aca="false">VLOOKUP($B9,'Eredmény kód szerint'!$A$1:$G$111,3,0)</f>
        <v>20</v>
      </c>
      <c r="H9" s="16" t="n">
        <f aca="false">VLOOKUP($B9,'Eredmény kód szerint'!$A$1:$G$111,4,0)</f>
        <v>13</v>
      </c>
      <c r="I9" s="16" t="n">
        <f aca="false">VLOOKUP($B9,'Eredmény kód szerint'!$A$1:$G$111,5,0)</f>
        <v>20</v>
      </c>
      <c r="J9" s="16" t="n">
        <f aca="false">VLOOKUP($B9,'Eredmény kód szerint'!$A$1:$G$111,6,0)</f>
        <v>4</v>
      </c>
      <c r="K9" s="17" t="n">
        <f aca="false">SUM(F9:J9)</f>
        <v>77</v>
      </c>
    </row>
    <row r="10" customFormat="false" ht="36" hidden="false" customHeight="false" outlineLevel="0" collapsed="false">
      <c r="A10" s="13" t="n">
        <f aca="false">RANK(K10,$K$2:$K$113)</f>
        <v>9</v>
      </c>
      <c r="B10" s="18" t="s">
        <v>38</v>
      </c>
      <c r="C10" s="18" t="s">
        <v>39</v>
      </c>
      <c r="D10" s="15" t="s">
        <v>31</v>
      </c>
      <c r="E10" s="15" t="s">
        <v>32</v>
      </c>
      <c r="F10" s="16" t="n">
        <f aca="false">VLOOKUP($B10,'Eredmény kód szerint'!$A$1:$G$111,2,0)</f>
        <v>12</v>
      </c>
      <c r="G10" s="16" t="n">
        <f aca="false">VLOOKUP($B10,'Eredmény kód szerint'!$A$1:$G$111,3,0)</f>
        <v>18</v>
      </c>
      <c r="H10" s="16" t="n">
        <f aca="false">VLOOKUP($B10,'Eredmény kód szerint'!$A$1:$G$111,4,0)</f>
        <v>20</v>
      </c>
      <c r="I10" s="16" t="n">
        <f aca="false">VLOOKUP($B10,'Eredmény kód szerint'!$A$1:$G$111,5,0)</f>
        <v>7</v>
      </c>
      <c r="J10" s="16" t="n">
        <f aca="false">VLOOKUP($B10,'Eredmény kód szerint'!$A$1:$G$111,6,0)</f>
        <v>15</v>
      </c>
      <c r="K10" s="17" t="n">
        <f aca="false">SUM(F10:J10)</f>
        <v>72</v>
      </c>
    </row>
    <row r="11" customFormat="false" ht="54" hidden="false" customHeight="false" outlineLevel="0" collapsed="false">
      <c r="A11" s="13" t="n">
        <f aca="false">RANK(K11,$K$2:$K$113)</f>
        <v>9</v>
      </c>
      <c r="B11" s="14" t="s">
        <v>40</v>
      </c>
      <c r="C11" s="14" t="s">
        <v>41</v>
      </c>
      <c r="D11" s="15" t="s">
        <v>13</v>
      </c>
      <c r="E11" s="15" t="s">
        <v>42</v>
      </c>
      <c r="F11" s="16" t="n">
        <f aca="false">VLOOKUP($B11,'Eredmény kód szerint'!$A$1:$G$111,2,0)</f>
        <v>20</v>
      </c>
      <c r="G11" s="16" t="n">
        <f aca="false">VLOOKUP($B11,'Eredmény kód szerint'!$A$1:$G$111,3,0)</f>
        <v>12</v>
      </c>
      <c r="H11" s="16" t="n">
        <f aca="false">VLOOKUP($B11,'Eredmény kód szerint'!$A$1:$G$111,4,0)</f>
        <v>7</v>
      </c>
      <c r="I11" s="16" t="n">
        <f aca="false">VLOOKUP($B11,'Eredmény kód szerint'!$A$1:$G$111,5,0)</f>
        <v>15</v>
      </c>
      <c r="J11" s="16" t="n">
        <f aca="false">VLOOKUP($B11,'Eredmény kód szerint'!$A$1:$G$111,6,0)</f>
        <v>18</v>
      </c>
      <c r="K11" s="17" t="n">
        <f aca="false">SUM(F11:J11)</f>
        <v>72</v>
      </c>
    </row>
    <row r="12" customFormat="false" ht="54" hidden="false" customHeight="false" outlineLevel="0" collapsed="false">
      <c r="A12" s="13" t="n">
        <f aca="false">RANK(K12,$K$2:$K$113)</f>
        <v>11</v>
      </c>
      <c r="B12" s="14" t="s">
        <v>43</v>
      </c>
      <c r="C12" s="14" t="s">
        <v>44</v>
      </c>
      <c r="D12" s="15" t="s">
        <v>13</v>
      </c>
      <c r="E12" s="15" t="s">
        <v>21</v>
      </c>
      <c r="F12" s="16" t="n">
        <f aca="false">VLOOKUP($B12,'Eredmény kód szerint'!$A$1:$G$111,2,0)</f>
        <v>18</v>
      </c>
      <c r="G12" s="16" t="str">
        <f aca="false">VLOOKUP($B12,'Eredmény kód szerint'!$A$1:$G$111,3,0)</f>
        <v>X</v>
      </c>
      <c r="H12" s="16" t="n">
        <f aca="false">VLOOKUP($B12,'Eredmény kód szerint'!$A$1:$G$111,4,0)</f>
        <v>12</v>
      </c>
      <c r="I12" s="16" t="n">
        <f aca="false">VLOOKUP($B12,'Eredmény kód szerint'!$A$1:$G$111,5,0)</f>
        <v>17</v>
      </c>
      <c r="J12" s="16" t="n">
        <f aca="false">VLOOKUP($B12,'Eredmény kód szerint'!$A$1:$G$111,6,0)</f>
        <v>18</v>
      </c>
      <c r="K12" s="17" t="n">
        <f aca="false">SUM(F12:J12)</f>
        <v>65</v>
      </c>
    </row>
    <row r="13" customFormat="false" ht="36" hidden="false" customHeight="false" outlineLevel="0" collapsed="false">
      <c r="A13" s="13" t="n">
        <f aca="false">RANK(K13,$K$2:$K$113)</f>
        <v>11</v>
      </c>
      <c r="B13" s="14" t="s">
        <v>45</v>
      </c>
      <c r="C13" s="14" t="s">
        <v>46</v>
      </c>
      <c r="D13" s="15" t="s">
        <v>17</v>
      </c>
      <c r="E13" s="15" t="s">
        <v>18</v>
      </c>
      <c r="F13" s="16" t="n">
        <f aca="false">VLOOKUP($B13,'Eredmény kód szerint'!$A$1:$G$111,2,0)</f>
        <v>20</v>
      </c>
      <c r="G13" s="16" t="n">
        <f aca="false">VLOOKUP($B13,'Eredmény kód szerint'!$A$1:$G$111,3,0)</f>
        <v>5</v>
      </c>
      <c r="H13" s="16" t="n">
        <f aca="false">VLOOKUP($B13,'Eredmény kód szerint'!$A$1:$G$111,4,0)</f>
        <v>20</v>
      </c>
      <c r="I13" s="16" t="n">
        <f aca="false">VLOOKUP($B13,'Eredmény kód szerint'!$A$1:$G$111,5,0)</f>
        <v>0</v>
      </c>
      <c r="J13" s="16" t="n">
        <f aca="false">VLOOKUP($B13,'Eredmény kód szerint'!$A$1:$G$111,6,0)</f>
        <v>20</v>
      </c>
      <c r="K13" s="17" t="n">
        <f aca="false">SUM(F13:J13)</f>
        <v>65</v>
      </c>
    </row>
    <row r="14" customFormat="false" ht="36" hidden="false" customHeight="false" outlineLevel="0" collapsed="false">
      <c r="A14" s="13" t="n">
        <f aca="false">RANK(K14,$K$2:$K$113)</f>
        <v>13</v>
      </c>
      <c r="B14" s="14" t="s">
        <v>47</v>
      </c>
      <c r="C14" s="14" t="s">
        <v>48</v>
      </c>
      <c r="D14" s="15" t="s">
        <v>17</v>
      </c>
      <c r="E14" s="15" t="s">
        <v>18</v>
      </c>
      <c r="F14" s="16" t="n">
        <f aca="false">VLOOKUP($B14,'Eredmény kód szerint'!$A$1:$G$111,2,0)</f>
        <v>20</v>
      </c>
      <c r="G14" s="16" t="n">
        <f aca="false">VLOOKUP($B14,'Eredmény kód szerint'!$A$1:$G$111,3,0)</f>
        <v>4</v>
      </c>
      <c r="H14" s="16" t="n">
        <f aca="false">VLOOKUP($B14,'Eredmény kód szerint'!$A$1:$G$111,4,0)</f>
        <v>20</v>
      </c>
      <c r="I14" s="16" t="n">
        <f aca="false">VLOOKUP($B14,'Eredmény kód szerint'!$A$1:$G$111,5,0)</f>
        <v>2</v>
      </c>
      <c r="J14" s="16" t="n">
        <f aca="false">VLOOKUP($B14,'Eredmény kód szerint'!$A$1:$G$111,6,0)</f>
        <v>18</v>
      </c>
      <c r="K14" s="17" t="n">
        <f aca="false">SUM(F14:J14)</f>
        <v>64</v>
      </c>
    </row>
    <row r="15" customFormat="false" ht="54" hidden="false" customHeight="false" outlineLevel="0" collapsed="false">
      <c r="A15" s="13" t="n">
        <f aca="false">RANK(K15,$K$2:$K$113)</f>
        <v>14</v>
      </c>
      <c r="B15" s="14" t="s">
        <v>9</v>
      </c>
      <c r="C15" s="14" t="s">
        <v>49</v>
      </c>
      <c r="D15" s="15" t="s">
        <v>13</v>
      </c>
      <c r="E15" s="15" t="s">
        <v>14</v>
      </c>
      <c r="F15" s="16" t="n">
        <f aca="false">VLOOKUP($B15,'Eredmény kód szerint'!$A$1:$G$111,2,0)</f>
        <v>20</v>
      </c>
      <c r="G15" s="16" t="n">
        <f aca="false">VLOOKUP($B15,'Eredmény kód szerint'!$A$1:$G$111,3,0)</f>
        <v>12</v>
      </c>
      <c r="H15" s="16" t="n">
        <f aca="false">VLOOKUP($B15,'Eredmény kód szerint'!$A$1:$G$111,4,0)</f>
        <v>20</v>
      </c>
      <c r="I15" s="16" t="n">
        <f aca="false">VLOOKUP($B15,'Eredmény kód szerint'!$A$1:$G$111,5,0)</f>
        <v>0</v>
      </c>
      <c r="J15" s="16" t="n">
        <f aca="false">VLOOKUP($B15,'Eredmény kód szerint'!$A$1:$G$111,6,0)</f>
        <v>4</v>
      </c>
      <c r="K15" s="17" t="n">
        <f aca="false">SUM(F15:J15)</f>
        <v>56</v>
      </c>
    </row>
    <row r="16" customFormat="false" ht="36" hidden="false" customHeight="false" outlineLevel="0" collapsed="false">
      <c r="A16" s="13" t="n">
        <f aca="false">RANK(K16,$K$2:$K$113)</f>
        <v>15</v>
      </c>
      <c r="B16" s="14" t="s">
        <v>50</v>
      </c>
      <c r="C16" s="14" t="s">
        <v>51</v>
      </c>
      <c r="D16" s="15" t="s">
        <v>24</v>
      </c>
      <c r="E16" s="15" t="s">
        <v>25</v>
      </c>
      <c r="F16" s="16" t="n">
        <f aca="false">VLOOKUP($B16,'Eredmény kód szerint'!$A$1:$G$111,2,0)</f>
        <v>20</v>
      </c>
      <c r="G16" s="16" t="n">
        <f aca="false">VLOOKUP($B16,'Eredmény kód szerint'!$A$1:$G$111,3,0)</f>
        <v>2</v>
      </c>
      <c r="H16" s="16" t="n">
        <f aca="false">VLOOKUP($B16,'Eredmény kód szerint'!$A$1:$G$111,4,0)</f>
        <v>16</v>
      </c>
      <c r="I16" s="16" t="n">
        <f aca="false">VLOOKUP($B16,'Eredmény kód szerint'!$A$1:$G$111,5,0)</f>
        <v>0</v>
      </c>
      <c r="J16" s="16" t="n">
        <f aca="false">VLOOKUP($B16,'Eredmény kód szerint'!$A$1:$G$111,6,0)</f>
        <v>16</v>
      </c>
      <c r="K16" s="17" t="n">
        <f aca="false">SUM(F16:J16)</f>
        <v>54</v>
      </c>
    </row>
    <row r="17" customFormat="false" ht="36" hidden="false" customHeight="false" outlineLevel="0" collapsed="false">
      <c r="A17" s="13" t="n">
        <f aca="false">RANK(K17,$K$2:$K$113)</f>
        <v>16</v>
      </c>
      <c r="B17" s="18" t="s">
        <v>52</v>
      </c>
      <c r="C17" s="18" t="s">
        <v>53</v>
      </c>
      <c r="D17" s="15" t="s">
        <v>31</v>
      </c>
      <c r="E17" s="15" t="s">
        <v>32</v>
      </c>
      <c r="F17" s="16" t="n">
        <f aca="false">VLOOKUP($B17,'Eredmény kód szerint'!$A$1:$G$111,2,0)</f>
        <v>20</v>
      </c>
      <c r="G17" s="16" t="n">
        <f aca="false">VLOOKUP($B17,'Eredmény kód szerint'!$A$1:$G$111,3,0)</f>
        <v>9</v>
      </c>
      <c r="H17" s="16" t="n">
        <f aca="false">VLOOKUP($B17,'Eredmény kód szerint'!$A$1:$G$111,4,0)</f>
        <v>20</v>
      </c>
      <c r="I17" s="16" t="n">
        <f aca="false">VLOOKUP($B17,'Eredmény kód szerint'!$A$1:$G$111,5,0)</f>
        <v>4</v>
      </c>
      <c r="J17" s="16" t="n">
        <f aca="false">VLOOKUP($B17,'Eredmény kód szerint'!$A$1:$G$111,6,0)</f>
        <v>0</v>
      </c>
      <c r="K17" s="17" t="n">
        <f aca="false">SUM(F17:J17)</f>
        <v>53</v>
      </c>
    </row>
    <row r="18" customFormat="false" ht="54" hidden="false" customHeight="false" outlineLevel="0" collapsed="false">
      <c r="A18" s="13" t="n">
        <f aca="false">RANK(K18,$K$2:$K$113)</f>
        <v>17</v>
      </c>
      <c r="B18" s="14" t="s">
        <v>54</v>
      </c>
      <c r="C18" s="14" t="s">
        <v>55</v>
      </c>
      <c r="D18" s="15" t="s">
        <v>13</v>
      </c>
      <c r="E18" s="15" t="s">
        <v>14</v>
      </c>
      <c r="F18" s="16" t="n">
        <f aca="false">VLOOKUP($B18,'Eredmény kód szerint'!$A$1:$G$111,2,0)</f>
        <v>20</v>
      </c>
      <c r="G18" s="16" t="n">
        <f aca="false">VLOOKUP($B18,'Eredmény kód szerint'!$A$1:$G$111,3,0)</f>
        <v>7</v>
      </c>
      <c r="H18" s="16" t="n">
        <f aca="false">VLOOKUP($B18,'Eredmény kód szerint'!$A$1:$G$111,4,0)</f>
        <v>16</v>
      </c>
      <c r="I18" s="16" t="n">
        <f aca="false">VLOOKUP($B18,'Eredmény kód szerint'!$A$1:$G$111,5,0)</f>
        <v>1</v>
      </c>
      <c r="J18" s="16" t="n">
        <f aca="false">VLOOKUP($B18,'Eredmény kód szerint'!$A$1:$G$111,6,0)</f>
        <v>8</v>
      </c>
      <c r="K18" s="17" t="n">
        <f aca="false">SUM(F18:J18)</f>
        <v>52</v>
      </c>
    </row>
    <row r="19" customFormat="false" ht="18" hidden="false" customHeight="false" outlineLevel="0" collapsed="false">
      <c r="A19" s="13" t="n">
        <f aca="false">RANK(K19,$K$2:$K$113)</f>
        <v>17</v>
      </c>
      <c r="B19" s="14" t="s">
        <v>56</v>
      </c>
      <c r="C19" s="14" t="s">
        <v>57</v>
      </c>
      <c r="D19" s="15" t="s">
        <v>58</v>
      </c>
      <c r="E19" s="15" t="s">
        <v>21</v>
      </c>
      <c r="F19" s="16" t="n">
        <f aca="false">VLOOKUP($B19,'Eredmény kód szerint'!$A$1:$G$111,2,0)</f>
        <v>2</v>
      </c>
      <c r="G19" s="16" t="n">
        <f aca="false">VLOOKUP($B19,'Eredmény kód szerint'!$A$1:$G$111,3,0)</f>
        <v>5</v>
      </c>
      <c r="H19" s="16" t="n">
        <f aca="false">VLOOKUP($B19,'Eredmény kód szerint'!$A$1:$G$111,4,0)</f>
        <v>20</v>
      </c>
      <c r="I19" s="16" t="n">
        <f aca="false">VLOOKUP($B19,'Eredmény kód szerint'!$A$1:$G$111,5,0)</f>
        <v>8</v>
      </c>
      <c r="J19" s="16" t="n">
        <f aca="false">VLOOKUP($B19,'Eredmény kód szerint'!$A$1:$G$111,6,0)</f>
        <v>17</v>
      </c>
      <c r="K19" s="17" t="n">
        <f aca="false">SUM(F19:J19)</f>
        <v>52</v>
      </c>
    </row>
    <row r="20" customFormat="false" ht="18" hidden="false" customHeight="false" outlineLevel="0" collapsed="false">
      <c r="A20" s="13" t="n">
        <f aca="false">RANK(K20,$K$2:$K$113)</f>
        <v>19</v>
      </c>
      <c r="B20" s="14" t="s">
        <v>59</v>
      </c>
      <c r="C20" s="14" t="s">
        <v>60</v>
      </c>
      <c r="D20" s="15" t="s">
        <v>61</v>
      </c>
      <c r="E20" s="15" t="s">
        <v>62</v>
      </c>
      <c r="F20" s="16" t="n">
        <f aca="false">VLOOKUP($B20,'Eredmény kód szerint'!$A$1:$G$111,2,0)</f>
        <v>20</v>
      </c>
      <c r="G20" s="16" t="n">
        <f aca="false">VLOOKUP($B20,'Eredmény kód szerint'!$A$1:$G$111,3,0)</f>
        <v>4</v>
      </c>
      <c r="H20" s="16" t="n">
        <f aca="false">VLOOKUP($B20,'Eredmény kód szerint'!$A$1:$G$111,4,0)</f>
        <v>8</v>
      </c>
      <c r="I20" s="16" t="n">
        <f aca="false">VLOOKUP($B20,'Eredmény kód szerint'!$A$1:$G$111,5,0)</f>
        <v>1</v>
      </c>
      <c r="J20" s="16" t="n">
        <f aca="false">VLOOKUP($B20,'Eredmény kód szerint'!$A$1:$G$111,6,0)</f>
        <v>18</v>
      </c>
      <c r="K20" s="17" t="n">
        <f aca="false">SUM(F20:J20)</f>
        <v>51</v>
      </c>
    </row>
    <row r="21" customFormat="false" ht="36" hidden="false" customHeight="false" outlineLevel="0" collapsed="false">
      <c r="A21" s="13" t="n">
        <f aca="false">RANK(K21,$K$2:$K$113)</f>
        <v>20</v>
      </c>
      <c r="B21" s="14" t="s">
        <v>63</v>
      </c>
      <c r="C21" s="14" t="s">
        <v>64</v>
      </c>
      <c r="D21" s="15" t="s">
        <v>24</v>
      </c>
      <c r="E21" s="15" t="s">
        <v>25</v>
      </c>
      <c r="F21" s="16" t="n">
        <f aca="false">VLOOKUP($B21,'Eredmény kód szerint'!$A$1:$G$111,2,0)</f>
        <v>18</v>
      </c>
      <c r="G21" s="16" t="n">
        <f aca="false">VLOOKUP($B21,'Eredmény kód szerint'!$A$1:$G$111,3,0)</f>
        <v>3</v>
      </c>
      <c r="H21" s="16" t="n">
        <f aca="false">VLOOKUP($B21,'Eredmény kód szerint'!$A$1:$G$111,4,0)</f>
        <v>5</v>
      </c>
      <c r="I21" s="16" t="n">
        <f aca="false">VLOOKUP($B21,'Eredmény kód szerint'!$A$1:$G$111,5,0)</f>
        <v>20</v>
      </c>
      <c r="J21" s="16" t="n">
        <f aca="false">VLOOKUP($B21,'Eredmény kód szerint'!$A$1:$G$111,6,0)</f>
        <v>4</v>
      </c>
      <c r="K21" s="17" t="n">
        <f aca="false">SUM(F21:J21)</f>
        <v>50</v>
      </c>
    </row>
    <row r="22" customFormat="false" ht="18" hidden="false" customHeight="false" outlineLevel="0" collapsed="false">
      <c r="A22" s="13" t="n">
        <f aca="false">RANK(K22,$K$2:$K$113)</f>
        <v>21</v>
      </c>
      <c r="B22" s="14" t="s">
        <v>65</v>
      </c>
      <c r="C22" s="14" t="s">
        <v>66</v>
      </c>
      <c r="D22" s="15" t="s">
        <v>67</v>
      </c>
      <c r="E22" s="15" t="s">
        <v>18</v>
      </c>
      <c r="F22" s="16" t="n">
        <f aca="false">VLOOKUP($B22,'Eredmény kód szerint'!$A$1:$G$111,2,0)</f>
        <v>20</v>
      </c>
      <c r="G22" s="16" t="n">
        <f aca="false">VLOOKUP($B22,'Eredmény kód szerint'!$A$1:$G$111,3,0)</f>
        <v>8</v>
      </c>
      <c r="H22" s="16" t="str">
        <f aca="false">VLOOKUP($B22,'Eredmény kód szerint'!$A$1:$G$111,4,0)</f>
        <v>X</v>
      </c>
      <c r="I22" s="16" t="n">
        <f aca="false">VLOOKUP($B22,'Eredmény kód szerint'!$A$1:$G$111,5,0)</f>
        <v>1</v>
      </c>
      <c r="J22" s="16" t="n">
        <f aca="false">VLOOKUP($B22,'Eredmény kód szerint'!$A$1:$G$111,6,0)</f>
        <v>20</v>
      </c>
      <c r="K22" s="17" t="n">
        <f aca="false">SUM(F22:J22)</f>
        <v>49</v>
      </c>
    </row>
    <row r="23" customFormat="false" ht="18" hidden="false" customHeight="false" outlineLevel="0" collapsed="false">
      <c r="A23" s="13" t="n">
        <f aca="false">RANK(K23,$K$2:$K$113)</f>
        <v>22</v>
      </c>
      <c r="B23" s="14" t="s">
        <v>68</v>
      </c>
      <c r="C23" s="14" t="s">
        <v>69</v>
      </c>
      <c r="D23" s="15" t="s">
        <v>70</v>
      </c>
      <c r="E23" s="15" t="s">
        <v>71</v>
      </c>
      <c r="F23" s="16" t="n">
        <f aca="false">VLOOKUP($B23,'Eredmény kód szerint'!$A$1:$G$111,2,0)</f>
        <v>12</v>
      </c>
      <c r="G23" s="16" t="n">
        <f aca="false">VLOOKUP($B23,'Eredmény kód szerint'!$A$1:$G$111,3,0)</f>
        <v>6</v>
      </c>
      <c r="H23" s="16" t="n">
        <f aca="false">VLOOKUP($B23,'Eredmény kód szerint'!$A$1:$G$111,4,0)</f>
        <v>3</v>
      </c>
      <c r="I23" s="16" t="n">
        <f aca="false">VLOOKUP($B23,'Eredmény kód szerint'!$A$1:$G$111,5,0)</f>
        <v>16</v>
      </c>
      <c r="J23" s="16" t="n">
        <f aca="false">VLOOKUP($B23,'Eredmény kód szerint'!$A$1:$G$111,6,0)</f>
        <v>10</v>
      </c>
      <c r="K23" s="17" t="n">
        <f aca="false">SUM(F23:J23)</f>
        <v>47</v>
      </c>
    </row>
    <row r="24" customFormat="false" ht="54" hidden="false" customHeight="false" outlineLevel="0" collapsed="false">
      <c r="A24" s="13" t="n">
        <f aca="false">RANK(K24,$K$2:$K$113)</f>
        <v>23</v>
      </c>
      <c r="B24" s="15" t="s">
        <v>72</v>
      </c>
      <c r="C24" s="15" t="s">
        <v>73</v>
      </c>
      <c r="D24" s="15" t="s">
        <v>13</v>
      </c>
      <c r="E24" s="15" t="s">
        <v>74</v>
      </c>
      <c r="F24" s="16" t="str">
        <f aca="false">VLOOKUP($B24,'Eredmény kód szerint'!$A$1:$G$111,2,0)</f>
        <v>X</v>
      </c>
      <c r="G24" s="16" t="n">
        <f aca="false">VLOOKUP($B24,'Eredmény kód szerint'!$A$1:$G$111,3,0)</f>
        <v>9</v>
      </c>
      <c r="H24" s="16" t="n">
        <f aca="false">VLOOKUP($B24,'Eredmény kód szerint'!$A$1:$G$111,4,0)</f>
        <v>4</v>
      </c>
      <c r="I24" s="16" t="n">
        <f aca="false">VLOOKUP($B24,'Eredmény kód szerint'!$A$1:$G$111,5,0)</f>
        <v>18</v>
      </c>
      <c r="J24" s="16" t="n">
        <f aca="false">VLOOKUP($B24,'Eredmény kód szerint'!$A$1:$G$111,6,0)</f>
        <v>15</v>
      </c>
      <c r="K24" s="17" t="n">
        <f aca="false">SUM(F24:J24)</f>
        <v>46</v>
      </c>
    </row>
    <row r="25" customFormat="false" ht="36" hidden="false" customHeight="false" outlineLevel="0" collapsed="false">
      <c r="A25" s="13" t="n">
        <f aca="false">RANK(K25,$K$2:$K$113)</f>
        <v>24</v>
      </c>
      <c r="B25" s="14" t="s">
        <v>75</v>
      </c>
      <c r="C25" s="14" t="s">
        <v>76</v>
      </c>
      <c r="D25" s="15" t="s">
        <v>17</v>
      </c>
      <c r="E25" s="15" t="s">
        <v>77</v>
      </c>
      <c r="F25" s="16" t="n">
        <f aca="false">VLOOKUP($B25,'Eredmény kód szerint'!$A$1:$G$111,2,0)</f>
        <v>20</v>
      </c>
      <c r="G25" s="16" t="n">
        <f aca="false">VLOOKUP($B25,'Eredmény kód szerint'!$A$1:$G$111,3,0)</f>
        <v>3</v>
      </c>
      <c r="H25" s="16" t="str">
        <f aca="false">VLOOKUP($B25,'Eredmény kód szerint'!$A$1:$G$111,4,0)</f>
        <v>X</v>
      </c>
      <c r="I25" s="16" t="n">
        <f aca="false">VLOOKUP($B25,'Eredmény kód szerint'!$A$1:$G$111,5,0)</f>
        <v>2</v>
      </c>
      <c r="J25" s="16" t="n">
        <f aca="false">VLOOKUP($B25,'Eredmény kód szerint'!$A$1:$G$111,6,0)</f>
        <v>20</v>
      </c>
      <c r="K25" s="17" t="n">
        <f aca="false">SUM(F25:J25)</f>
        <v>45</v>
      </c>
    </row>
    <row r="26" customFormat="false" ht="36" hidden="false" customHeight="false" outlineLevel="0" collapsed="false">
      <c r="A26" s="13" t="n">
        <f aca="false">RANK(K26,$K$2:$K$113)</f>
        <v>25</v>
      </c>
      <c r="B26" s="18" t="s">
        <v>78</v>
      </c>
      <c r="C26" s="18" t="s">
        <v>79</v>
      </c>
      <c r="D26" s="15" t="s">
        <v>31</v>
      </c>
      <c r="E26" s="15" t="s">
        <v>32</v>
      </c>
      <c r="F26" s="16" t="n">
        <f aca="false">VLOOKUP($B26,'Eredmény kód szerint'!$A$1:$G$111,2,0)</f>
        <v>20</v>
      </c>
      <c r="G26" s="16" t="n">
        <f aca="false">VLOOKUP($B26,'Eredmény kód szerint'!$A$1:$G$111,3,0)</f>
        <v>8</v>
      </c>
      <c r="H26" s="16" t="n">
        <f aca="false">VLOOKUP($B26,'Eredmény kód szerint'!$A$1:$G$111,4,0)</f>
        <v>2</v>
      </c>
      <c r="I26" s="16" t="n">
        <f aca="false">VLOOKUP($B26,'Eredmény kód szerint'!$A$1:$G$111,5,0)</f>
        <v>3</v>
      </c>
      <c r="J26" s="16" t="n">
        <f aca="false">VLOOKUP($B26,'Eredmény kód szerint'!$A$1:$G$111,6,0)</f>
        <v>10</v>
      </c>
      <c r="K26" s="17" t="n">
        <f aca="false">SUM(F26:J26)</f>
        <v>43</v>
      </c>
    </row>
    <row r="27" customFormat="false" ht="36" hidden="false" customHeight="false" outlineLevel="0" collapsed="false">
      <c r="A27" s="13" t="n">
        <f aca="false">RANK(K27,$K$2:$K$113)</f>
        <v>26</v>
      </c>
      <c r="B27" s="15" t="s">
        <v>80</v>
      </c>
      <c r="C27" s="15" t="s">
        <v>81</v>
      </c>
      <c r="D27" s="15" t="s">
        <v>82</v>
      </c>
      <c r="E27" s="15" t="s">
        <v>83</v>
      </c>
      <c r="F27" s="16" t="n">
        <f aca="false">VLOOKUP($B27,'Eredmény kód szerint'!$A$1:$G$111,2,0)</f>
        <v>20</v>
      </c>
      <c r="G27" s="16" t="n">
        <f aca="false">VLOOKUP($B27,'Eredmény kód szerint'!$A$1:$G$111,3,0)</f>
        <v>5</v>
      </c>
      <c r="H27" s="16" t="n">
        <f aca="false">VLOOKUP($B27,'Eredmény kód szerint'!$A$1:$G$111,4,0)</f>
        <v>2</v>
      </c>
      <c r="I27" s="16" t="n">
        <f aca="false">VLOOKUP($B27,'Eredmény kód szerint'!$A$1:$G$111,5,0)</f>
        <v>12</v>
      </c>
      <c r="J27" s="16" t="n">
        <f aca="false">VLOOKUP($B27,'Eredmény kód szerint'!$A$1:$G$111,6,0)</f>
        <v>1</v>
      </c>
      <c r="K27" s="17" t="n">
        <f aca="false">SUM(F27:J27)</f>
        <v>40</v>
      </c>
    </row>
    <row r="28" customFormat="false" ht="54" hidden="false" customHeight="false" outlineLevel="0" collapsed="false">
      <c r="A28" s="13" t="n">
        <f aca="false">RANK(K28,$K$2:$K$113)</f>
        <v>27</v>
      </c>
      <c r="B28" s="14" t="s">
        <v>84</v>
      </c>
      <c r="C28" s="14" t="s">
        <v>85</v>
      </c>
      <c r="D28" s="15" t="s">
        <v>13</v>
      </c>
      <c r="E28" s="15" t="s">
        <v>21</v>
      </c>
      <c r="F28" s="16" t="n">
        <f aca="false">VLOOKUP($B28,'Eredmény kód szerint'!$A$1:$G$111,2,0)</f>
        <v>2</v>
      </c>
      <c r="G28" s="16" t="n">
        <f aca="false">VLOOKUP($B28,'Eredmény kód szerint'!$A$1:$G$111,3,0)</f>
        <v>7</v>
      </c>
      <c r="H28" s="16" t="n">
        <f aca="false">VLOOKUP($B28,'Eredmény kód szerint'!$A$1:$G$111,4,0)</f>
        <v>15</v>
      </c>
      <c r="I28" s="16" t="str">
        <f aca="false">VLOOKUP($B28,'Eredmény kód szerint'!$A$1:$G$111,5,0)</f>
        <v>X</v>
      </c>
      <c r="J28" s="16" t="n">
        <f aca="false">VLOOKUP($B28,'Eredmény kód szerint'!$A$1:$G$111,6,0)</f>
        <v>15</v>
      </c>
      <c r="K28" s="17" t="n">
        <f aca="false">SUM(F28:J28)</f>
        <v>39</v>
      </c>
    </row>
    <row r="29" customFormat="false" ht="36" hidden="false" customHeight="false" outlineLevel="0" collapsed="false">
      <c r="A29" s="13" t="n">
        <f aca="false">RANK(K29,$K$2:$K$113)</f>
        <v>27</v>
      </c>
      <c r="B29" s="15" t="s">
        <v>86</v>
      </c>
      <c r="C29" s="15" t="s">
        <v>87</v>
      </c>
      <c r="D29" s="15" t="s">
        <v>88</v>
      </c>
      <c r="E29" s="15" t="s">
        <v>89</v>
      </c>
      <c r="F29" s="16" t="n">
        <f aca="false">VLOOKUP($B29,'Eredmény kód szerint'!$A$1:$G$111,2,0)</f>
        <v>2</v>
      </c>
      <c r="G29" s="16" t="n">
        <f aca="false">VLOOKUP($B29,'Eredmény kód szerint'!$A$1:$G$111,3,0)</f>
        <v>10</v>
      </c>
      <c r="H29" s="16" t="n">
        <f aca="false">VLOOKUP($B29,'Eredmény kód szerint'!$A$1:$G$111,4,0)</f>
        <v>12</v>
      </c>
      <c r="I29" s="16" t="n">
        <f aca="false">VLOOKUP($B29,'Eredmény kód szerint'!$A$1:$G$111,5,0)</f>
        <v>7</v>
      </c>
      <c r="J29" s="16" t="n">
        <f aca="false">VLOOKUP($B29,'Eredmény kód szerint'!$A$1:$G$111,6,0)</f>
        <v>8</v>
      </c>
      <c r="K29" s="17" t="n">
        <f aca="false">SUM(F29:J29)</f>
        <v>39</v>
      </c>
    </row>
    <row r="30" customFormat="false" ht="36" hidden="false" customHeight="false" outlineLevel="0" collapsed="false">
      <c r="A30" s="13" t="n">
        <f aca="false">RANK(K30,$K$2:$K$113)</f>
        <v>29</v>
      </c>
      <c r="B30" s="14" t="s">
        <v>90</v>
      </c>
      <c r="C30" s="14" t="s">
        <v>91</v>
      </c>
      <c r="D30" s="15" t="s">
        <v>17</v>
      </c>
      <c r="E30" s="15" t="s">
        <v>77</v>
      </c>
      <c r="F30" s="16" t="n">
        <f aca="false">VLOOKUP($B30,'Eredmény kód szerint'!$A$1:$G$111,2,0)</f>
        <v>20</v>
      </c>
      <c r="G30" s="16" t="n">
        <f aca="false">VLOOKUP($B30,'Eredmény kód szerint'!$A$1:$G$111,3,0)</f>
        <v>2</v>
      </c>
      <c r="H30" s="16" t="n">
        <f aca="false">VLOOKUP($B30,'Eredmény kód szerint'!$A$1:$G$111,4,0)</f>
        <v>9</v>
      </c>
      <c r="I30" s="16" t="n">
        <f aca="false">VLOOKUP($B30,'Eredmény kód szerint'!$A$1:$G$111,5,0)</f>
        <v>5</v>
      </c>
      <c r="J30" s="16" t="n">
        <f aca="false">VLOOKUP($B30,'Eredmény kód szerint'!$A$1:$G$111,6,0)</f>
        <v>2</v>
      </c>
      <c r="K30" s="17" t="n">
        <f aca="false">SUM(F30:J30)</f>
        <v>38</v>
      </c>
    </row>
    <row r="31" customFormat="false" ht="36" hidden="false" customHeight="false" outlineLevel="0" collapsed="false">
      <c r="A31" s="13" t="n">
        <f aca="false">RANK(K31,$K$2:$K$113)</f>
        <v>30</v>
      </c>
      <c r="B31" s="14" t="s">
        <v>92</v>
      </c>
      <c r="C31" s="14" t="s">
        <v>93</v>
      </c>
      <c r="D31" s="15" t="s">
        <v>94</v>
      </c>
      <c r="E31" s="15" t="s">
        <v>95</v>
      </c>
      <c r="F31" s="16" t="n">
        <f aca="false">VLOOKUP($B31,'Eredmény kód szerint'!$A$1:$G$111,2,0)</f>
        <v>20</v>
      </c>
      <c r="G31" s="16" t="n">
        <f aca="false">VLOOKUP($B31,'Eredmény kód szerint'!$A$1:$G$111,3,0)</f>
        <v>5</v>
      </c>
      <c r="H31" s="16" t="n">
        <f aca="false">VLOOKUP($B31,'Eredmény kód szerint'!$A$1:$G$111,4,0)</f>
        <v>8</v>
      </c>
      <c r="I31" s="16" t="n">
        <f aca="false">VLOOKUP($B31,'Eredmény kód szerint'!$A$1:$G$111,5,0)</f>
        <v>3</v>
      </c>
      <c r="J31" s="16" t="n">
        <f aca="false">VLOOKUP($B31,'Eredmény kód szerint'!$A$1:$G$111,6,0)</f>
        <v>0</v>
      </c>
      <c r="K31" s="17" t="n">
        <f aca="false">SUM(F31:J31)</f>
        <v>36</v>
      </c>
    </row>
    <row r="32" customFormat="false" ht="18" hidden="false" customHeight="false" outlineLevel="0" collapsed="false">
      <c r="A32" s="13" t="n">
        <f aca="false">RANK(K32,$K$2:$K$113)</f>
        <v>30</v>
      </c>
      <c r="B32" s="14" t="s">
        <v>96</v>
      </c>
      <c r="C32" s="14" t="s">
        <v>97</v>
      </c>
      <c r="D32" s="15" t="s">
        <v>61</v>
      </c>
      <c r="E32" s="15" t="s">
        <v>62</v>
      </c>
      <c r="F32" s="16" t="n">
        <f aca="false">VLOOKUP($B32,'Eredmény kód szerint'!$A$1:$G$111,2,0)</f>
        <v>20</v>
      </c>
      <c r="G32" s="16" t="n">
        <f aca="false">VLOOKUP($B32,'Eredmény kód szerint'!$A$1:$G$111,3,0)</f>
        <v>10</v>
      </c>
      <c r="H32" s="16" t="n">
        <f aca="false">VLOOKUP($B32,'Eredmény kód szerint'!$A$1:$G$111,4,0)</f>
        <v>2</v>
      </c>
      <c r="I32" s="16" t="n">
        <f aca="false">VLOOKUP($B32,'Eredmény kód szerint'!$A$1:$G$111,5,0)</f>
        <v>3</v>
      </c>
      <c r="J32" s="16" t="n">
        <f aca="false">VLOOKUP($B32,'Eredmény kód szerint'!$A$1:$G$111,6,0)</f>
        <v>1</v>
      </c>
      <c r="K32" s="17" t="n">
        <f aca="false">SUM(F32:J32)</f>
        <v>36</v>
      </c>
    </row>
    <row r="33" customFormat="false" ht="54" hidden="false" customHeight="false" outlineLevel="0" collapsed="false">
      <c r="A33" s="13" t="n">
        <f aca="false">RANK(K33,$K$2:$K$113)</f>
        <v>32</v>
      </c>
      <c r="B33" s="14" t="s">
        <v>98</v>
      </c>
      <c r="C33" s="14" t="s">
        <v>99</v>
      </c>
      <c r="D33" s="15" t="s">
        <v>13</v>
      </c>
      <c r="E33" s="15" t="s">
        <v>42</v>
      </c>
      <c r="F33" s="16" t="n">
        <f aca="false">VLOOKUP($B33,'Eredmény kód szerint'!$A$1:$G$111,2,0)</f>
        <v>14</v>
      </c>
      <c r="G33" s="16" t="n">
        <f aca="false">VLOOKUP($B33,'Eredmény kód szerint'!$A$1:$G$111,3,0)</f>
        <v>5</v>
      </c>
      <c r="H33" s="16" t="str">
        <f aca="false">VLOOKUP($B33,'Eredmény kód szerint'!$A$1:$G$111,4,0)</f>
        <v>X</v>
      </c>
      <c r="I33" s="16" t="n">
        <f aca="false">VLOOKUP($B33,'Eredmény kód szerint'!$A$1:$G$111,5,0)</f>
        <v>8</v>
      </c>
      <c r="J33" s="16" t="n">
        <f aca="false">VLOOKUP($B33,'Eredmény kód szerint'!$A$1:$G$111,6,0)</f>
        <v>8</v>
      </c>
      <c r="K33" s="17" t="n">
        <f aca="false">SUM(F33:J33)</f>
        <v>35</v>
      </c>
    </row>
    <row r="34" customFormat="false" ht="18" hidden="false" customHeight="false" outlineLevel="0" collapsed="false">
      <c r="A34" s="13" t="n">
        <f aca="false">RANK(K34,$K$2:$K$113)</f>
        <v>33</v>
      </c>
      <c r="B34" s="14" t="s">
        <v>100</v>
      </c>
      <c r="C34" s="14" t="s">
        <v>101</v>
      </c>
      <c r="D34" s="15" t="s">
        <v>61</v>
      </c>
      <c r="E34" s="15" t="s">
        <v>18</v>
      </c>
      <c r="F34" s="16" t="n">
        <f aca="false">VLOOKUP($B34,'Eredmény kód szerint'!$A$1:$G$111,2,0)</f>
        <v>18</v>
      </c>
      <c r="G34" s="16" t="n">
        <f aca="false">VLOOKUP($B34,'Eredmény kód szerint'!$A$1:$G$111,3,0)</f>
        <v>10</v>
      </c>
      <c r="H34" s="16" t="n">
        <f aca="false">VLOOKUP($B34,'Eredmény kód szerint'!$A$1:$G$111,4,0)</f>
        <v>1</v>
      </c>
      <c r="I34" s="16" t="n">
        <f aca="false">VLOOKUP($B34,'Eredmény kód szerint'!$A$1:$G$111,5,0)</f>
        <v>1</v>
      </c>
      <c r="J34" s="16" t="n">
        <f aca="false">VLOOKUP($B34,'Eredmény kód szerint'!$A$1:$G$111,6,0)</f>
        <v>1</v>
      </c>
      <c r="K34" s="17" t="n">
        <f aca="false">SUM(F34:J34)</f>
        <v>31</v>
      </c>
    </row>
    <row r="35" customFormat="false" ht="36" hidden="false" customHeight="false" outlineLevel="0" collapsed="false">
      <c r="A35" s="13" t="n">
        <f aca="false">RANK(K35,$K$2:$K$113)</f>
        <v>34</v>
      </c>
      <c r="B35" s="14" t="s">
        <v>102</v>
      </c>
      <c r="C35" s="14" t="s">
        <v>103</v>
      </c>
      <c r="D35" s="15" t="s">
        <v>94</v>
      </c>
      <c r="E35" s="15" t="s">
        <v>95</v>
      </c>
      <c r="F35" s="16" t="n">
        <f aca="false">VLOOKUP($B35,'Eredmény kód szerint'!$A$1:$G$111,2,0)</f>
        <v>4</v>
      </c>
      <c r="G35" s="16" t="n">
        <f aca="false">VLOOKUP($B35,'Eredmény kód szerint'!$A$1:$G$111,3,0)</f>
        <v>5</v>
      </c>
      <c r="H35" s="16" t="n">
        <f aca="false">VLOOKUP($B35,'Eredmény kód szerint'!$A$1:$G$111,4,0)</f>
        <v>10</v>
      </c>
      <c r="I35" s="16" t="n">
        <f aca="false">VLOOKUP($B35,'Eredmény kód szerint'!$A$1:$G$111,5,0)</f>
        <v>10</v>
      </c>
      <c r="J35" s="16" t="n">
        <f aca="false">VLOOKUP($B35,'Eredmény kód szerint'!$A$1:$G$111,6,0)</f>
        <v>0</v>
      </c>
      <c r="K35" s="17" t="n">
        <f aca="false">SUM(F35:J35)</f>
        <v>29</v>
      </c>
    </row>
    <row r="36" customFormat="false" ht="18" hidden="false" customHeight="false" outlineLevel="0" collapsed="false">
      <c r="A36" s="13" t="n">
        <f aca="false">RANK(K36,$K$2:$K$113)</f>
        <v>35</v>
      </c>
      <c r="B36" s="14" t="s">
        <v>104</v>
      </c>
      <c r="C36" s="14" t="s">
        <v>105</v>
      </c>
      <c r="D36" s="15" t="s">
        <v>58</v>
      </c>
      <c r="E36" s="15" t="s">
        <v>21</v>
      </c>
      <c r="F36" s="16" t="n">
        <f aca="false">VLOOKUP($B36,'Eredmény kód szerint'!$A$1:$G$111,2,0)</f>
        <v>4</v>
      </c>
      <c r="G36" s="16" t="n">
        <f aca="false">VLOOKUP($B36,'Eredmény kód szerint'!$A$1:$G$111,3,0)</f>
        <v>5</v>
      </c>
      <c r="H36" s="16" t="n">
        <f aca="false">VLOOKUP($B36,'Eredmény kód szerint'!$A$1:$G$111,4,0)</f>
        <v>8</v>
      </c>
      <c r="I36" s="16" t="n">
        <f aca="false">VLOOKUP($B36,'Eredmény kód szerint'!$A$1:$G$111,5,0)</f>
        <v>1</v>
      </c>
      <c r="J36" s="16" t="n">
        <f aca="false">VLOOKUP($B36,'Eredmény kód szerint'!$A$1:$G$111,6,0)</f>
        <v>8</v>
      </c>
      <c r="K36" s="17" t="n">
        <f aca="false">SUM(F36:J36)</f>
        <v>26</v>
      </c>
    </row>
    <row r="37" customFormat="false" ht="18" hidden="false" customHeight="false" outlineLevel="0" collapsed="false">
      <c r="A37" s="13" t="n">
        <f aca="false">RANK(K37,$K$2:$K$113)</f>
        <v>35</v>
      </c>
      <c r="B37" s="14" t="s">
        <v>106</v>
      </c>
      <c r="C37" s="14" t="s">
        <v>107</v>
      </c>
      <c r="D37" s="15" t="s">
        <v>70</v>
      </c>
      <c r="E37" s="15" t="s">
        <v>71</v>
      </c>
      <c r="F37" s="16" t="str">
        <f aca="false">VLOOKUP($B37,'Eredmény kód szerint'!$A$1:$G$111,2,0)</f>
        <v>X</v>
      </c>
      <c r="G37" s="16" t="n">
        <f aca="false">VLOOKUP($B37,'Eredmény kód szerint'!$A$1:$G$111,3,0)</f>
        <v>5</v>
      </c>
      <c r="H37" s="16" t="n">
        <f aca="false">VLOOKUP($B37,'Eredmény kód szerint'!$A$1:$G$111,4,0)</f>
        <v>6</v>
      </c>
      <c r="I37" s="16" t="n">
        <f aca="false">VLOOKUP($B37,'Eredmény kód szerint'!$A$1:$G$111,5,0)</f>
        <v>5</v>
      </c>
      <c r="J37" s="16" t="n">
        <f aca="false">VLOOKUP($B37,'Eredmény kód szerint'!$A$1:$G$111,6,0)</f>
        <v>10</v>
      </c>
      <c r="K37" s="17" t="n">
        <f aca="false">SUM(F37:J37)</f>
        <v>26</v>
      </c>
    </row>
    <row r="38" customFormat="false" ht="54" hidden="false" customHeight="false" outlineLevel="0" collapsed="false">
      <c r="A38" s="13" t="n">
        <f aca="false">RANK(K38,$K$2:$K$113)</f>
        <v>35</v>
      </c>
      <c r="B38" s="14" t="s">
        <v>108</v>
      </c>
      <c r="C38" s="14" t="s">
        <v>109</v>
      </c>
      <c r="D38" s="15" t="s">
        <v>13</v>
      </c>
      <c r="E38" s="15" t="s">
        <v>42</v>
      </c>
      <c r="F38" s="16" t="n">
        <f aca="false">VLOOKUP($B38,'Eredmény kód szerint'!$A$1:$G$111,2,0)</f>
        <v>18</v>
      </c>
      <c r="G38" s="16" t="n">
        <f aca="false">VLOOKUP($B38,'Eredmény kód szerint'!$A$1:$G$111,3,0)</f>
        <v>5</v>
      </c>
      <c r="H38" s="16" t="str">
        <f aca="false">VLOOKUP($B38,'Eredmény kód szerint'!$A$1:$G$111,4,0)</f>
        <v>X</v>
      </c>
      <c r="I38" s="16" t="n">
        <f aca="false">VLOOKUP($B38,'Eredmény kód szerint'!$A$1:$G$111,5,0)</f>
        <v>1</v>
      </c>
      <c r="J38" s="16" t="n">
        <f aca="false">VLOOKUP($B38,'Eredmény kód szerint'!$A$1:$G$111,6,0)</f>
        <v>2</v>
      </c>
      <c r="K38" s="17" t="n">
        <f aca="false">SUM(F38:J38)</f>
        <v>26</v>
      </c>
    </row>
    <row r="39" customFormat="false" ht="18" hidden="false" customHeight="false" outlineLevel="0" collapsed="false">
      <c r="A39" s="13" t="n">
        <f aca="false">RANK(K39,$K$2:$K$113)</f>
        <v>38</v>
      </c>
      <c r="B39" s="14" t="s">
        <v>110</v>
      </c>
      <c r="C39" s="14" t="s">
        <v>111</v>
      </c>
      <c r="D39" s="15" t="s">
        <v>70</v>
      </c>
      <c r="E39" s="15" t="s">
        <v>112</v>
      </c>
      <c r="F39" s="16" t="n">
        <f aca="false">VLOOKUP($B39,'Eredmény kód szerint'!$A$1:$G$111,2,0)</f>
        <v>4</v>
      </c>
      <c r="G39" s="16" t="n">
        <f aca="false">VLOOKUP($B39,'Eredmény kód szerint'!$A$1:$G$111,3,0)</f>
        <v>8</v>
      </c>
      <c r="H39" s="16" t="n">
        <f aca="false">VLOOKUP($B39,'Eredmény kód szerint'!$A$1:$G$111,4,0)</f>
        <v>1</v>
      </c>
      <c r="I39" s="16" t="n">
        <f aca="false">VLOOKUP($B39,'Eredmény kód szerint'!$A$1:$G$111,5,0)</f>
        <v>7</v>
      </c>
      <c r="J39" s="16" t="n">
        <f aca="false">VLOOKUP($B39,'Eredmény kód szerint'!$A$1:$G$111,6,0)</f>
        <v>5</v>
      </c>
      <c r="K39" s="17" t="n">
        <f aca="false">SUM(F39:J39)</f>
        <v>25</v>
      </c>
    </row>
    <row r="40" customFormat="false" ht="18" hidden="false" customHeight="false" outlineLevel="0" collapsed="false">
      <c r="A40" s="13" t="n">
        <f aca="false">RANK(K40,$K$2:$K$113)</f>
        <v>39</v>
      </c>
      <c r="B40" s="14" t="s">
        <v>113</v>
      </c>
      <c r="C40" s="14" t="s">
        <v>114</v>
      </c>
      <c r="D40" s="15" t="s">
        <v>61</v>
      </c>
      <c r="E40" s="15" t="s">
        <v>18</v>
      </c>
      <c r="F40" s="16" t="n">
        <f aca="false">VLOOKUP($B40,'Eredmény kód szerint'!$A$1:$G$111,2,0)</f>
        <v>16</v>
      </c>
      <c r="G40" s="16" t="str">
        <f aca="false">VLOOKUP($B40,'Eredmény kód szerint'!$A$1:$G$111,3,0)</f>
        <v>X</v>
      </c>
      <c r="H40" s="16" t="n">
        <f aca="false">VLOOKUP($B40,'Eredmény kód szerint'!$A$1:$G$111,4,0)</f>
        <v>6</v>
      </c>
      <c r="I40" s="16" t="n">
        <f aca="false">VLOOKUP($B40,'Eredmény kód szerint'!$A$1:$G$111,5,0)</f>
        <v>0</v>
      </c>
      <c r="J40" s="16" t="n">
        <f aca="false">VLOOKUP($B40,'Eredmény kód szerint'!$A$1:$G$111,6,0)</f>
        <v>1</v>
      </c>
      <c r="K40" s="17" t="n">
        <f aca="false">SUM(F40:J40)</f>
        <v>23</v>
      </c>
    </row>
    <row r="41" customFormat="false" ht="18" hidden="false" customHeight="false" outlineLevel="0" collapsed="false">
      <c r="A41" s="13" t="n">
        <f aca="false">RANK(K41,$K$2:$K$113)</f>
        <v>39</v>
      </c>
      <c r="B41" s="14" t="s">
        <v>115</v>
      </c>
      <c r="C41" s="14" t="s">
        <v>116</v>
      </c>
      <c r="D41" s="15" t="s">
        <v>61</v>
      </c>
      <c r="E41" s="15" t="s">
        <v>18</v>
      </c>
      <c r="F41" s="16" t="n">
        <f aca="false">VLOOKUP($B41,'Eredmény kód szerint'!$A$1:$G$111,2,0)</f>
        <v>2</v>
      </c>
      <c r="G41" s="16" t="n">
        <f aca="false">VLOOKUP($B41,'Eredmény kód szerint'!$A$1:$G$111,3,0)</f>
        <v>7</v>
      </c>
      <c r="H41" s="16" t="n">
        <f aca="false">VLOOKUP($B41,'Eredmény kód szerint'!$A$1:$G$111,4,0)</f>
        <v>13</v>
      </c>
      <c r="I41" s="16" t="n">
        <f aca="false">VLOOKUP($B41,'Eredmény kód szerint'!$A$1:$G$111,5,0)</f>
        <v>1</v>
      </c>
      <c r="J41" s="16" t="n">
        <f aca="false">VLOOKUP($B41,'Eredmény kód szerint'!$A$1:$G$111,6,0)</f>
        <v>0</v>
      </c>
      <c r="K41" s="17" t="n">
        <f aca="false">SUM(F41:J41)</f>
        <v>23</v>
      </c>
    </row>
    <row r="42" customFormat="false" ht="18" hidden="false" customHeight="false" outlineLevel="0" collapsed="false">
      <c r="A42" s="13" t="n">
        <f aca="false">RANK(K42,$K$2:$K$113)</f>
        <v>41</v>
      </c>
      <c r="B42" s="14" t="s">
        <v>117</v>
      </c>
      <c r="C42" s="14" t="s">
        <v>118</v>
      </c>
      <c r="D42" s="15" t="s">
        <v>70</v>
      </c>
      <c r="E42" s="15" t="s">
        <v>71</v>
      </c>
      <c r="F42" s="16" t="n">
        <f aca="false">VLOOKUP($B42,'Eredmény kód szerint'!$A$1:$G$111,2,0)</f>
        <v>0</v>
      </c>
      <c r="G42" s="16" t="n">
        <f aca="false">VLOOKUP($B42,'Eredmény kód szerint'!$A$1:$G$111,3,0)</f>
        <v>5</v>
      </c>
      <c r="H42" s="16" t="n">
        <f aca="false">VLOOKUP($B42,'Eredmény kód szerint'!$A$1:$G$111,4,0)</f>
        <v>8</v>
      </c>
      <c r="I42" s="16" t="n">
        <f aca="false">VLOOKUP($B42,'Eredmény kód szerint'!$A$1:$G$111,5,0)</f>
        <v>1</v>
      </c>
      <c r="J42" s="16" t="n">
        <f aca="false">VLOOKUP($B42,'Eredmény kód szerint'!$A$1:$G$111,6,0)</f>
        <v>8</v>
      </c>
      <c r="K42" s="17" t="n">
        <f aca="false">SUM(F42:J42)</f>
        <v>22</v>
      </c>
    </row>
    <row r="43" customFormat="false" ht="36" hidden="false" customHeight="false" outlineLevel="0" collapsed="false">
      <c r="A43" s="13" t="n">
        <f aca="false">RANK(K43,$K$2:$K$113)</f>
        <v>42</v>
      </c>
      <c r="B43" s="15" t="s">
        <v>119</v>
      </c>
      <c r="C43" s="15" t="s">
        <v>120</v>
      </c>
      <c r="D43" s="15" t="s">
        <v>82</v>
      </c>
      <c r="E43" s="15" t="s">
        <v>83</v>
      </c>
      <c r="F43" s="16" t="n">
        <f aca="false">VLOOKUP($B43,'Eredmény kód szerint'!$A$1:$G$111,2,0)</f>
        <v>2</v>
      </c>
      <c r="G43" s="16" t="n">
        <f aca="false">VLOOKUP($B43,'Eredmény kód szerint'!$A$1:$G$111,3,0)</f>
        <v>5</v>
      </c>
      <c r="H43" s="16" t="n">
        <f aca="false">VLOOKUP($B43,'Eredmény kód szerint'!$A$1:$G$111,4,0)</f>
        <v>3</v>
      </c>
      <c r="I43" s="16" t="n">
        <f aca="false">VLOOKUP($B43,'Eredmény kód szerint'!$A$1:$G$111,5,0)</f>
        <v>9</v>
      </c>
      <c r="J43" s="16" t="n">
        <f aca="false">VLOOKUP($B43,'Eredmény kód szerint'!$A$1:$G$111,6,0)</f>
        <v>0</v>
      </c>
      <c r="K43" s="17" t="n">
        <f aca="false">SUM(F43:J43)</f>
        <v>19</v>
      </c>
    </row>
    <row r="44" customFormat="false" ht="36" hidden="false" customHeight="false" outlineLevel="0" collapsed="false">
      <c r="A44" s="13" t="n">
        <f aca="false">RANK(K44,$K$2:$K$113)</f>
        <v>42</v>
      </c>
      <c r="B44" s="15" t="s">
        <v>121</v>
      </c>
      <c r="C44" s="15" t="s">
        <v>122</v>
      </c>
      <c r="D44" s="15" t="s">
        <v>82</v>
      </c>
      <c r="E44" s="15" t="s">
        <v>83</v>
      </c>
      <c r="F44" s="16" t="n">
        <f aca="false">VLOOKUP($B44,'Eredmény kód szerint'!$A$1:$G$111,2,0)</f>
        <v>0</v>
      </c>
      <c r="G44" s="16" t="n">
        <f aca="false">VLOOKUP($B44,'Eredmény kód szerint'!$A$1:$G$111,3,0)</f>
        <v>0</v>
      </c>
      <c r="H44" s="16" t="n">
        <f aca="false">VLOOKUP($B44,'Eredmény kód szerint'!$A$1:$G$111,4,0)</f>
        <v>2</v>
      </c>
      <c r="I44" s="16" t="n">
        <f aca="false">VLOOKUP($B44,'Eredmény kód szerint'!$A$1:$G$111,5,0)</f>
        <v>17</v>
      </c>
      <c r="J44" s="16" t="n">
        <f aca="false">VLOOKUP($B44,'Eredmény kód szerint'!$A$1:$G$111,6,0)</f>
        <v>0</v>
      </c>
      <c r="K44" s="17" t="n">
        <f aca="false">SUM(F44:J44)</f>
        <v>19</v>
      </c>
    </row>
    <row r="45" customFormat="false" ht="36" hidden="false" customHeight="false" outlineLevel="0" collapsed="false">
      <c r="A45" s="13" t="n">
        <f aca="false">RANK(K45,$K$2:$K$113)</f>
        <v>44</v>
      </c>
      <c r="B45" s="14" t="s">
        <v>123</v>
      </c>
      <c r="C45" s="14" t="s">
        <v>124</v>
      </c>
      <c r="D45" s="15" t="s">
        <v>125</v>
      </c>
      <c r="E45" s="15" t="s">
        <v>126</v>
      </c>
      <c r="F45" s="16" t="n">
        <f aca="false">VLOOKUP($B45,'Eredmény kód szerint'!$A$1:$G$111,2,0)</f>
        <v>2</v>
      </c>
      <c r="G45" s="16" t="n">
        <f aca="false">VLOOKUP($B45,'Eredmény kód szerint'!$A$1:$G$111,3,0)</f>
        <v>10</v>
      </c>
      <c r="H45" s="16" t="n">
        <f aca="false">VLOOKUP($B45,'Eredmény kód szerint'!$A$1:$G$111,4,0)</f>
        <v>1</v>
      </c>
      <c r="I45" s="16" t="n">
        <f aca="false">VLOOKUP($B45,'Eredmény kód szerint'!$A$1:$G$111,5,0)</f>
        <v>5</v>
      </c>
      <c r="J45" s="16" t="n">
        <f aca="false">VLOOKUP($B45,'Eredmény kód szerint'!$A$1:$G$111,6,0)</f>
        <v>0</v>
      </c>
      <c r="K45" s="17" t="n">
        <f aca="false">SUM(F45:J45)</f>
        <v>18</v>
      </c>
    </row>
    <row r="46" customFormat="false" ht="18" hidden="false" customHeight="false" outlineLevel="0" collapsed="false">
      <c r="A46" s="13" t="n">
        <f aca="false">RANK(K46,$K$2:$K$113)</f>
        <v>45</v>
      </c>
      <c r="B46" s="14" t="s">
        <v>127</v>
      </c>
      <c r="C46" s="14" t="s">
        <v>128</v>
      </c>
      <c r="D46" s="15" t="s">
        <v>61</v>
      </c>
      <c r="E46" s="15" t="s">
        <v>62</v>
      </c>
      <c r="F46" s="16" t="n">
        <f aca="false">VLOOKUP($B46,'Eredmény kód szerint'!$A$1:$G$111,2,0)</f>
        <v>8</v>
      </c>
      <c r="G46" s="16" t="n">
        <f aca="false">VLOOKUP($B46,'Eredmény kód szerint'!$A$1:$G$111,3,0)</f>
        <v>3</v>
      </c>
      <c r="H46" s="16" t="n">
        <f aca="false">VLOOKUP($B46,'Eredmény kód szerint'!$A$1:$G$111,4,0)</f>
        <v>1</v>
      </c>
      <c r="I46" s="16" t="n">
        <f aca="false">VLOOKUP($B46,'Eredmény kód szerint'!$A$1:$G$111,5,0)</f>
        <v>2</v>
      </c>
      <c r="J46" s="16" t="n">
        <f aca="false">VLOOKUP($B46,'Eredmény kód szerint'!$A$1:$G$111,6,0)</f>
        <v>2</v>
      </c>
      <c r="K46" s="17" t="n">
        <f aca="false">SUM(F46:J46)</f>
        <v>16</v>
      </c>
    </row>
    <row r="47" customFormat="false" ht="36" hidden="false" customHeight="false" outlineLevel="0" collapsed="false">
      <c r="A47" s="13" t="n">
        <f aca="false">RANK(K47,$K$2:$K$113)</f>
        <v>46</v>
      </c>
      <c r="B47" s="14" t="s">
        <v>129</v>
      </c>
      <c r="C47" s="14" t="s">
        <v>130</v>
      </c>
      <c r="D47" s="15" t="s">
        <v>131</v>
      </c>
      <c r="E47" s="15" t="s">
        <v>132</v>
      </c>
      <c r="F47" s="16" t="n">
        <f aca="false">VLOOKUP($B47,'Eredmény kód szerint'!$A$1:$G$111,2,0)</f>
        <v>2</v>
      </c>
      <c r="G47" s="16" t="str">
        <f aca="false">VLOOKUP($B47,'Eredmény kód szerint'!$A$1:$G$111,3,0)</f>
        <v>X</v>
      </c>
      <c r="H47" s="16" t="n">
        <f aca="false">VLOOKUP($B47,'Eredmény kód szerint'!$A$1:$G$111,4,0)</f>
        <v>2</v>
      </c>
      <c r="I47" s="16" t="n">
        <f aca="false">VLOOKUP($B47,'Eredmény kód szerint'!$A$1:$G$111,5,0)</f>
        <v>1</v>
      </c>
      <c r="J47" s="16" t="n">
        <f aca="false">VLOOKUP($B47,'Eredmény kód szerint'!$A$1:$G$111,6,0)</f>
        <v>10</v>
      </c>
      <c r="K47" s="17" t="n">
        <f aca="false">SUM(F47:J47)</f>
        <v>15</v>
      </c>
    </row>
    <row r="48" customFormat="false" ht="36" hidden="false" customHeight="false" outlineLevel="0" collapsed="false">
      <c r="A48" s="13" t="n">
        <f aca="false">RANK(K48,$K$2:$K$113)</f>
        <v>47</v>
      </c>
      <c r="B48" s="14" t="s">
        <v>133</v>
      </c>
      <c r="C48" s="14" t="s">
        <v>134</v>
      </c>
      <c r="D48" s="15" t="s">
        <v>125</v>
      </c>
      <c r="E48" s="15" t="s">
        <v>135</v>
      </c>
      <c r="F48" s="16" t="n">
        <f aca="false">VLOOKUP($B48,'Eredmény kód szerint'!$A$1:$G$111,2,0)</f>
        <v>6</v>
      </c>
      <c r="G48" s="16" t="n">
        <f aca="false">VLOOKUP($B48,'Eredmény kód szerint'!$A$1:$G$111,3,0)</f>
        <v>2</v>
      </c>
      <c r="H48" s="16" t="n">
        <f aca="false">VLOOKUP($B48,'Eredmény kód szerint'!$A$1:$G$111,4,0)</f>
        <v>2</v>
      </c>
      <c r="I48" s="16" t="n">
        <f aca="false">VLOOKUP($B48,'Eredmény kód szerint'!$A$1:$G$111,5,0)</f>
        <v>3</v>
      </c>
      <c r="J48" s="16" t="n">
        <f aca="false">VLOOKUP($B48,'Eredmény kód szerint'!$A$1:$G$111,6,0)</f>
        <v>1</v>
      </c>
      <c r="K48" s="17" t="n">
        <f aca="false">SUM(F48:J48)</f>
        <v>14</v>
      </c>
    </row>
    <row r="49" customFormat="false" ht="36" hidden="false" customHeight="false" outlineLevel="0" collapsed="false">
      <c r="A49" s="13" t="n">
        <f aca="false">RANK(K49,$K$2:$K$113)</f>
        <v>47</v>
      </c>
      <c r="B49" s="14" t="s">
        <v>136</v>
      </c>
      <c r="C49" s="14" t="s">
        <v>137</v>
      </c>
      <c r="D49" s="15" t="s">
        <v>138</v>
      </c>
      <c r="E49" s="15" t="s">
        <v>112</v>
      </c>
      <c r="F49" s="16" t="n">
        <f aca="false">VLOOKUP($B49,'Eredmény kód szerint'!$A$1:$G$111,2,0)</f>
        <v>4</v>
      </c>
      <c r="G49" s="16" t="n">
        <f aca="false">VLOOKUP($B49,'Eredmény kód szerint'!$A$1:$G$111,3,0)</f>
        <v>3</v>
      </c>
      <c r="H49" s="16" t="n">
        <f aca="false">VLOOKUP($B49,'Eredmény kód szerint'!$A$1:$G$111,4,0)</f>
        <v>4</v>
      </c>
      <c r="I49" s="16" t="n">
        <f aca="false">VLOOKUP($B49,'Eredmény kód szerint'!$A$1:$G$111,5,0)</f>
        <v>1</v>
      </c>
      <c r="J49" s="16" t="n">
        <f aca="false">VLOOKUP($B49,'Eredmény kód szerint'!$A$1:$G$111,6,0)</f>
        <v>2</v>
      </c>
      <c r="K49" s="17" t="n">
        <f aca="false">SUM(F49:J49)</f>
        <v>14</v>
      </c>
    </row>
    <row r="50" customFormat="false" ht="36" hidden="false" customHeight="false" outlineLevel="0" collapsed="false">
      <c r="A50" s="13" t="n">
        <f aca="false">RANK(K50,$K$2:$K$113)</f>
        <v>47</v>
      </c>
      <c r="B50" s="15" t="s">
        <v>139</v>
      </c>
      <c r="C50" s="15" t="s">
        <v>140</v>
      </c>
      <c r="D50" s="15" t="s">
        <v>82</v>
      </c>
      <c r="E50" s="15" t="s">
        <v>83</v>
      </c>
      <c r="F50" s="16" t="n">
        <f aca="false">VLOOKUP($B50,'Eredmény kód szerint'!$A$1:$G$111,2,0)</f>
        <v>3</v>
      </c>
      <c r="G50" s="16" t="n">
        <f aca="false">VLOOKUP($B50,'Eredmény kód szerint'!$A$1:$G$111,3,0)</f>
        <v>3</v>
      </c>
      <c r="H50" s="16" t="n">
        <f aca="false">VLOOKUP($B50,'Eredmény kód szerint'!$A$1:$G$111,4,0)</f>
        <v>4</v>
      </c>
      <c r="I50" s="16" t="n">
        <f aca="false">VLOOKUP($B50,'Eredmény kód szerint'!$A$1:$G$111,5,0)</f>
        <v>3</v>
      </c>
      <c r="J50" s="16" t="n">
        <f aca="false">VLOOKUP($B50,'Eredmény kód szerint'!$A$1:$G$111,6,0)</f>
        <v>1</v>
      </c>
      <c r="K50" s="17" t="n">
        <f aca="false">SUM(F50:J50)</f>
        <v>14</v>
      </c>
    </row>
    <row r="51" customFormat="false" ht="54" hidden="false" customHeight="false" outlineLevel="0" collapsed="false">
      <c r="A51" s="13" t="n">
        <f aca="false">RANK(K51,$K$2:$K$113)</f>
        <v>50</v>
      </c>
      <c r="B51" s="14" t="s">
        <v>141</v>
      </c>
      <c r="C51" s="14" t="s">
        <v>142</v>
      </c>
      <c r="D51" s="15" t="s">
        <v>125</v>
      </c>
      <c r="E51" s="15" t="s">
        <v>143</v>
      </c>
      <c r="F51" s="16" t="n">
        <f aca="false">VLOOKUP($B51,'Eredmény kód szerint'!$A$1:$G$111,2,0)</f>
        <v>2</v>
      </c>
      <c r="G51" s="16" t="n">
        <f aca="false">VLOOKUP($B51,'Eredmény kód szerint'!$A$1:$G$111,3,0)</f>
        <v>8</v>
      </c>
      <c r="H51" s="16" t="n">
        <f aca="false">VLOOKUP($B51,'Eredmény kód szerint'!$A$1:$G$111,4,0)</f>
        <v>2</v>
      </c>
      <c r="I51" s="16" t="n">
        <f aca="false">VLOOKUP($B51,'Eredmény kód szerint'!$A$1:$G$111,5,0)</f>
        <v>1</v>
      </c>
      <c r="J51" s="16" t="n">
        <f aca="false">VLOOKUP($B51,'Eredmény kód szerint'!$A$1:$G$111,6,0)</f>
        <v>0</v>
      </c>
      <c r="K51" s="17" t="n">
        <f aca="false">SUM(F51:J51)</f>
        <v>13</v>
      </c>
    </row>
    <row r="52" customFormat="false" ht="54" hidden="false" customHeight="false" outlineLevel="0" collapsed="false">
      <c r="A52" s="13" t="n">
        <f aca="false">RANK(K52,$K$2:$K$113)</f>
        <v>50</v>
      </c>
      <c r="B52" s="15" t="s">
        <v>144</v>
      </c>
      <c r="C52" s="15" t="s">
        <v>145</v>
      </c>
      <c r="D52" s="15" t="s">
        <v>13</v>
      </c>
      <c r="E52" s="15" t="s">
        <v>74</v>
      </c>
      <c r="F52" s="16" t="n">
        <f aca="false">VLOOKUP($B52,'Eredmény kód szerint'!$A$1:$G$111,2,0)</f>
        <v>2</v>
      </c>
      <c r="G52" s="16" t="n">
        <f aca="false">VLOOKUP($B52,'Eredmény kód szerint'!$A$1:$G$111,3,0)</f>
        <v>1</v>
      </c>
      <c r="H52" s="16" t="n">
        <f aca="false">VLOOKUP($B52,'Eredmény kód szerint'!$A$1:$G$111,4,0)</f>
        <v>0</v>
      </c>
      <c r="I52" s="16" t="n">
        <f aca="false">VLOOKUP($B52,'Eredmény kód szerint'!$A$1:$G$111,5,0)</f>
        <v>0</v>
      </c>
      <c r="J52" s="16" t="n">
        <f aca="false">VLOOKUP($B52,'Eredmény kód szerint'!$A$1:$G$111,6,0)</f>
        <v>10</v>
      </c>
      <c r="K52" s="17" t="n">
        <f aca="false">SUM(F52:J52)</f>
        <v>13</v>
      </c>
    </row>
    <row r="53" customFormat="false" ht="18" hidden="false" customHeight="false" outlineLevel="0" collapsed="false">
      <c r="A53" s="13" t="n">
        <f aca="false">RANK(K53,$K$2:$K$113)</f>
        <v>50</v>
      </c>
      <c r="B53" s="14" t="s">
        <v>146</v>
      </c>
      <c r="C53" s="14" t="s">
        <v>147</v>
      </c>
      <c r="D53" s="15" t="s">
        <v>61</v>
      </c>
      <c r="E53" s="15" t="s">
        <v>62</v>
      </c>
      <c r="F53" s="16" t="n">
        <f aca="false">VLOOKUP($B53,'Eredmény kód szerint'!$A$1:$G$111,2,0)</f>
        <v>2</v>
      </c>
      <c r="G53" s="16" t="n">
        <f aca="false">VLOOKUP($B53,'Eredmény kód szerint'!$A$1:$G$111,3,0)</f>
        <v>8</v>
      </c>
      <c r="H53" s="16" t="n">
        <f aca="false">VLOOKUP($B53,'Eredmény kód szerint'!$A$1:$G$111,4,0)</f>
        <v>2</v>
      </c>
      <c r="I53" s="16" t="n">
        <f aca="false">VLOOKUP($B53,'Eredmény kód szerint'!$A$1:$G$111,5,0)</f>
        <v>1</v>
      </c>
      <c r="J53" s="16" t="n">
        <f aca="false">VLOOKUP($B53,'Eredmény kód szerint'!$A$1:$G$111,6,0)</f>
        <v>0</v>
      </c>
      <c r="K53" s="17" t="n">
        <f aca="false">SUM(F53:J53)</f>
        <v>13</v>
      </c>
    </row>
    <row r="54" customFormat="false" ht="36" hidden="false" customHeight="false" outlineLevel="0" collapsed="false">
      <c r="A54" s="13" t="n">
        <f aca="false">RANK(K54,$K$2:$K$113)</f>
        <v>50</v>
      </c>
      <c r="B54" s="14" t="s">
        <v>148</v>
      </c>
      <c r="C54" s="14" t="s">
        <v>149</v>
      </c>
      <c r="D54" s="15" t="s">
        <v>131</v>
      </c>
      <c r="E54" s="15" t="s">
        <v>150</v>
      </c>
      <c r="F54" s="16" t="n">
        <f aca="false">VLOOKUP($B54,'Eredmény kód szerint'!$A$1:$G$111,2,0)</f>
        <v>4</v>
      </c>
      <c r="G54" s="16" t="n">
        <f aca="false">VLOOKUP($B54,'Eredmény kód szerint'!$A$1:$G$111,3,0)</f>
        <v>6</v>
      </c>
      <c r="H54" s="16" t="n">
        <f aca="false">VLOOKUP($B54,'Eredmény kód szerint'!$A$1:$G$111,4,0)</f>
        <v>2</v>
      </c>
      <c r="I54" s="16" t="n">
        <f aca="false">VLOOKUP($B54,'Eredmény kód szerint'!$A$1:$G$111,5,0)</f>
        <v>0</v>
      </c>
      <c r="J54" s="16" t="n">
        <f aca="false">VLOOKUP($B54,'Eredmény kód szerint'!$A$1:$G$111,6,0)</f>
        <v>1</v>
      </c>
      <c r="K54" s="17" t="n">
        <f aca="false">SUM(F54:J54)</f>
        <v>13</v>
      </c>
    </row>
    <row r="55" customFormat="false" ht="36" hidden="false" customHeight="false" outlineLevel="0" collapsed="false">
      <c r="A55" s="13" t="n">
        <f aca="false">RANK(K55,$K$2:$K$113)</f>
        <v>54</v>
      </c>
      <c r="B55" s="14" t="s">
        <v>151</v>
      </c>
      <c r="C55" s="14" t="s">
        <v>152</v>
      </c>
      <c r="D55" s="15" t="s">
        <v>24</v>
      </c>
      <c r="E55" s="15" t="s">
        <v>25</v>
      </c>
      <c r="F55" s="16" t="n">
        <f aca="false">VLOOKUP($B55,'Eredmény kód szerint'!$A$1:$G$111,2,0)</f>
        <v>3</v>
      </c>
      <c r="G55" s="16" t="n">
        <f aca="false">VLOOKUP($B55,'Eredmény kód szerint'!$A$1:$G$111,3,0)</f>
        <v>0</v>
      </c>
      <c r="H55" s="16" t="n">
        <f aca="false">VLOOKUP($B55,'Eredmény kód szerint'!$A$1:$G$111,4,0)</f>
        <v>4</v>
      </c>
      <c r="I55" s="16" t="n">
        <f aca="false">VLOOKUP($B55,'Eredmény kód szerint'!$A$1:$G$111,5,0)</f>
        <v>5</v>
      </c>
      <c r="J55" s="16" t="n">
        <f aca="false">VLOOKUP($B55,'Eredmény kód szerint'!$A$1:$G$111,6,0)</f>
        <v>0</v>
      </c>
      <c r="K55" s="17" t="n">
        <f aca="false">SUM(F55:J55)</f>
        <v>12</v>
      </c>
    </row>
    <row r="56" customFormat="false" ht="18" hidden="false" customHeight="false" outlineLevel="0" collapsed="false">
      <c r="A56" s="13" t="n">
        <f aca="false">RANK(K56,$K$2:$K$113)</f>
        <v>54</v>
      </c>
      <c r="B56" s="14" t="s">
        <v>153</v>
      </c>
      <c r="C56" s="14" t="s">
        <v>154</v>
      </c>
      <c r="D56" s="15" t="s">
        <v>125</v>
      </c>
      <c r="E56" s="15" t="s">
        <v>155</v>
      </c>
      <c r="F56" s="16" t="n">
        <f aca="false">VLOOKUP($B56,'Eredmény kód szerint'!$A$1:$G$111,2,0)</f>
        <v>4</v>
      </c>
      <c r="G56" s="16" t="n">
        <f aca="false">VLOOKUP($B56,'Eredmény kód szerint'!$A$1:$G$111,3,0)</f>
        <v>5</v>
      </c>
      <c r="H56" s="16" t="n">
        <f aca="false">VLOOKUP($B56,'Eredmény kód szerint'!$A$1:$G$111,4,0)</f>
        <v>1</v>
      </c>
      <c r="I56" s="16" t="n">
        <f aca="false">VLOOKUP($B56,'Eredmény kód szerint'!$A$1:$G$111,5,0)</f>
        <v>2</v>
      </c>
      <c r="J56" s="16" t="str">
        <f aca="false">VLOOKUP($B56,'Eredmény kód szerint'!$A$1:$G$111,6,0)</f>
        <v>X</v>
      </c>
      <c r="K56" s="17" t="n">
        <f aca="false">SUM(F56:J56)</f>
        <v>12</v>
      </c>
    </row>
    <row r="57" customFormat="false" ht="18" hidden="false" customHeight="false" outlineLevel="0" collapsed="false">
      <c r="A57" s="13" t="n">
        <f aca="false">RANK(K57,$K$2:$K$113)</f>
        <v>56</v>
      </c>
      <c r="B57" s="14" t="s">
        <v>156</v>
      </c>
      <c r="C57" s="14" t="s">
        <v>157</v>
      </c>
      <c r="D57" s="15" t="s">
        <v>58</v>
      </c>
      <c r="E57" s="15" t="s">
        <v>21</v>
      </c>
      <c r="F57" s="16" t="n">
        <f aca="false">VLOOKUP($B57,'Eredmény kód szerint'!$A$1:$G$111,2,0)</f>
        <v>4</v>
      </c>
      <c r="G57" s="16" t="n">
        <f aca="false">VLOOKUP($B57,'Eredmény kód szerint'!$A$1:$G$111,3,0)</f>
        <v>2</v>
      </c>
      <c r="H57" s="16" t="n">
        <f aca="false">VLOOKUP($B57,'Eredmény kód szerint'!$A$1:$G$111,4,0)</f>
        <v>2</v>
      </c>
      <c r="I57" s="16" t="n">
        <f aca="false">VLOOKUP($B57,'Eredmény kód szerint'!$A$1:$G$111,5,0)</f>
        <v>1</v>
      </c>
      <c r="J57" s="16" t="n">
        <f aca="false">VLOOKUP($B57,'Eredmény kód szerint'!$A$1:$G$111,6,0)</f>
        <v>2</v>
      </c>
      <c r="K57" s="17" t="n">
        <f aca="false">SUM(F57:J57)</f>
        <v>11</v>
      </c>
    </row>
    <row r="58" customFormat="false" ht="18" hidden="false" customHeight="false" outlineLevel="0" collapsed="false">
      <c r="A58" s="13" t="n">
        <f aca="false">RANK(K58,$K$2:$K$113)</f>
        <v>56</v>
      </c>
      <c r="B58" s="14" t="s">
        <v>158</v>
      </c>
      <c r="C58" s="14" t="s">
        <v>159</v>
      </c>
      <c r="D58" s="15" t="s">
        <v>70</v>
      </c>
      <c r="E58" s="15" t="s">
        <v>71</v>
      </c>
      <c r="F58" s="16" t="n">
        <f aca="false">VLOOKUP($B58,'Eredmény kód szerint'!$A$1:$G$111,2,0)</f>
        <v>2</v>
      </c>
      <c r="G58" s="16" t="n">
        <f aca="false">VLOOKUP($B58,'Eredmény kód szerint'!$A$1:$G$111,3,0)</f>
        <v>2</v>
      </c>
      <c r="H58" s="16" t="n">
        <f aca="false">VLOOKUP($B58,'Eredmény kód szerint'!$A$1:$G$111,4,0)</f>
        <v>6</v>
      </c>
      <c r="I58" s="16" t="n">
        <f aca="false">VLOOKUP($B58,'Eredmény kód szerint'!$A$1:$G$111,5,0)</f>
        <v>1</v>
      </c>
      <c r="J58" s="16" t="n">
        <f aca="false">VLOOKUP($B58,'Eredmény kód szerint'!$A$1:$G$111,6,0)</f>
        <v>0</v>
      </c>
      <c r="K58" s="17" t="n">
        <f aca="false">SUM(F58:J58)</f>
        <v>11</v>
      </c>
    </row>
    <row r="59" customFormat="false" ht="18" hidden="false" customHeight="false" outlineLevel="0" collapsed="false">
      <c r="A59" s="13" t="n">
        <f aca="false">RANK(K59,$K$2:$K$113)</f>
        <v>56</v>
      </c>
      <c r="B59" s="14" t="s">
        <v>160</v>
      </c>
      <c r="C59" s="14" t="s">
        <v>161</v>
      </c>
      <c r="D59" s="15" t="s">
        <v>70</v>
      </c>
      <c r="E59" s="15" t="s">
        <v>112</v>
      </c>
      <c r="F59" s="16" t="n">
        <f aca="false">VLOOKUP($B59,'Eredmény kód szerint'!$A$1:$G$111,2,0)</f>
        <v>4</v>
      </c>
      <c r="G59" s="16" t="n">
        <f aca="false">VLOOKUP($B59,'Eredmény kód szerint'!$A$1:$G$111,3,0)</f>
        <v>4</v>
      </c>
      <c r="H59" s="16" t="n">
        <f aca="false">VLOOKUP($B59,'Eredmény kód szerint'!$A$1:$G$111,4,0)</f>
        <v>1</v>
      </c>
      <c r="I59" s="16" t="n">
        <f aca="false">VLOOKUP($B59,'Eredmény kód szerint'!$A$1:$G$111,5,0)</f>
        <v>0</v>
      </c>
      <c r="J59" s="16" t="n">
        <f aca="false">VLOOKUP($B59,'Eredmény kód szerint'!$A$1:$G$111,6,0)</f>
        <v>2</v>
      </c>
      <c r="K59" s="17" t="n">
        <f aca="false">SUM(F59:J59)</f>
        <v>11</v>
      </c>
    </row>
    <row r="60" customFormat="false" ht="36" hidden="false" customHeight="false" outlineLevel="0" collapsed="false">
      <c r="A60" s="13" t="n">
        <f aca="false">RANK(K60,$K$2:$K$113)</f>
        <v>56</v>
      </c>
      <c r="B60" s="14" t="s">
        <v>162</v>
      </c>
      <c r="C60" s="14" t="s">
        <v>163</v>
      </c>
      <c r="D60" s="15" t="s">
        <v>125</v>
      </c>
      <c r="E60" s="15" t="s">
        <v>164</v>
      </c>
      <c r="F60" s="16" t="n">
        <f aca="false">VLOOKUP($B60,'Eredmény kód szerint'!$A$1:$G$111,2,0)</f>
        <v>2</v>
      </c>
      <c r="G60" s="16" t="n">
        <f aca="false">VLOOKUP($B60,'Eredmény kód szerint'!$A$1:$G$111,3,0)</f>
        <v>5</v>
      </c>
      <c r="H60" s="16" t="n">
        <f aca="false">VLOOKUP($B60,'Eredmény kód szerint'!$A$1:$G$111,4,0)</f>
        <v>2</v>
      </c>
      <c r="I60" s="16" t="n">
        <f aca="false">VLOOKUP($B60,'Eredmény kód szerint'!$A$1:$G$111,5,0)</f>
        <v>1</v>
      </c>
      <c r="J60" s="16" t="n">
        <f aca="false">VLOOKUP($B60,'Eredmény kód szerint'!$A$1:$G$111,6,0)</f>
        <v>1</v>
      </c>
      <c r="K60" s="17" t="n">
        <f aca="false">SUM(F60:J60)</f>
        <v>11</v>
      </c>
    </row>
    <row r="61" customFormat="false" ht="36" hidden="false" customHeight="false" outlineLevel="0" collapsed="false">
      <c r="A61" s="13" t="n">
        <f aca="false">RANK(K61,$K$2:$K$113)</f>
        <v>56</v>
      </c>
      <c r="B61" s="14" t="s">
        <v>165</v>
      </c>
      <c r="C61" s="14" t="s">
        <v>166</v>
      </c>
      <c r="D61" s="15" t="s">
        <v>88</v>
      </c>
      <c r="E61" s="15" t="s">
        <v>89</v>
      </c>
      <c r="F61" s="16" t="n">
        <f aca="false">VLOOKUP($B61,'Eredmény kód szerint'!$A$1:$G$111,2,0)</f>
        <v>2</v>
      </c>
      <c r="G61" s="16" t="n">
        <f aca="false">VLOOKUP($B61,'Eredmény kód szerint'!$A$1:$G$111,3,0)</f>
        <v>3</v>
      </c>
      <c r="H61" s="16" t="n">
        <f aca="false">VLOOKUP($B61,'Eredmény kód szerint'!$A$1:$G$111,4,0)</f>
        <v>1</v>
      </c>
      <c r="I61" s="16" t="n">
        <f aca="false">VLOOKUP($B61,'Eredmény kód szerint'!$A$1:$G$111,5,0)</f>
        <v>1</v>
      </c>
      <c r="J61" s="16" t="n">
        <f aca="false">VLOOKUP($B61,'Eredmény kód szerint'!$A$1:$G$111,6,0)</f>
        <v>4</v>
      </c>
      <c r="K61" s="17" t="n">
        <f aca="false">SUM(F61:J61)</f>
        <v>11</v>
      </c>
    </row>
    <row r="62" customFormat="false" ht="36" hidden="false" customHeight="false" outlineLevel="0" collapsed="false">
      <c r="A62" s="13" t="n">
        <f aca="false">RANK(K62,$K$2:$K$113)</f>
        <v>56</v>
      </c>
      <c r="B62" s="14" t="s">
        <v>167</v>
      </c>
      <c r="C62" s="14" t="s">
        <v>168</v>
      </c>
      <c r="D62" s="15" t="s">
        <v>94</v>
      </c>
      <c r="E62" s="15" t="s">
        <v>95</v>
      </c>
      <c r="F62" s="16" t="n">
        <f aca="false">VLOOKUP($B62,'Eredmény kód szerint'!$A$1:$G$111,2,0)</f>
        <v>0</v>
      </c>
      <c r="G62" s="16" t="n">
        <f aca="false">VLOOKUP($B62,'Eredmény kód szerint'!$A$1:$G$111,3,0)</f>
        <v>7</v>
      </c>
      <c r="H62" s="16" t="n">
        <f aca="false">VLOOKUP($B62,'Eredmény kód szerint'!$A$1:$G$111,4,0)</f>
        <v>3</v>
      </c>
      <c r="I62" s="16" t="n">
        <f aca="false">VLOOKUP($B62,'Eredmény kód szerint'!$A$1:$G$111,5,0)</f>
        <v>1</v>
      </c>
      <c r="J62" s="16" t="n">
        <f aca="false">VLOOKUP($B62,'Eredmény kód szerint'!$A$1:$G$111,6,0)</f>
        <v>0</v>
      </c>
      <c r="K62" s="17" t="n">
        <f aca="false">SUM(F62:J62)</f>
        <v>11</v>
      </c>
    </row>
    <row r="63" customFormat="false" ht="36" hidden="false" customHeight="false" outlineLevel="0" collapsed="false">
      <c r="A63" s="13" t="n">
        <f aca="false">RANK(K63,$K$2:$K$113)</f>
        <v>62</v>
      </c>
      <c r="B63" s="15" t="s">
        <v>169</v>
      </c>
      <c r="C63" s="15" t="s">
        <v>170</v>
      </c>
      <c r="D63" s="15" t="s">
        <v>82</v>
      </c>
      <c r="E63" s="15" t="s">
        <v>171</v>
      </c>
      <c r="F63" s="16" t="n">
        <f aca="false">VLOOKUP($B63,'Eredmény kód szerint'!$A$1:$G$111,2,0)</f>
        <v>2</v>
      </c>
      <c r="G63" s="16" t="n">
        <f aca="false">VLOOKUP($B63,'Eredmény kód szerint'!$A$1:$G$111,3,0)</f>
        <v>5</v>
      </c>
      <c r="H63" s="16" t="n">
        <f aca="false">VLOOKUP($B63,'Eredmény kód szerint'!$A$1:$G$111,4,0)</f>
        <v>2</v>
      </c>
      <c r="I63" s="16" t="n">
        <f aca="false">VLOOKUP($B63,'Eredmény kód szerint'!$A$1:$G$111,5,0)</f>
        <v>1</v>
      </c>
      <c r="J63" s="16" t="n">
        <f aca="false">VLOOKUP($B63,'Eredmény kód szerint'!$A$1:$G$111,6,0)</f>
        <v>0</v>
      </c>
      <c r="K63" s="17" t="n">
        <f aca="false">SUM(F63:J63)</f>
        <v>10</v>
      </c>
    </row>
    <row r="64" customFormat="false" ht="54" hidden="false" customHeight="false" outlineLevel="0" collapsed="false">
      <c r="A64" s="13" t="n">
        <f aca="false">RANK(K64,$K$2:$K$113)</f>
        <v>62</v>
      </c>
      <c r="B64" s="15" t="s">
        <v>172</v>
      </c>
      <c r="C64" s="15" t="s">
        <v>173</v>
      </c>
      <c r="D64" s="15" t="s">
        <v>13</v>
      </c>
      <c r="E64" s="15" t="s">
        <v>74</v>
      </c>
      <c r="F64" s="16" t="str">
        <f aca="false">VLOOKUP($B64,'Eredmény kód szerint'!$A$1:$G$111,2,0)</f>
        <v>X</v>
      </c>
      <c r="G64" s="16" t="n">
        <f aca="false">VLOOKUP($B64,'Eredmény kód szerint'!$A$1:$G$111,3,0)</f>
        <v>2</v>
      </c>
      <c r="H64" s="16" t="n">
        <f aca="false">VLOOKUP($B64,'Eredmény kód szerint'!$A$1:$G$111,4,0)</f>
        <v>8</v>
      </c>
      <c r="I64" s="16" t="str">
        <f aca="false">VLOOKUP($B64,'Eredmény kód szerint'!$A$1:$G$111,5,0)</f>
        <v>X</v>
      </c>
      <c r="J64" s="16" t="n">
        <f aca="false">VLOOKUP($B64,'Eredmény kód szerint'!$A$1:$G$111,6,0)</f>
        <v>0</v>
      </c>
      <c r="K64" s="17" t="n">
        <f aca="false">SUM(F64:J64)</f>
        <v>10</v>
      </c>
    </row>
    <row r="65" customFormat="false" ht="54" hidden="false" customHeight="false" outlineLevel="0" collapsed="false">
      <c r="A65" s="13" t="n">
        <f aca="false">RANK(K65,$K$2:$K$113)</f>
        <v>62</v>
      </c>
      <c r="B65" s="14" t="s">
        <v>174</v>
      </c>
      <c r="C65" s="14" t="s">
        <v>175</v>
      </c>
      <c r="D65" s="15" t="s">
        <v>125</v>
      </c>
      <c r="E65" s="15" t="s">
        <v>143</v>
      </c>
      <c r="F65" s="16" t="n">
        <f aca="false">VLOOKUP($B65,'Eredmény kód szerint'!$A$1:$G$111,2,0)</f>
        <v>4</v>
      </c>
      <c r="G65" s="16" t="n">
        <f aca="false">VLOOKUP($B65,'Eredmény kód szerint'!$A$1:$G$111,3,0)</f>
        <v>2</v>
      </c>
      <c r="H65" s="16" t="n">
        <f aca="false">VLOOKUP($B65,'Eredmény kód szerint'!$A$1:$G$111,4,0)</f>
        <v>3</v>
      </c>
      <c r="I65" s="16" t="n">
        <f aca="false">VLOOKUP($B65,'Eredmény kód szerint'!$A$1:$G$111,5,0)</f>
        <v>1</v>
      </c>
      <c r="J65" s="16" t="n">
        <f aca="false">VLOOKUP($B65,'Eredmény kód szerint'!$A$1:$G$111,6,0)</f>
        <v>0</v>
      </c>
      <c r="K65" s="17" t="n">
        <f aca="false">SUM(F65:J65)</f>
        <v>10</v>
      </c>
    </row>
    <row r="66" customFormat="false" ht="36" hidden="false" customHeight="false" outlineLevel="0" collapsed="false">
      <c r="A66" s="13" t="n">
        <f aca="false">RANK(K66,$K$2:$K$113)</f>
        <v>62</v>
      </c>
      <c r="B66" s="14" t="s">
        <v>176</v>
      </c>
      <c r="C66" s="14" t="s">
        <v>177</v>
      </c>
      <c r="D66" s="15" t="s">
        <v>125</v>
      </c>
      <c r="E66" s="15" t="s">
        <v>164</v>
      </c>
      <c r="F66" s="16" t="n">
        <f aca="false">VLOOKUP($B66,'Eredmény kód szerint'!$A$1:$G$111,2,0)</f>
        <v>2</v>
      </c>
      <c r="G66" s="16" t="n">
        <f aca="false">VLOOKUP($B66,'Eredmény kód szerint'!$A$1:$G$111,3,0)</f>
        <v>5</v>
      </c>
      <c r="H66" s="16" t="n">
        <f aca="false">VLOOKUP($B66,'Eredmény kód szerint'!$A$1:$G$111,4,0)</f>
        <v>1</v>
      </c>
      <c r="I66" s="16" t="n">
        <f aca="false">VLOOKUP($B66,'Eredmény kód szerint'!$A$1:$G$111,5,0)</f>
        <v>1</v>
      </c>
      <c r="J66" s="16" t="n">
        <f aca="false">VLOOKUP($B66,'Eredmény kód szerint'!$A$1:$G$111,6,0)</f>
        <v>1</v>
      </c>
      <c r="K66" s="17" t="n">
        <f aca="false">SUM(F66:J66)</f>
        <v>10</v>
      </c>
    </row>
    <row r="67" customFormat="false" ht="36" hidden="false" customHeight="false" outlineLevel="0" collapsed="false">
      <c r="A67" s="13" t="n">
        <f aca="false">RANK(K67,$K$2:$K$113)</f>
        <v>62</v>
      </c>
      <c r="B67" s="14" t="s">
        <v>6</v>
      </c>
      <c r="C67" s="14" t="s">
        <v>178</v>
      </c>
      <c r="D67" s="15" t="s">
        <v>94</v>
      </c>
      <c r="E67" s="15" t="s">
        <v>32</v>
      </c>
      <c r="F67" s="16" t="n">
        <f aca="false">VLOOKUP($B67,'Eredmény kód szerint'!$A$1:$G$111,2,0)</f>
        <v>0</v>
      </c>
      <c r="G67" s="16" t="n">
        <f aca="false">VLOOKUP($B67,'Eredmény kód szerint'!$A$1:$G$111,3,0)</f>
        <v>0</v>
      </c>
      <c r="H67" s="16" t="n">
        <f aca="false">VLOOKUP($B67,'Eredmény kód szerint'!$A$1:$G$111,4,0)</f>
        <v>10</v>
      </c>
      <c r="I67" s="16" t="n">
        <f aca="false">VLOOKUP($B67,'Eredmény kód szerint'!$A$1:$G$111,5,0)</f>
        <v>0</v>
      </c>
      <c r="J67" s="16" t="n">
        <f aca="false">VLOOKUP($B67,'Eredmény kód szerint'!$A$1:$G$111,6,0)</f>
        <v>0</v>
      </c>
      <c r="K67" s="17" t="n">
        <f aca="false">SUM(F67:J67)</f>
        <v>10</v>
      </c>
    </row>
    <row r="68" customFormat="false" ht="18" hidden="false" customHeight="false" outlineLevel="0" collapsed="false">
      <c r="A68" s="13" t="n">
        <f aca="false">RANK(K68,$K$2:$K$113)</f>
        <v>67</v>
      </c>
      <c r="B68" s="14" t="s">
        <v>179</v>
      </c>
      <c r="C68" s="14" t="s">
        <v>180</v>
      </c>
      <c r="D68" s="15" t="s">
        <v>70</v>
      </c>
      <c r="E68" s="15" t="s">
        <v>112</v>
      </c>
      <c r="F68" s="16" t="n">
        <f aca="false">VLOOKUP($B68,'Eredmény kód szerint'!$A$1:$G$111,2,0)</f>
        <v>2</v>
      </c>
      <c r="G68" s="16" t="n">
        <f aca="false">VLOOKUP($B68,'Eredmény kód szerint'!$A$1:$G$111,3,0)</f>
        <v>4</v>
      </c>
      <c r="H68" s="16" t="n">
        <f aca="false">VLOOKUP($B68,'Eredmény kód szerint'!$A$1:$G$111,4,0)</f>
        <v>1</v>
      </c>
      <c r="I68" s="16" t="n">
        <f aca="false">VLOOKUP($B68,'Eredmény kód szerint'!$A$1:$G$111,5,0)</f>
        <v>1</v>
      </c>
      <c r="J68" s="16" t="n">
        <f aca="false">VLOOKUP($B68,'Eredmény kód szerint'!$A$1:$G$111,6,0)</f>
        <v>1</v>
      </c>
      <c r="K68" s="17" t="n">
        <f aca="false">SUM(F68:J68)</f>
        <v>9</v>
      </c>
    </row>
    <row r="69" customFormat="false" ht="36" hidden="false" customHeight="false" outlineLevel="0" collapsed="false">
      <c r="A69" s="13" t="n">
        <f aca="false">RANK(K69,$K$2:$K$113)</f>
        <v>67</v>
      </c>
      <c r="B69" s="14" t="s">
        <v>181</v>
      </c>
      <c r="C69" s="14" t="s">
        <v>182</v>
      </c>
      <c r="D69" s="15" t="s">
        <v>58</v>
      </c>
      <c r="E69" s="15" t="s">
        <v>183</v>
      </c>
      <c r="F69" s="16" t="n">
        <f aca="false">VLOOKUP($B69,'Eredmény kód szerint'!$A$1:$G$111,2,0)</f>
        <v>2</v>
      </c>
      <c r="G69" s="16" t="n">
        <f aca="false">VLOOKUP($B69,'Eredmény kód szerint'!$A$1:$G$111,3,0)</f>
        <v>4</v>
      </c>
      <c r="H69" s="16" t="n">
        <f aca="false">VLOOKUP($B69,'Eredmény kód szerint'!$A$1:$G$111,4,0)</f>
        <v>2</v>
      </c>
      <c r="I69" s="16" t="n">
        <f aca="false">VLOOKUP($B69,'Eredmény kód szerint'!$A$1:$G$111,5,0)</f>
        <v>1</v>
      </c>
      <c r="J69" s="16" t="n">
        <f aca="false">VLOOKUP($B69,'Eredmény kód szerint'!$A$1:$G$111,6,0)</f>
        <v>0</v>
      </c>
      <c r="K69" s="17" t="n">
        <f aca="false">SUM(F69:J69)</f>
        <v>9</v>
      </c>
    </row>
    <row r="70" customFormat="false" ht="36" hidden="false" customHeight="false" outlineLevel="0" collapsed="false">
      <c r="A70" s="13" t="n">
        <f aca="false">RANK(K70,$K$2:$K$113)</f>
        <v>67</v>
      </c>
      <c r="B70" s="14" t="s">
        <v>184</v>
      </c>
      <c r="C70" s="14" t="s">
        <v>185</v>
      </c>
      <c r="D70" s="15" t="s">
        <v>138</v>
      </c>
      <c r="E70" s="15" t="s">
        <v>112</v>
      </c>
      <c r="F70" s="16" t="n">
        <f aca="false">VLOOKUP($B70,'Eredmény kód szerint'!$A$1:$G$111,2,0)</f>
        <v>2</v>
      </c>
      <c r="G70" s="16" t="n">
        <f aca="false">VLOOKUP($B70,'Eredmény kód szerint'!$A$1:$G$111,3,0)</f>
        <v>6</v>
      </c>
      <c r="H70" s="16" t="str">
        <f aca="false">VLOOKUP($B70,'Eredmény kód szerint'!$A$1:$G$111,4,0)</f>
        <v>X</v>
      </c>
      <c r="I70" s="16" t="n">
        <f aca="false">VLOOKUP($B70,'Eredmény kód szerint'!$A$1:$G$111,5,0)</f>
        <v>1</v>
      </c>
      <c r="J70" s="16" t="str">
        <f aca="false">VLOOKUP($B70,'Eredmény kód szerint'!$A$1:$G$111,6,0)</f>
        <v>X</v>
      </c>
      <c r="K70" s="17" t="n">
        <f aca="false">SUM(F70:J70)</f>
        <v>9</v>
      </c>
    </row>
    <row r="71" customFormat="false" ht="36" hidden="false" customHeight="false" outlineLevel="0" collapsed="false">
      <c r="A71" s="13" t="n">
        <f aca="false">RANK(K71,$K$2:$K$113)</f>
        <v>70</v>
      </c>
      <c r="B71" s="14" t="s">
        <v>186</v>
      </c>
      <c r="C71" s="14" t="s">
        <v>187</v>
      </c>
      <c r="D71" s="15" t="s">
        <v>131</v>
      </c>
      <c r="E71" s="15" t="s">
        <v>132</v>
      </c>
      <c r="F71" s="16" t="n">
        <f aca="false">VLOOKUP($B71,'Eredmény kód szerint'!$A$1:$G$111,2,0)</f>
        <v>0</v>
      </c>
      <c r="G71" s="16" t="n">
        <f aca="false">VLOOKUP($B71,'Eredmény kód szerint'!$A$1:$G$111,3,0)</f>
        <v>5</v>
      </c>
      <c r="H71" s="16" t="n">
        <f aca="false">VLOOKUP($B71,'Eredmény kód szerint'!$A$1:$G$111,4,0)</f>
        <v>0</v>
      </c>
      <c r="I71" s="16" t="n">
        <f aca="false">VLOOKUP($B71,'Eredmény kód szerint'!$A$1:$G$111,5,0)</f>
        <v>1</v>
      </c>
      <c r="J71" s="16" t="n">
        <f aca="false">VLOOKUP($B71,'Eredmény kód szerint'!$A$1:$G$111,6,0)</f>
        <v>2</v>
      </c>
      <c r="K71" s="17" t="n">
        <f aca="false">SUM(F71:J71)</f>
        <v>8</v>
      </c>
    </row>
    <row r="72" customFormat="false" ht="36" hidden="false" customHeight="false" outlineLevel="0" collapsed="false">
      <c r="A72" s="13" t="n">
        <f aca="false">RANK(K72,$K$2:$K$113)</f>
        <v>70</v>
      </c>
      <c r="B72" s="14" t="s">
        <v>188</v>
      </c>
      <c r="C72" s="14" t="s">
        <v>189</v>
      </c>
      <c r="D72" s="15" t="s">
        <v>94</v>
      </c>
      <c r="E72" s="15" t="s">
        <v>32</v>
      </c>
      <c r="F72" s="16" t="n">
        <f aca="false">VLOOKUP($B72,'Eredmény kód szerint'!$A$1:$G$111,2,0)</f>
        <v>2</v>
      </c>
      <c r="G72" s="16" t="n">
        <f aca="false">VLOOKUP($B72,'Eredmény kód szerint'!$A$1:$G$111,3,0)</f>
        <v>3</v>
      </c>
      <c r="H72" s="16" t="n">
        <f aca="false">VLOOKUP($B72,'Eredmény kód szerint'!$A$1:$G$111,4,0)</f>
        <v>2</v>
      </c>
      <c r="I72" s="16" t="n">
        <f aca="false">VLOOKUP($B72,'Eredmény kód szerint'!$A$1:$G$111,5,0)</f>
        <v>0</v>
      </c>
      <c r="J72" s="16" t="n">
        <f aca="false">VLOOKUP($B72,'Eredmény kód szerint'!$A$1:$G$111,6,0)</f>
        <v>1</v>
      </c>
      <c r="K72" s="17" t="n">
        <f aca="false">SUM(F72:J72)</f>
        <v>8</v>
      </c>
    </row>
    <row r="73" customFormat="false" ht="18" hidden="false" customHeight="false" outlineLevel="0" collapsed="false">
      <c r="A73" s="13" t="n">
        <f aca="false">RANK(K73,$K$2:$K$113)</f>
        <v>70</v>
      </c>
      <c r="B73" s="14" t="s">
        <v>190</v>
      </c>
      <c r="C73" s="14" t="s">
        <v>191</v>
      </c>
      <c r="D73" s="15" t="s">
        <v>61</v>
      </c>
      <c r="E73" s="15" t="s">
        <v>18</v>
      </c>
      <c r="F73" s="16" t="n">
        <f aca="false">VLOOKUP($B73,'Eredmény kód szerint'!$A$1:$G$111,2,0)</f>
        <v>1</v>
      </c>
      <c r="G73" s="16" t="n">
        <f aca="false">VLOOKUP($B73,'Eredmény kód szerint'!$A$1:$G$111,3,0)</f>
        <v>2</v>
      </c>
      <c r="H73" s="16" t="n">
        <f aca="false">VLOOKUP($B73,'Eredmény kód szerint'!$A$1:$G$111,4,0)</f>
        <v>3</v>
      </c>
      <c r="I73" s="16" t="n">
        <f aca="false">VLOOKUP($B73,'Eredmény kód szerint'!$A$1:$G$111,5,0)</f>
        <v>1</v>
      </c>
      <c r="J73" s="16" t="n">
        <f aca="false">VLOOKUP($B73,'Eredmény kód szerint'!$A$1:$G$111,6,0)</f>
        <v>1</v>
      </c>
      <c r="K73" s="17" t="n">
        <f aca="false">SUM(F73:J73)</f>
        <v>8</v>
      </c>
    </row>
    <row r="74" customFormat="false" ht="36" hidden="false" customHeight="false" outlineLevel="0" collapsed="false">
      <c r="A74" s="13" t="n">
        <f aca="false">RANK(K74,$K$2:$K$113)</f>
        <v>70</v>
      </c>
      <c r="B74" s="14" t="s">
        <v>192</v>
      </c>
      <c r="C74" s="14" t="s">
        <v>193</v>
      </c>
      <c r="D74" s="15" t="s">
        <v>94</v>
      </c>
      <c r="E74" s="15" t="s">
        <v>95</v>
      </c>
      <c r="F74" s="16" t="n">
        <f aca="false">VLOOKUP($B74,'Eredmény kód szerint'!$A$1:$G$111,2,0)</f>
        <v>2</v>
      </c>
      <c r="G74" s="16" t="n">
        <f aca="false">VLOOKUP($B74,'Eredmény kód szerint'!$A$1:$G$111,3,0)</f>
        <v>3</v>
      </c>
      <c r="H74" s="16" t="n">
        <f aca="false">VLOOKUP($B74,'Eredmény kód szerint'!$A$1:$G$111,4,0)</f>
        <v>2</v>
      </c>
      <c r="I74" s="16" t="n">
        <f aca="false">VLOOKUP($B74,'Eredmény kód szerint'!$A$1:$G$111,5,0)</f>
        <v>0</v>
      </c>
      <c r="J74" s="16" t="n">
        <f aca="false">VLOOKUP($B74,'Eredmény kód szerint'!$A$1:$G$111,6,0)</f>
        <v>1</v>
      </c>
      <c r="K74" s="17" t="n">
        <f aca="false">SUM(F74:J74)</f>
        <v>8</v>
      </c>
    </row>
    <row r="75" customFormat="false" ht="18" hidden="false" customHeight="false" outlineLevel="0" collapsed="false">
      <c r="A75" s="13" t="n">
        <f aca="false">RANK(K75,$K$2:$K$113)</f>
        <v>74</v>
      </c>
      <c r="B75" s="14" t="s">
        <v>194</v>
      </c>
      <c r="C75" s="14" t="s">
        <v>195</v>
      </c>
      <c r="D75" s="15" t="s">
        <v>58</v>
      </c>
      <c r="E75" s="15" t="s">
        <v>21</v>
      </c>
      <c r="F75" s="16" t="n">
        <f aca="false">VLOOKUP($B75,'Eredmény kód szerint'!$A$1:$G$111,2,0)</f>
        <v>0</v>
      </c>
      <c r="G75" s="16" t="n">
        <f aca="false">VLOOKUP($B75,'Eredmény kód szerint'!$A$1:$G$111,3,0)</f>
        <v>5</v>
      </c>
      <c r="H75" s="16" t="n">
        <f aca="false">VLOOKUP($B75,'Eredmény kód szerint'!$A$1:$G$111,4,0)</f>
        <v>2</v>
      </c>
      <c r="I75" s="16" t="n">
        <f aca="false">VLOOKUP($B75,'Eredmény kód szerint'!$A$1:$G$111,5,0)</f>
        <v>0</v>
      </c>
      <c r="J75" s="16" t="n">
        <f aca="false">VLOOKUP($B75,'Eredmény kód szerint'!$A$1:$G$111,6,0)</f>
        <v>0</v>
      </c>
      <c r="K75" s="17" t="n">
        <f aca="false">SUM(F75:J75)</f>
        <v>7</v>
      </c>
    </row>
    <row r="76" customFormat="false" ht="36" hidden="false" customHeight="false" outlineLevel="0" collapsed="false">
      <c r="A76" s="13" t="n">
        <f aca="false">RANK(K76,$K$2:$K$113)</f>
        <v>74</v>
      </c>
      <c r="B76" s="15" t="s">
        <v>196</v>
      </c>
      <c r="C76" s="15" t="s">
        <v>197</v>
      </c>
      <c r="D76" s="15" t="s">
        <v>82</v>
      </c>
      <c r="E76" s="15" t="s">
        <v>171</v>
      </c>
      <c r="F76" s="16" t="n">
        <f aca="false">VLOOKUP($B76,'Eredmény kód szerint'!$A$1:$G$111,2,0)</f>
        <v>2</v>
      </c>
      <c r="G76" s="16" t="n">
        <f aca="false">VLOOKUP($B76,'Eredmény kód szerint'!$A$1:$G$111,3,0)</f>
        <v>2</v>
      </c>
      <c r="H76" s="16" t="n">
        <f aca="false">VLOOKUP($B76,'Eredmény kód szerint'!$A$1:$G$111,4,0)</f>
        <v>2</v>
      </c>
      <c r="I76" s="16" t="n">
        <f aca="false">VLOOKUP($B76,'Eredmény kód szerint'!$A$1:$G$111,5,0)</f>
        <v>1</v>
      </c>
      <c r="J76" s="16" t="n">
        <f aca="false">VLOOKUP($B76,'Eredmény kód szerint'!$A$1:$G$111,6,0)</f>
        <v>0</v>
      </c>
      <c r="K76" s="17" t="n">
        <f aca="false">SUM(F76:J76)</f>
        <v>7</v>
      </c>
    </row>
    <row r="77" customFormat="false" ht="36" hidden="false" customHeight="false" outlineLevel="0" collapsed="false">
      <c r="A77" s="13" t="n">
        <f aca="false">RANK(K77,$K$2:$K$113)</f>
        <v>74</v>
      </c>
      <c r="B77" s="14" t="s">
        <v>198</v>
      </c>
      <c r="C77" s="14" t="s">
        <v>199</v>
      </c>
      <c r="D77" s="15" t="s">
        <v>131</v>
      </c>
      <c r="E77" s="15" t="s">
        <v>150</v>
      </c>
      <c r="F77" s="16" t="n">
        <f aca="false">VLOOKUP($B77,'Eredmény kód szerint'!$A$1:$G$111,2,0)</f>
        <v>2</v>
      </c>
      <c r="G77" s="16" t="n">
        <f aca="false">VLOOKUP($B77,'Eredmény kód szerint'!$A$1:$G$111,3,0)</f>
        <v>3</v>
      </c>
      <c r="H77" s="16" t="n">
        <f aca="false">VLOOKUP($B77,'Eredmény kód szerint'!$A$1:$G$111,4,0)</f>
        <v>2</v>
      </c>
      <c r="I77" s="16" t="n">
        <f aca="false">VLOOKUP($B77,'Eredmény kód szerint'!$A$1:$G$111,5,0)</f>
        <v>0</v>
      </c>
      <c r="J77" s="16" t="n">
        <f aca="false">VLOOKUP($B77,'Eredmény kód szerint'!$A$1:$G$111,6,0)</f>
        <v>0</v>
      </c>
      <c r="K77" s="17" t="n">
        <f aca="false">SUM(F77:J77)</f>
        <v>7</v>
      </c>
    </row>
    <row r="78" customFormat="false" ht="36" hidden="false" customHeight="false" outlineLevel="0" collapsed="false">
      <c r="A78" s="13" t="n">
        <f aca="false">RANK(K78,$K$2:$K$113)</f>
        <v>74</v>
      </c>
      <c r="B78" s="14" t="s">
        <v>8</v>
      </c>
      <c r="C78" s="14" t="s">
        <v>200</v>
      </c>
      <c r="D78" s="15" t="s">
        <v>125</v>
      </c>
      <c r="E78" s="15" t="s">
        <v>164</v>
      </c>
      <c r="F78" s="16" t="n">
        <f aca="false">VLOOKUP($B78,'Eredmény kód szerint'!$A$1:$G$111,2,0)</f>
        <v>0</v>
      </c>
      <c r="G78" s="16" t="n">
        <f aca="false">VLOOKUP($B78,'Eredmény kód szerint'!$A$1:$G$111,3,0)</f>
        <v>1</v>
      </c>
      <c r="H78" s="16" t="n">
        <f aca="false">VLOOKUP($B78,'Eredmény kód szerint'!$A$1:$G$111,4,0)</f>
        <v>4</v>
      </c>
      <c r="I78" s="16" t="n">
        <f aca="false">VLOOKUP($B78,'Eredmény kód szerint'!$A$1:$G$111,5,0)</f>
        <v>1</v>
      </c>
      <c r="J78" s="16" t="n">
        <f aca="false">VLOOKUP($B78,'Eredmény kód szerint'!$A$1:$G$111,6,0)</f>
        <v>1</v>
      </c>
      <c r="K78" s="17" t="n">
        <f aca="false">SUM(F78:J78)</f>
        <v>7</v>
      </c>
    </row>
    <row r="79" customFormat="false" ht="36" hidden="false" customHeight="false" outlineLevel="0" collapsed="false">
      <c r="A79" s="13" t="n">
        <f aca="false">RANK(K79,$K$2:$K$113)</f>
        <v>74</v>
      </c>
      <c r="B79" s="14" t="s">
        <v>201</v>
      </c>
      <c r="C79" s="14" t="s">
        <v>202</v>
      </c>
      <c r="D79" s="15" t="s">
        <v>58</v>
      </c>
      <c r="E79" s="15" t="s">
        <v>183</v>
      </c>
      <c r="F79" s="16" t="n">
        <f aca="false">VLOOKUP($B79,'Eredmény kód szerint'!$A$1:$G$111,2,0)</f>
        <v>0</v>
      </c>
      <c r="G79" s="16" t="n">
        <f aca="false">VLOOKUP($B79,'Eredmény kód szerint'!$A$1:$G$111,3,0)</f>
        <v>0</v>
      </c>
      <c r="H79" s="16" t="n">
        <f aca="false">VLOOKUP($B79,'Eredmény kód szerint'!$A$1:$G$111,4,0)</f>
        <v>6</v>
      </c>
      <c r="I79" s="16" t="n">
        <f aca="false">VLOOKUP($B79,'Eredmény kód szerint'!$A$1:$G$111,5,0)</f>
        <v>1</v>
      </c>
      <c r="J79" s="16" t="n">
        <f aca="false">VLOOKUP($B79,'Eredmény kód szerint'!$A$1:$G$111,6,0)</f>
        <v>0</v>
      </c>
      <c r="K79" s="17" t="n">
        <f aca="false">SUM(F79:J79)</f>
        <v>7</v>
      </c>
    </row>
    <row r="80" customFormat="false" ht="18" hidden="false" customHeight="false" outlineLevel="0" collapsed="false">
      <c r="A80" s="13" t="n">
        <f aca="false">RANK(K80,$K$2:$K$113)</f>
        <v>74</v>
      </c>
      <c r="B80" s="14" t="s">
        <v>203</v>
      </c>
      <c r="C80" s="14" t="s">
        <v>204</v>
      </c>
      <c r="D80" s="15" t="s">
        <v>205</v>
      </c>
      <c r="E80" s="14"/>
      <c r="F80" s="16" t="n">
        <f aca="false">VLOOKUP($B80,'Eredmény kód szerint'!$A$1:$G$111,2,0)</f>
        <v>3</v>
      </c>
      <c r="G80" s="16" t="n">
        <f aca="false">VLOOKUP($B80,'Eredmény kód szerint'!$A$1:$G$111,3,0)</f>
        <v>1</v>
      </c>
      <c r="H80" s="16" t="n">
        <f aca="false">VLOOKUP($B80,'Eredmény kód szerint'!$A$1:$G$111,4,0)</f>
        <v>2</v>
      </c>
      <c r="I80" s="16" t="n">
        <f aca="false">VLOOKUP($B80,'Eredmény kód szerint'!$A$1:$G$111,5,0)</f>
        <v>1</v>
      </c>
      <c r="J80" s="16" t="n">
        <f aca="false">VLOOKUP($B80,'Eredmény kód szerint'!$A$1:$G$111,6,0)</f>
        <v>0</v>
      </c>
      <c r="K80" s="17" t="n">
        <f aca="false">SUM(F80:J80)</f>
        <v>7</v>
      </c>
    </row>
    <row r="81" customFormat="false" ht="36" hidden="false" customHeight="false" outlineLevel="0" collapsed="false">
      <c r="A81" s="13" t="n">
        <f aca="false">RANK(K81,$K$2:$K$113)</f>
        <v>80</v>
      </c>
      <c r="B81" s="14" t="s">
        <v>206</v>
      </c>
      <c r="C81" s="14" t="s">
        <v>207</v>
      </c>
      <c r="D81" s="15" t="s">
        <v>125</v>
      </c>
      <c r="E81" s="15" t="s">
        <v>126</v>
      </c>
      <c r="F81" s="16" t="n">
        <f aca="false">VLOOKUP($B81,'Eredmény kód szerint'!$A$1:$G$111,2,0)</f>
        <v>2</v>
      </c>
      <c r="G81" s="16" t="n">
        <f aca="false">VLOOKUP($B81,'Eredmény kód szerint'!$A$1:$G$111,3,0)</f>
        <v>2</v>
      </c>
      <c r="H81" s="16" t="n">
        <f aca="false">VLOOKUP($B81,'Eredmény kód szerint'!$A$1:$G$111,4,0)</f>
        <v>2</v>
      </c>
      <c r="I81" s="16" t="n">
        <f aca="false">VLOOKUP($B81,'Eredmény kód szerint'!$A$1:$G$111,5,0)</f>
        <v>0</v>
      </c>
      <c r="J81" s="16" t="n">
        <f aca="false">VLOOKUP($B81,'Eredmény kód szerint'!$A$1:$G$111,6,0)</f>
        <v>0</v>
      </c>
      <c r="K81" s="17" t="n">
        <f aca="false">SUM(F81:J81)</f>
        <v>6</v>
      </c>
    </row>
    <row r="82" customFormat="false" ht="36" hidden="false" customHeight="false" outlineLevel="0" collapsed="false">
      <c r="A82" s="13" t="n">
        <f aca="false">RANK(K82,$K$2:$K$113)</f>
        <v>80</v>
      </c>
      <c r="B82" s="14" t="s">
        <v>208</v>
      </c>
      <c r="C82" s="14" t="s">
        <v>209</v>
      </c>
      <c r="D82" s="15" t="s">
        <v>138</v>
      </c>
      <c r="E82" s="15" t="s">
        <v>112</v>
      </c>
      <c r="F82" s="16" t="n">
        <f aca="false">VLOOKUP($B82,'Eredmény kód szerint'!$A$1:$G$111,2,0)</f>
        <v>2</v>
      </c>
      <c r="G82" s="16" t="n">
        <f aca="false">VLOOKUP($B82,'Eredmény kód szerint'!$A$1:$G$111,3,0)</f>
        <v>0</v>
      </c>
      <c r="H82" s="16" t="n">
        <f aca="false">VLOOKUP($B82,'Eredmény kód szerint'!$A$1:$G$111,4,0)</f>
        <v>4</v>
      </c>
      <c r="I82" s="16" t="n">
        <f aca="false">VLOOKUP($B82,'Eredmény kód szerint'!$A$1:$G$111,5,0)</f>
        <v>0</v>
      </c>
      <c r="J82" s="16" t="n">
        <f aca="false">VLOOKUP($B82,'Eredmény kód szerint'!$A$1:$G$111,6,0)</f>
        <v>0</v>
      </c>
      <c r="K82" s="17" t="n">
        <f aca="false">SUM(F82:J82)</f>
        <v>6</v>
      </c>
    </row>
    <row r="83" customFormat="false" ht="36" hidden="false" customHeight="false" outlineLevel="0" collapsed="false">
      <c r="A83" s="13" t="n">
        <f aca="false">RANK(K83,$K$2:$K$113)</f>
        <v>80</v>
      </c>
      <c r="B83" s="14" t="s">
        <v>210</v>
      </c>
      <c r="C83" s="14" t="s">
        <v>211</v>
      </c>
      <c r="D83" s="15" t="s">
        <v>131</v>
      </c>
      <c r="E83" s="15" t="s">
        <v>150</v>
      </c>
      <c r="F83" s="16" t="n">
        <f aca="false">VLOOKUP($B83,'Eredmény kód szerint'!$A$1:$G$111,2,0)</f>
        <v>0</v>
      </c>
      <c r="G83" s="16" t="n">
        <f aca="false">VLOOKUP($B83,'Eredmény kód szerint'!$A$1:$G$111,3,0)</f>
        <v>2</v>
      </c>
      <c r="H83" s="16" t="n">
        <f aca="false">VLOOKUP($B83,'Eredmény kód szerint'!$A$1:$G$111,4,0)</f>
        <v>3</v>
      </c>
      <c r="I83" s="16" t="n">
        <f aca="false">VLOOKUP($B83,'Eredmény kód szerint'!$A$1:$G$111,5,0)</f>
        <v>1</v>
      </c>
      <c r="J83" s="16" t="n">
        <f aca="false">VLOOKUP($B83,'Eredmény kód szerint'!$A$1:$G$111,6,0)</f>
        <v>0</v>
      </c>
      <c r="K83" s="17" t="n">
        <f aca="false">SUM(F83:J83)</f>
        <v>6</v>
      </c>
    </row>
    <row r="84" customFormat="false" ht="36" hidden="false" customHeight="false" outlineLevel="0" collapsed="false">
      <c r="A84" s="13" t="n">
        <f aca="false">RANK(K84,$K$2:$K$113)</f>
        <v>80</v>
      </c>
      <c r="B84" s="14" t="s">
        <v>212</v>
      </c>
      <c r="C84" s="14" t="s">
        <v>213</v>
      </c>
      <c r="D84" s="15" t="s">
        <v>88</v>
      </c>
      <c r="E84" s="15" t="s">
        <v>89</v>
      </c>
      <c r="F84" s="16" t="n">
        <f aca="false">VLOOKUP($B84,'Eredmény kód szerint'!$A$1:$G$111,2,0)</f>
        <v>2</v>
      </c>
      <c r="G84" s="16" t="n">
        <f aca="false">VLOOKUP($B84,'Eredmény kód szerint'!$A$1:$G$111,3,0)</f>
        <v>0</v>
      </c>
      <c r="H84" s="16" t="n">
        <f aca="false">VLOOKUP($B84,'Eredmény kód szerint'!$A$1:$G$111,4,0)</f>
        <v>3</v>
      </c>
      <c r="I84" s="16" t="n">
        <f aca="false">VLOOKUP($B84,'Eredmény kód szerint'!$A$1:$G$111,5,0)</f>
        <v>0</v>
      </c>
      <c r="J84" s="16" t="n">
        <f aca="false">VLOOKUP($B84,'Eredmény kód szerint'!$A$1:$G$111,6,0)</f>
        <v>1</v>
      </c>
      <c r="K84" s="17" t="n">
        <f aca="false">SUM(F84:J84)</f>
        <v>6</v>
      </c>
    </row>
    <row r="85" customFormat="false" ht="36" hidden="false" customHeight="false" outlineLevel="0" collapsed="false">
      <c r="A85" s="13" t="n">
        <f aca="false">RANK(K85,$K$2:$K$113)</f>
        <v>80</v>
      </c>
      <c r="B85" s="14" t="s">
        <v>214</v>
      </c>
      <c r="C85" s="14" t="s">
        <v>215</v>
      </c>
      <c r="D85" s="15" t="s">
        <v>131</v>
      </c>
      <c r="E85" s="15" t="s">
        <v>132</v>
      </c>
      <c r="F85" s="16" t="n">
        <f aca="false">VLOOKUP($B85,'Eredmény kód szerint'!$A$1:$G$111,2,0)</f>
        <v>2</v>
      </c>
      <c r="G85" s="16" t="n">
        <f aca="false">VLOOKUP($B85,'Eredmény kód szerint'!$A$1:$G$111,3,0)</f>
        <v>0</v>
      </c>
      <c r="H85" s="16" t="n">
        <f aca="false">VLOOKUP($B85,'Eredmény kód szerint'!$A$1:$G$111,4,0)</f>
        <v>3</v>
      </c>
      <c r="I85" s="16" t="n">
        <f aca="false">VLOOKUP($B85,'Eredmény kód szerint'!$A$1:$G$111,5,0)</f>
        <v>1</v>
      </c>
      <c r="J85" s="16" t="n">
        <f aca="false">VLOOKUP($B85,'Eredmény kód szerint'!$A$1:$G$111,6,0)</f>
        <v>0</v>
      </c>
      <c r="K85" s="17" t="n">
        <f aca="false">SUM(F85:J85)</f>
        <v>6</v>
      </c>
    </row>
    <row r="86" customFormat="false" ht="36" hidden="false" customHeight="false" outlineLevel="0" collapsed="false">
      <c r="A86" s="13" t="n">
        <f aca="false">RANK(K86,$K$2:$K$113)</f>
        <v>80</v>
      </c>
      <c r="B86" s="14" t="s">
        <v>216</v>
      </c>
      <c r="C86" s="14" t="s">
        <v>217</v>
      </c>
      <c r="D86" s="15" t="s">
        <v>125</v>
      </c>
      <c r="E86" s="15" t="s">
        <v>126</v>
      </c>
      <c r="F86" s="16" t="n">
        <f aca="false">VLOOKUP($B86,'Eredmény kód szerint'!$A$1:$G$111,2,0)</f>
        <v>2</v>
      </c>
      <c r="G86" s="16" t="n">
        <f aca="false">VLOOKUP($B86,'Eredmény kód szerint'!$A$1:$G$111,3,0)</f>
        <v>2</v>
      </c>
      <c r="H86" s="16" t="n">
        <f aca="false">VLOOKUP($B86,'Eredmény kód szerint'!$A$1:$G$111,4,0)</f>
        <v>1</v>
      </c>
      <c r="I86" s="16" t="str">
        <f aca="false">VLOOKUP($B86,'Eredmény kód szerint'!$A$1:$G$111,5,0)</f>
        <v>X</v>
      </c>
      <c r="J86" s="16" t="n">
        <f aca="false">VLOOKUP($B86,'Eredmény kód szerint'!$A$1:$G$111,6,0)</f>
        <v>1</v>
      </c>
      <c r="K86" s="17" t="n">
        <f aca="false">SUM(F86:J86)</f>
        <v>6</v>
      </c>
    </row>
    <row r="87" customFormat="false" ht="54" hidden="false" customHeight="false" outlineLevel="0" collapsed="false">
      <c r="A87" s="13" t="n">
        <f aca="false">RANK(K87,$K$2:$K$113)</f>
        <v>80</v>
      </c>
      <c r="B87" s="15" t="s">
        <v>218</v>
      </c>
      <c r="C87" s="15" t="s">
        <v>219</v>
      </c>
      <c r="D87" s="15" t="s">
        <v>82</v>
      </c>
      <c r="E87" s="15" t="s">
        <v>220</v>
      </c>
      <c r="F87" s="16" t="n">
        <f aca="false">VLOOKUP($B87,'Eredmény kód szerint'!$A$1:$G$111,2,0)</f>
        <v>3</v>
      </c>
      <c r="G87" s="16" t="n">
        <f aca="false">VLOOKUP($B87,'Eredmény kód szerint'!$A$1:$G$111,3,0)</f>
        <v>0</v>
      </c>
      <c r="H87" s="16" t="n">
        <f aca="false">VLOOKUP($B87,'Eredmény kód szerint'!$A$1:$G$111,4,0)</f>
        <v>2</v>
      </c>
      <c r="I87" s="16" t="n">
        <f aca="false">VLOOKUP($B87,'Eredmény kód szerint'!$A$1:$G$111,5,0)</f>
        <v>0</v>
      </c>
      <c r="J87" s="16" t="n">
        <f aca="false">VLOOKUP($B87,'Eredmény kód szerint'!$A$1:$G$111,6,0)</f>
        <v>1</v>
      </c>
      <c r="K87" s="17" t="n">
        <f aca="false">SUM(F87:J87)</f>
        <v>6</v>
      </c>
    </row>
    <row r="88" customFormat="false" ht="36" hidden="false" customHeight="false" outlineLevel="0" collapsed="false">
      <c r="A88" s="13" t="n">
        <f aca="false">RANK(K88,$K$2:$K$113)</f>
        <v>87</v>
      </c>
      <c r="B88" s="14" t="s">
        <v>221</v>
      </c>
      <c r="C88" s="14" t="s">
        <v>222</v>
      </c>
      <c r="D88" s="15" t="s">
        <v>58</v>
      </c>
      <c r="E88" s="15" t="s">
        <v>183</v>
      </c>
      <c r="F88" s="16" t="n">
        <f aca="false">VLOOKUP($B88,'Eredmény kód szerint'!$A$1:$G$111,2,0)</f>
        <v>2</v>
      </c>
      <c r="G88" s="16" t="n">
        <f aca="false">VLOOKUP($B88,'Eredmény kód szerint'!$A$1:$G$111,3,0)</f>
        <v>0</v>
      </c>
      <c r="H88" s="16" t="n">
        <f aca="false">VLOOKUP($B88,'Eredmény kód szerint'!$A$1:$G$111,4,0)</f>
        <v>2</v>
      </c>
      <c r="I88" s="16" t="n">
        <f aca="false">VLOOKUP($B88,'Eredmény kód szerint'!$A$1:$G$111,5,0)</f>
        <v>0</v>
      </c>
      <c r="J88" s="16" t="n">
        <f aca="false">VLOOKUP($B88,'Eredmény kód szerint'!$A$1:$G$111,6,0)</f>
        <v>1</v>
      </c>
      <c r="K88" s="17" t="n">
        <f aca="false">SUM(F88:J88)</f>
        <v>5</v>
      </c>
    </row>
    <row r="89" customFormat="false" ht="36" hidden="false" customHeight="false" outlineLevel="0" collapsed="false">
      <c r="A89" s="13" t="n">
        <f aca="false">RANK(K89,$K$2:$K$113)</f>
        <v>87</v>
      </c>
      <c r="B89" s="14" t="s">
        <v>223</v>
      </c>
      <c r="C89" s="14" t="s">
        <v>224</v>
      </c>
      <c r="D89" s="15" t="s">
        <v>125</v>
      </c>
      <c r="E89" s="15" t="s">
        <v>126</v>
      </c>
      <c r="F89" s="16" t="n">
        <f aca="false">VLOOKUP($B89,'Eredmény kód szerint'!$A$1:$G$111,2,0)</f>
        <v>2</v>
      </c>
      <c r="G89" s="16" t="n">
        <f aca="false">VLOOKUP($B89,'Eredmény kód szerint'!$A$1:$G$111,3,0)</f>
        <v>2</v>
      </c>
      <c r="H89" s="16" t="n">
        <f aca="false">VLOOKUP($B89,'Eredmény kód szerint'!$A$1:$G$111,4,0)</f>
        <v>1</v>
      </c>
      <c r="I89" s="16" t="n">
        <f aca="false">VLOOKUP($B89,'Eredmény kód szerint'!$A$1:$G$111,5,0)</f>
        <v>0</v>
      </c>
      <c r="J89" s="16" t="str">
        <f aca="false">VLOOKUP($B89,'Eredmény kód szerint'!$A$1:$G$111,6,0)</f>
        <v>X</v>
      </c>
      <c r="K89" s="17" t="n">
        <f aca="false">SUM(F89:J89)</f>
        <v>5</v>
      </c>
    </row>
    <row r="90" customFormat="false" ht="36" hidden="false" customHeight="false" outlineLevel="0" collapsed="false">
      <c r="A90" s="13" t="n">
        <f aca="false">RANK(K90,$K$2:$K$113)</f>
        <v>87</v>
      </c>
      <c r="B90" s="14" t="s">
        <v>225</v>
      </c>
      <c r="C90" s="14" t="s">
        <v>226</v>
      </c>
      <c r="D90" s="15" t="s">
        <v>88</v>
      </c>
      <c r="E90" s="15" t="s">
        <v>89</v>
      </c>
      <c r="F90" s="16" t="n">
        <f aca="false">VLOOKUP($B90,'Eredmény kód szerint'!$A$1:$G$111,2,0)</f>
        <v>0</v>
      </c>
      <c r="G90" s="16" t="n">
        <f aca="false">VLOOKUP($B90,'Eredmény kód szerint'!$A$1:$G$111,3,0)</f>
        <v>2</v>
      </c>
      <c r="H90" s="16" t="n">
        <f aca="false">VLOOKUP($B90,'Eredmény kód szerint'!$A$1:$G$111,4,0)</f>
        <v>3</v>
      </c>
      <c r="I90" s="16" t="n">
        <f aca="false">VLOOKUP($B90,'Eredmény kód szerint'!$A$1:$G$111,5,0)</f>
        <v>0</v>
      </c>
      <c r="J90" s="16" t="n">
        <f aca="false">VLOOKUP($B90,'Eredmény kód szerint'!$A$1:$G$111,6,0)</f>
        <v>0</v>
      </c>
      <c r="K90" s="17" t="n">
        <f aca="false">SUM(F90:J90)</f>
        <v>5</v>
      </c>
    </row>
    <row r="91" customFormat="false" ht="36" hidden="false" customHeight="false" outlineLevel="0" collapsed="false">
      <c r="A91" s="13" t="n">
        <f aca="false">RANK(K91,$K$2:$K$113)</f>
        <v>87</v>
      </c>
      <c r="B91" s="15" t="s">
        <v>227</v>
      </c>
      <c r="C91" s="15" t="s">
        <v>228</v>
      </c>
      <c r="D91" s="15" t="s">
        <v>82</v>
      </c>
      <c r="E91" s="15" t="s">
        <v>171</v>
      </c>
      <c r="F91" s="16" t="n">
        <f aca="false">VLOOKUP($B91,'Eredmény kód szerint'!$A$1:$G$111,2,0)</f>
        <v>0</v>
      </c>
      <c r="G91" s="16" t="n">
        <f aca="false">VLOOKUP($B91,'Eredmény kód szerint'!$A$1:$G$111,3,0)</f>
        <v>2</v>
      </c>
      <c r="H91" s="16" t="n">
        <f aca="false">VLOOKUP($B91,'Eredmény kód szerint'!$A$1:$G$111,4,0)</f>
        <v>0</v>
      </c>
      <c r="I91" s="16" t="n">
        <f aca="false">VLOOKUP($B91,'Eredmény kód szerint'!$A$1:$G$111,5,0)</f>
        <v>1</v>
      </c>
      <c r="J91" s="16" t="n">
        <f aca="false">VLOOKUP($B91,'Eredmény kód szerint'!$A$1:$G$111,6,0)</f>
        <v>2</v>
      </c>
      <c r="K91" s="17" t="n">
        <f aca="false">SUM(F91:J91)</f>
        <v>5</v>
      </c>
    </row>
    <row r="92" customFormat="false" ht="36" hidden="false" customHeight="false" outlineLevel="0" collapsed="false">
      <c r="A92" s="13" t="n">
        <f aca="false">RANK(K92,$K$2:$K$113)</f>
        <v>91</v>
      </c>
      <c r="B92" s="14" t="s">
        <v>229</v>
      </c>
      <c r="C92" s="14" t="s">
        <v>230</v>
      </c>
      <c r="D92" s="15" t="s">
        <v>131</v>
      </c>
      <c r="E92" s="15" t="s">
        <v>150</v>
      </c>
      <c r="F92" s="16" t="n">
        <f aca="false">VLOOKUP($B92,'Eredmény kód szerint'!$A$1:$G$111,2,0)</f>
        <v>1</v>
      </c>
      <c r="G92" s="16" t="n">
        <f aca="false">VLOOKUP($B92,'Eredmény kód szerint'!$A$1:$G$111,3,0)</f>
        <v>1</v>
      </c>
      <c r="H92" s="16" t="n">
        <f aca="false">VLOOKUP($B92,'Eredmény kód szerint'!$A$1:$G$111,4,0)</f>
        <v>2</v>
      </c>
      <c r="I92" s="16" t="str">
        <f aca="false">VLOOKUP($B92,'Eredmény kód szerint'!$A$1:$G$111,5,0)</f>
        <v>X</v>
      </c>
      <c r="J92" s="16" t="n">
        <f aca="false">VLOOKUP($B92,'Eredmény kód szerint'!$A$1:$G$111,6,0)</f>
        <v>0</v>
      </c>
      <c r="K92" s="17" t="n">
        <f aca="false">SUM(F92:J92)</f>
        <v>4</v>
      </c>
    </row>
    <row r="93" customFormat="false" ht="18" hidden="false" customHeight="false" outlineLevel="0" collapsed="false">
      <c r="A93" s="13" t="n">
        <f aca="false">RANK(K93,$K$2:$K$113)</f>
        <v>91</v>
      </c>
      <c r="B93" s="14" t="s">
        <v>231</v>
      </c>
      <c r="C93" s="14" t="s">
        <v>232</v>
      </c>
      <c r="D93" s="15" t="s">
        <v>70</v>
      </c>
      <c r="E93" s="15" t="s">
        <v>112</v>
      </c>
      <c r="F93" s="16" t="n">
        <f aca="false">VLOOKUP($B93,'Eredmény kód szerint'!$A$1:$G$111,2,0)</f>
        <v>0</v>
      </c>
      <c r="G93" s="16" t="n">
        <f aca="false">VLOOKUP($B93,'Eredmény kód szerint'!$A$1:$G$111,3,0)</f>
        <v>0</v>
      </c>
      <c r="H93" s="16" t="n">
        <f aca="false">VLOOKUP($B93,'Eredmény kód szerint'!$A$1:$G$111,4,0)</f>
        <v>3</v>
      </c>
      <c r="I93" s="16" t="n">
        <f aca="false">VLOOKUP($B93,'Eredmény kód szerint'!$A$1:$G$111,5,0)</f>
        <v>0</v>
      </c>
      <c r="J93" s="16" t="n">
        <f aca="false">VLOOKUP($B93,'Eredmény kód szerint'!$A$1:$G$111,6,0)</f>
        <v>1</v>
      </c>
      <c r="K93" s="17" t="n">
        <f aca="false">SUM(F93:J93)</f>
        <v>4</v>
      </c>
    </row>
    <row r="94" customFormat="false" ht="18" hidden="false" customHeight="false" outlineLevel="0" collapsed="false">
      <c r="A94" s="13" t="n">
        <f aca="false">RANK(K94,$K$2:$K$113)</f>
        <v>91</v>
      </c>
      <c r="B94" s="14" t="s">
        <v>233</v>
      </c>
      <c r="C94" s="14" t="s">
        <v>234</v>
      </c>
      <c r="D94" s="15" t="s">
        <v>125</v>
      </c>
      <c r="E94" s="15" t="s">
        <v>235</v>
      </c>
      <c r="F94" s="16" t="n">
        <f aca="false">VLOOKUP($B94,'Eredmény kód szerint'!$A$1:$G$111,2,0)</f>
        <v>3</v>
      </c>
      <c r="G94" s="16" t="n">
        <f aca="false">VLOOKUP($B94,'Eredmény kód szerint'!$A$1:$G$111,3,0)</f>
        <v>0</v>
      </c>
      <c r="H94" s="16" t="n">
        <f aca="false">VLOOKUP($B94,'Eredmény kód szerint'!$A$1:$G$111,4,0)</f>
        <v>1</v>
      </c>
      <c r="I94" s="16" t="n">
        <f aca="false">VLOOKUP($B94,'Eredmény kód szerint'!$A$1:$G$111,5,0)</f>
        <v>0</v>
      </c>
      <c r="J94" s="16" t="n">
        <f aca="false">VLOOKUP($B94,'Eredmény kód szerint'!$A$1:$G$111,6,0)</f>
        <v>0</v>
      </c>
      <c r="K94" s="17" t="n">
        <f aca="false">SUM(F94:J94)</f>
        <v>4</v>
      </c>
    </row>
    <row r="95" customFormat="false" ht="54" hidden="false" customHeight="false" outlineLevel="0" collapsed="false">
      <c r="A95" s="13" t="n">
        <f aca="false">RANK(K95,$K$2:$K$113)</f>
        <v>91</v>
      </c>
      <c r="B95" s="15" t="s">
        <v>236</v>
      </c>
      <c r="C95" s="15" t="s">
        <v>237</v>
      </c>
      <c r="D95" s="15" t="s">
        <v>82</v>
      </c>
      <c r="E95" s="15" t="s">
        <v>220</v>
      </c>
      <c r="F95" s="16" t="n">
        <f aca="false">VLOOKUP($B95,'Eredmény kód szerint'!$A$1:$G$111,2,0)</f>
        <v>1</v>
      </c>
      <c r="G95" s="16" t="n">
        <f aca="false">VLOOKUP($B95,'Eredmény kód szerint'!$A$1:$G$111,3,0)</f>
        <v>1</v>
      </c>
      <c r="H95" s="16" t="n">
        <f aca="false">VLOOKUP($B95,'Eredmény kód szerint'!$A$1:$G$111,4,0)</f>
        <v>1</v>
      </c>
      <c r="I95" s="16" t="n">
        <f aca="false">VLOOKUP($B95,'Eredmény kód szerint'!$A$1:$G$111,5,0)</f>
        <v>1</v>
      </c>
      <c r="J95" s="16" t="n">
        <f aca="false">VLOOKUP($B95,'Eredmény kód szerint'!$A$1:$G$111,6,0)</f>
        <v>0</v>
      </c>
      <c r="K95" s="17" t="n">
        <f aca="false">SUM(F95:J95)</f>
        <v>4</v>
      </c>
    </row>
    <row r="96" customFormat="false" ht="54" hidden="false" customHeight="false" outlineLevel="0" collapsed="false">
      <c r="A96" s="13" t="n">
        <f aca="false">RANK(K96,$K$2:$K$113)</f>
        <v>91</v>
      </c>
      <c r="B96" s="14" t="s">
        <v>238</v>
      </c>
      <c r="C96" s="14" t="s">
        <v>239</v>
      </c>
      <c r="D96" s="15" t="s">
        <v>125</v>
      </c>
      <c r="E96" s="15" t="s">
        <v>143</v>
      </c>
      <c r="F96" s="16" t="n">
        <f aca="false">VLOOKUP($B96,'Eredmény kód szerint'!$A$1:$G$111,2,0)</f>
        <v>2</v>
      </c>
      <c r="G96" s="16" t="n">
        <f aca="false">VLOOKUP($B96,'Eredmény kód szerint'!$A$1:$G$111,3,0)</f>
        <v>0</v>
      </c>
      <c r="H96" s="16" t="n">
        <f aca="false">VLOOKUP($B96,'Eredmény kód szerint'!$A$1:$G$111,4,0)</f>
        <v>2</v>
      </c>
      <c r="I96" s="16" t="n">
        <f aca="false">VLOOKUP($B96,'Eredmény kód szerint'!$A$1:$G$111,5,0)</f>
        <v>0</v>
      </c>
      <c r="J96" s="16" t="n">
        <f aca="false">VLOOKUP($B96,'Eredmény kód szerint'!$A$1:$G$111,6,0)</f>
        <v>0</v>
      </c>
      <c r="K96" s="17" t="n">
        <f aca="false">SUM(F96:J96)</f>
        <v>4</v>
      </c>
    </row>
    <row r="97" customFormat="false" ht="18" hidden="false" customHeight="false" outlineLevel="0" collapsed="false">
      <c r="A97" s="13" t="n">
        <f aca="false">RANK(K97,$K$2:$K$113)</f>
        <v>91</v>
      </c>
      <c r="B97" s="14" t="s">
        <v>240</v>
      </c>
      <c r="C97" s="14" t="s">
        <v>241</v>
      </c>
      <c r="D97" s="15" t="s">
        <v>125</v>
      </c>
      <c r="E97" s="15" t="s">
        <v>155</v>
      </c>
      <c r="F97" s="16" t="n">
        <f aca="false">VLOOKUP($B97,'Eredmény kód szerint'!$A$1:$G$111,2,0)</f>
        <v>2</v>
      </c>
      <c r="G97" s="16" t="n">
        <f aca="false">VLOOKUP($B97,'Eredmény kód szerint'!$A$1:$G$111,3,0)</f>
        <v>0</v>
      </c>
      <c r="H97" s="16" t="n">
        <f aca="false">VLOOKUP($B97,'Eredmény kód szerint'!$A$1:$G$111,4,0)</f>
        <v>2</v>
      </c>
      <c r="I97" s="16" t="str">
        <f aca="false">VLOOKUP($B97,'Eredmény kód szerint'!$A$1:$G$111,5,0)</f>
        <v>X</v>
      </c>
      <c r="J97" s="16" t="n">
        <f aca="false">VLOOKUP($B97,'Eredmény kód szerint'!$A$1:$G$111,6,0)</f>
        <v>0</v>
      </c>
      <c r="K97" s="17" t="n">
        <f aca="false">SUM(F97:J97)</f>
        <v>4</v>
      </c>
    </row>
    <row r="98" customFormat="false" ht="54" hidden="false" customHeight="false" outlineLevel="0" collapsed="false">
      <c r="A98" s="13" t="n">
        <f aca="false">RANK(K98,$K$2:$K$113)</f>
        <v>91</v>
      </c>
      <c r="B98" s="15" t="s">
        <v>242</v>
      </c>
      <c r="C98" s="15" t="s">
        <v>243</v>
      </c>
      <c r="D98" s="15" t="s">
        <v>13</v>
      </c>
      <c r="E98" s="15" t="s">
        <v>74</v>
      </c>
      <c r="F98" s="16" t="str">
        <f aca="false">VLOOKUP($B98,'Eredmény kód szerint'!$A$1:$G$111,2,0)</f>
        <v>X</v>
      </c>
      <c r="G98" s="16" t="str">
        <f aca="false">VLOOKUP($B98,'Eredmény kód szerint'!$A$1:$G$111,3,0)</f>
        <v>X</v>
      </c>
      <c r="H98" s="16" t="n">
        <f aca="false">VLOOKUP($B98,'Eredmény kód szerint'!$A$1:$G$111,4,0)</f>
        <v>3</v>
      </c>
      <c r="I98" s="16" t="n">
        <f aca="false">VLOOKUP($B98,'Eredmény kód szerint'!$A$1:$G$111,5,0)</f>
        <v>1</v>
      </c>
      <c r="J98" s="16" t="n">
        <f aca="false">VLOOKUP($B98,'Eredmény kód szerint'!$A$1:$G$111,6,0)</f>
        <v>0</v>
      </c>
      <c r="K98" s="17" t="n">
        <f aca="false">SUM(F98:J98)</f>
        <v>4</v>
      </c>
    </row>
    <row r="99" customFormat="false" ht="18" hidden="false" customHeight="false" outlineLevel="0" collapsed="false">
      <c r="A99" s="13" t="n">
        <f aca="false">RANK(K99,$K$2:$K$113)</f>
        <v>91</v>
      </c>
      <c r="B99" s="14" t="s">
        <v>244</v>
      </c>
      <c r="C99" s="14" t="s">
        <v>245</v>
      </c>
      <c r="D99" s="15" t="s">
        <v>125</v>
      </c>
      <c r="E99" s="15" t="s">
        <v>246</v>
      </c>
      <c r="F99" s="16" t="n">
        <f aca="false">VLOOKUP($B99,'Eredmény kód szerint'!$A$1:$G$111,2,0)</f>
        <v>0</v>
      </c>
      <c r="G99" s="16" t="n">
        <f aca="false">VLOOKUP($B99,'Eredmény kód szerint'!$A$1:$G$111,3,0)</f>
        <v>0</v>
      </c>
      <c r="H99" s="16" t="n">
        <f aca="false">VLOOKUP($B99,'Eredmény kód szerint'!$A$1:$G$111,4,0)</f>
        <v>1</v>
      </c>
      <c r="I99" s="16" t="n">
        <f aca="false">VLOOKUP($B99,'Eredmény kód szerint'!$A$1:$G$111,5,0)</f>
        <v>0</v>
      </c>
      <c r="J99" s="16" t="n">
        <f aca="false">VLOOKUP($B99,'Eredmény kód szerint'!$A$1:$G$111,6,0)</f>
        <v>3</v>
      </c>
      <c r="K99" s="17" t="n">
        <f aca="false">SUM(F99:J99)</f>
        <v>4</v>
      </c>
    </row>
    <row r="100" customFormat="false" ht="18" hidden="false" customHeight="false" outlineLevel="0" collapsed="false">
      <c r="A100" s="13" t="n">
        <f aca="false">RANK(K100,$K$2:$K$113)</f>
        <v>99</v>
      </c>
      <c r="B100" s="14" t="s">
        <v>247</v>
      </c>
      <c r="C100" s="14" t="s">
        <v>248</v>
      </c>
      <c r="D100" s="15" t="s">
        <v>125</v>
      </c>
      <c r="E100" s="15" t="s">
        <v>246</v>
      </c>
      <c r="F100" s="16" t="n">
        <f aca="false">VLOOKUP($B100,'Eredmény kód szerint'!$A$1:$G$111,2,0)</f>
        <v>2</v>
      </c>
      <c r="G100" s="16" t="n">
        <f aca="false">VLOOKUP($B100,'Eredmény kód szerint'!$A$1:$G$111,3,0)</f>
        <v>0</v>
      </c>
      <c r="H100" s="16" t="n">
        <f aca="false">VLOOKUP($B100,'Eredmény kód szerint'!$A$1:$G$111,4,0)</f>
        <v>1</v>
      </c>
      <c r="I100" s="16" t="n">
        <f aca="false">VLOOKUP($B100,'Eredmény kód szerint'!$A$1:$G$111,5,0)</f>
        <v>0</v>
      </c>
      <c r="J100" s="16" t="n">
        <f aca="false">VLOOKUP($B100,'Eredmény kód szerint'!$A$1:$G$111,6,0)</f>
        <v>0</v>
      </c>
      <c r="K100" s="17" t="n">
        <f aca="false">SUM(F100:J100)</f>
        <v>3</v>
      </c>
    </row>
    <row r="101" customFormat="false" ht="36" hidden="false" customHeight="false" outlineLevel="0" collapsed="false">
      <c r="A101" s="13" t="n">
        <f aca="false">RANK(K101,$K$2:$K$113)</f>
        <v>99</v>
      </c>
      <c r="B101" s="14" t="s">
        <v>249</v>
      </c>
      <c r="C101" s="14" t="s">
        <v>250</v>
      </c>
      <c r="D101" s="15" t="s">
        <v>94</v>
      </c>
      <c r="E101" s="15" t="s">
        <v>32</v>
      </c>
      <c r="F101" s="16" t="n">
        <f aca="false">VLOOKUP($B101,'Eredmény kód szerint'!$A$1:$G$111,2,0)</f>
        <v>0</v>
      </c>
      <c r="G101" s="16" t="n">
        <f aca="false">VLOOKUP($B101,'Eredmény kód szerint'!$A$1:$G$111,3,0)</f>
        <v>2</v>
      </c>
      <c r="H101" s="16" t="n">
        <f aca="false">VLOOKUP($B101,'Eredmény kód szerint'!$A$1:$G$111,4,0)</f>
        <v>1</v>
      </c>
      <c r="I101" s="16" t="n">
        <f aca="false">VLOOKUP($B101,'Eredmény kód szerint'!$A$1:$G$111,5,0)</f>
        <v>0</v>
      </c>
      <c r="J101" s="16" t="n">
        <f aca="false">VLOOKUP($B101,'Eredmény kód szerint'!$A$1:$G$111,6,0)</f>
        <v>0</v>
      </c>
      <c r="K101" s="17" t="n">
        <f aca="false">SUM(F101:J101)</f>
        <v>3</v>
      </c>
    </row>
    <row r="102" customFormat="false" ht="54" hidden="false" customHeight="false" outlineLevel="0" collapsed="false">
      <c r="A102" s="13" t="n">
        <f aca="false">RANK(K102,$K$2:$K$113)</f>
        <v>99</v>
      </c>
      <c r="B102" s="15" t="s">
        <v>251</v>
      </c>
      <c r="C102" s="15" t="s">
        <v>252</v>
      </c>
      <c r="D102" s="15" t="s">
        <v>82</v>
      </c>
      <c r="E102" s="15" t="s">
        <v>220</v>
      </c>
      <c r="F102" s="16" t="n">
        <f aca="false">VLOOKUP($B102,'Eredmény kód szerint'!$A$1:$G$111,2,0)</f>
        <v>0</v>
      </c>
      <c r="G102" s="16" t="n">
        <f aca="false">VLOOKUP($B102,'Eredmény kód szerint'!$A$1:$G$111,3,0)</f>
        <v>0</v>
      </c>
      <c r="H102" s="16" t="n">
        <f aca="false">VLOOKUP($B102,'Eredmény kód szerint'!$A$1:$G$111,4,0)</f>
        <v>3</v>
      </c>
      <c r="I102" s="16" t="str">
        <f aca="false">VLOOKUP($B102,'Eredmény kód szerint'!$A$1:$G$111,5,0)</f>
        <v>X</v>
      </c>
      <c r="J102" s="16" t="n">
        <f aca="false">VLOOKUP($B102,'Eredmény kód szerint'!$A$1:$G$111,6,0)</f>
        <v>0</v>
      </c>
      <c r="K102" s="17" t="n">
        <f aca="false">SUM(F102:J102)</f>
        <v>3</v>
      </c>
    </row>
    <row r="103" customFormat="false" ht="18" hidden="false" customHeight="false" outlineLevel="0" collapsed="false">
      <c r="A103" s="13" t="n">
        <f aca="false">RANK(K103,$K$2:$K$113)</f>
        <v>99</v>
      </c>
      <c r="B103" s="14" t="s">
        <v>253</v>
      </c>
      <c r="C103" s="14" t="s">
        <v>254</v>
      </c>
      <c r="D103" s="15" t="s">
        <v>125</v>
      </c>
      <c r="E103" s="15" t="s">
        <v>155</v>
      </c>
      <c r="F103" s="16" t="n">
        <f aca="false">VLOOKUP($B103,'Eredmény kód szerint'!$A$1:$G$111,2,0)</f>
        <v>0</v>
      </c>
      <c r="G103" s="16" t="n">
        <f aca="false">VLOOKUP($B103,'Eredmény kód szerint'!$A$1:$G$111,3,0)</f>
        <v>0</v>
      </c>
      <c r="H103" s="16" t="n">
        <f aca="false">VLOOKUP($B103,'Eredmény kód szerint'!$A$1:$G$111,4,0)</f>
        <v>2</v>
      </c>
      <c r="I103" s="16" t="n">
        <f aca="false">VLOOKUP($B103,'Eredmény kód szerint'!$A$1:$G$111,5,0)</f>
        <v>1</v>
      </c>
      <c r="J103" s="16" t="n">
        <f aca="false">VLOOKUP($B103,'Eredmény kód szerint'!$A$1:$G$111,6,0)</f>
        <v>0</v>
      </c>
      <c r="K103" s="17" t="n">
        <f aca="false">SUM(F103:J103)</f>
        <v>3</v>
      </c>
    </row>
    <row r="104" customFormat="false" ht="18" hidden="false" customHeight="false" outlineLevel="0" collapsed="false">
      <c r="A104" s="13" t="n">
        <f aca="false">RANK(K104,$K$2:$K$113)</f>
        <v>99</v>
      </c>
      <c r="B104" s="14" t="s">
        <v>255</v>
      </c>
      <c r="C104" s="14" t="s">
        <v>256</v>
      </c>
      <c r="D104" s="15" t="s">
        <v>125</v>
      </c>
      <c r="E104" s="15" t="s">
        <v>155</v>
      </c>
      <c r="F104" s="16" t="n">
        <f aca="false">VLOOKUP($B104,'Eredmény kód szerint'!$A$1:$G$111,2,0)</f>
        <v>2</v>
      </c>
      <c r="G104" s="16" t="n">
        <f aca="false">VLOOKUP($B104,'Eredmény kód szerint'!$A$1:$G$111,3,0)</f>
        <v>0</v>
      </c>
      <c r="H104" s="16" t="n">
        <f aca="false">VLOOKUP($B104,'Eredmény kód szerint'!$A$1:$G$111,4,0)</f>
        <v>1</v>
      </c>
      <c r="I104" s="16" t="n">
        <f aca="false">VLOOKUP($B104,'Eredmény kód szerint'!$A$1:$G$111,5,0)</f>
        <v>0</v>
      </c>
      <c r="J104" s="16" t="n">
        <f aca="false">VLOOKUP($B104,'Eredmény kód szerint'!$A$1:$G$111,6,0)</f>
        <v>0</v>
      </c>
      <c r="K104" s="17" t="n">
        <f aca="false">SUM(F104:J104)</f>
        <v>3</v>
      </c>
    </row>
    <row r="105" customFormat="false" ht="18" hidden="false" customHeight="false" outlineLevel="0" collapsed="false">
      <c r="A105" s="13" t="n">
        <f aca="false">RANK(K105,$K$2:$K$113)</f>
        <v>99</v>
      </c>
      <c r="B105" s="14" t="s">
        <v>257</v>
      </c>
      <c r="C105" s="14" t="s">
        <v>258</v>
      </c>
      <c r="D105" s="15" t="s">
        <v>205</v>
      </c>
      <c r="E105" s="14"/>
      <c r="F105" s="16" t="n">
        <f aca="false">VLOOKUP($B105,'Eredmény kód szerint'!$A$1:$G$111,2,0)</f>
        <v>2</v>
      </c>
      <c r="G105" s="16" t="n">
        <f aca="false">VLOOKUP($B105,'Eredmény kód szerint'!$A$1:$G$111,3,0)</f>
        <v>0</v>
      </c>
      <c r="H105" s="16" t="n">
        <f aca="false">VLOOKUP($B105,'Eredmény kód szerint'!$A$1:$G$111,4,0)</f>
        <v>1</v>
      </c>
      <c r="I105" s="16" t="n">
        <f aca="false">VLOOKUP($B105,'Eredmény kód szerint'!$A$1:$G$111,5,0)</f>
        <v>0</v>
      </c>
      <c r="J105" s="16" t="n">
        <f aca="false">VLOOKUP($B105,'Eredmény kód szerint'!$A$1:$G$111,6,0)</f>
        <v>0</v>
      </c>
      <c r="K105" s="17" t="n">
        <f aca="false">SUM(F105:J105)</f>
        <v>3</v>
      </c>
    </row>
    <row r="106" customFormat="false" ht="18" hidden="false" customHeight="false" outlineLevel="0" collapsed="false">
      <c r="A106" s="13" t="n">
        <f aca="false">RANK(K106,$K$2:$K$113)</f>
        <v>105</v>
      </c>
      <c r="B106" s="14" t="s">
        <v>259</v>
      </c>
      <c r="C106" s="14" t="s">
        <v>260</v>
      </c>
      <c r="D106" s="15" t="s">
        <v>205</v>
      </c>
      <c r="E106" s="14"/>
      <c r="F106" s="16" t="n">
        <f aca="false">VLOOKUP($B106,'Eredmény kód szerint'!$A$1:$G$111,2,0)</f>
        <v>0</v>
      </c>
      <c r="G106" s="16" t="str">
        <f aca="false">VLOOKUP($B106,'Eredmény kód szerint'!$A$1:$G$111,3,0)</f>
        <v>X</v>
      </c>
      <c r="H106" s="16" t="n">
        <f aca="false">VLOOKUP($B106,'Eredmény kód szerint'!$A$1:$G$111,4,0)</f>
        <v>1</v>
      </c>
      <c r="I106" s="16" t="n">
        <f aca="false">VLOOKUP($B106,'Eredmény kód szerint'!$A$1:$G$111,5,0)</f>
        <v>1</v>
      </c>
      <c r="J106" s="16" t="n">
        <f aca="false">VLOOKUP($B106,'Eredmény kód szerint'!$A$1:$G$111,6,0)</f>
        <v>0</v>
      </c>
      <c r="K106" s="17" t="n">
        <f aca="false">SUM(F106:J106)</f>
        <v>2</v>
      </c>
    </row>
    <row r="107" customFormat="false" ht="36" hidden="false" customHeight="false" outlineLevel="0" collapsed="false">
      <c r="A107" s="13" t="n">
        <f aca="false">RANK(K107,$K$2:$K$113)</f>
        <v>105</v>
      </c>
      <c r="B107" s="14" t="s">
        <v>261</v>
      </c>
      <c r="C107" s="14" t="s">
        <v>262</v>
      </c>
      <c r="D107" s="15" t="s">
        <v>131</v>
      </c>
      <c r="E107" s="15" t="s">
        <v>132</v>
      </c>
      <c r="F107" s="16" t="n">
        <f aca="false">VLOOKUP($B107,'Eredmény kód szerint'!$A$1:$G$111,2,0)</f>
        <v>0</v>
      </c>
      <c r="G107" s="16" t="n">
        <f aca="false">VLOOKUP($B107,'Eredmény kód szerint'!$A$1:$G$111,3,0)</f>
        <v>0</v>
      </c>
      <c r="H107" s="16" t="n">
        <f aca="false">VLOOKUP($B107,'Eredmény kód szerint'!$A$1:$G$111,4,0)</f>
        <v>2</v>
      </c>
      <c r="I107" s="16" t="n">
        <f aca="false">VLOOKUP($B107,'Eredmény kód szerint'!$A$1:$G$111,5,0)</f>
        <v>0</v>
      </c>
      <c r="J107" s="16" t="n">
        <f aca="false">VLOOKUP($B107,'Eredmény kód szerint'!$A$1:$G$111,6,0)</f>
        <v>0</v>
      </c>
      <c r="K107" s="17" t="n">
        <f aca="false">SUM(F107:J107)</f>
        <v>2</v>
      </c>
    </row>
    <row r="108" customFormat="false" ht="36" hidden="false" customHeight="false" outlineLevel="0" collapsed="false">
      <c r="A108" s="13" t="n">
        <f aca="false">RANK(K108,$K$2:$K$113)</f>
        <v>105</v>
      </c>
      <c r="B108" s="14" t="s">
        <v>263</v>
      </c>
      <c r="C108" s="14" t="s">
        <v>264</v>
      </c>
      <c r="D108" s="15" t="s">
        <v>138</v>
      </c>
      <c r="E108" s="15" t="s">
        <v>112</v>
      </c>
      <c r="F108" s="16" t="n">
        <f aca="false">VLOOKUP($B108,'Eredmény kód szerint'!$A$1:$G$111,2,0)</f>
        <v>2</v>
      </c>
      <c r="G108" s="16" t="str">
        <f aca="false">VLOOKUP($B108,'Eredmény kód szerint'!$A$1:$G$111,3,0)</f>
        <v>X</v>
      </c>
      <c r="H108" s="16" t="str">
        <f aca="false">VLOOKUP($B108,'Eredmény kód szerint'!$A$1:$G$111,4,0)</f>
        <v>X</v>
      </c>
      <c r="I108" s="16" t="str">
        <f aca="false">VLOOKUP($B108,'Eredmény kód szerint'!$A$1:$G$111,5,0)</f>
        <v>X</v>
      </c>
      <c r="J108" s="16" t="str">
        <f aca="false">VLOOKUP($B108,'Eredmény kód szerint'!$A$1:$G$111,6,0)</f>
        <v>X</v>
      </c>
      <c r="K108" s="17" t="n">
        <f aca="false">SUM(F108:J108)</f>
        <v>2</v>
      </c>
    </row>
    <row r="109" customFormat="false" ht="54" hidden="false" customHeight="false" outlineLevel="0" collapsed="false">
      <c r="A109" s="13" t="n">
        <f aca="false">RANK(K109,$K$2:$K$113)</f>
        <v>108</v>
      </c>
      <c r="B109" s="15" t="s">
        <v>5</v>
      </c>
      <c r="C109" s="15" t="s">
        <v>265</v>
      </c>
      <c r="D109" s="15" t="s">
        <v>82</v>
      </c>
      <c r="E109" s="15" t="s">
        <v>220</v>
      </c>
      <c r="F109" s="16" t="n">
        <f aca="false">VLOOKUP($B109,'Eredmény kód szerint'!$A$1:$G$111,2,0)</f>
        <v>0</v>
      </c>
      <c r="G109" s="16" t="str">
        <f aca="false">VLOOKUP($B109,'Eredmény kód szerint'!$A$1:$G$111,3,0)</f>
        <v>X</v>
      </c>
      <c r="H109" s="16" t="n">
        <f aca="false">VLOOKUP($B109,'Eredmény kód szerint'!$A$1:$G$111,4,0)</f>
        <v>1</v>
      </c>
      <c r="I109" s="16" t="n">
        <f aca="false">VLOOKUP($B109,'Eredmény kód szerint'!$A$1:$G$111,5,0)</f>
        <v>0</v>
      </c>
      <c r="J109" s="16" t="n">
        <f aca="false">VLOOKUP($B109,'Eredmény kód szerint'!$A$1:$G$111,6,0)</f>
        <v>0</v>
      </c>
      <c r="K109" s="17" t="n">
        <f aca="false">SUM(F109:J109)</f>
        <v>1</v>
      </c>
    </row>
    <row r="110" customFormat="false" ht="36" hidden="false" customHeight="false" outlineLevel="0" collapsed="false">
      <c r="A110" s="13" t="n">
        <f aca="false">RANK(K110,$K$2:$K$113)</f>
        <v>108</v>
      </c>
      <c r="B110" s="14" t="s">
        <v>7</v>
      </c>
      <c r="C110" s="14" t="s">
        <v>266</v>
      </c>
      <c r="D110" s="15" t="s">
        <v>94</v>
      </c>
      <c r="E110" s="15" t="s">
        <v>32</v>
      </c>
      <c r="F110" s="16" t="n">
        <f aca="false">VLOOKUP($B110,'Eredmény kód szerint'!$A$1:$G$111,2,0)</f>
        <v>0</v>
      </c>
      <c r="G110" s="16" t="n">
        <f aca="false">VLOOKUP($B110,'Eredmény kód szerint'!$A$1:$G$111,3,0)</f>
        <v>0</v>
      </c>
      <c r="H110" s="16" t="n">
        <f aca="false">VLOOKUP($B110,'Eredmény kód szerint'!$A$1:$G$111,4,0)</f>
        <v>1</v>
      </c>
      <c r="I110" s="16" t="str">
        <f aca="false">VLOOKUP($B110,'Eredmény kód szerint'!$A$1:$G$111,5,0)</f>
        <v>X</v>
      </c>
      <c r="J110" s="16" t="n">
        <f aca="false">VLOOKUP($B110,'Eredmény kód szerint'!$A$1:$G$111,6,0)</f>
        <v>0</v>
      </c>
      <c r="K110" s="17" t="n">
        <f aca="false">SUM(F110:J110)</f>
        <v>1</v>
      </c>
    </row>
    <row r="111" customFormat="false" ht="36" hidden="false" customHeight="false" outlineLevel="0" collapsed="false">
      <c r="A111" s="13" t="n">
        <f aca="false">RANK(K111,$K$2:$K$113)</f>
        <v>108</v>
      </c>
      <c r="B111" s="14" t="s">
        <v>267</v>
      </c>
      <c r="C111" s="14" t="s">
        <v>268</v>
      </c>
      <c r="D111" s="15" t="s">
        <v>58</v>
      </c>
      <c r="E111" s="15" t="s">
        <v>183</v>
      </c>
      <c r="F111" s="16" t="n">
        <f aca="false">VLOOKUP($B111,'Eredmény kód szerint'!$A$1:$G$111,2,0)</f>
        <v>0</v>
      </c>
      <c r="G111" s="16" t="n">
        <f aca="false">VLOOKUP($B111,'Eredmény kód szerint'!$A$1:$G$111,3,0)</f>
        <v>0</v>
      </c>
      <c r="H111" s="16" t="n">
        <f aca="false">VLOOKUP($B111,'Eredmény kód szerint'!$A$1:$G$111,4,0)</f>
        <v>1</v>
      </c>
      <c r="I111" s="16" t="n">
        <f aca="false">VLOOKUP($B111,'Eredmény kód szerint'!$A$1:$G$111,5,0)</f>
        <v>0</v>
      </c>
      <c r="J111" s="16" t="n">
        <f aca="false">VLOOKUP($B111,'Eredmény kód szerint'!$A$1:$G$111,6,0)</f>
        <v>0</v>
      </c>
      <c r="K111" s="17" t="n">
        <f aca="false">SUM(F111:J111)</f>
        <v>1</v>
      </c>
    </row>
    <row r="112" customFormat="false" ht="36" hidden="false" customHeight="false" outlineLevel="0" collapsed="false">
      <c r="A112" s="13"/>
      <c r="B112" s="15"/>
      <c r="C112" s="15" t="s">
        <v>269</v>
      </c>
      <c r="D112" s="15" t="s">
        <v>82</v>
      </c>
      <c r="E112" s="15" t="s">
        <v>171</v>
      </c>
      <c r="F112" s="16"/>
      <c r="G112" s="16"/>
      <c r="H112" s="16"/>
      <c r="I112" s="16"/>
      <c r="J112" s="16"/>
      <c r="K112" s="17"/>
    </row>
    <row r="113" customFormat="false" ht="54.6" hidden="false" customHeight="false" outlineLevel="0" collapsed="false">
      <c r="A113" s="19"/>
      <c r="B113" s="20"/>
      <c r="C113" s="20" t="s">
        <v>270</v>
      </c>
      <c r="D113" s="21" t="s">
        <v>13</v>
      </c>
      <c r="E113" s="21" t="s">
        <v>42</v>
      </c>
      <c r="F113" s="22"/>
      <c r="G113" s="22"/>
      <c r="H113" s="22"/>
      <c r="I113" s="22"/>
      <c r="J113" s="22"/>
      <c r="K113" s="23"/>
    </row>
    <row r="114" customFormat="false" ht="18.6" hidden="false" customHeight="false" outlineLevel="0" collapsed="false">
      <c r="D114" s="24" t="s">
        <v>271</v>
      </c>
      <c r="E114" s="24"/>
      <c r="F114" s="25" t="n">
        <f aca="false">AVERAGE(F2:F111)</f>
        <v>6.82075471698113</v>
      </c>
      <c r="G114" s="25" t="n">
        <f aca="false">AVERAGE(G2:G111)</f>
        <v>4.60194174757282</v>
      </c>
      <c r="H114" s="25" t="n">
        <f aca="false">AVERAGE(H2:H111)</f>
        <v>5.50961538461539</v>
      </c>
      <c r="I114" s="25" t="n">
        <f aca="false">AVERAGE(I2:I111)</f>
        <v>3.6078431372549</v>
      </c>
      <c r="J114" s="25" t="n">
        <f aca="false">AVERAGE(J2:J111)</f>
        <v>4.55660377358491</v>
      </c>
      <c r="K114" s="26" t="n">
        <f aca="false">AVERAGE(K2:K111)</f>
        <v>23.8272727272727</v>
      </c>
    </row>
  </sheetData>
  <mergeCells count="1">
    <mergeCell ref="D114:E11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2E75B6"/>
    <pageSetUpPr fitToPage="false"/>
  </sheetPr>
  <dimension ref="A1:N113"/>
  <sheetViews>
    <sheetView showFormulas="false" showGridLines="true" showRowColHeaders="true" showZeros="true" rightToLeft="false" tabSelected="false" showOutlineSymbols="true" defaultGridColor="true" view="normal" topLeftCell="A40" colorId="64" zoomScale="90" zoomScaleNormal="90" zoomScalePageLayoutView="100" workbookViewId="0">
      <selection pane="topLeft" activeCell="T5" activeCellId="0" sqref="T5"/>
    </sheetView>
  </sheetViews>
  <sheetFormatPr defaultColWidth="8.6875" defaultRowHeight="18" zeroHeight="false" outlineLevelRow="0" outlineLevelCol="0"/>
  <cols>
    <col collapsed="false" customWidth="true" hidden="false" outlineLevel="0" max="1" min="1" style="27" width="10.56"/>
    <col collapsed="false" customWidth="true" hidden="false" outlineLevel="0" max="2" min="2" style="28" width="10.33"/>
    <col collapsed="false" customWidth="true" hidden="false" outlineLevel="0" max="3" min="3" style="28" width="5.78"/>
    <col collapsed="false" customWidth="true" hidden="false" outlineLevel="0" max="4" min="4" style="28" width="28.99"/>
    <col collapsed="false" customWidth="true" hidden="false" outlineLevel="0" max="6" min="5" style="28" width="30.55"/>
    <col collapsed="false" customWidth="true" hidden="false" outlineLevel="0" max="11" min="7" style="28" width="3.78"/>
    <col collapsed="false" customWidth="true" hidden="false" outlineLevel="0" max="12" min="12" style="28" width="5.78"/>
    <col collapsed="false" customWidth="true" hidden="false" outlineLevel="0" max="13" min="13" style="28" width="12.1"/>
    <col collapsed="false" customWidth="true" hidden="false" outlineLevel="0" max="14" min="14" style="28" width="10.56"/>
  </cols>
  <sheetData>
    <row r="1" s="30" customFormat="true" ht="36" hidden="false" customHeight="false" outlineLevel="0" collapsed="false">
      <c r="A1" s="29" t="s">
        <v>272</v>
      </c>
      <c r="B1" s="29" t="s">
        <v>273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274</v>
      </c>
      <c r="M1" s="29" t="s">
        <v>275</v>
      </c>
      <c r="N1" s="29" t="s">
        <v>276</v>
      </c>
    </row>
    <row r="2" customFormat="false" ht="54" hidden="false" customHeight="false" outlineLevel="0" collapsed="false">
      <c r="A2" s="31" t="s">
        <v>277</v>
      </c>
      <c r="B2" s="32" t="n">
        <f aca="false">RANK(L2,$L$2:$L$113)</f>
        <v>1</v>
      </c>
      <c r="C2" s="32" t="s">
        <v>11</v>
      </c>
      <c r="D2" s="32" t="s">
        <v>12</v>
      </c>
      <c r="E2" s="33" t="s">
        <v>13</v>
      </c>
      <c r="F2" s="33" t="s">
        <v>14</v>
      </c>
      <c r="G2" s="32" t="n">
        <f aca="false">VLOOKUP($C2,'Eredmény kód szerint'!$A$1:$G$111,2,0)</f>
        <v>20</v>
      </c>
      <c r="H2" s="32" t="n">
        <f aca="false">VLOOKUP($C2,'Eredmény kód szerint'!$A$1:$G$111,3,0)</f>
        <v>20</v>
      </c>
      <c r="I2" s="32" t="n">
        <f aca="false">VLOOKUP($C2,'Eredmény kód szerint'!$A$1:$G$111,4,0)</f>
        <v>18</v>
      </c>
      <c r="J2" s="32" t="n">
        <f aca="false">VLOOKUP($C2,'Eredmény kód szerint'!$A$1:$G$111,5,0)</f>
        <v>20</v>
      </c>
      <c r="K2" s="32" t="n">
        <f aca="false">VLOOKUP($C2,'Eredmény kód szerint'!$A$1:$G$111,6,0)</f>
        <v>17</v>
      </c>
      <c r="L2" s="32" t="n">
        <f aca="false">SUM(G2:K2)</f>
        <v>95</v>
      </c>
      <c r="M2" s="32" t="n">
        <f aca="false">SUM(L2:L4)</f>
        <v>228</v>
      </c>
      <c r="N2" s="32" t="s">
        <v>5</v>
      </c>
    </row>
    <row r="3" customFormat="false" ht="54" hidden="false" customHeight="false" outlineLevel="0" collapsed="false">
      <c r="A3" s="31" t="s">
        <v>277</v>
      </c>
      <c r="B3" s="32" t="n">
        <f aca="false">RANK(L3,$L$2:$L$113)</f>
        <v>8</v>
      </c>
      <c r="C3" s="32" t="s">
        <v>36</v>
      </c>
      <c r="D3" s="32" t="s">
        <v>37</v>
      </c>
      <c r="E3" s="33" t="s">
        <v>13</v>
      </c>
      <c r="F3" s="33" t="s">
        <v>14</v>
      </c>
      <c r="G3" s="32" t="n">
        <f aca="false">VLOOKUP($C3,'Eredmény kód szerint'!$A$1:$G$111,2,0)</f>
        <v>20</v>
      </c>
      <c r="H3" s="32" t="n">
        <f aca="false">VLOOKUP($C3,'Eredmény kód szerint'!$A$1:$G$111,3,0)</f>
        <v>20</v>
      </c>
      <c r="I3" s="32" t="n">
        <f aca="false">VLOOKUP($C3,'Eredmény kód szerint'!$A$1:$G$111,4,0)</f>
        <v>13</v>
      </c>
      <c r="J3" s="32" t="n">
        <f aca="false">VLOOKUP($C3,'Eredmény kód szerint'!$A$1:$G$111,5,0)</f>
        <v>20</v>
      </c>
      <c r="K3" s="32" t="n">
        <f aca="false">VLOOKUP($C3,'Eredmény kód szerint'!$A$1:$G$111,6,0)</f>
        <v>4</v>
      </c>
      <c r="L3" s="32" t="n">
        <f aca="false">SUM(G3:K3)</f>
        <v>77</v>
      </c>
      <c r="M3" s="32" t="n">
        <v>228</v>
      </c>
      <c r="N3" s="32"/>
    </row>
    <row r="4" customFormat="false" ht="54" hidden="false" customHeight="false" outlineLevel="0" collapsed="false">
      <c r="A4" s="31" t="s">
        <v>277</v>
      </c>
      <c r="B4" s="32" t="n">
        <f aca="false">RANK(L4,$L$2:$L$113)</f>
        <v>14</v>
      </c>
      <c r="C4" s="32" t="s">
        <v>9</v>
      </c>
      <c r="D4" s="32" t="s">
        <v>49</v>
      </c>
      <c r="E4" s="33" t="s">
        <v>13</v>
      </c>
      <c r="F4" s="33" t="s">
        <v>14</v>
      </c>
      <c r="G4" s="32" t="n">
        <f aca="false">VLOOKUP($C4,'Eredmény kód szerint'!$A$1:$G$111,2,0)</f>
        <v>20</v>
      </c>
      <c r="H4" s="32" t="n">
        <f aca="false">VLOOKUP($C4,'Eredmény kód szerint'!$A$1:$G$111,3,0)</f>
        <v>12</v>
      </c>
      <c r="I4" s="32" t="n">
        <f aca="false">VLOOKUP($C4,'Eredmény kód szerint'!$A$1:$G$111,4,0)</f>
        <v>20</v>
      </c>
      <c r="J4" s="32" t="n">
        <f aca="false">VLOOKUP($C4,'Eredmény kód szerint'!$A$1:$G$111,5,0)</f>
        <v>0</v>
      </c>
      <c r="K4" s="32" t="n">
        <f aca="false">VLOOKUP($C4,'Eredmény kód szerint'!$A$1:$G$111,6,0)</f>
        <v>4</v>
      </c>
      <c r="L4" s="32" t="n">
        <f aca="false">SUM(G4:K4)</f>
        <v>56</v>
      </c>
      <c r="M4" s="32" t="n">
        <v>228</v>
      </c>
      <c r="N4" s="32"/>
    </row>
    <row r="5" customFormat="false" ht="54" hidden="false" customHeight="false" outlineLevel="0" collapsed="false">
      <c r="A5" s="31" t="s">
        <v>277</v>
      </c>
      <c r="B5" s="32" t="n">
        <f aca="false">RANK(L5,$L$2:$L$113)</f>
        <v>17</v>
      </c>
      <c r="C5" s="32" t="s">
        <v>54</v>
      </c>
      <c r="D5" s="32" t="s">
        <v>55</v>
      </c>
      <c r="E5" s="33" t="s">
        <v>13</v>
      </c>
      <c r="F5" s="33" t="s">
        <v>14</v>
      </c>
      <c r="G5" s="32" t="n">
        <f aca="false">VLOOKUP($C5,'Eredmény kód szerint'!$A$1:$G$111,2,0)</f>
        <v>20</v>
      </c>
      <c r="H5" s="32" t="n">
        <f aca="false">VLOOKUP($C5,'Eredmény kód szerint'!$A$1:$G$111,3,0)</f>
        <v>7</v>
      </c>
      <c r="I5" s="32" t="n">
        <f aca="false">VLOOKUP($C5,'Eredmény kód szerint'!$A$1:$G$111,4,0)</f>
        <v>16</v>
      </c>
      <c r="J5" s="32" t="n">
        <f aca="false">VLOOKUP($C5,'Eredmény kód szerint'!$A$1:$G$111,5,0)</f>
        <v>1</v>
      </c>
      <c r="K5" s="32" t="n">
        <f aca="false">VLOOKUP($C5,'Eredmény kód szerint'!$A$1:$G$111,6,0)</f>
        <v>8</v>
      </c>
      <c r="L5" s="32" t="n">
        <f aca="false">SUM(G5:K5)</f>
        <v>52</v>
      </c>
      <c r="M5" s="32" t="n">
        <v>228</v>
      </c>
      <c r="N5" s="32"/>
    </row>
    <row r="6" customFormat="false" ht="54" hidden="false" customHeight="false" outlineLevel="0" collapsed="false">
      <c r="A6" s="34" t="s">
        <v>278</v>
      </c>
      <c r="B6" s="35" t="n">
        <f aca="false">RANK(L6,$L$2:$L$113)</f>
        <v>3</v>
      </c>
      <c r="C6" s="35" t="s">
        <v>19</v>
      </c>
      <c r="D6" s="35" t="s">
        <v>20</v>
      </c>
      <c r="E6" s="36" t="s">
        <v>13</v>
      </c>
      <c r="F6" s="36" t="s">
        <v>21</v>
      </c>
      <c r="G6" s="35" t="n">
        <f aca="false">VLOOKUP($C6,'Eredmény kód szerint'!$A$1:$G$111,2,0)</f>
        <v>20</v>
      </c>
      <c r="H6" s="35" t="n">
        <f aca="false">VLOOKUP($C6,'Eredmény kód szerint'!$A$1:$G$111,3,0)</f>
        <v>7</v>
      </c>
      <c r="I6" s="35" t="n">
        <f aca="false">VLOOKUP($C6,'Eredmény kód szerint'!$A$1:$G$111,4,0)</f>
        <v>20</v>
      </c>
      <c r="J6" s="35" t="n">
        <f aca="false">VLOOKUP($C6,'Eredmény kód szerint'!$A$1:$G$111,5,0)</f>
        <v>16</v>
      </c>
      <c r="K6" s="35" t="n">
        <f aca="false">VLOOKUP($C6,'Eredmény kód szerint'!$A$1:$G$111,6,0)</f>
        <v>17</v>
      </c>
      <c r="L6" s="35" t="n">
        <f aca="false">SUM(G6:K6)</f>
        <v>80</v>
      </c>
      <c r="M6" s="35" t="n">
        <f aca="false">SUM(L6:L8)</f>
        <v>223</v>
      </c>
      <c r="N6" s="35" t="n">
        <v>2</v>
      </c>
    </row>
    <row r="7" customFormat="false" ht="54" hidden="false" customHeight="false" outlineLevel="0" collapsed="false">
      <c r="A7" s="34" t="s">
        <v>278</v>
      </c>
      <c r="B7" s="35" t="n">
        <f aca="false">RANK(L7,$L$2:$L$113)</f>
        <v>5</v>
      </c>
      <c r="C7" s="35" t="s">
        <v>33</v>
      </c>
      <c r="D7" s="35" t="s">
        <v>34</v>
      </c>
      <c r="E7" s="36" t="s">
        <v>13</v>
      </c>
      <c r="F7" s="36" t="s">
        <v>21</v>
      </c>
      <c r="G7" s="35" t="n">
        <f aca="false">VLOOKUP($C7,'Eredmény kód szerint'!$A$1:$G$111,2,0)</f>
        <v>20</v>
      </c>
      <c r="H7" s="35" t="n">
        <f aca="false">VLOOKUP($C7,'Eredmény kód szerint'!$A$1:$G$111,3,0)</f>
        <v>4</v>
      </c>
      <c r="I7" s="35" t="n">
        <f aca="false">VLOOKUP($C7,'Eredmény kód szerint'!$A$1:$G$111,4,0)</f>
        <v>20</v>
      </c>
      <c r="J7" s="35" t="n">
        <f aca="false">VLOOKUP($C7,'Eredmény kód szerint'!$A$1:$G$111,5,0)</f>
        <v>15</v>
      </c>
      <c r="K7" s="35" t="n">
        <f aca="false">VLOOKUP($C7,'Eredmény kód szerint'!$A$1:$G$111,6,0)</f>
        <v>19</v>
      </c>
      <c r="L7" s="35" t="n">
        <f aca="false">SUM(G7:K7)</f>
        <v>78</v>
      </c>
      <c r="M7" s="35" t="n">
        <v>223</v>
      </c>
      <c r="N7" s="35"/>
    </row>
    <row r="8" customFormat="false" ht="54" hidden="false" customHeight="false" outlineLevel="0" collapsed="false">
      <c r="A8" s="34" t="s">
        <v>278</v>
      </c>
      <c r="B8" s="35" t="n">
        <f aca="false">RANK(L8,$L$2:$L$113)</f>
        <v>11</v>
      </c>
      <c r="C8" s="35" t="s">
        <v>43</v>
      </c>
      <c r="D8" s="35" t="s">
        <v>44</v>
      </c>
      <c r="E8" s="36" t="s">
        <v>13</v>
      </c>
      <c r="F8" s="36" t="s">
        <v>21</v>
      </c>
      <c r="G8" s="35" t="n">
        <f aca="false">VLOOKUP($C8,'Eredmény kód szerint'!$A$1:$G$111,2,0)</f>
        <v>18</v>
      </c>
      <c r="H8" s="35" t="str">
        <f aca="false">VLOOKUP($C8,'Eredmény kód szerint'!$A$1:$G$111,3,0)</f>
        <v>X</v>
      </c>
      <c r="I8" s="35" t="n">
        <f aca="false">VLOOKUP($C8,'Eredmény kód szerint'!$A$1:$G$111,4,0)</f>
        <v>12</v>
      </c>
      <c r="J8" s="35" t="n">
        <f aca="false">VLOOKUP($C8,'Eredmény kód szerint'!$A$1:$G$111,5,0)</f>
        <v>17</v>
      </c>
      <c r="K8" s="35" t="n">
        <f aca="false">VLOOKUP($C8,'Eredmény kód szerint'!$A$1:$G$111,6,0)</f>
        <v>18</v>
      </c>
      <c r="L8" s="35" t="n">
        <f aca="false">SUM(G8:K8)</f>
        <v>65</v>
      </c>
      <c r="M8" s="35" t="n">
        <v>223</v>
      </c>
      <c r="N8" s="35"/>
    </row>
    <row r="9" customFormat="false" ht="54" hidden="false" customHeight="false" outlineLevel="0" collapsed="false">
      <c r="A9" s="34" t="s">
        <v>278</v>
      </c>
      <c r="B9" s="35" t="n">
        <f aca="false">RANK(L9,$L$2:$L$113)</f>
        <v>27</v>
      </c>
      <c r="C9" s="35" t="s">
        <v>84</v>
      </c>
      <c r="D9" s="35" t="s">
        <v>85</v>
      </c>
      <c r="E9" s="36" t="s">
        <v>13</v>
      </c>
      <c r="F9" s="36" t="s">
        <v>21</v>
      </c>
      <c r="G9" s="35" t="n">
        <f aca="false">VLOOKUP($C9,'Eredmény kód szerint'!$A$1:$G$111,2,0)</f>
        <v>2</v>
      </c>
      <c r="H9" s="35" t="n">
        <f aca="false">VLOOKUP($C9,'Eredmény kód szerint'!$A$1:$G$111,3,0)</f>
        <v>7</v>
      </c>
      <c r="I9" s="35" t="n">
        <f aca="false">VLOOKUP($C9,'Eredmény kód szerint'!$A$1:$G$111,4,0)</f>
        <v>15</v>
      </c>
      <c r="J9" s="35" t="str">
        <f aca="false">VLOOKUP($C9,'Eredmény kód szerint'!$A$1:$G$111,5,0)</f>
        <v>X</v>
      </c>
      <c r="K9" s="35" t="n">
        <f aca="false">VLOOKUP($C9,'Eredmény kód szerint'!$A$1:$G$111,6,0)</f>
        <v>15</v>
      </c>
      <c r="L9" s="35" t="n">
        <f aca="false">SUM(G9:K9)</f>
        <v>39</v>
      </c>
      <c r="M9" s="35" t="n">
        <v>223</v>
      </c>
      <c r="N9" s="35"/>
    </row>
    <row r="10" customFormat="false" ht="36" hidden="false" customHeight="false" outlineLevel="0" collapsed="false">
      <c r="A10" s="31" t="s">
        <v>279</v>
      </c>
      <c r="B10" s="32" t="n">
        <f aca="false">RANK(L10,$L$2:$L$113)</f>
        <v>2</v>
      </c>
      <c r="C10" s="32" t="s">
        <v>15</v>
      </c>
      <c r="D10" s="32" t="s">
        <v>16</v>
      </c>
      <c r="E10" s="33" t="s">
        <v>17</v>
      </c>
      <c r="F10" s="33" t="s">
        <v>18</v>
      </c>
      <c r="G10" s="32" t="n">
        <f aca="false">VLOOKUP($C10,'Eredmény kód szerint'!$A$1:$G$111,2,0)</f>
        <v>20</v>
      </c>
      <c r="H10" s="32" t="n">
        <f aca="false">VLOOKUP($C10,'Eredmény kód szerint'!$A$1:$G$111,3,0)</f>
        <v>10</v>
      </c>
      <c r="I10" s="32" t="n">
        <f aca="false">VLOOKUP($C10,'Eredmény kód szerint'!$A$1:$G$111,4,0)</f>
        <v>16</v>
      </c>
      <c r="J10" s="32" t="n">
        <f aca="false">VLOOKUP($C10,'Eredmény kód szerint'!$A$1:$G$111,5,0)</f>
        <v>20</v>
      </c>
      <c r="K10" s="32" t="n">
        <f aca="false">VLOOKUP($C10,'Eredmény kód szerint'!$A$1:$G$111,6,0)</f>
        <v>17</v>
      </c>
      <c r="L10" s="32" t="n">
        <f aca="false">SUM(G10:K10)</f>
        <v>83</v>
      </c>
      <c r="M10" s="32" t="n">
        <f aca="false">SUM(L10:L12)</f>
        <v>212</v>
      </c>
      <c r="N10" s="32" t="n">
        <v>3</v>
      </c>
    </row>
    <row r="11" customFormat="false" ht="36" hidden="false" customHeight="false" outlineLevel="0" collapsed="false">
      <c r="A11" s="31" t="s">
        <v>279</v>
      </c>
      <c r="B11" s="32" t="n">
        <f aca="false">RANK(L11,$L$2:$L$113)</f>
        <v>11</v>
      </c>
      <c r="C11" s="32" t="s">
        <v>45</v>
      </c>
      <c r="D11" s="32" t="s">
        <v>46</v>
      </c>
      <c r="E11" s="33" t="s">
        <v>17</v>
      </c>
      <c r="F11" s="33" t="s">
        <v>18</v>
      </c>
      <c r="G11" s="32" t="n">
        <f aca="false">VLOOKUP($C11,'Eredmény kód szerint'!$A$1:$G$111,2,0)</f>
        <v>20</v>
      </c>
      <c r="H11" s="32" t="n">
        <f aca="false">VLOOKUP($C11,'Eredmény kód szerint'!$A$1:$G$111,3,0)</f>
        <v>5</v>
      </c>
      <c r="I11" s="32" t="n">
        <f aca="false">VLOOKUP($C11,'Eredmény kód szerint'!$A$1:$G$111,4,0)</f>
        <v>20</v>
      </c>
      <c r="J11" s="32" t="n">
        <f aca="false">VLOOKUP($C11,'Eredmény kód szerint'!$A$1:$G$111,5,0)</f>
        <v>0</v>
      </c>
      <c r="K11" s="32" t="n">
        <f aca="false">VLOOKUP($C11,'Eredmény kód szerint'!$A$1:$G$111,6,0)</f>
        <v>20</v>
      </c>
      <c r="L11" s="32" t="n">
        <f aca="false">SUM(G11:K11)</f>
        <v>65</v>
      </c>
      <c r="M11" s="32" t="n">
        <v>212</v>
      </c>
      <c r="N11" s="32"/>
    </row>
    <row r="12" customFormat="false" ht="36" hidden="false" customHeight="false" outlineLevel="0" collapsed="false">
      <c r="A12" s="31" t="s">
        <v>279</v>
      </c>
      <c r="B12" s="32" t="n">
        <f aca="false">RANK(L12,$L$2:$L$113)</f>
        <v>13</v>
      </c>
      <c r="C12" s="32" t="s">
        <v>47</v>
      </c>
      <c r="D12" s="32" t="s">
        <v>48</v>
      </c>
      <c r="E12" s="33" t="s">
        <v>17</v>
      </c>
      <c r="F12" s="33" t="s">
        <v>18</v>
      </c>
      <c r="G12" s="32" t="n">
        <f aca="false">VLOOKUP($C12,'Eredmény kód szerint'!$A$1:$G$111,2,0)</f>
        <v>20</v>
      </c>
      <c r="H12" s="32" t="n">
        <f aca="false">VLOOKUP($C12,'Eredmény kód szerint'!$A$1:$G$111,3,0)</f>
        <v>4</v>
      </c>
      <c r="I12" s="32" t="n">
        <f aca="false">VLOOKUP($C12,'Eredmény kód szerint'!$A$1:$G$111,4,0)</f>
        <v>20</v>
      </c>
      <c r="J12" s="32" t="n">
        <f aca="false">VLOOKUP($C12,'Eredmény kód szerint'!$A$1:$G$111,5,0)</f>
        <v>2</v>
      </c>
      <c r="K12" s="32" t="n">
        <f aca="false">VLOOKUP($C12,'Eredmény kód szerint'!$A$1:$G$111,6,0)</f>
        <v>18</v>
      </c>
      <c r="L12" s="32" t="n">
        <f aca="false">SUM(G12:K12)</f>
        <v>64</v>
      </c>
      <c r="M12" s="32" t="n">
        <v>212</v>
      </c>
      <c r="N12" s="32"/>
    </row>
    <row r="13" customFormat="false" ht="36" hidden="false" customHeight="false" outlineLevel="0" collapsed="false">
      <c r="A13" s="31" t="s">
        <v>279</v>
      </c>
      <c r="B13" s="32" t="n">
        <f aca="false">RANK(L13,$L$2:$L$113)</f>
        <v>21</v>
      </c>
      <c r="C13" s="32" t="s">
        <v>65</v>
      </c>
      <c r="D13" s="32" t="s">
        <v>66</v>
      </c>
      <c r="E13" s="33" t="s">
        <v>17</v>
      </c>
      <c r="F13" s="33" t="s">
        <v>18</v>
      </c>
      <c r="G13" s="32" t="n">
        <f aca="false">VLOOKUP($C13,'Eredmény kód szerint'!$A$1:$G$111,2,0)</f>
        <v>20</v>
      </c>
      <c r="H13" s="32" t="n">
        <f aca="false">VLOOKUP($C13,'Eredmény kód szerint'!$A$1:$G$111,3,0)</f>
        <v>8</v>
      </c>
      <c r="I13" s="32" t="str">
        <f aca="false">VLOOKUP($C13,'Eredmény kód szerint'!$A$1:$G$111,4,0)</f>
        <v>X</v>
      </c>
      <c r="J13" s="32" t="n">
        <f aca="false">VLOOKUP($C13,'Eredmény kód szerint'!$A$1:$G$111,5,0)</f>
        <v>1</v>
      </c>
      <c r="K13" s="32" t="n">
        <f aca="false">VLOOKUP($C13,'Eredmény kód szerint'!$A$1:$G$111,6,0)</f>
        <v>20</v>
      </c>
      <c r="L13" s="32" t="n">
        <f aca="false">SUM(G13:K13)</f>
        <v>49</v>
      </c>
      <c r="M13" s="32" t="n">
        <v>212</v>
      </c>
      <c r="N13" s="32"/>
    </row>
    <row r="14" customFormat="false" ht="36" hidden="false" customHeight="false" outlineLevel="0" collapsed="false">
      <c r="A14" s="37" t="s">
        <v>280</v>
      </c>
      <c r="B14" s="38" t="n">
        <f aca="false">RANK(L14,$L$2:$L$113)</f>
        <v>5</v>
      </c>
      <c r="C14" s="39" t="s">
        <v>29</v>
      </c>
      <c r="D14" s="39" t="s">
        <v>30</v>
      </c>
      <c r="E14" s="40" t="s">
        <v>31</v>
      </c>
      <c r="F14" s="40" t="s">
        <v>32</v>
      </c>
      <c r="G14" s="41" t="n">
        <f aca="false">VLOOKUP($C14,'Eredmény kód szerint'!$A$1:$G$111,2,0)</f>
        <v>20</v>
      </c>
      <c r="H14" s="41" t="n">
        <f aca="false">VLOOKUP($C14,'Eredmény kód szerint'!$A$1:$G$111,3,0)</f>
        <v>18</v>
      </c>
      <c r="I14" s="41" t="n">
        <f aca="false">VLOOKUP($C14,'Eredmény kód szerint'!$A$1:$G$111,4,0)</f>
        <v>20</v>
      </c>
      <c r="J14" s="41" t="n">
        <f aca="false">VLOOKUP($C14,'Eredmény kód szerint'!$A$1:$G$111,5,0)</f>
        <v>3</v>
      </c>
      <c r="K14" s="41" t="n">
        <f aca="false">VLOOKUP($C14,'Eredmény kód szerint'!$A$1:$G$111,6,0)</f>
        <v>17</v>
      </c>
      <c r="L14" s="41" t="n">
        <f aca="false">SUM(G14:K14)</f>
        <v>78</v>
      </c>
      <c r="M14" s="41" t="n">
        <f aca="false">SUM(L14:L16)</f>
        <v>203</v>
      </c>
      <c r="N14" s="41" t="n">
        <v>4</v>
      </c>
    </row>
    <row r="15" customFormat="false" ht="36" hidden="false" customHeight="false" outlineLevel="0" collapsed="false">
      <c r="A15" s="37" t="s">
        <v>280</v>
      </c>
      <c r="B15" s="38" t="n">
        <f aca="false">RANK(L15,$L$2:$L$113)</f>
        <v>9</v>
      </c>
      <c r="C15" s="39" t="s">
        <v>38</v>
      </c>
      <c r="D15" s="39" t="s">
        <v>39</v>
      </c>
      <c r="E15" s="40" t="s">
        <v>31</v>
      </c>
      <c r="F15" s="40" t="s">
        <v>32</v>
      </c>
      <c r="G15" s="41" t="n">
        <f aca="false">VLOOKUP($C15,'Eredmény kód szerint'!$A$1:$G$111,2,0)</f>
        <v>12</v>
      </c>
      <c r="H15" s="41" t="n">
        <f aca="false">VLOOKUP($C15,'Eredmény kód szerint'!$A$1:$G$111,3,0)</f>
        <v>18</v>
      </c>
      <c r="I15" s="41" t="n">
        <f aca="false">VLOOKUP($C15,'Eredmény kód szerint'!$A$1:$G$111,4,0)</f>
        <v>20</v>
      </c>
      <c r="J15" s="41" t="n">
        <f aca="false">VLOOKUP($C15,'Eredmény kód szerint'!$A$1:$G$111,5,0)</f>
        <v>7</v>
      </c>
      <c r="K15" s="41" t="n">
        <f aca="false">VLOOKUP($C15,'Eredmény kód szerint'!$A$1:$G$111,6,0)</f>
        <v>15</v>
      </c>
      <c r="L15" s="41" t="n">
        <f aca="false">SUM(G15:K15)</f>
        <v>72</v>
      </c>
      <c r="M15" s="41" t="n">
        <v>203</v>
      </c>
      <c r="N15" s="41"/>
    </row>
    <row r="16" customFormat="false" ht="36" hidden="false" customHeight="false" outlineLevel="0" collapsed="false">
      <c r="A16" s="37" t="s">
        <v>280</v>
      </c>
      <c r="B16" s="38" t="n">
        <f aca="false">RANK(L16,$L$2:$L$113)</f>
        <v>16</v>
      </c>
      <c r="C16" s="39" t="s">
        <v>52</v>
      </c>
      <c r="D16" s="39" t="s">
        <v>53</v>
      </c>
      <c r="E16" s="40" t="s">
        <v>31</v>
      </c>
      <c r="F16" s="40" t="s">
        <v>32</v>
      </c>
      <c r="G16" s="41" t="n">
        <f aca="false">VLOOKUP($C16,'Eredmény kód szerint'!$A$1:$G$111,2,0)</f>
        <v>20</v>
      </c>
      <c r="H16" s="41" t="n">
        <f aca="false">VLOOKUP($C16,'Eredmény kód szerint'!$A$1:$G$111,3,0)</f>
        <v>9</v>
      </c>
      <c r="I16" s="41" t="n">
        <f aca="false">VLOOKUP($C16,'Eredmény kód szerint'!$A$1:$G$111,4,0)</f>
        <v>20</v>
      </c>
      <c r="J16" s="41" t="n">
        <f aca="false">VLOOKUP($C16,'Eredmény kód szerint'!$A$1:$G$111,5,0)</f>
        <v>4</v>
      </c>
      <c r="K16" s="41" t="n">
        <f aca="false">VLOOKUP($C16,'Eredmény kód szerint'!$A$1:$G$111,6,0)</f>
        <v>0</v>
      </c>
      <c r="L16" s="41" t="n">
        <f aca="false">SUM(G16:K16)</f>
        <v>53</v>
      </c>
      <c r="M16" s="41" t="n">
        <v>203</v>
      </c>
      <c r="N16" s="41"/>
    </row>
    <row r="17" customFormat="false" ht="36" hidden="false" customHeight="false" outlineLevel="0" collapsed="false">
      <c r="A17" s="37" t="s">
        <v>280</v>
      </c>
      <c r="B17" s="38" t="n">
        <f aca="false">RANK(L17,$L$2:$L$113)</f>
        <v>25</v>
      </c>
      <c r="C17" s="39" t="s">
        <v>78</v>
      </c>
      <c r="D17" s="39" t="s">
        <v>79</v>
      </c>
      <c r="E17" s="40" t="s">
        <v>31</v>
      </c>
      <c r="F17" s="40" t="s">
        <v>32</v>
      </c>
      <c r="G17" s="41" t="n">
        <f aca="false">VLOOKUP($C17,'Eredmény kód szerint'!$A$1:$G$111,2,0)</f>
        <v>20</v>
      </c>
      <c r="H17" s="41" t="n">
        <f aca="false">VLOOKUP($C17,'Eredmény kód szerint'!$A$1:$G$111,3,0)</f>
        <v>8</v>
      </c>
      <c r="I17" s="41" t="n">
        <f aca="false">VLOOKUP($C17,'Eredmény kód szerint'!$A$1:$G$111,4,0)</f>
        <v>2</v>
      </c>
      <c r="J17" s="41" t="n">
        <f aca="false">VLOOKUP($C17,'Eredmény kód szerint'!$A$1:$G$111,5,0)</f>
        <v>3</v>
      </c>
      <c r="K17" s="41" t="n">
        <f aca="false">VLOOKUP($C17,'Eredmény kód szerint'!$A$1:$G$111,6,0)</f>
        <v>10</v>
      </c>
      <c r="L17" s="41" t="n">
        <f aca="false">SUM(G17:K17)</f>
        <v>43</v>
      </c>
      <c r="M17" s="41" t="n">
        <v>203</v>
      </c>
      <c r="N17" s="41"/>
    </row>
    <row r="18" customFormat="false" ht="36" hidden="false" customHeight="false" outlineLevel="0" collapsed="false">
      <c r="A18" s="37" t="s">
        <v>281</v>
      </c>
      <c r="B18" s="38" t="n">
        <f aca="false">RANK(L18,$L$2:$L$113)</f>
        <v>4</v>
      </c>
      <c r="C18" s="38" t="s">
        <v>22</v>
      </c>
      <c r="D18" s="38" t="s">
        <v>23</v>
      </c>
      <c r="E18" s="40" t="s">
        <v>24</v>
      </c>
      <c r="F18" s="40" t="s">
        <v>25</v>
      </c>
      <c r="G18" s="41" t="n">
        <f aca="false">VLOOKUP($C18,'Eredmény kód szerint'!$A$1:$G$111,2,0)</f>
        <v>20</v>
      </c>
      <c r="H18" s="41" t="n">
        <f aca="false">VLOOKUP($C18,'Eredmény kód szerint'!$A$1:$G$111,3,0)</f>
        <v>20</v>
      </c>
      <c r="I18" s="41" t="n">
        <f aca="false">VLOOKUP($C18,'Eredmény kód szerint'!$A$1:$G$111,4,0)</f>
        <v>1</v>
      </c>
      <c r="J18" s="41" t="n">
        <f aca="false">VLOOKUP($C18,'Eredmény kód szerint'!$A$1:$G$111,5,0)</f>
        <v>20</v>
      </c>
      <c r="K18" s="41" t="n">
        <f aca="false">VLOOKUP($C18,'Eredmény kód szerint'!$A$1:$G$111,6,0)</f>
        <v>18</v>
      </c>
      <c r="L18" s="41" t="n">
        <f aca="false">SUM(G18:K18)</f>
        <v>79</v>
      </c>
      <c r="M18" s="41" t="n">
        <f aca="false">SUM(L18:L20)</f>
        <v>183</v>
      </c>
      <c r="N18" s="41" t="n">
        <v>5</v>
      </c>
    </row>
    <row r="19" customFormat="false" ht="36" hidden="false" customHeight="false" outlineLevel="0" collapsed="false">
      <c r="A19" s="37" t="s">
        <v>281</v>
      </c>
      <c r="B19" s="38" t="n">
        <f aca="false">RANK(L19,$L$2:$L$113)</f>
        <v>15</v>
      </c>
      <c r="C19" s="38" t="s">
        <v>50</v>
      </c>
      <c r="D19" s="38" t="s">
        <v>51</v>
      </c>
      <c r="E19" s="40" t="s">
        <v>24</v>
      </c>
      <c r="F19" s="40" t="s">
        <v>25</v>
      </c>
      <c r="G19" s="41" t="n">
        <f aca="false">VLOOKUP($C19,'Eredmény kód szerint'!$A$1:$G$111,2,0)</f>
        <v>20</v>
      </c>
      <c r="H19" s="41" t="n">
        <f aca="false">VLOOKUP($C19,'Eredmény kód szerint'!$A$1:$G$111,3,0)</f>
        <v>2</v>
      </c>
      <c r="I19" s="41" t="n">
        <f aca="false">VLOOKUP($C19,'Eredmény kód szerint'!$A$1:$G$111,4,0)</f>
        <v>16</v>
      </c>
      <c r="J19" s="41" t="n">
        <f aca="false">VLOOKUP($C19,'Eredmény kód szerint'!$A$1:$G$111,5,0)</f>
        <v>0</v>
      </c>
      <c r="K19" s="41" t="n">
        <f aca="false">VLOOKUP($C19,'Eredmény kód szerint'!$A$1:$G$111,6,0)</f>
        <v>16</v>
      </c>
      <c r="L19" s="41" t="n">
        <f aca="false">SUM(G19:K19)</f>
        <v>54</v>
      </c>
      <c r="M19" s="41" t="n">
        <v>183</v>
      </c>
      <c r="N19" s="41"/>
    </row>
    <row r="20" customFormat="false" ht="36" hidden="false" customHeight="false" outlineLevel="0" collapsed="false">
      <c r="A20" s="37" t="s">
        <v>281</v>
      </c>
      <c r="B20" s="38" t="n">
        <f aca="false">RANK(L20,$L$2:$L$113)</f>
        <v>20</v>
      </c>
      <c r="C20" s="38" t="s">
        <v>63</v>
      </c>
      <c r="D20" s="38" t="s">
        <v>64</v>
      </c>
      <c r="E20" s="40" t="s">
        <v>24</v>
      </c>
      <c r="F20" s="40" t="s">
        <v>25</v>
      </c>
      <c r="G20" s="41" t="n">
        <f aca="false">VLOOKUP($C20,'Eredmény kód szerint'!$A$1:$G$111,2,0)</f>
        <v>18</v>
      </c>
      <c r="H20" s="41" t="n">
        <f aca="false">VLOOKUP($C20,'Eredmény kód szerint'!$A$1:$G$111,3,0)</f>
        <v>3</v>
      </c>
      <c r="I20" s="41" t="n">
        <f aca="false">VLOOKUP($C20,'Eredmény kód szerint'!$A$1:$G$111,4,0)</f>
        <v>5</v>
      </c>
      <c r="J20" s="41" t="n">
        <f aca="false">VLOOKUP($C20,'Eredmény kód szerint'!$A$1:$G$111,5,0)</f>
        <v>20</v>
      </c>
      <c r="K20" s="41" t="n">
        <f aca="false">VLOOKUP($C20,'Eredmény kód szerint'!$A$1:$G$111,6,0)</f>
        <v>4</v>
      </c>
      <c r="L20" s="41" t="n">
        <f aca="false">SUM(G20:K20)</f>
        <v>50</v>
      </c>
      <c r="M20" s="41" t="n">
        <v>183</v>
      </c>
      <c r="N20" s="41"/>
    </row>
    <row r="21" customFormat="false" ht="36" hidden="false" customHeight="false" outlineLevel="0" collapsed="false">
      <c r="A21" s="37" t="s">
        <v>281</v>
      </c>
      <c r="B21" s="38" t="n">
        <f aca="false">RANK(L21,$L$2:$L$113)</f>
        <v>54</v>
      </c>
      <c r="C21" s="38" t="s">
        <v>151</v>
      </c>
      <c r="D21" s="38" t="s">
        <v>152</v>
      </c>
      <c r="E21" s="40" t="s">
        <v>24</v>
      </c>
      <c r="F21" s="40" t="s">
        <v>25</v>
      </c>
      <c r="G21" s="41" t="n">
        <f aca="false">VLOOKUP($C21,'Eredmény kód szerint'!$A$1:$G$111,2,0)</f>
        <v>3</v>
      </c>
      <c r="H21" s="41" t="n">
        <f aca="false">VLOOKUP($C21,'Eredmény kód szerint'!$A$1:$G$111,3,0)</f>
        <v>0</v>
      </c>
      <c r="I21" s="41" t="n">
        <f aca="false">VLOOKUP($C21,'Eredmény kód szerint'!$A$1:$G$111,4,0)</f>
        <v>4</v>
      </c>
      <c r="J21" s="41" t="n">
        <f aca="false">VLOOKUP($C21,'Eredmény kód szerint'!$A$1:$G$111,5,0)</f>
        <v>5</v>
      </c>
      <c r="K21" s="41" t="n">
        <f aca="false">VLOOKUP($C21,'Eredmény kód szerint'!$A$1:$G$111,6,0)</f>
        <v>0</v>
      </c>
      <c r="L21" s="41" t="n">
        <f aca="false">SUM(G21:K21)</f>
        <v>12</v>
      </c>
      <c r="M21" s="41" t="n">
        <v>183</v>
      </c>
      <c r="N21" s="41"/>
    </row>
    <row r="22" customFormat="false" ht="36" hidden="false" customHeight="false" outlineLevel="0" collapsed="false">
      <c r="A22" s="37" t="s">
        <v>282</v>
      </c>
      <c r="B22" s="38" t="n">
        <f aca="false">RANK(L22,$L$2:$L$113)</f>
        <v>5</v>
      </c>
      <c r="C22" s="38" t="s">
        <v>26</v>
      </c>
      <c r="D22" s="38" t="s">
        <v>27</v>
      </c>
      <c r="E22" s="40" t="s">
        <v>17</v>
      </c>
      <c r="F22" s="40" t="s">
        <v>77</v>
      </c>
      <c r="G22" s="41" t="n">
        <f aca="false">VLOOKUP($C22,'Eredmény kód szerint'!$A$1:$G$111,2,0)</f>
        <v>19</v>
      </c>
      <c r="H22" s="41" t="n">
        <f aca="false">VLOOKUP($C22,'Eredmény kód szerint'!$A$1:$G$111,3,0)</f>
        <v>20</v>
      </c>
      <c r="I22" s="41" t="n">
        <f aca="false">VLOOKUP($C22,'Eredmény kód szerint'!$A$1:$G$111,4,0)</f>
        <v>20</v>
      </c>
      <c r="J22" s="41" t="n">
        <f aca="false">VLOOKUP($C22,'Eredmény kód szerint'!$A$1:$G$111,5,0)</f>
        <v>0</v>
      </c>
      <c r="K22" s="41" t="n">
        <f aca="false">VLOOKUP($C22,'Eredmény kód szerint'!$A$1:$G$111,6,0)</f>
        <v>19</v>
      </c>
      <c r="L22" s="41" t="n">
        <f aca="false">SUM(G22:K22)</f>
        <v>78</v>
      </c>
      <c r="M22" s="41" t="n">
        <f aca="false">SUM(L22:L24)</f>
        <v>161</v>
      </c>
      <c r="N22" s="41" t="n">
        <v>6</v>
      </c>
    </row>
    <row r="23" customFormat="false" ht="36" hidden="false" customHeight="false" outlineLevel="0" collapsed="false">
      <c r="A23" s="37" t="s">
        <v>282</v>
      </c>
      <c r="B23" s="38" t="n">
        <f aca="false">RANK(L23,$L$2:$L$113)</f>
        <v>24</v>
      </c>
      <c r="C23" s="38" t="s">
        <v>75</v>
      </c>
      <c r="D23" s="38" t="s">
        <v>76</v>
      </c>
      <c r="E23" s="40" t="s">
        <v>17</v>
      </c>
      <c r="F23" s="40" t="s">
        <v>77</v>
      </c>
      <c r="G23" s="41" t="n">
        <f aca="false">VLOOKUP($C23,'Eredmény kód szerint'!$A$1:$G$111,2,0)</f>
        <v>20</v>
      </c>
      <c r="H23" s="41" t="n">
        <f aca="false">VLOOKUP($C23,'Eredmény kód szerint'!$A$1:$G$111,3,0)</f>
        <v>3</v>
      </c>
      <c r="I23" s="41" t="str">
        <f aca="false">VLOOKUP($C23,'Eredmény kód szerint'!$A$1:$G$111,4,0)</f>
        <v>X</v>
      </c>
      <c r="J23" s="41" t="n">
        <f aca="false">VLOOKUP($C23,'Eredmény kód szerint'!$A$1:$G$111,5,0)</f>
        <v>2</v>
      </c>
      <c r="K23" s="41" t="n">
        <f aca="false">VLOOKUP($C23,'Eredmény kód szerint'!$A$1:$G$111,6,0)</f>
        <v>20</v>
      </c>
      <c r="L23" s="41" t="n">
        <f aca="false">SUM(G23:K23)</f>
        <v>45</v>
      </c>
      <c r="M23" s="41" t="n">
        <v>161</v>
      </c>
      <c r="N23" s="41"/>
    </row>
    <row r="24" customFormat="false" ht="36" hidden="false" customHeight="false" outlineLevel="0" collapsed="false">
      <c r="A24" s="37" t="s">
        <v>282</v>
      </c>
      <c r="B24" s="38" t="n">
        <f aca="false">RANK(L24,$L$2:$L$113)</f>
        <v>29</v>
      </c>
      <c r="C24" s="38" t="s">
        <v>90</v>
      </c>
      <c r="D24" s="38" t="s">
        <v>91</v>
      </c>
      <c r="E24" s="40" t="s">
        <v>17</v>
      </c>
      <c r="F24" s="40" t="s">
        <v>77</v>
      </c>
      <c r="G24" s="41" t="n">
        <f aca="false">VLOOKUP($C24,'Eredmény kód szerint'!$A$1:$G$111,2,0)</f>
        <v>20</v>
      </c>
      <c r="H24" s="41" t="n">
        <f aca="false">VLOOKUP($C24,'Eredmény kód szerint'!$A$1:$G$111,3,0)</f>
        <v>2</v>
      </c>
      <c r="I24" s="41" t="n">
        <f aca="false">VLOOKUP($C24,'Eredmény kód szerint'!$A$1:$G$111,4,0)</f>
        <v>9</v>
      </c>
      <c r="J24" s="41" t="n">
        <f aca="false">VLOOKUP($C24,'Eredmény kód szerint'!$A$1:$G$111,5,0)</f>
        <v>5</v>
      </c>
      <c r="K24" s="41" t="n">
        <f aca="false">VLOOKUP($C24,'Eredmény kód szerint'!$A$1:$G$111,6,0)</f>
        <v>2</v>
      </c>
      <c r="L24" s="41" t="n">
        <f aca="false">SUM(G24:K24)</f>
        <v>38</v>
      </c>
      <c r="M24" s="41" t="n">
        <v>161</v>
      </c>
      <c r="N24" s="41"/>
    </row>
    <row r="25" customFormat="false" ht="54" hidden="false" customHeight="false" outlineLevel="0" collapsed="false">
      <c r="A25" s="37" t="s">
        <v>283</v>
      </c>
      <c r="B25" s="38" t="n">
        <f aca="false">RANK(L25,$L$2:$L$113)</f>
        <v>9</v>
      </c>
      <c r="C25" s="38" t="s">
        <v>40</v>
      </c>
      <c r="D25" s="38" t="s">
        <v>41</v>
      </c>
      <c r="E25" s="40" t="s">
        <v>13</v>
      </c>
      <c r="F25" s="40" t="s">
        <v>284</v>
      </c>
      <c r="G25" s="41" t="n">
        <f aca="false">VLOOKUP($C25,'Eredmény kód szerint'!$A$1:$G$111,2,0)</f>
        <v>20</v>
      </c>
      <c r="H25" s="41" t="n">
        <f aca="false">VLOOKUP($C25,'Eredmény kód szerint'!$A$1:$G$111,3,0)</f>
        <v>12</v>
      </c>
      <c r="I25" s="41" t="n">
        <f aca="false">VLOOKUP($C25,'Eredmény kód szerint'!$A$1:$G$111,4,0)</f>
        <v>7</v>
      </c>
      <c r="J25" s="41" t="n">
        <f aca="false">VLOOKUP($C25,'Eredmény kód szerint'!$A$1:$G$111,5,0)</f>
        <v>15</v>
      </c>
      <c r="K25" s="41" t="n">
        <f aca="false">VLOOKUP($C25,'Eredmény kód szerint'!$A$1:$G$111,6,0)</f>
        <v>18</v>
      </c>
      <c r="L25" s="41" t="n">
        <f aca="false">SUM(G25:K25)</f>
        <v>72</v>
      </c>
      <c r="M25" s="41" t="n">
        <f aca="false">SUM(L25:L27)</f>
        <v>133</v>
      </c>
      <c r="N25" s="41" t="n">
        <v>7</v>
      </c>
    </row>
    <row r="26" customFormat="false" ht="54" hidden="false" customHeight="false" outlineLevel="0" collapsed="false">
      <c r="A26" s="37" t="s">
        <v>283</v>
      </c>
      <c r="B26" s="38" t="n">
        <f aca="false">RANK(L26,$L$2:$L$113)</f>
        <v>32</v>
      </c>
      <c r="C26" s="38" t="s">
        <v>98</v>
      </c>
      <c r="D26" s="38" t="s">
        <v>99</v>
      </c>
      <c r="E26" s="40" t="s">
        <v>13</v>
      </c>
      <c r="F26" s="40" t="s">
        <v>284</v>
      </c>
      <c r="G26" s="41" t="n">
        <f aca="false">VLOOKUP($C26,'Eredmény kód szerint'!$A$1:$G$111,2,0)</f>
        <v>14</v>
      </c>
      <c r="H26" s="41" t="n">
        <f aca="false">VLOOKUP($C26,'Eredmény kód szerint'!$A$1:$G$111,3,0)</f>
        <v>5</v>
      </c>
      <c r="I26" s="41" t="str">
        <f aca="false">VLOOKUP($C26,'Eredmény kód szerint'!$A$1:$G$111,4,0)</f>
        <v>X</v>
      </c>
      <c r="J26" s="41" t="n">
        <f aca="false">VLOOKUP($C26,'Eredmény kód szerint'!$A$1:$G$111,5,0)</f>
        <v>8</v>
      </c>
      <c r="K26" s="41" t="n">
        <f aca="false">VLOOKUP($C26,'Eredmény kód szerint'!$A$1:$G$111,6,0)</f>
        <v>8</v>
      </c>
      <c r="L26" s="41" t="n">
        <f aca="false">SUM(G26:K26)</f>
        <v>35</v>
      </c>
      <c r="M26" s="41" t="n">
        <v>133</v>
      </c>
      <c r="N26" s="41"/>
    </row>
    <row r="27" customFormat="false" ht="54" hidden="false" customHeight="false" outlineLevel="0" collapsed="false">
      <c r="A27" s="37" t="s">
        <v>283</v>
      </c>
      <c r="B27" s="38" t="n">
        <f aca="false">RANK(L27,$L$2:$L$113)</f>
        <v>35</v>
      </c>
      <c r="C27" s="38" t="s">
        <v>108</v>
      </c>
      <c r="D27" s="38" t="s">
        <v>109</v>
      </c>
      <c r="E27" s="40" t="s">
        <v>13</v>
      </c>
      <c r="F27" s="40" t="s">
        <v>284</v>
      </c>
      <c r="G27" s="41" t="n">
        <f aca="false">VLOOKUP($C27,'Eredmény kód szerint'!$A$1:$G$111,2,0)</f>
        <v>18</v>
      </c>
      <c r="H27" s="41" t="n">
        <f aca="false">VLOOKUP($C27,'Eredmény kód szerint'!$A$1:$G$111,3,0)</f>
        <v>5</v>
      </c>
      <c r="I27" s="41" t="str">
        <f aca="false">VLOOKUP($C27,'Eredmény kód szerint'!$A$1:$G$111,4,0)</f>
        <v>X</v>
      </c>
      <c r="J27" s="41" t="n">
        <f aca="false">VLOOKUP($C27,'Eredmény kód szerint'!$A$1:$G$111,5,0)</f>
        <v>1</v>
      </c>
      <c r="K27" s="41" t="n">
        <f aca="false">VLOOKUP($C27,'Eredmény kód szerint'!$A$1:$G$111,6,0)</f>
        <v>2</v>
      </c>
      <c r="L27" s="41" t="n">
        <f aca="false">SUM(G27:K27)</f>
        <v>26</v>
      </c>
      <c r="M27" s="41" t="n">
        <v>133</v>
      </c>
      <c r="N27" s="41"/>
    </row>
    <row r="28" customFormat="false" ht="54" hidden="false" customHeight="false" outlineLevel="0" collapsed="false">
      <c r="A28" s="37" t="s">
        <v>283</v>
      </c>
      <c r="B28" s="38"/>
      <c r="C28" s="38"/>
      <c r="D28" s="38" t="s">
        <v>270</v>
      </c>
      <c r="E28" s="40" t="s">
        <v>13</v>
      </c>
      <c r="F28" s="40" t="s">
        <v>284</v>
      </c>
      <c r="G28" s="41"/>
      <c r="H28" s="41"/>
      <c r="I28" s="41"/>
      <c r="J28" s="41"/>
      <c r="K28" s="41"/>
      <c r="L28" s="41"/>
      <c r="M28" s="41" t="n">
        <v>133</v>
      </c>
      <c r="N28" s="41"/>
    </row>
    <row r="29" customFormat="false" ht="18" hidden="false" customHeight="false" outlineLevel="0" collapsed="false">
      <c r="A29" s="37" t="s">
        <v>285</v>
      </c>
      <c r="B29" s="38" t="n">
        <f aca="false">RANK(L29,$L$2:$L$113)</f>
        <v>19</v>
      </c>
      <c r="C29" s="38" t="s">
        <v>59</v>
      </c>
      <c r="D29" s="38" t="s">
        <v>60</v>
      </c>
      <c r="E29" s="40" t="s">
        <v>61</v>
      </c>
      <c r="F29" s="40" t="s">
        <v>62</v>
      </c>
      <c r="G29" s="41" t="n">
        <f aca="false">VLOOKUP($C29,'Eredmény kód szerint'!$A$1:$G$111,2,0)</f>
        <v>20</v>
      </c>
      <c r="H29" s="41" t="n">
        <f aca="false">VLOOKUP($C29,'Eredmény kód szerint'!$A$1:$G$111,3,0)</f>
        <v>4</v>
      </c>
      <c r="I29" s="41" t="n">
        <f aca="false">VLOOKUP($C29,'Eredmény kód szerint'!$A$1:$G$111,4,0)</f>
        <v>8</v>
      </c>
      <c r="J29" s="41" t="n">
        <f aca="false">VLOOKUP($C29,'Eredmény kód szerint'!$A$1:$G$111,5,0)</f>
        <v>1</v>
      </c>
      <c r="K29" s="41" t="n">
        <f aca="false">VLOOKUP($C29,'Eredmény kód szerint'!$A$1:$G$111,6,0)</f>
        <v>18</v>
      </c>
      <c r="L29" s="41" t="n">
        <f aca="false">SUM(G29:K29)</f>
        <v>51</v>
      </c>
      <c r="M29" s="41" t="n">
        <f aca="false">SUM(L29:L31)</f>
        <v>103</v>
      </c>
      <c r="N29" s="41" t="n">
        <v>8</v>
      </c>
    </row>
    <row r="30" customFormat="false" ht="18" hidden="false" customHeight="false" outlineLevel="0" collapsed="false">
      <c r="A30" s="37" t="s">
        <v>285</v>
      </c>
      <c r="B30" s="38" t="n">
        <f aca="false">RANK(L30,$L$2:$L$113)</f>
        <v>30</v>
      </c>
      <c r="C30" s="38" t="s">
        <v>96</v>
      </c>
      <c r="D30" s="38" t="s">
        <v>97</v>
      </c>
      <c r="E30" s="40" t="s">
        <v>61</v>
      </c>
      <c r="F30" s="40" t="s">
        <v>62</v>
      </c>
      <c r="G30" s="41" t="n">
        <f aca="false">VLOOKUP($C30,'Eredmény kód szerint'!$A$1:$G$111,2,0)</f>
        <v>20</v>
      </c>
      <c r="H30" s="41" t="n">
        <f aca="false">VLOOKUP($C30,'Eredmény kód szerint'!$A$1:$G$111,3,0)</f>
        <v>10</v>
      </c>
      <c r="I30" s="41" t="n">
        <f aca="false">VLOOKUP($C30,'Eredmény kód szerint'!$A$1:$G$111,4,0)</f>
        <v>2</v>
      </c>
      <c r="J30" s="41" t="n">
        <f aca="false">VLOOKUP($C30,'Eredmény kód szerint'!$A$1:$G$111,5,0)</f>
        <v>3</v>
      </c>
      <c r="K30" s="41" t="n">
        <f aca="false">VLOOKUP($C30,'Eredmény kód szerint'!$A$1:$G$111,6,0)</f>
        <v>1</v>
      </c>
      <c r="L30" s="41" t="n">
        <f aca="false">SUM(G30:K30)</f>
        <v>36</v>
      </c>
      <c r="M30" s="41" t="n">
        <v>103</v>
      </c>
      <c r="N30" s="41"/>
    </row>
    <row r="31" customFormat="false" ht="18" hidden="false" customHeight="false" outlineLevel="0" collapsed="false">
      <c r="A31" s="37" t="s">
        <v>285</v>
      </c>
      <c r="B31" s="38" t="n">
        <f aca="false">RANK(L31,$L$2:$L$113)</f>
        <v>45</v>
      </c>
      <c r="C31" s="38" t="s">
        <v>127</v>
      </c>
      <c r="D31" s="38" t="s">
        <v>128</v>
      </c>
      <c r="E31" s="40" t="s">
        <v>61</v>
      </c>
      <c r="F31" s="40" t="s">
        <v>62</v>
      </c>
      <c r="G31" s="41" t="n">
        <f aca="false">VLOOKUP($C31,'Eredmény kód szerint'!$A$1:$G$111,2,0)</f>
        <v>8</v>
      </c>
      <c r="H31" s="41" t="n">
        <f aca="false">VLOOKUP($C31,'Eredmény kód szerint'!$A$1:$G$111,3,0)</f>
        <v>3</v>
      </c>
      <c r="I31" s="41" t="n">
        <f aca="false">VLOOKUP($C31,'Eredmény kód szerint'!$A$1:$G$111,4,0)</f>
        <v>1</v>
      </c>
      <c r="J31" s="41" t="n">
        <f aca="false">VLOOKUP($C31,'Eredmény kód szerint'!$A$1:$G$111,5,0)</f>
        <v>2</v>
      </c>
      <c r="K31" s="41" t="n">
        <f aca="false">VLOOKUP($C31,'Eredmény kód szerint'!$A$1:$G$111,6,0)</f>
        <v>2</v>
      </c>
      <c r="L31" s="41" t="n">
        <f aca="false">SUM(G31:K31)</f>
        <v>16</v>
      </c>
      <c r="M31" s="41" t="n">
        <v>103</v>
      </c>
      <c r="N31" s="41"/>
    </row>
    <row r="32" customFormat="false" ht="18" hidden="false" customHeight="false" outlineLevel="0" collapsed="false">
      <c r="A32" s="37" t="s">
        <v>285</v>
      </c>
      <c r="B32" s="38" t="n">
        <f aca="false">RANK(L32,$L$2:$L$113)</f>
        <v>50</v>
      </c>
      <c r="C32" s="38" t="s">
        <v>146</v>
      </c>
      <c r="D32" s="38" t="s">
        <v>147</v>
      </c>
      <c r="E32" s="40" t="s">
        <v>61</v>
      </c>
      <c r="F32" s="40" t="s">
        <v>62</v>
      </c>
      <c r="G32" s="41" t="n">
        <f aca="false">VLOOKUP($C32,'Eredmény kód szerint'!$A$1:$G$111,2,0)</f>
        <v>2</v>
      </c>
      <c r="H32" s="41" t="n">
        <f aca="false">VLOOKUP($C32,'Eredmény kód szerint'!$A$1:$G$111,3,0)</f>
        <v>8</v>
      </c>
      <c r="I32" s="41" t="n">
        <f aca="false">VLOOKUP($C32,'Eredmény kód szerint'!$A$1:$G$111,4,0)</f>
        <v>2</v>
      </c>
      <c r="J32" s="41" t="n">
        <f aca="false">VLOOKUP($C32,'Eredmény kód szerint'!$A$1:$G$111,5,0)</f>
        <v>1</v>
      </c>
      <c r="K32" s="41" t="n">
        <f aca="false">VLOOKUP($C32,'Eredmény kód szerint'!$A$1:$G$111,6,0)</f>
        <v>0</v>
      </c>
      <c r="L32" s="41" t="n">
        <f aca="false">SUM(G32:K32)</f>
        <v>13</v>
      </c>
      <c r="M32" s="41" t="n">
        <v>103</v>
      </c>
      <c r="N32" s="41"/>
    </row>
    <row r="33" customFormat="false" ht="18" hidden="false" customHeight="false" outlineLevel="0" collapsed="false">
      <c r="A33" s="37" t="s">
        <v>286</v>
      </c>
      <c r="B33" s="38" t="n">
        <f aca="false">RANK(L33,$L$2:$L$113)</f>
        <v>22</v>
      </c>
      <c r="C33" s="38" t="s">
        <v>68</v>
      </c>
      <c r="D33" s="38" t="s">
        <v>69</v>
      </c>
      <c r="E33" s="40" t="s">
        <v>70</v>
      </c>
      <c r="F33" s="40" t="s">
        <v>71</v>
      </c>
      <c r="G33" s="41" t="n">
        <f aca="false">VLOOKUP($C33,'Eredmény kód szerint'!$A$1:$G$111,2,0)</f>
        <v>12</v>
      </c>
      <c r="H33" s="41" t="n">
        <f aca="false">VLOOKUP($C33,'Eredmény kód szerint'!$A$1:$G$111,3,0)</f>
        <v>6</v>
      </c>
      <c r="I33" s="41" t="n">
        <f aca="false">VLOOKUP($C33,'Eredmény kód szerint'!$A$1:$G$111,4,0)</f>
        <v>3</v>
      </c>
      <c r="J33" s="41" t="n">
        <f aca="false">VLOOKUP($C33,'Eredmény kód szerint'!$A$1:$G$111,5,0)</f>
        <v>16</v>
      </c>
      <c r="K33" s="41" t="n">
        <f aca="false">VLOOKUP($C33,'Eredmény kód szerint'!$A$1:$G$111,6,0)</f>
        <v>10</v>
      </c>
      <c r="L33" s="41" t="n">
        <f aca="false">SUM(G33:K33)</f>
        <v>47</v>
      </c>
      <c r="M33" s="41" t="n">
        <f aca="false">SUM(L33:L35)</f>
        <v>95</v>
      </c>
      <c r="N33" s="41" t="n">
        <v>9</v>
      </c>
    </row>
    <row r="34" customFormat="false" ht="18" hidden="false" customHeight="false" outlineLevel="0" collapsed="false">
      <c r="A34" s="37" t="s">
        <v>286</v>
      </c>
      <c r="B34" s="38" t="n">
        <f aca="false">RANK(L34,$L$2:$L$113)</f>
        <v>35</v>
      </c>
      <c r="C34" s="38" t="s">
        <v>106</v>
      </c>
      <c r="D34" s="38" t="s">
        <v>107</v>
      </c>
      <c r="E34" s="40" t="s">
        <v>70</v>
      </c>
      <c r="F34" s="40" t="s">
        <v>71</v>
      </c>
      <c r="G34" s="41" t="str">
        <f aca="false">VLOOKUP($C34,'Eredmény kód szerint'!$A$1:$G$111,2,0)</f>
        <v>X</v>
      </c>
      <c r="H34" s="41" t="n">
        <f aca="false">VLOOKUP($C34,'Eredmény kód szerint'!$A$1:$G$111,3,0)</f>
        <v>5</v>
      </c>
      <c r="I34" s="41" t="n">
        <f aca="false">VLOOKUP($C34,'Eredmény kód szerint'!$A$1:$G$111,4,0)</f>
        <v>6</v>
      </c>
      <c r="J34" s="41" t="n">
        <f aca="false">VLOOKUP($C34,'Eredmény kód szerint'!$A$1:$G$111,5,0)</f>
        <v>5</v>
      </c>
      <c r="K34" s="41" t="n">
        <f aca="false">VLOOKUP($C34,'Eredmény kód szerint'!$A$1:$G$111,6,0)</f>
        <v>10</v>
      </c>
      <c r="L34" s="41" t="n">
        <f aca="false">SUM(G34:K34)</f>
        <v>26</v>
      </c>
      <c r="M34" s="41" t="n">
        <v>95</v>
      </c>
      <c r="N34" s="41"/>
    </row>
    <row r="35" customFormat="false" ht="18" hidden="false" customHeight="false" outlineLevel="0" collapsed="false">
      <c r="A35" s="37" t="s">
        <v>286</v>
      </c>
      <c r="B35" s="38" t="n">
        <f aca="false">RANK(L35,$L$2:$L$113)</f>
        <v>41</v>
      </c>
      <c r="C35" s="38" t="s">
        <v>117</v>
      </c>
      <c r="D35" s="38" t="s">
        <v>118</v>
      </c>
      <c r="E35" s="40" t="s">
        <v>70</v>
      </c>
      <c r="F35" s="40" t="s">
        <v>71</v>
      </c>
      <c r="G35" s="41" t="n">
        <f aca="false">VLOOKUP($C35,'Eredmény kód szerint'!$A$1:$G$111,2,0)</f>
        <v>0</v>
      </c>
      <c r="H35" s="41" t="n">
        <f aca="false">VLOOKUP($C35,'Eredmény kód szerint'!$A$1:$G$111,3,0)</f>
        <v>5</v>
      </c>
      <c r="I35" s="41" t="n">
        <f aca="false">VLOOKUP($C35,'Eredmény kód szerint'!$A$1:$G$111,4,0)</f>
        <v>8</v>
      </c>
      <c r="J35" s="41" t="n">
        <f aca="false">VLOOKUP($C35,'Eredmény kód szerint'!$A$1:$G$111,5,0)</f>
        <v>1</v>
      </c>
      <c r="K35" s="41" t="n">
        <f aca="false">VLOOKUP($C35,'Eredmény kód szerint'!$A$1:$G$111,6,0)</f>
        <v>8</v>
      </c>
      <c r="L35" s="41" t="n">
        <f aca="false">SUM(G35:K35)</f>
        <v>22</v>
      </c>
      <c r="M35" s="41" t="n">
        <v>95</v>
      </c>
      <c r="N35" s="41"/>
    </row>
    <row r="36" customFormat="false" ht="18" hidden="false" customHeight="false" outlineLevel="0" collapsed="false">
      <c r="A36" s="37" t="s">
        <v>286</v>
      </c>
      <c r="B36" s="38" t="n">
        <f aca="false">RANK(L36,$L$2:$L$113)</f>
        <v>56</v>
      </c>
      <c r="C36" s="38" t="s">
        <v>158</v>
      </c>
      <c r="D36" s="38" t="s">
        <v>159</v>
      </c>
      <c r="E36" s="40" t="s">
        <v>70</v>
      </c>
      <c r="F36" s="40" t="s">
        <v>71</v>
      </c>
      <c r="G36" s="41" t="n">
        <f aca="false">VLOOKUP($C36,'Eredmény kód szerint'!$A$1:$G$111,2,0)</f>
        <v>2</v>
      </c>
      <c r="H36" s="41" t="n">
        <f aca="false">VLOOKUP($C36,'Eredmény kód szerint'!$A$1:$G$111,3,0)</f>
        <v>2</v>
      </c>
      <c r="I36" s="41" t="n">
        <f aca="false">VLOOKUP($C36,'Eredmény kód szerint'!$A$1:$G$111,4,0)</f>
        <v>6</v>
      </c>
      <c r="J36" s="41" t="n">
        <f aca="false">VLOOKUP($C36,'Eredmény kód szerint'!$A$1:$G$111,5,0)</f>
        <v>1</v>
      </c>
      <c r="K36" s="41" t="n">
        <f aca="false">VLOOKUP($C36,'Eredmény kód szerint'!$A$1:$G$111,6,0)</f>
        <v>0</v>
      </c>
      <c r="L36" s="41" t="n">
        <f aca="false">SUM(G36:K36)</f>
        <v>11</v>
      </c>
      <c r="M36" s="41" t="n">
        <v>95</v>
      </c>
      <c r="N36" s="41"/>
    </row>
    <row r="37" customFormat="false" ht="18" hidden="false" customHeight="false" outlineLevel="0" collapsed="false">
      <c r="A37" s="37" t="s">
        <v>287</v>
      </c>
      <c r="B37" s="38" t="n">
        <f aca="false">RANK(L37,$L$2:$L$113)</f>
        <v>17</v>
      </c>
      <c r="C37" s="38" t="s">
        <v>56</v>
      </c>
      <c r="D37" s="38" t="s">
        <v>57</v>
      </c>
      <c r="E37" s="40" t="s">
        <v>58</v>
      </c>
      <c r="F37" s="40" t="s">
        <v>21</v>
      </c>
      <c r="G37" s="41" t="n">
        <f aca="false">VLOOKUP($C37,'Eredmény kód szerint'!$A$1:$G$111,2,0)</f>
        <v>2</v>
      </c>
      <c r="H37" s="41" t="n">
        <f aca="false">VLOOKUP($C37,'Eredmény kód szerint'!$A$1:$G$111,3,0)</f>
        <v>5</v>
      </c>
      <c r="I37" s="41" t="n">
        <f aca="false">VLOOKUP($C37,'Eredmény kód szerint'!$A$1:$G$111,4,0)</f>
        <v>20</v>
      </c>
      <c r="J37" s="41" t="n">
        <f aca="false">VLOOKUP($C37,'Eredmény kód szerint'!$A$1:$G$111,5,0)</f>
        <v>8</v>
      </c>
      <c r="K37" s="41" t="n">
        <f aca="false">VLOOKUP($C37,'Eredmény kód szerint'!$A$1:$G$111,6,0)</f>
        <v>17</v>
      </c>
      <c r="L37" s="41" t="n">
        <f aca="false">SUM(G37:K37)</f>
        <v>52</v>
      </c>
      <c r="M37" s="41" t="n">
        <f aca="false">SUM(L37:L39)</f>
        <v>89</v>
      </c>
      <c r="N37" s="41" t="n">
        <v>10</v>
      </c>
    </row>
    <row r="38" customFormat="false" ht="18" hidden="false" customHeight="false" outlineLevel="0" collapsed="false">
      <c r="A38" s="37" t="s">
        <v>287</v>
      </c>
      <c r="B38" s="38" t="n">
        <f aca="false">RANK(L38,$L$2:$L$113)</f>
        <v>35</v>
      </c>
      <c r="C38" s="38" t="s">
        <v>104</v>
      </c>
      <c r="D38" s="38" t="s">
        <v>105</v>
      </c>
      <c r="E38" s="40" t="s">
        <v>58</v>
      </c>
      <c r="F38" s="40" t="s">
        <v>21</v>
      </c>
      <c r="G38" s="41" t="n">
        <f aca="false">VLOOKUP($C38,'Eredmény kód szerint'!$A$1:$G$111,2,0)</f>
        <v>4</v>
      </c>
      <c r="H38" s="41" t="n">
        <f aca="false">VLOOKUP($C38,'Eredmény kód szerint'!$A$1:$G$111,3,0)</f>
        <v>5</v>
      </c>
      <c r="I38" s="41" t="n">
        <f aca="false">VLOOKUP($C38,'Eredmény kód szerint'!$A$1:$G$111,4,0)</f>
        <v>8</v>
      </c>
      <c r="J38" s="41" t="n">
        <f aca="false">VLOOKUP($C38,'Eredmény kód szerint'!$A$1:$G$111,5,0)</f>
        <v>1</v>
      </c>
      <c r="K38" s="41" t="n">
        <f aca="false">VLOOKUP($C38,'Eredmény kód szerint'!$A$1:$G$111,6,0)</f>
        <v>8</v>
      </c>
      <c r="L38" s="41" t="n">
        <f aca="false">SUM(G38:K38)</f>
        <v>26</v>
      </c>
      <c r="M38" s="41" t="n">
        <v>89</v>
      </c>
      <c r="N38" s="41"/>
    </row>
    <row r="39" customFormat="false" ht="18" hidden="false" customHeight="false" outlineLevel="0" collapsed="false">
      <c r="A39" s="37" t="s">
        <v>287</v>
      </c>
      <c r="B39" s="38" t="n">
        <f aca="false">RANK(L39,$L$2:$L$113)</f>
        <v>56</v>
      </c>
      <c r="C39" s="38" t="s">
        <v>156</v>
      </c>
      <c r="D39" s="38" t="s">
        <v>157</v>
      </c>
      <c r="E39" s="40" t="s">
        <v>58</v>
      </c>
      <c r="F39" s="40" t="s">
        <v>21</v>
      </c>
      <c r="G39" s="41" t="n">
        <f aca="false">VLOOKUP($C39,'Eredmény kód szerint'!$A$1:$G$111,2,0)</f>
        <v>4</v>
      </c>
      <c r="H39" s="41" t="n">
        <f aca="false">VLOOKUP($C39,'Eredmény kód szerint'!$A$1:$G$111,3,0)</f>
        <v>2</v>
      </c>
      <c r="I39" s="41" t="n">
        <f aca="false">VLOOKUP($C39,'Eredmény kód szerint'!$A$1:$G$111,4,0)</f>
        <v>2</v>
      </c>
      <c r="J39" s="41" t="n">
        <f aca="false">VLOOKUP($C39,'Eredmény kód szerint'!$A$1:$G$111,5,0)</f>
        <v>1</v>
      </c>
      <c r="K39" s="41" t="n">
        <f aca="false">VLOOKUP($C39,'Eredmény kód szerint'!$A$1:$G$111,6,0)</f>
        <v>2</v>
      </c>
      <c r="L39" s="41" t="n">
        <f aca="false">SUM(G39:K39)</f>
        <v>11</v>
      </c>
      <c r="M39" s="41" t="n">
        <v>89</v>
      </c>
      <c r="N39" s="41"/>
    </row>
    <row r="40" customFormat="false" ht="18" hidden="false" customHeight="false" outlineLevel="0" collapsed="false">
      <c r="A40" s="37" t="s">
        <v>287</v>
      </c>
      <c r="B40" s="38" t="n">
        <f aca="false">RANK(L40,$L$2:$L$113)</f>
        <v>74</v>
      </c>
      <c r="C40" s="38" t="s">
        <v>194</v>
      </c>
      <c r="D40" s="38" t="s">
        <v>195</v>
      </c>
      <c r="E40" s="40" t="s">
        <v>58</v>
      </c>
      <c r="F40" s="40" t="s">
        <v>21</v>
      </c>
      <c r="G40" s="41" t="n">
        <f aca="false">VLOOKUP($C40,'Eredmény kód szerint'!$A$1:$G$111,2,0)</f>
        <v>0</v>
      </c>
      <c r="H40" s="41" t="n">
        <f aca="false">VLOOKUP($C40,'Eredmény kód szerint'!$A$1:$G$111,3,0)</f>
        <v>5</v>
      </c>
      <c r="I40" s="41" t="n">
        <f aca="false">VLOOKUP($C40,'Eredmény kód szerint'!$A$1:$G$111,4,0)</f>
        <v>2</v>
      </c>
      <c r="J40" s="41" t="n">
        <f aca="false">VLOOKUP($C40,'Eredmény kód szerint'!$A$1:$G$111,5,0)</f>
        <v>0</v>
      </c>
      <c r="K40" s="41" t="n">
        <f aca="false">VLOOKUP($C40,'Eredmény kód szerint'!$A$1:$G$111,6,0)</f>
        <v>0</v>
      </c>
      <c r="L40" s="41" t="n">
        <f aca="false">SUM(G40:K40)</f>
        <v>7</v>
      </c>
      <c r="M40" s="41" t="n">
        <v>89</v>
      </c>
      <c r="N40" s="41"/>
    </row>
    <row r="41" customFormat="false" ht="36" hidden="false" customHeight="false" outlineLevel="0" collapsed="false">
      <c r="A41" s="37" t="s">
        <v>288</v>
      </c>
      <c r="B41" s="38" t="n">
        <f aca="false">RANK(L41,$L$2:$L$113)</f>
        <v>26</v>
      </c>
      <c r="C41" s="40" t="s">
        <v>80</v>
      </c>
      <c r="D41" s="40" t="s">
        <v>81</v>
      </c>
      <c r="E41" s="40" t="s">
        <v>82</v>
      </c>
      <c r="F41" s="40" t="s">
        <v>83</v>
      </c>
      <c r="G41" s="41" t="n">
        <f aca="false">VLOOKUP($C41,'Eredmény kód szerint'!$A$1:$G$111,2,0)</f>
        <v>20</v>
      </c>
      <c r="H41" s="41" t="n">
        <f aca="false">VLOOKUP($C41,'Eredmény kód szerint'!$A$1:$G$111,3,0)</f>
        <v>5</v>
      </c>
      <c r="I41" s="41" t="n">
        <f aca="false">VLOOKUP($C41,'Eredmény kód szerint'!$A$1:$G$111,4,0)</f>
        <v>2</v>
      </c>
      <c r="J41" s="41" t="n">
        <f aca="false">VLOOKUP($C41,'Eredmény kód szerint'!$A$1:$G$111,5,0)</f>
        <v>12</v>
      </c>
      <c r="K41" s="41" t="n">
        <f aca="false">VLOOKUP($C41,'Eredmény kód szerint'!$A$1:$G$111,6,0)</f>
        <v>1</v>
      </c>
      <c r="L41" s="41" t="n">
        <f aca="false">SUM(G41:K41)</f>
        <v>40</v>
      </c>
      <c r="M41" s="41" t="n">
        <f aca="false">SUM(L41:L43)</f>
        <v>78</v>
      </c>
      <c r="N41" s="41" t="n">
        <v>11</v>
      </c>
    </row>
    <row r="42" customFormat="false" ht="36" hidden="false" customHeight="false" outlineLevel="0" collapsed="false">
      <c r="A42" s="37" t="s">
        <v>288</v>
      </c>
      <c r="B42" s="38" t="n">
        <f aca="false">RANK(L42,$L$2:$L$113)</f>
        <v>42</v>
      </c>
      <c r="C42" s="40" t="s">
        <v>119</v>
      </c>
      <c r="D42" s="40" t="s">
        <v>120</v>
      </c>
      <c r="E42" s="40" t="s">
        <v>82</v>
      </c>
      <c r="F42" s="40" t="s">
        <v>83</v>
      </c>
      <c r="G42" s="41" t="n">
        <f aca="false">VLOOKUP($C42,'Eredmény kód szerint'!$A$1:$G$111,2,0)</f>
        <v>2</v>
      </c>
      <c r="H42" s="41" t="n">
        <f aca="false">VLOOKUP($C42,'Eredmény kód szerint'!$A$1:$G$111,3,0)</f>
        <v>5</v>
      </c>
      <c r="I42" s="41" t="n">
        <f aca="false">VLOOKUP($C42,'Eredmény kód szerint'!$A$1:$G$111,4,0)</f>
        <v>3</v>
      </c>
      <c r="J42" s="41" t="n">
        <f aca="false">VLOOKUP($C42,'Eredmény kód szerint'!$A$1:$G$111,5,0)</f>
        <v>9</v>
      </c>
      <c r="K42" s="41" t="n">
        <f aca="false">VLOOKUP($C42,'Eredmény kód szerint'!$A$1:$G$111,6,0)</f>
        <v>0</v>
      </c>
      <c r="L42" s="41" t="n">
        <f aca="false">SUM(G42:K42)</f>
        <v>19</v>
      </c>
      <c r="M42" s="41" t="n">
        <v>78</v>
      </c>
      <c r="N42" s="41"/>
    </row>
    <row r="43" customFormat="false" ht="36" hidden="false" customHeight="false" outlineLevel="0" collapsed="false">
      <c r="A43" s="37" t="s">
        <v>288</v>
      </c>
      <c r="B43" s="38" t="n">
        <f aca="false">RANK(L43,$L$2:$L$113)</f>
        <v>42</v>
      </c>
      <c r="C43" s="40" t="s">
        <v>121</v>
      </c>
      <c r="D43" s="40" t="s">
        <v>122</v>
      </c>
      <c r="E43" s="40" t="s">
        <v>82</v>
      </c>
      <c r="F43" s="40" t="s">
        <v>83</v>
      </c>
      <c r="G43" s="41" t="n">
        <f aca="false">VLOOKUP($C43,'Eredmény kód szerint'!$A$1:$G$111,2,0)</f>
        <v>0</v>
      </c>
      <c r="H43" s="41" t="n">
        <f aca="false">VLOOKUP($C43,'Eredmény kód szerint'!$A$1:$G$111,3,0)</f>
        <v>0</v>
      </c>
      <c r="I43" s="41" t="n">
        <f aca="false">VLOOKUP($C43,'Eredmény kód szerint'!$A$1:$G$111,4,0)</f>
        <v>2</v>
      </c>
      <c r="J43" s="41" t="n">
        <f aca="false">VLOOKUP($C43,'Eredmény kód szerint'!$A$1:$G$111,5,0)</f>
        <v>17</v>
      </c>
      <c r="K43" s="41" t="n">
        <f aca="false">VLOOKUP($C43,'Eredmény kód szerint'!$A$1:$G$111,6,0)</f>
        <v>0</v>
      </c>
      <c r="L43" s="41" t="n">
        <f aca="false">SUM(G43:K43)</f>
        <v>19</v>
      </c>
      <c r="M43" s="41" t="n">
        <v>78</v>
      </c>
      <c r="N43" s="41"/>
    </row>
    <row r="44" customFormat="false" ht="36" hidden="false" customHeight="false" outlineLevel="0" collapsed="false">
      <c r="A44" s="37" t="s">
        <v>288</v>
      </c>
      <c r="B44" s="38" t="n">
        <f aca="false">RANK(L44,$L$2:$L$113)</f>
        <v>47</v>
      </c>
      <c r="C44" s="40" t="s">
        <v>139</v>
      </c>
      <c r="D44" s="40" t="s">
        <v>140</v>
      </c>
      <c r="E44" s="40" t="s">
        <v>82</v>
      </c>
      <c r="F44" s="40" t="s">
        <v>83</v>
      </c>
      <c r="G44" s="41" t="n">
        <f aca="false">VLOOKUP($C44,'Eredmény kód szerint'!$A$1:$G$111,2,0)</f>
        <v>3</v>
      </c>
      <c r="H44" s="41" t="n">
        <f aca="false">VLOOKUP($C44,'Eredmény kód szerint'!$A$1:$G$111,3,0)</f>
        <v>3</v>
      </c>
      <c r="I44" s="41" t="n">
        <f aca="false">VLOOKUP($C44,'Eredmény kód szerint'!$A$1:$G$111,4,0)</f>
        <v>4</v>
      </c>
      <c r="J44" s="41" t="n">
        <f aca="false">VLOOKUP($C44,'Eredmény kód szerint'!$A$1:$G$111,5,0)</f>
        <v>3</v>
      </c>
      <c r="K44" s="41" t="n">
        <f aca="false">VLOOKUP($C44,'Eredmény kód szerint'!$A$1:$G$111,6,0)</f>
        <v>1</v>
      </c>
      <c r="L44" s="41" t="n">
        <f aca="false">SUM(G44:K44)</f>
        <v>14</v>
      </c>
      <c r="M44" s="41" t="n">
        <v>78</v>
      </c>
      <c r="N44" s="41"/>
    </row>
    <row r="45" customFormat="false" ht="18" hidden="false" customHeight="false" outlineLevel="0" collapsed="false">
      <c r="A45" s="27" t="s">
        <v>289</v>
      </c>
      <c r="B45" s="38" t="n">
        <f aca="false">RANK(L45,$L$2:$L$113)</f>
        <v>33</v>
      </c>
      <c r="C45" s="38" t="s">
        <v>100</v>
      </c>
      <c r="D45" s="38" t="s">
        <v>101</v>
      </c>
      <c r="E45" s="40" t="s">
        <v>61</v>
      </c>
      <c r="F45" s="40" t="s">
        <v>18</v>
      </c>
      <c r="G45" s="41" t="n">
        <f aca="false">VLOOKUP($C45,'Eredmény kód szerint'!$A$1:$G$111,2,0)</f>
        <v>18</v>
      </c>
      <c r="H45" s="41" t="n">
        <f aca="false">VLOOKUP($C45,'Eredmény kód szerint'!$A$1:$G$111,3,0)</f>
        <v>10</v>
      </c>
      <c r="I45" s="41" t="n">
        <f aca="false">VLOOKUP($C45,'Eredmény kód szerint'!$A$1:$G$111,4,0)</f>
        <v>1</v>
      </c>
      <c r="J45" s="41" t="n">
        <f aca="false">VLOOKUP($C45,'Eredmény kód szerint'!$A$1:$G$111,5,0)</f>
        <v>1</v>
      </c>
      <c r="K45" s="41" t="n">
        <f aca="false">VLOOKUP($C45,'Eredmény kód szerint'!$A$1:$G$111,6,0)</f>
        <v>1</v>
      </c>
      <c r="L45" s="41" t="n">
        <f aca="false">SUM(G45:K45)</f>
        <v>31</v>
      </c>
      <c r="M45" s="41" t="n">
        <f aca="false">SUM(L45:L47)</f>
        <v>77</v>
      </c>
      <c r="N45" s="41" t="n">
        <v>12</v>
      </c>
    </row>
    <row r="46" customFormat="false" ht="18" hidden="false" customHeight="false" outlineLevel="0" collapsed="false">
      <c r="A46" s="27" t="s">
        <v>289</v>
      </c>
      <c r="B46" s="38" t="n">
        <f aca="false">RANK(L46,$L$2:$L$113)</f>
        <v>39</v>
      </c>
      <c r="C46" s="38" t="s">
        <v>113</v>
      </c>
      <c r="D46" s="38" t="s">
        <v>114</v>
      </c>
      <c r="E46" s="40" t="s">
        <v>61</v>
      </c>
      <c r="F46" s="40" t="s">
        <v>18</v>
      </c>
      <c r="G46" s="41" t="n">
        <f aca="false">VLOOKUP($C46,'Eredmény kód szerint'!$A$1:$G$111,2,0)</f>
        <v>16</v>
      </c>
      <c r="H46" s="41" t="str">
        <f aca="false">VLOOKUP($C46,'Eredmény kód szerint'!$A$1:$G$111,3,0)</f>
        <v>X</v>
      </c>
      <c r="I46" s="41" t="n">
        <f aca="false">VLOOKUP($C46,'Eredmény kód szerint'!$A$1:$G$111,4,0)</f>
        <v>6</v>
      </c>
      <c r="J46" s="41" t="n">
        <f aca="false">VLOOKUP($C46,'Eredmény kód szerint'!$A$1:$G$111,5,0)</f>
        <v>0</v>
      </c>
      <c r="K46" s="41" t="n">
        <f aca="false">VLOOKUP($C46,'Eredmény kód szerint'!$A$1:$G$111,6,0)</f>
        <v>1</v>
      </c>
      <c r="L46" s="41" t="n">
        <f aca="false">SUM(G46:K46)</f>
        <v>23</v>
      </c>
      <c r="M46" s="41" t="n">
        <v>77</v>
      </c>
      <c r="N46" s="41"/>
    </row>
    <row r="47" customFormat="false" ht="18" hidden="false" customHeight="false" outlineLevel="0" collapsed="false">
      <c r="A47" s="27" t="s">
        <v>289</v>
      </c>
      <c r="B47" s="38" t="n">
        <f aca="false">RANK(L47,$L$2:$L$113)</f>
        <v>39</v>
      </c>
      <c r="C47" s="38" t="s">
        <v>115</v>
      </c>
      <c r="D47" s="38" t="s">
        <v>116</v>
      </c>
      <c r="E47" s="40" t="s">
        <v>61</v>
      </c>
      <c r="F47" s="40" t="s">
        <v>18</v>
      </c>
      <c r="G47" s="41" t="n">
        <f aca="false">VLOOKUP($C47,'Eredmény kód szerint'!$A$1:$G$111,2,0)</f>
        <v>2</v>
      </c>
      <c r="H47" s="41" t="n">
        <f aca="false">VLOOKUP($C47,'Eredmény kód szerint'!$A$1:$G$111,3,0)</f>
        <v>7</v>
      </c>
      <c r="I47" s="41" t="n">
        <f aca="false">VLOOKUP($C47,'Eredmény kód szerint'!$A$1:$G$111,4,0)</f>
        <v>13</v>
      </c>
      <c r="J47" s="41" t="n">
        <f aca="false">VLOOKUP($C47,'Eredmény kód szerint'!$A$1:$G$111,5,0)</f>
        <v>1</v>
      </c>
      <c r="K47" s="41" t="n">
        <f aca="false">VLOOKUP($C47,'Eredmény kód szerint'!$A$1:$G$111,6,0)</f>
        <v>0</v>
      </c>
      <c r="L47" s="41" t="n">
        <f aca="false">SUM(G47:K47)</f>
        <v>23</v>
      </c>
      <c r="M47" s="41" t="n">
        <v>77</v>
      </c>
      <c r="N47" s="41"/>
    </row>
    <row r="48" customFormat="false" ht="18" hidden="false" customHeight="false" outlineLevel="0" collapsed="false">
      <c r="A48" s="27" t="s">
        <v>289</v>
      </c>
      <c r="B48" s="38" t="n">
        <f aca="false">RANK(L48,$L$2:$L$113)</f>
        <v>70</v>
      </c>
      <c r="C48" s="38" t="s">
        <v>190</v>
      </c>
      <c r="D48" s="38" t="s">
        <v>191</v>
      </c>
      <c r="E48" s="40" t="s">
        <v>61</v>
      </c>
      <c r="F48" s="40" t="s">
        <v>18</v>
      </c>
      <c r="G48" s="41" t="n">
        <f aca="false">VLOOKUP($C48,'Eredmény kód szerint'!$A$1:$G$111,2,0)</f>
        <v>1</v>
      </c>
      <c r="H48" s="41" t="n">
        <f aca="false">VLOOKUP($C48,'Eredmény kód szerint'!$A$1:$G$111,3,0)</f>
        <v>2</v>
      </c>
      <c r="I48" s="41" t="n">
        <f aca="false">VLOOKUP($C48,'Eredmény kód szerint'!$A$1:$G$111,4,0)</f>
        <v>3</v>
      </c>
      <c r="J48" s="41" t="n">
        <f aca="false">VLOOKUP($C48,'Eredmény kód szerint'!$A$1:$G$111,5,0)</f>
        <v>1</v>
      </c>
      <c r="K48" s="41" t="n">
        <f aca="false">VLOOKUP($C48,'Eredmény kód szerint'!$A$1:$G$111,6,0)</f>
        <v>1</v>
      </c>
      <c r="L48" s="41" t="n">
        <f aca="false">SUM(G48:K48)</f>
        <v>8</v>
      </c>
      <c r="M48" s="41" t="n">
        <v>77</v>
      </c>
      <c r="N48" s="41"/>
    </row>
    <row r="49" customFormat="false" ht="18" hidden="false" customHeight="false" outlineLevel="0" collapsed="false">
      <c r="A49" s="37" t="s">
        <v>290</v>
      </c>
      <c r="B49" s="38" t="n">
        <f aca="false">RANK(L49,$L$2:$L$113)</f>
        <v>30</v>
      </c>
      <c r="C49" s="38" t="s">
        <v>92</v>
      </c>
      <c r="D49" s="38" t="s">
        <v>93</v>
      </c>
      <c r="E49" s="40" t="s">
        <v>94</v>
      </c>
      <c r="F49" s="40" t="s">
        <v>95</v>
      </c>
      <c r="G49" s="41" t="n">
        <f aca="false">VLOOKUP($C49,'Eredmény kód szerint'!$A$1:$G$111,2,0)</f>
        <v>20</v>
      </c>
      <c r="H49" s="41" t="n">
        <f aca="false">VLOOKUP($C49,'Eredmény kód szerint'!$A$1:$G$111,3,0)</f>
        <v>5</v>
      </c>
      <c r="I49" s="41" t="n">
        <f aca="false">VLOOKUP($C49,'Eredmény kód szerint'!$A$1:$G$111,4,0)</f>
        <v>8</v>
      </c>
      <c r="J49" s="41" t="n">
        <f aca="false">VLOOKUP($C49,'Eredmény kód szerint'!$A$1:$G$111,5,0)</f>
        <v>3</v>
      </c>
      <c r="K49" s="41" t="n">
        <f aca="false">VLOOKUP($C49,'Eredmény kód szerint'!$A$1:$G$111,6,0)</f>
        <v>0</v>
      </c>
      <c r="L49" s="41" t="n">
        <f aca="false">SUM(G49:K49)</f>
        <v>36</v>
      </c>
      <c r="M49" s="41" t="n">
        <f aca="false">SUM(L49:L51)</f>
        <v>76</v>
      </c>
      <c r="N49" s="41" t="n">
        <v>13</v>
      </c>
    </row>
    <row r="50" customFormat="false" ht="18" hidden="false" customHeight="false" outlineLevel="0" collapsed="false">
      <c r="A50" s="37" t="s">
        <v>290</v>
      </c>
      <c r="B50" s="38" t="n">
        <f aca="false">RANK(L50,$L$2:$L$113)</f>
        <v>34</v>
      </c>
      <c r="C50" s="38" t="s">
        <v>102</v>
      </c>
      <c r="D50" s="38" t="s">
        <v>103</v>
      </c>
      <c r="E50" s="40" t="s">
        <v>94</v>
      </c>
      <c r="F50" s="40" t="s">
        <v>95</v>
      </c>
      <c r="G50" s="41" t="n">
        <f aca="false">VLOOKUP($C50,'Eredmény kód szerint'!$A$1:$G$111,2,0)</f>
        <v>4</v>
      </c>
      <c r="H50" s="41" t="n">
        <f aca="false">VLOOKUP($C50,'Eredmény kód szerint'!$A$1:$G$111,3,0)</f>
        <v>5</v>
      </c>
      <c r="I50" s="41" t="n">
        <f aca="false">VLOOKUP($C50,'Eredmény kód szerint'!$A$1:$G$111,4,0)</f>
        <v>10</v>
      </c>
      <c r="J50" s="41" t="n">
        <f aca="false">VLOOKUP($C50,'Eredmény kód szerint'!$A$1:$G$111,5,0)</f>
        <v>10</v>
      </c>
      <c r="K50" s="41" t="n">
        <f aca="false">VLOOKUP($C50,'Eredmény kód szerint'!$A$1:$G$111,6,0)</f>
        <v>0</v>
      </c>
      <c r="L50" s="41" t="n">
        <f aca="false">SUM(G50:K50)</f>
        <v>29</v>
      </c>
      <c r="M50" s="41" t="n">
        <v>76</v>
      </c>
      <c r="N50" s="41"/>
    </row>
    <row r="51" customFormat="false" ht="18" hidden="false" customHeight="false" outlineLevel="0" collapsed="false">
      <c r="A51" s="37" t="s">
        <v>290</v>
      </c>
      <c r="B51" s="38" t="n">
        <f aca="false">RANK(L51,$L$2:$L$113)</f>
        <v>56</v>
      </c>
      <c r="C51" s="38" t="s">
        <v>167</v>
      </c>
      <c r="D51" s="38" t="s">
        <v>168</v>
      </c>
      <c r="E51" s="40" t="s">
        <v>94</v>
      </c>
      <c r="F51" s="40" t="s">
        <v>95</v>
      </c>
      <c r="G51" s="41" t="n">
        <f aca="false">VLOOKUP($C51,'Eredmény kód szerint'!$A$1:$G$111,2,0)</f>
        <v>0</v>
      </c>
      <c r="H51" s="41" t="n">
        <f aca="false">VLOOKUP($C51,'Eredmény kód szerint'!$A$1:$G$111,3,0)</f>
        <v>7</v>
      </c>
      <c r="I51" s="41" t="n">
        <f aca="false">VLOOKUP($C51,'Eredmény kód szerint'!$A$1:$G$111,4,0)</f>
        <v>3</v>
      </c>
      <c r="J51" s="41" t="n">
        <f aca="false">VLOOKUP($C51,'Eredmény kód szerint'!$A$1:$G$111,5,0)</f>
        <v>1</v>
      </c>
      <c r="K51" s="41" t="n">
        <f aca="false">VLOOKUP($C51,'Eredmény kód szerint'!$A$1:$G$111,6,0)</f>
        <v>0</v>
      </c>
      <c r="L51" s="41" t="n">
        <f aca="false">SUM(G51:K51)</f>
        <v>11</v>
      </c>
      <c r="M51" s="41" t="n">
        <v>76</v>
      </c>
      <c r="N51" s="41"/>
    </row>
    <row r="52" customFormat="false" ht="18" hidden="false" customHeight="false" outlineLevel="0" collapsed="false">
      <c r="A52" s="37" t="s">
        <v>290</v>
      </c>
      <c r="B52" s="38" t="n">
        <f aca="false">RANK(L52,$L$2:$L$113)</f>
        <v>70</v>
      </c>
      <c r="C52" s="38" t="s">
        <v>192</v>
      </c>
      <c r="D52" s="38" t="s">
        <v>193</v>
      </c>
      <c r="E52" s="40" t="s">
        <v>94</v>
      </c>
      <c r="F52" s="40" t="s">
        <v>95</v>
      </c>
      <c r="G52" s="41" t="n">
        <f aca="false">VLOOKUP($C52,'Eredmény kód szerint'!$A$1:$G$111,2,0)</f>
        <v>2</v>
      </c>
      <c r="H52" s="41" t="n">
        <f aca="false">VLOOKUP($C52,'Eredmény kód szerint'!$A$1:$G$111,3,0)</f>
        <v>3</v>
      </c>
      <c r="I52" s="41" t="n">
        <f aca="false">VLOOKUP($C52,'Eredmény kód szerint'!$A$1:$G$111,4,0)</f>
        <v>2</v>
      </c>
      <c r="J52" s="41" t="n">
        <f aca="false">VLOOKUP($C52,'Eredmény kód szerint'!$A$1:$G$111,5,0)</f>
        <v>0</v>
      </c>
      <c r="K52" s="41" t="n">
        <f aca="false">VLOOKUP($C52,'Eredmény kód szerint'!$A$1:$G$111,6,0)</f>
        <v>1</v>
      </c>
      <c r="L52" s="41" t="n">
        <f aca="false">SUM(G52:K52)</f>
        <v>8</v>
      </c>
      <c r="M52" s="41" t="n">
        <v>76</v>
      </c>
      <c r="N52" s="41"/>
    </row>
    <row r="53" customFormat="false" ht="54" hidden="false" customHeight="false" outlineLevel="0" collapsed="false">
      <c r="A53" s="37" t="s">
        <v>291</v>
      </c>
      <c r="B53" s="38" t="n">
        <f aca="false">RANK(L53,$L$2:$L$113)</f>
        <v>23</v>
      </c>
      <c r="C53" s="40" t="s">
        <v>72</v>
      </c>
      <c r="D53" s="40" t="s">
        <v>73</v>
      </c>
      <c r="E53" s="40" t="s">
        <v>13</v>
      </c>
      <c r="F53" s="40" t="s">
        <v>74</v>
      </c>
      <c r="G53" s="41" t="str">
        <f aca="false">VLOOKUP($C53,'Eredmény kód szerint'!$A$1:$G$111,2,0)</f>
        <v>X</v>
      </c>
      <c r="H53" s="41" t="n">
        <f aca="false">VLOOKUP($C53,'Eredmény kód szerint'!$A$1:$G$111,3,0)</f>
        <v>9</v>
      </c>
      <c r="I53" s="41" t="n">
        <f aca="false">VLOOKUP($C53,'Eredmény kód szerint'!$A$1:$G$111,4,0)</f>
        <v>4</v>
      </c>
      <c r="J53" s="41" t="n">
        <f aca="false">VLOOKUP($C53,'Eredmény kód szerint'!$A$1:$G$111,5,0)</f>
        <v>18</v>
      </c>
      <c r="K53" s="41" t="n">
        <f aca="false">VLOOKUP($C53,'Eredmény kód szerint'!$A$1:$G$111,6,0)</f>
        <v>15</v>
      </c>
      <c r="L53" s="41" t="n">
        <f aca="false">SUM(G53:K53)</f>
        <v>46</v>
      </c>
      <c r="M53" s="41" t="n">
        <f aca="false">SUM(L53:L55)</f>
        <v>69</v>
      </c>
      <c r="N53" s="41" t="n">
        <v>14</v>
      </c>
    </row>
    <row r="54" customFormat="false" ht="54" hidden="false" customHeight="false" outlineLevel="0" collapsed="false">
      <c r="A54" s="37" t="s">
        <v>291</v>
      </c>
      <c r="B54" s="38" t="n">
        <f aca="false">RANK(L54,$L$2:$L$113)</f>
        <v>50</v>
      </c>
      <c r="C54" s="40" t="s">
        <v>144</v>
      </c>
      <c r="D54" s="40" t="s">
        <v>145</v>
      </c>
      <c r="E54" s="40" t="s">
        <v>13</v>
      </c>
      <c r="F54" s="40" t="s">
        <v>74</v>
      </c>
      <c r="G54" s="41" t="n">
        <f aca="false">VLOOKUP($C54,'Eredmény kód szerint'!$A$1:$G$111,2,0)</f>
        <v>2</v>
      </c>
      <c r="H54" s="41" t="n">
        <f aca="false">VLOOKUP($C54,'Eredmény kód szerint'!$A$1:$G$111,3,0)</f>
        <v>1</v>
      </c>
      <c r="I54" s="41" t="n">
        <f aca="false">VLOOKUP($C54,'Eredmény kód szerint'!$A$1:$G$111,4,0)</f>
        <v>0</v>
      </c>
      <c r="J54" s="41" t="n">
        <f aca="false">VLOOKUP($C54,'Eredmény kód szerint'!$A$1:$G$111,5,0)</f>
        <v>0</v>
      </c>
      <c r="K54" s="41" t="n">
        <f aca="false">VLOOKUP($C54,'Eredmény kód szerint'!$A$1:$G$111,6,0)</f>
        <v>10</v>
      </c>
      <c r="L54" s="41" t="n">
        <f aca="false">SUM(G54:K54)</f>
        <v>13</v>
      </c>
      <c r="M54" s="41" t="n">
        <v>69</v>
      </c>
      <c r="N54" s="41"/>
    </row>
    <row r="55" customFormat="false" ht="54" hidden="false" customHeight="false" outlineLevel="0" collapsed="false">
      <c r="A55" s="37" t="s">
        <v>291</v>
      </c>
      <c r="B55" s="38" t="n">
        <f aca="false">RANK(L55,$L$2:$L$113)</f>
        <v>62</v>
      </c>
      <c r="C55" s="40" t="s">
        <v>172</v>
      </c>
      <c r="D55" s="40" t="s">
        <v>173</v>
      </c>
      <c r="E55" s="40" t="s">
        <v>13</v>
      </c>
      <c r="F55" s="40" t="s">
        <v>74</v>
      </c>
      <c r="G55" s="41" t="str">
        <f aca="false">VLOOKUP($C55,'Eredmény kód szerint'!$A$1:$G$111,2,0)</f>
        <v>X</v>
      </c>
      <c r="H55" s="41" t="n">
        <f aca="false">VLOOKUP($C55,'Eredmény kód szerint'!$A$1:$G$111,3,0)</f>
        <v>2</v>
      </c>
      <c r="I55" s="41" t="n">
        <f aca="false">VLOOKUP($C55,'Eredmény kód szerint'!$A$1:$G$111,4,0)</f>
        <v>8</v>
      </c>
      <c r="J55" s="41" t="str">
        <f aca="false">VLOOKUP($C55,'Eredmény kód szerint'!$A$1:$G$111,5,0)</f>
        <v>X</v>
      </c>
      <c r="K55" s="41" t="n">
        <f aca="false">VLOOKUP($C55,'Eredmény kód szerint'!$A$1:$G$111,6,0)</f>
        <v>0</v>
      </c>
      <c r="L55" s="41" t="n">
        <f aca="false">SUM(G55:K55)</f>
        <v>10</v>
      </c>
      <c r="M55" s="41" t="n">
        <v>69</v>
      </c>
      <c r="N55" s="41"/>
    </row>
    <row r="56" customFormat="false" ht="54" hidden="false" customHeight="false" outlineLevel="0" collapsed="false">
      <c r="A56" s="37" t="s">
        <v>291</v>
      </c>
      <c r="B56" s="38" t="n">
        <f aca="false">RANK(L56,$L$2:$L$113)</f>
        <v>91</v>
      </c>
      <c r="C56" s="40" t="s">
        <v>242</v>
      </c>
      <c r="D56" s="40" t="s">
        <v>243</v>
      </c>
      <c r="E56" s="40" t="s">
        <v>13</v>
      </c>
      <c r="F56" s="40" t="s">
        <v>74</v>
      </c>
      <c r="G56" s="41" t="str">
        <f aca="false">VLOOKUP($C56,'Eredmény kód szerint'!$A$1:$G$111,2,0)</f>
        <v>X</v>
      </c>
      <c r="H56" s="41" t="str">
        <f aca="false">VLOOKUP($C56,'Eredmény kód szerint'!$A$1:$G$111,3,0)</f>
        <v>X</v>
      </c>
      <c r="I56" s="41" t="n">
        <f aca="false">VLOOKUP($C56,'Eredmény kód szerint'!$A$1:$G$111,4,0)</f>
        <v>3</v>
      </c>
      <c r="J56" s="41" t="n">
        <f aca="false">VLOOKUP($C56,'Eredmény kód szerint'!$A$1:$G$111,5,0)</f>
        <v>1</v>
      </c>
      <c r="K56" s="41" t="n">
        <f aca="false">VLOOKUP($C56,'Eredmény kód szerint'!$A$1:$G$111,6,0)</f>
        <v>0</v>
      </c>
      <c r="L56" s="41" t="n">
        <f aca="false">SUM(G56:K56)</f>
        <v>4</v>
      </c>
      <c r="M56" s="41" t="n">
        <v>69</v>
      </c>
      <c r="N56" s="41"/>
    </row>
    <row r="57" customFormat="false" ht="36" hidden="false" customHeight="false" outlineLevel="0" collapsed="false">
      <c r="A57" s="37" t="s">
        <v>292</v>
      </c>
      <c r="B57" s="38" t="n">
        <f aca="false">RANK(L57,$L$2:$L$113)</f>
        <v>27</v>
      </c>
      <c r="C57" s="40" t="s">
        <v>86</v>
      </c>
      <c r="D57" s="40" t="s">
        <v>87</v>
      </c>
      <c r="E57" s="40" t="s">
        <v>88</v>
      </c>
      <c r="F57" s="40" t="s">
        <v>89</v>
      </c>
      <c r="G57" s="41" t="n">
        <f aca="false">VLOOKUP($C57,'Eredmény kód szerint'!$A$1:$G$111,2,0)</f>
        <v>2</v>
      </c>
      <c r="H57" s="41" t="n">
        <f aca="false">VLOOKUP($C57,'Eredmény kód szerint'!$A$1:$G$111,3,0)</f>
        <v>10</v>
      </c>
      <c r="I57" s="41" t="n">
        <f aca="false">VLOOKUP($C57,'Eredmény kód szerint'!$A$1:$G$111,4,0)</f>
        <v>12</v>
      </c>
      <c r="J57" s="41" t="n">
        <f aca="false">VLOOKUP($C57,'Eredmény kód szerint'!$A$1:$G$111,5,0)</f>
        <v>7</v>
      </c>
      <c r="K57" s="41" t="n">
        <f aca="false">VLOOKUP($C57,'Eredmény kód szerint'!$A$1:$G$111,6,0)</f>
        <v>8</v>
      </c>
      <c r="L57" s="41" t="n">
        <f aca="false">SUM(G57:K57)</f>
        <v>39</v>
      </c>
      <c r="M57" s="41" t="n">
        <f aca="false">SUM(L57:L59)</f>
        <v>56</v>
      </c>
      <c r="N57" s="41" t="n">
        <v>15</v>
      </c>
    </row>
    <row r="58" customFormat="false" ht="36" hidden="false" customHeight="false" outlineLevel="0" collapsed="false">
      <c r="A58" s="37" t="s">
        <v>292</v>
      </c>
      <c r="B58" s="38" t="n">
        <f aca="false">RANK(L58,$L$2:$L$113)</f>
        <v>56</v>
      </c>
      <c r="C58" s="38" t="s">
        <v>165</v>
      </c>
      <c r="D58" s="38" t="s">
        <v>166</v>
      </c>
      <c r="E58" s="40" t="s">
        <v>88</v>
      </c>
      <c r="F58" s="40" t="s">
        <v>89</v>
      </c>
      <c r="G58" s="41" t="n">
        <f aca="false">VLOOKUP($C58,'Eredmény kód szerint'!$A$1:$G$111,2,0)</f>
        <v>2</v>
      </c>
      <c r="H58" s="41" t="n">
        <f aca="false">VLOOKUP($C58,'Eredmény kód szerint'!$A$1:$G$111,3,0)</f>
        <v>3</v>
      </c>
      <c r="I58" s="41" t="n">
        <f aca="false">VLOOKUP($C58,'Eredmény kód szerint'!$A$1:$G$111,4,0)</f>
        <v>1</v>
      </c>
      <c r="J58" s="41" t="n">
        <f aca="false">VLOOKUP($C58,'Eredmény kód szerint'!$A$1:$G$111,5,0)</f>
        <v>1</v>
      </c>
      <c r="K58" s="41" t="n">
        <f aca="false">VLOOKUP($C58,'Eredmény kód szerint'!$A$1:$G$111,6,0)</f>
        <v>4</v>
      </c>
      <c r="L58" s="41" t="n">
        <f aca="false">SUM(G58:K58)</f>
        <v>11</v>
      </c>
      <c r="M58" s="41" t="n">
        <v>56</v>
      </c>
      <c r="N58" s="41"/>
    </row>
    <row r="59" customFormat="false" ht="36" hidden="false" customHeight="false" outlineLevel="0" collapsed="false">
      <c r="A59" s="37" t="s">
        <v>292</v>
      </c>
      <c r="B59" s="38" t="n">
        <f aca="false">RANK(L59,$L$2:$L$113)</f>
        <v>80</v>
      </c>
      <c r="C59" s="38" t="s">
        <v>212</v>
      </c>
      <c r="D59" s="38" t="s">
        <v>213</v>
      </c>
      <c r="E59" s="40" t="s">
        <v>88</v>
      </c>
      <c r="F59" s="40" t="s">
        <v>89</v>
      </c>
      <c r="G59" s="41" t="n">
        <f aca="false">VLOOKUP($C59,'Eredmény kód szerint'!$A$1:$G$111,2,0)</f>
        <v>2</v>
      </c>
      <c r="H59" s="41" t="n">
        <f aca="false">VLOOKUP($C59,'Eredmény kód szerint'!$A$1:$G$111,3,0)</f>
        <v>0</v>
      </c>
      <c r="I59" s="41" t="n">
        <f aca="false">VLOOKUP($C59,'Eredmény kód szerint'!$A$1:$G$111,4,0)</f>
        <v>3</v>
      </c>
      <c r="J59" s="41" t="n">
        <f aca="false">VLOOKUP($C59,'Eredmény kód szerint'!$A$1:$G$111,5,0)</f>
        <v>0</v>
      </c>
      <c r="K59" s="41" t="n">
        <f aca="false">VLOOKUP($C59,'Eredmény kód szerint'!$A$1:$G$111,6,0)</f>
        <v>1</v>
      </c>
      <c r="L59" s="41" t="n">
        <f aca="false">SUM(G59:K59)</f>
        <v>6</v>
      </c>
      <c r="M59" s="41" t="n">
        <v>56</v>
      </c>
      <c r="N59" s="41"/>
    </row>
    <row r="60" customFormat="false" ht="36" hidden="false" customHeight="false" outlineLevel="0" collapsed="false">
      <c r="A60" s="37" t="s">
        <v>292</v>
      </c>
      <c r="B60" s="38" t="n">
        <f aca="false">RANK(L60,$L$2:$L$113)</f>
        <v>87</v>
      </c>
      <c r="C60" s="38" t="s">
        <v>225</v>
      </c>
      <c r="D60" s="38" t="s">
        <v>226</v>
      </c>
      <c r="E60" s="40" t="s">
        <v>88</v>
      </c>
      <c r="F60" s="40" t="s">
        <v>89</v>
      </c>
      <c r="G60" s="41" t="n">
        <f aca="false">VLOOKUP($C60,'Eredmény kód szerint'!$A$1:$G$111,2,0)</f>
        <v>0</v>
      </c>
      <c r="H60" s="41" t="n">
        <f aca="false">VLOOKUP($C60,'Eredmény kód szerint'!$A$1:$G$111,3,0)</f>
        <v>2</v>
      </c>
      <c r="I60" s="41" t="n">
        <f aca="false">VLOOKUP($C60,'Eredmény kód szerint'!$A$1:$G$111,4,0)</f>
        <v>3</v>
      </c>
      <c r="J60" s="41" t="n">
        <f aca="false">VLOOKUP($C60,'Eredmény kód szerint'!$A$1:$G$111,5,0)</f>
        <v>0</v>
      </c>
      <c r="K60" s="41" t="n">
        <f aca="false">VLOOKUP($C60,'Eredmény kód szerint'!$A$1:$G$111,6,0)</f>
        <v>0</v>
      </c>
      <c r="L60" s="41" t="n">
        <f aca="false">SUM(G60:K60)</f>
        <v>5</v>
      </c>
      <c r="M60" s="41" t="n">
        <v>56</v>
      </c>
      <c r="N60" s="41"/>
    </row>
    <row r="61" customFormat="false" ht="18" hidden="false" customHeight="false" outlineLevel="0" collapsed="false">
      <c r="A61" s="37" t="s">
        <v>292</v>
      </c>
      <c r="B61" s="38" t="n">
        <f aca="false">RANK(L61,$L$2:$L$113)</f>
        <v>38</v>
      </c>
      <c r="C61" s="38" t="s">
        <v>110</v>
      </c>
      <c r="D61" s="38" t="s">
        <v>111</v>
      </c>
      <c r="E61" s="40" t="s">
        <v>70</v>
      </c>
      <c r="F61" s="40" t="s">
        <v>112</v>
      </c>
      <c r="G61" s="41" t="n">
        <f aca="false">VLOOKUP($C61,'Eredmény kód szerint'!$A$1:$G$111,2,0)</f>
        <v>4</v>
      </c>
      <c r="H61" s="41" t="n">
        <f aca="false">VLOOKUP($C61,'Eredmény kód szerint'!$A$1:$G$111,3,0)</f>
        <v>8</v>
      </c>
      <c r="I61" s="41" t="n">
        <f aca="false">VLOOKUP($C61,'Eredmény kód szerint'!$A$1:$G$111,4,0)</f>
        <v>1</v>
      </c>
      <c r="J61" s="41" t="n">
        <f aca="false">VLOOKUP($C61,'Eredmény kód szerint'!$A$1:$G$111,5,0)</f>
        <v>7</v>
      </c>
      <c r="K61" s="41" t="n">
        <f aca="false">VLOOKUP($C61,'Eredmény kód szerint'!$A$1:$G$111,6,0)</f>
        <v>5</v>
      </c>
      <c r="L61" s="41" t="n">
        <f aca="false">SUM(G61:K61)</f>
        <v>25</v>
      </c>
      <c r="M61" s="41" t="n">
        <f aca="false">SUM(L61:L63)</f>
        <v>45</v>
      </c>
      <c r="N61" s="41"/>
    </row>
    <row r="62" customFormat="false" ht="18" hidden="false" customHeight="false" outlineLevel="0" collapsed="false">
      <c r="A62" s="37" t="s">
        <v>293</v>
      </c>
      <c r="B62" s="38" t="n">
        <f aca="false">RANK(L62,$L$2:$L$113)</f>
        <v>56</v>
      </c>
      <c r="C62" s="38" t="s">
        <v>160</v>
      </c>
      <c r="D62" s="38" t="s">
        <v>161</v>
      </c>
      <c r="E62" s="40" t="s">
        <v>70</v>
      </c>
      <c r="F62" s="40" t="s">
        <v>112</v>
      </c>
      <c r="G62" s="41" t="n">
        <f aca="false">VLOOKUP($C62,'Eredmény kód szerint'!$A$1:$G$111,2,0)</f>
        <v>4</v>
      </c>
      <c r="H62" s="41" t="n">
        <f aca="false">VLOOKUP($C62,'Eredmény kód szerint'!$A$1:$G$111,3,0)</f>
        <v>4</v>
      </c>
      <c r="I62" s="41" t="n">
        <f aca="false">VLOOKUP($C62,'Eredmény kód szerint'!$A$1:$G$111,4,0)</f>
        <v>1</v>
      </c>
      <c r="J62" s="41" t="n">
        <f aca="false">VLOOKUP($C62,'Eredmény kód szerint'!$A$1:$G$111,5,0)</f>
        <v>0</v>
      </c>
      <c r="K62" s="41" t="n">
        <f aca="false">VLOOKUP($C62,'Eredmény kód szerint'!$A$1:$G$111,6,0)</f>
        <v>2</v>
      </c>
      <c r="L62" s="41" t="n">
        <f aca="false">SUM(G62:K62)</f>
        <v>11</v>
      </c>
      <c r="M62" s="41" t="n">
        <v>45</v>
      </c>
      <c r="N62" s="41" t="n">
        <v>16</v>
      </c>
    </row>
    <row r="63" customFormat="false" ht="18" hidden="false" customHeight="false" outlineLevel="0" collapsed="false">
      <c r="A63" s="37" t="s">
        <v>293</v>
      </c>
      <c r="B63" s="38" t="n">
        <f aca="false">RANK(L63,$L$2:$L$113)</f>
        <v>67</v>
      </c>
      <c r="C63" s="38" t="s">
        <v>179</v>
      </c>
      <c r="D63" s="38" t="s">
        <v>180</v>
      </c>
      <c r="E63" s="40" t="s">
        <v>70</v>
      </c>
      <c r="F63" s="40" t="s">
        <v>112</v>
      </c>
      <c r="G63" s="41" t="n">
        <f aca="false">VLOOKUP($C63,'Eredmény kód szerint'!$A$1:$G$111,2,0)</f>
        <v>2</v>
      </c>
      <c r="H63" s="41" t="n">
        <f aca="false">VLOOKUP($C63,'Eredmény kód szerint'!$A$1:$G$111,3,0)</f>
        <v>4</v>
      </c>
      <c r="I63" s="41" t="n">
        <f aca="false">VLOOKUP($C63,'Eredmény kód szerint'!$A$1:$G$111,4,0)</f>
        <v>1</v>
      </c>
      <c r="J63" s="41" t="n">
        <f aca="false">VLOOKUP($C63,'Eredmény kód szerint'!$A$1:$G$111,5,0)</f>
        <v>1</v>
      </c>
      <c r="K63" s="41" t="n">
        <f aca="false">VLOOKUP($C63,'Eredmény kód szerint'!$A$1:$G$111,6,0)</f>
        <v>1</v>
      </c>
      <c r="L63" s="41" t="n">
        <f aca="false">SUM(G63:K63)</f>
        <v>9</v>
      </c>
      <c r="M63" s="41" t="n">
        <v>45</v>
      </c>
      <c r="N63" s="41"/>
    </row>
    <row r="64" customFormat="false" ht="18" hidden="false" customHeight="false" outlineLevel="0" collapsed="false">
      <c r="A64" s="37" t="s">
        <v>293</v>
      </c>
      <c r="B64" s="38" t="n">
        <f aca="false">RANK(L64,$L$2:$L$113)</f>
        <v>91</v>
      </c>
      <c r="C64" s="38" t="s">
        <v>231</v>
      </c>
      <c r="D64" s="38" t="s">
        <v>232</v>
      </c>
      <c r="E64" s="40" t="s">
        <v>70</v>
      </c>
      <c r="F64" s="40" t="s">
        <v>112</v>
      </c>
      <c r="G64" s="41" t="n">
        <f aca="false">VLOOKUP($C64,'Eredmény kód szerint'!$A$1:$G$111,2,0)</f>
        <v>0</v>
      </c>
      <c r="H64" s="41" t="n">
        <f aca="false">VLOOKUP($C64,'Eredmény kód szerint'!$A$1:$G$111,3,0)</f>
        <v>0</v>
      </c>
      <c r="I64" s="41" t="n">
        <f aca="false">VLOOKUP($C64,'Eredmény kód szerint'!$A$1:$G$111,4,0)</f>
        <v>3</v>
      </c>
      <c r="J64" s="41" t="n">
        <f aca="false">VLOOKUP($C64,'Eredmény kód szerint'!$A$1:$G$111,5,0)</f>
        <v>0</v>
      </c>
      <c r="K64" s="41" t="n">
        <f aca="false">VLOOKUP($C64,'Eredmény kód szerint'!$A$1:$G$111,6,0)</f>
        <v>1</v>
      </c>
      <c r="L64" s="41" t="n">
        <f aca="false">SUM(G64:K64)</f>
        <v>4</v>
      </c>
      <c r="M64" s="41" t="n">
        <v>45</v>
      </c>
      <c r="N64" s="41"/>
    </row>
    <row r="65" customFormat="false" ht="36" hidden="false" customHeight="false" outlineLevel="0" collapsed="false">
      <c r="A65" s="37" t="s">
        <v>294</v>
      </c>
      <c r="B65" s="38" t="n">
        <f aca="false">RANK(L65,$L$2:$L$113)</f>
        <v>44</v>
      </c>
      <c r="C65" s="38" t="s">
        <v>123</v>
      </c>
      <c r="D65" s="38" t="s">
        <v>124</v>
      </c>
      <c r="E65" s="40" t="s">
        <v>125</v>
      </c>
      <c r="F65" s="40" t="s">
        <v>126</v>
      </c>
      <c r="G65" s="41" t="n">
        <f aca="false">VLOOKUP($C65,'Eredmény kód szerint'!$A$1:$G$111,2,0)</f>
        <v>2</v>
      </c>
      <c r="H65" s="41" t="n">
        <f aca="false">VLOOKUP($C65,'Eredmény kód szerint'!$A$1:$G$111,3,0)</f>
        <v>10</v>
      </c>
      <c r="I65" s="41" t="n">
        <f aca="false">VLOOKUP($C65,'Eredmény kód szerint'!$A$1:$G$111,4,0)</f>
        <v>1</v>
      </c>
      <c r="J65" s="41" t="n">
        <f aca="false">VLOOKUP($C65,'Eredmény kód szerint'!$A$1:$G$111,5,0)</f>
        <v>5</v>
      </c>
      <c r="K65" s="41" t="n">
        <f aca="false">VLOOKUP($C65,'Eredmény kód szerint'!$A$1:$G$111,6,0)</f>
        <v>0</v>
      </c>
      <c r="L65" s="41" t="n">
        <f aca="false">SUM(G65:K65)</f>
        <v>18</v>
      </c>
      <c r="M65" s="41" t="n">
        <f aca="false">SUM(L65:L67)</f>
        <v>30</v>
      </c>
      <c r="N65" s="41" t="n">
        <v>17</v>
      </c>
    </row>
    <row r="66" customFormat="false" ht="36" hidden="false" customHeight="false" outlineLevel="0" collapsed="false">
      <c r="A66" s="37" t="s">
        <v>294</v>
      </c>
      <c r="B66" s="38" t="n">
        <f aca="false">RANK(L66,$L$2:$L$113)</f>
        <v>80</v>
      </c>
      <c r="C66" s="38" t="s">
        <v>206</v>
      </c>
      <c r="D66" s="38" t="s">
        <v>207</v>
      </c>
      <c r="E66" s="40" t="s">
        <v>125</v>
      </c>
      <c r="F66" s="40" t="s">
        <v>126</v>
      </c>
      <c r="G66" s="41" t="n">
        <f aca="false">VLOOKUP($C66,'Eredmény kód szerint'!$A$1:$G$111,2,0)</f>
        <v>2</v>
      </c>
      <c r="H66" s="41" t="n">
        <f aca="false">VLOOKUP($C66,'Eredmény kód szerint'!$A$1:$G$111,3,0)</f>
        <v>2</v>
      </c>
      <c r="I66" s="41" t="n">
        <f aca="false">VLOOKUP($C66,'Eredmény kód szerint'!$A$1:$G$111,4,0)</f>
        <v>2</v>
      </c>
      <c r="J66" s="41" t="n">
        <f aca="false">VLOOKUP($C66,'Eredmény kód szerint'!$A$1:$G$111,5,0)</f>
        <v>0</v>
      </c>
      <c r="K66" s="41" t="n">
        <f aca="false">VLOOKUP($C66,'Eredmény kód szerint'!$A$1:$G$111,6,0)</f>
        <v>0</v>
      </c>
      <c r="L66" s="41" t="n">
        <f aca="false">SUM(G66:K66)</f>
        <v>6</v>
      </c>
      <c r="M66" s="41" t="n">
        <v>30</v>
      </c>
      <c r="N66" s="41"/>
    </row>
    <row r="67" customFormat="false" ht="36" hidden="false" customHeight="false" outlineLevel="0" collapsed="false">
      <c r="A67" s="37" t="s">
        <v>294</v>
      </c>
      <c r="B67" s="38" t="n">
        <f aca="false">RANK(L67,$L$2:$L$113)</f>
        <v>80</v>
      </c>
      <c r="C67" s="38" t="s">
        <v>216</v>
      </c>
      <c r="D67" s="38" t="s">
        <v>217</v>
      </c>
      <c r="E67" s="40" t="s">
        <v>125</v>
      </c>
      <c r="F67" s="40" t="s">
        <v>126</v>
      </c>
      <c r="G67" s="41" t="n">
        <f aca="false">VLOOKUP($C67,'Eredmény kód szerint'!$A$1:$G$111,2,0)</f>
        <v>2</v>
      </c>
      <c r="H67" s="41" t="n">
        <f aca="false">VLOOKUP($C67,'Eredmény kód szerint'!$A$1:$G$111,3,0)</f>
        <v>2</v>
      </c>
      <c r="I67" s="41" t="n">
        <f aca="false">VLOOKUP($C67,'Eredmény kód szerint'!$A$1:$G$111,4,0)</f>
        <v>1</v>
      </c>
      <c r="J67" s="41" t="str">
        <f aca="false">VLOOKUP($C67,'Eredmény kód szerint'!$A$1:$G$111,5,0)</f>
        <v>X</v>
      </c>
      <c r="K67" s="41" t="n">
        <f aca="false">VLOOKUP($C67,'Eredmény kód szerint'!$A$1:$G$111,6,0)</f>
        <v>1</v>
      </c>
      <c r="L67" s="41" t="n">
        <f aca="false">SUM(G67:K67)</f>
        <v>6</v>
      </c>
      <c r="M67" s="41" t="n">
        <v>30</v>
      </c>
      <c r="N67" s="41"/>
    </row>
    <row r="68" customFormat="false" ht="36" hidden="false" customHeight="false" outlineLevel="0" collapsed="false">
      <c r="A68" s="37" t="s">
        <v>294</v>
      </c>
      <c r="B68" s="38" t="n">
        <f aca="false">RANK(L68,$L$2:$L$113)</f>
        <v>87</v>
      </c>
      <c r="C68" s="38" t="s">
        <v>223</v>
      </c>
      <c r="D68" s="38" t="s">
        <v>224</v>
      </c>
      <c r="E68" s="40" t="s">
        <v>125</v>
      </c>
      <c r="F68" s="40" t="s">
        <v>126</v>
      </c>
      <c r="G68" s="41" t="n">
        <f aca="false">VLOOKUP($C68,'Eredmény kód szerint'!$A$1:$G$111,2,0)</f>
        <v>2</v>
      </c>
      <c r="H68" s="41" t="n">
        <f aca="false">VLOOKUP($C68,'Eredmény kód szerint'!$A$1:$G$111,3,0)</f>
        <v>2</v>
      </c>
      <c r="I68" s="41" t="n">
        <f aca="false">VLOOKUP($C68,'Eredmény kód szerint'!$A$1:$G$111,4,0)</f>
        <v>1</v>
      </c>
      <c r="J68" s="41" t="n">
        <f aca="false">VLOOKUP($C68,'Eredmény kód szerint'!$A$1:$G$111,5,0)</f>
        <v>0</v>
      </c>
      <c r="K68" s="41" t="str">
        <f aca="false">VLOOKUP($C68,'Eredmény kód szerint'!$A$1:$G$111,6,0)</f>
        <v>X</v>
      </c>
      <c r="L68" s="41" t="n">
        <f aca="false">SUM(G68:K68)</f>
        <v>5</v>
      </c>
      <c r="M68" s="41" t="n">
        <v>30</v>
      </c>
      <c r="N68" s="41"/>
    </row>
    <row r="69" customFormat="false" ht="36" hidden="false" customHeight="false" outlineLevel="0" collapsed="false">
      <c r="A69" s="34" t="s">
        <v>295</v>
      </c>
      <c r="B69" s="35" t="n">
        <f aca="false">RANK(L69,$L$2:$L$113)</f>
        <v>46</v>
      </c>
      <c r="C69" s="35" t="s">
        <v>129</v>
      </c>
      <c r="D69" s="35" t="s">
        <v>130</v>
      </c>
      <c r="E69" s="36" t="s">
        <v>131</v>
      </c>
      <c r="F69" s="36" t="s">
        <v>132</v>
      </c>
      <c r="G69" s="35" t="n">
        <f aca="false">VLOOKUP($C69,'Eredmény kód szerint'!$A$1:$G$111,2,0)</f>
        <v>2</v>
      </c>
      <c r="H69" s="35" t="str">
        <f aca="false">VLOOKUP($C69,'Eredmény kód szerint'!$A$1:$G$111,3,0)</f>
        <v>X</v>
      </c>
      <c r="I69" s="35" t="n">
        <f aca="false">VLOOKUP($C69,'Eredmény kód szerint'!$A$1:$G$111,4,0)</f>
        <v>2</v>
      </c>
      <c r="J69" s="35" t="n">
        <f aca="false">VLOOKUP($C69,'Eredmény kód szerint'!$A$1:$G$111,5,0)</f>
        <v>1</v>
      </c>
      <c r="K69" s="35" t="n">
        <f aca="false">VLOOKUP($C69,'Eredmény kód szerint'!$A$1:$G$111,6,0)</f>
        <v>10</v>
      </c>
      <c r="L69" s="35" t="n">
        <f aca="false">SUM(G69:K69)</f>
        <v>15</v>
      </c>
      <c r="M69" s="35" t="n">
        <f aca="false">SUM(L69:L71)</f>
        <v>29</v>
      </c>
      <c r="N69" s="35" t="n">
        <v>18</v>
      </c>
    </row>
    <row r="70" customFormat="false" ht="36" hidden="false" customHeight="false" outlineLevel="0" collapsed="false">
      <c r="A70" s="34" t="s">
        <v>295</v>
      </c>
      <c r="B70" s="35" t="n">
        <f aca="false">RANK(L70,$L$2:$L$113)</f>
        <v>70</v>
      </c>
      <c r="C70" s="35" t="s">
        <v>186</v>
      </c>
      <c r="D70" s="35" t="s">
        <v>187</v>
      </c>
      <c r="E70" s="36" t="s">
        <v>131</v>
      </c>
      <c r="F70" s="36" t="s">
        <v>132</v>
      </c>
      <c r="G70" s="35" t="n">
        <f aca="false">VLOOKUP($C70,'Eredmény kód szerint'!$A$1:$G$111,2,0)</f>
        <v>0</v>
      </c>
      <c r="H70" s="35" t="n">
        <f aca="false">VLOOKUP($C70,'Eredmény kód szerint'!$A$1:$G$111,3,0)</f>
        <v>5</v>
      </c>
      <c r="I70" s="35" t="n">
        <f aca="false">VLOOKUP($C70,'Eredmény kód szerint'!$A$1:$G$111,4,0)</f>
        <v>0</v>
      </c>
      <c r="J70" s="35" t="n">
        <f aca="false">VLOOKUP($C70,'Eredmény kód szerint'!$A$1:$G$111,5,0)</f>
        <v>1</v>
      </c>
      <c r="K70" s="35" t="n">
        <f aca="false">VLOOKUP($C70,'Eredmény kód szerint'!$A$1:$G$111,6,0)</f>
        <v>2</v>
      </c>
      <c r="L70" s="35" t="n">
        <f aca="false">SUM(G70:K70)</f>
        <v>8</v>
      </c>
      <c r="M70" s="35" t="n">
        <v>29</v>
      </c>
      <c r="N70" s="35"/>
    </row>
    <row r="71" customFormat="false" ht="36" hidden="false" customHeight="false" outlineLevel="0" collapsed="false">
      <c r="A71" s="34" t="s">
        <v>295</v>
      </c>
      <c r="B71" s="35" t="n">
        <f aca="false">RANK(L71,$L$2:$L$113)</f>
        <v>80</v>
      </c>
      <c r="C71" s="35" t="s">
        <v>214</v>
      </c>
      <c r="D71" s="35" t="s">
        <v>215</v>
      </c>
      <c r="E71" s="36" t="s">
        <v>131</v>
      </c>
      <c r="F71" s="36" t="s">
        <v>132</v>
      </c>
      <c r="G71" s="35" t="n">
        <f aca="false">VLOOKUP($C71,'Eredmény kód szerint'!$A$1:$G$111,2,0)</f>
        <v>2</v>
      </c>
      <c r="H71" s="35" t="n">
        <f aca="false">VLOOKUP($C71,'Eredmény kód szerint'!$A$1:$G$111,3,0)</f>
        <v>0</v>
      </c>
      <c r="I71" s="35" t="n">
        <f aca="false">VLOOKUP($C71,'Eredmény kód szerint'!$A$1:$G$111,4,0)</f>
        <v>3</v>
      </c>
      <c r="J71" s="35" t="n">
        <f aca="false">VLOOKUP($C71,'Eredmény kód szerint'!$A$1:$G$111,5,0)</f>
        <v>1</v>
      </c>
      <c r="K71" s="35" t="n">
        <f aca="false">VLOOKUP($C71,'Eredmény kód szerint'!$A$1:$G$111,6,0)</f>
        <v>0</v>
      </c>
      <c r="L71" s="35" t="n">
        <f aca="false">SUM(G71:K71)</f>
        <v>6</v>
      </c>
      <c r="M71" s="35" t="n">
        <v>29</v>
      </c>
      <c r="N71" s="35"/>
    </row>
    <row r="72" customFormat="false" ht="36" hidden="false" customHeight="false" outlineLevel="0" collapsed="false">
      <c r="A72" s="34" t="s">
        <v>295</v>
      </c>
      <c r="B72" s="35" t="n">
        <f aca="false">RANK(L72,$L$2:$L$113)</f>
        <v>105</v>
      </c>
      <c r="C72" s="35" t="s">
        <v>261</v>
      </c>
      <c r="D72" s="35" t="s">
        <v>262</v>
      </c>
      <c r="E72" s="36" t="s">
        <v>131</v>
      </c>
      <c r="F72" s="36" t="s">
        <v>132</v>
      </c>
      <c r="G72" s="35" t="n">
        <f aca="false">VLOOKUP($C72,'Eredmény kód szerint'!$A$1:$G$111,2,0)</f>
        <v>0</v>
      </c>
      <c r="H72" s="35" t="n">
        <f aca="false">VLOOKUP($C72,'Eredmény kód szerint'!$A$1:$G$111,3,0)</f>
        <v>0</v>
      </c>
      <c r="I72" s="35" t="n">
        <f aca="false">VLOOKUP($C72,'Eredmény kód szerint'!$A$1:$G$111,4,0)</f>
        <v>2</v>
      </c>
      <c r="J72" s="35" t="n">
        <f aca="false">VLOOKUP($C72,'Eredmény kód szerint'!$A$1:$G$111,5,0)</f>
        <v>0</v>
      </c>
      <c r="K72" s="35" t="n">
        <f aca="false">VLOOKUP($C72,'Eredmény kód szerint'!$A$1:$G$111,6,0)</f>
        <v>0</v>
      </c>
      <c r="L72" s="35" t="n">
        <f aca="false">SUM(G72:K72)</f>
        <v>2</v>
      </c>
      <c r="M72" s="35" t="n">
        <v>29</v>
      </c>
      <c r="N72" s="35"/>
    </row>
    <row r="73" customFormat="false" ht="18" hidden="false" customHeight="false" outlineLevel="0" collapsed="false">
      <c r="A73" s="42" t="s">
        <v>295</v>
      </c>
      <c r="B73" s="43" t="n">
        <f aca="false">RANK(L73,$L$2:$L$113)</f>
        <v>47</v>
      </c>
      <c r="C73" s="43" t="s">
        <v>136</v>
      </c>
      <c r="D73" s="43" t="s">
        <v>137</v>
      </c>
      <c r="E73" s="44" t="s">
        <v>138</v>
      </c>
      <c r="F73" s="44" t="s">
        <v>112</v>
      </c>
      <c r="G73" s="43" t="n">
        <f aca="false">VLOOKUP($C73,'Eredmény kód szerint'!$A$1:$G$111,2,0)</f>
        <v>4</v>
      </c>
      <c r="H73" s="43" t="n">
        <f aca="false">VLOOKUP($C73,'Eredmény kód szerint'!$A$1:$G$111,3,0)</f>
        <v>3</v>
      </c>
      <c r="I73" s="43" t="n">
        <f aca="false">VLOOKUP($C73,'Eredmény kód szerint'!$A$1:$G$111,4,0)</f>
        <v>4</v>
      </c>
      <c r="J73" s="43" t="n">
        <f aca="false">VLOOKUP($C73,'Eredmény kód szerint'!$A$1:$G$111,5,0)</f>
        <v>1</v>
      </c>
      <c r="K73" s="43" t="n">
        <f aca="false">VLOOKUP($C73,'Eredmény kód szerint'!$A$1:$G$111,6,0)</f>
        <v>2</v>
      </c>
      <c r="L73" s="43" t="n">
        <f aca="false">SUM(G73:K73)</f>
        <v>14</v>
      </c>
      <c r="M73" s="43" t="n">
        <f aca="false">SUM(L73:L75)</f>
        <v>29</v>
      </c>
      <c r="N73" s="43" t="n">
        <v>18</v>
      </c>
    </row>
    <row r="74" customFormat="false" ht="18" hidden="false" customHeight="false" outlineLevel="0" collapsed="false">
      <c r="A74" s="42" t="s">
        <v>295</v>
      </c>
      <c r="B74" s="43" t="n">
        <f aca="false">RANK(L74,$L$2:$L$113)</f>
        <v>67</v>
      </c>
      <c r="C74" s="43" t="s">
        <v>184</v>
      </c>
      <c r="D74" s="43" t="s">
        <v>185</v>
      </c>
      <c r="E74" s="44" t="s">
        <v>138</v>
      </c>
      <c r="F74" s="44" t="s">
        <v>112</v>
      </c>
      <c r="G74" s="43" t="n">
        <f aca="false">VLOOKUP($C74,'Eredmény kód szerint'!$A$1:$G$111,2,0)</f>
        <v>2</v>
      </c>
      <c r="H74" s="43" t="n">
        <f aca="false">VLOOKUP($C74,'Eredmény kód szerint'!$A$1:$G$111,3,0)</f>
        <v>6</v>
      </c>
      <c r="I74" s="43" t="str">
        <f aca="false">VLOOKUP($C74,'Eredmény kód szerint'!$A$1:$G$111,4,0)</f>
        <v>X</v>
      </c>
      <c r="J74" s="43" t="n">
        <f aca="false">VLOOKUP($C74,'Eredmény kód szerint'!$A$1:$G$111,5,0)</f>
        <v>1</v>
      </c>
      <c r="K74" s="43" t="str">
        <f aca="false">VLOOKUP($C74,'Eredmény kód szerint'!$A$1:$G$111,6,0)</f>
        <v>X</v>
      </c>
      <c r="L74" s="43" t="n">
        <f aca="false">SUM(G74:K74)</f>
        <v>9</v>
      </c>
      <c r="M74" s="43" t="n">
        <v>29</v>
      </c>
      <c r="N74" s="43"/>
    </row>
    <row r="75" customFormat="false" ht="18" hidden="false" customHeight="false" outlineLevel="0" collapsed="false">
      <c r="A75" s="42" t="s">
        <v>295</v>
      </c>
      <c r="B75" s="43" t="n">
        <f aca="false">RANK(L75,$L$2:$L$113)</f>
        <v>80</v>
      </c>
      <c r="C75" s="43" t="s">
        <v>208</v>
      </c>
      <c r="D75" s="43" t="s">
        <v>209</v>
      </c>
      <c r="E75" s="44" t="s">
        <v>138</v>
      </c>
      <c r="F75" s="44" t="s">
        <v>112</v>
      </c>
      <c r="G75" s="43" t="n">
        <f aca="false">VLOOKUP($C75,'Eredmény kód szerint'!$A$1:$G$111,2,0)</f>
        <v>2</v>
      </c>
      <c r="H75" s="43" t="n">
        <f aca="false">VLOOKUP($C75,'Eredmény kód szerint'!$A$1:$G$111,3,0)</f>
        <v>0</v>
      </c>
      <c r="I75" s="43" t="n">
        <f aca="false">VLOOKUP($C75,'Eredmény kód szerint'!$A$1:$G$111,4,0)</f>
        <v>4</v>
      </c>
      <c r="J75" s="43" t="n">
        <f aca="false">VLOOKUP($C75,'Eredmény kód szerint'!$A$1:$G$111,5,0)</f>
        <v>0</v>
      </c>
      <c r="K75" s="43" t="n">
        <f aca="false">VLOOKUP($C75,'Eredmény kód szerint'!$A$1:$G$111,6,0)</f>
        <v>0</v>
      </c>
      <c r="L75" s="43" t="n">
        <f aca="false">SUM(G75:K75)</f>
        <v>6</v>
      </c>
      <c r="M75" s="43" t="n">
        <v>29</v>
      </c>
      <c r="N75" s="43"/>
    </row>
    <row r="76" customFormat="false" ht="18" hidden="false" customHeight="false" outlineLevel="0" collapsed="false">
      <c r="A76" s="42" t="s">
        <v>295</v>
      </c>
      <c r="B76" s="43" t="n">
        <f aca="false">RANK(L76,$L$2:$L$113)</f>
        <v>105</v>
      </c>
      <c r="C76" s="43" t="s">
        <v>263</v>
      </c>
      <c r="D76" s="43" t="s">
        <v>264</v>
      </c>
      <c r="E76" s="44" t="s">
        <v>138</v>
      </c>
      <c r="F76" s="44" t="s">
        <v>112</v>
      </c>
      <c r="G76" s="43" t="n">
        <f aca="false">VLOOKUP($C76,'Eredmény kód szerint'!$A$1:$G$111,2,0)</f>
        <v>2</v>
      </c>
      <c r="H76" s="43" t="str">
        <f aca="false">VLOOKUP($C76,'Eredmény kód szerint'!$A$1:$G$111,3,0)</f>
        <v>X</v>
      </c>
      <c r="I76" s="43" t="str">
        <f aca="false">VLOOKUP($C76,'Eredmény kód szerint'!$A$1:$G$111,4,0)</f>
        <v>X</v>
      </c>
      <c r="J76" s="43" t="str">
        <f aca="false">VLOOKUP($C76,'Eredmény kód szerint'!$A$1:$G$111,5,0)</f>
        <v>X</v>
      </c>
      <c r="K76" s="43" t="str">
        <f aca="false">VLOOKUP($C76,'Eredmény kód szerint'!$A$1:$G$111,6,0)</f>
        <v>X</v>
      </c>
      <c r="L76" s="43" t="n">
        <f aca="false">SUM(G76:K76)</f>
        <v>2</v>
      </c>
      <c r="M76" s="43" t="n">
        <v>29</v>
      </c>
      <c r="N76" s="43"/>
    </row>
    <row r="77" customFormat="false" ht="36" hidden="false" customHeight="false" outlineLevel="0" collapsed="false">
      <c r="A77" s="37" t="s">
        <v>296</v>
      </c>
      <c r="B77" s="38" t="n">
        <f aca="false">RANK(L77,$L$2:$L$113)</f>
        <v>56</v>
      </c>
      <c r="C77" s="38" t="s">
        <v>162</v>
      </c>
      <c r="D77" s="38" t="s">
        <v>163</v>
      </c>
      <c r="E77" s="40" t="s">
        <v>125</v>
      </c>
      <c r="F77" s="40" t="s">
        <v>164</v>
      </c>
      <c r="G77" s="41" t="n">
        <f aca="false">VLOOKUP($C77,'Eredmény kód szerint'!$A$1:$G$111,2,0)</f>
        <v>2</v>
      </c>
      <c r="H77" s="41" t="n">
        <f aca="false">VLOOKUP($C77,'Eredmény kód szerint'!$A$1:$G$111,3,0)</f>
        <v>5</v>
      </c>
      <c r="I77" s="41" t="n">
        <f aca="false">VLOOKUP($C77,'Eredmény kód szerint'!$A$1:$G$111,4,0)</f>
        <v>2</v>
      </c>
      <c r="J77" s="41" t="n">
        <f aca="false">VLOOKUP($C77,'Eredmény kód szerint'!$A$1:$G$111,5,0)</f>
        <v>1</v>
      </c>
      <c r="K77" s="41" t="n">
        <f aca="false">VLOOKUP($C77,'Eredmény kód szerint'!$A$1:$G$111,6,0)</f>
        <v>1</v>
      </c>
      <c r="L77" s="41" t="n">
        <f aca="false">SUM(G77:K77)</f>
        <v>11</v>
      </c>
      <c r="M77" s="41" t="n">
        <f aca="false">SUM(L77:L79)</f>
        <v>28</v>
      </c>
      <c r="N77" s="41" t="n">
        <v>20</v>
      </c>
    </row>
    <row r="78" customFormat="false" ht="36" hidden="false" customHeight="false" outlineLevel="0" collapsed="false">
      <c r="A78" s="37" t="s">
        <v>296</v>
      </c>
      <c r="B78" s="38" t="n">
        <f aca="false">RANK(L78,$L$2:$L$113)</f>
        <v>62</v>
      </c>
      <c r="C78" s="38" t="s">
        <v>176</v>
      </c>
      <c r="D78" s="38" t="s">
        <v>177</v>
      </c>
      <c r="E78" s="40" t="s">
        <v>125</v>
      </c>
      <c r="F78" s="40" t="s">
        <v>164</v>
      </c>
      <c r="G78" s="41" t="n">
        <f aca="false">VLOOKUP($C78,'Eredmény kód szerint'!$A$1:$G$111,2,0)</f>
        <v>2</v>
      </c>
      <c r="H78" s="41" t="n">
        <f aca="false">VLOOKUP($C78,'Eredmény kód szerint'!$A$1:$G$111,3,0)</f>
        <v>5</v>
      </c>
      <c r="I78" s="41" t="n">
        <f aca="false">VLOOKUP($C78,'Eredmény kód szerint'!$A$1:$G$111,4,0)</f>
        <v>1</v>
      </c>
      <c r="J78" s="41" t="n">
        <f aca="false">VLOOKUP($C78,'Eredmény kód szerint'!$A$1:$G$111,5,0)</f>
        <v>1</v>
      </c>
      <c r="K78" s="41" t="n">
        <f aca="false">VLOOKUP($C78,'Eredmény kód szerint'!$A$1:$G$111,6,0)</f>
        <v>1</v>
      </c>
      <c r="L78" s="41" t="n">
        <f aca="false">SUM(G78:K78)</f>
        <v>10</v>
      </c>
      <c r="M78" s="41" t="n">
        <v>28</v>
      </c>
      <c r="N78" s="41"/>
    </row>
    <row r="79" customFormat="false" ht="36" hidden="false" customHeight="false" outlineLevel="0" collapsed="false">
      <c r="A79" s="37" t="s">
        <v>296</v>
      </c>
      <c r="B79" s="38" t="n">
        <f aca="false">RANK(L79,$L$2:$L$113)</f>
        <v>74</v>
      </c>
      <c r="C79" s="38" t="s">
        <v>8</v>
      </c>
      <c r="D79" s="38" t="s">
        <v>200</v>
      </c>
      <c r="E79" s="40" t="s">
        <v>125</v>
      </c>
      <c r="F79" s="40" t="s">
        <v>164</v>
      </c>
      <c r="G79" s="41" t="n">
        <f aca="false">VLOOKUP($C79,'Eredmény kód szerint'!$A$1:$G$111,2,0)</f>
        <v>0</v>
      </c>
      <c r="H79" s="41" t="n">
        <f aca="false">VLOOKUP($C79,'Eredmény kód szerint'!$A$1:$G$111,3,0)</f>
        <v>1</v>
      </c>
      <c r="I79" s="41" t="n">
        <f aca="false">VLOOKUP($C79,'Eredmény kód szerint'!$A$1:$G$111,4,0)</f>
        <v>4</v>
      </c>
      <c r="J79" s="41" t="n">
        <f aca="false">VLOOKUP($C79,'Eredmény kód szerint'!$A$1:$G$111,5,0)</f>
        <v>1</v>
      </c>
      <c r="K79" s="41" t="n">
        <f aca="false">VLOOKUP($C79,'Eredmény kód szerint'!$A$1:$G$111,6,0)</f>
        <v>1</v>
      </c>
      <c r="L79" s="41" t="n">
        <f aca="false">SUM(G79:K79)</f>
        <v>7</v>
      </c>
      <c r="M79" s="41" t="n">
        <v>28</v>
      </c>
      <c r="N79" s="41"/>
    </row>
    <row r="80" customFormat="false" ht="54" hidden="false" customHeight="false" outlineLevel="0" collapsed="false">
      <c r="A80" s="37" t="s">
        <v>297</v>
      </c>
      <c r="B80" s="38" t="n">
        <f aca="false">RANK(L80,$L$2:$L$113)</f>
        <v>50</v>
      </c>
      <c r="C80" s="38" t="s">
        <v>141</v>
      </c>
      <c r="D80" s="38" t="s">
        <v>142</v>
      </c>
      <c r="E80" s="40" t="s">
        <v>125</v>
      </c>
      <c r="F80" s="40" t="s">
        <v>143</v>
      </c>
      <c r="G80" s="41" t="n">
        <f aca="false">VLOOKUP($C80,'Eredmény kód szerint'!$A$1:$G$111,2,0)</f>
        <v>2</v>
      </c>
      <c r="H80" s="41" t="n">
        <f aca="false">VLOOKUP($C80,'Eredmény kód szerint'!$A$1:$G$111,3,0)</f>
        <v>8</v>
      </c>
      <c r="I80" s="41" t="n">
        <f aca="false">VLOOKUP($C80,'Eredmény kód szerint'!$A$1:$G$111,4,0)</f>
        <v>2</v>
      </c>
      <c r="J80" s="41" t="n">
        <f aca="false">VLOOKUP($C80,'Eredmény kód szerint'!$A$1:$G$111,5,0)</f>
        <v>1</v>
      </c>
      <c r="K80" s="41" t="n">
        <f aca="false">VLOOKUP($C80,'Eredmény kód szerint'!$A$1:$G$111,6,0)</f>
        <v>0</v>
      </c>
      <c r="L80" s="41" t="n">
        <f aca="false">SUM(G80:K80)</f>
        <v>13</v>
      </c>
      <c r="M80" s="41" t="n">
        <f aca="false">SUM(L80:L82)</f>
        <v>27</v>
      </c>
      <c r="N80" s="41" t="n">
        <v>21</v>
      </c>
    </row>
    <row r="81" customFormat="false" ht="54" hidden="false" customHeight="false" outlineLevel="0" collapsed="false">
      <c r="A81" s="37" t="s">
        <v>297</v>
      </c>
      <c r="B81" s="38" t="n">
        <f aca="false">RANK(L81,$L$2:$L$113)</f>
        <v>62</v>
      </c>
      <c r="C81" s="38" t="s">
        <v>174</v>
      </c>
      <c r="D81" s="38" t="s">
        <v>175</v>
      </c>
      <c r="E81" s="40" t="s">
        <v>125</v>
      </c>
      <c r="F81" s="40" t="s">
        <v>143</v>
      </c>
      <c r="G81" s="41" t="n">
        <f aca="false">VLOOKUP($C81,'Eredmény kód szerint'!$A$1:$G$111,2,0)</f>
        <v>4</v>
      </c>
      <c r="H81" s="41" t="n">
        <f aca="false">VLOOKUP($C81,'Eredmény kód szerint'!$A$1:$G$111,3,0)</f>
        <v>2</v>
      </c>
      <c r="I81" s="41" t="n">
        <f aca="false">VLOOKUP($C81,'Eredmény kód szerint'!$A$1:$G$111,4,0)</f>
        <v>3</v>
      </c>
      <c r="J81" s="41" t="n">
        <f aca="false">VLOOKUP($C81,'Eredmény kód szerint'!$A$1:$G$111,5,0)</f>
        <v>1</v>
      </c>
      <c r="K81" s="41" t="n">
        <f aca="false">VLOOKUP($C81,'Eredmény kód szerint'!$A$1:$G$111,6,0)</f>
        <v>0</v>
      </c>
      <c r="L81" s="41" t="n">
        <f aca="false">SUM(G81:K81)</f>
        <v>10</v>
      </c>
      <c r="M81" s="41" t="n">
        <v>27</v>
      </c>
      <c r="N81" s="41"/>
    </row>
    <row r="82" customFormat="false" ht="54" hidden="false" customHeight="false" outlineLevel="0" collapsed="false">
      <c r="A82" s="37" t="s">
        <v>297</v>
      </c>
      <c r="B82" s="38" t="n">
        <f aca="false">RANK(L82,$L$2:$L$113)</f>
        <v>91</v>
      </c>
      <c r="C82" s="38" t="s">
        <v>238</v>
      </c>
      <c r="D82" s="38" t="s">
        <v>239</v>
      </c>
      <c r="E82" s="40" t="s">
        <v>125</v>
      </c>
      <c r="F82" s="40" t="s">
        <v>143</v>
      </c>
      <c r="G82" s="41" t="n">
        <f aca="false">VLOOKUP($C82,'Eredmény kód szerint'!$A$1:$G$111,2,0)</f>
        <v>2</v>
      </c>
      <c r="H82" s="41" t="n">
        <f aca="false">VLOOKUP($C82,'Eredmény kód szerint'!$A$1:$G$111,3,0)</f>
        <v>0</v>
      </c>
      <c r="I82" s="41" t="n">
        <f aca="false">VLOOKUP($C82,'Eredmény kód szerint'!$A$1:$G$111,4,0)</f>
        <v>2</v>
      </c>
      <c r="J82" s="41" t="n">
        <f aca="false">VLOOKUP($C82,'Eredmény kód szerint'!$A$1:$G$111,5,0)</f>
        <v>0</v>
      </c>
      <c r="K82" s="41" t="n">
        <f aca="false">VLOOKUP($C82,'Eredmény kód szerint'!$A$1:$G$111,6,0)</f>
        <v>0</v>
      </c>
      <c r="L82" s="41" t="n">
        <f aca="false">SUM(G82:K82)</f>
        <v>4</v>
      </c>
      <c r="M82" s="41" t="n">
        <v>27</v>
      </c>
      <c r="N82" s="41"/>
    </row>
    <row r="83" customFormat="false" ht="36" hidden="false" customHeight="false" outlineLevel="0" collapsed="false">
      <c r="A83" s="37" t="s">
        <v>298</v>
      </c>
      <c r="B83" s="38" t="n">
        <f aca="false">RANK(L83,$L$2:$L$113)</f>
        <v>91</v>
      </c>
      <c r="C83" s="38" t="s">
        <v>229</v>
      </c>
      <c r="D83" s="38" t="s">
        <v>230</v>
      </c>
      <c r="E83" s="40" t="s">
        <v>131</v>
      </c>
      <c r="F83" s="40" t="s">
        <v>150</v>
      </c>
      <c r="G83" s="41" t="n">
        <f aca="false">VLOOKUP($C83,'Eredmény kód szerint'!$A$1:$G$111,2,0)</f>
        <v>1</v>
      </c>
      <c r="H83" s="41" t="n">
        <f aca="false">VLOOKUP($C83,'Eredmény kód szerint'!$A$1:$G$111,3,0)</f>
        <v>1</v>
      </c>
      <c r="I83" s="41" t="n">
        <f aca="false">VLOOKUP($C83,'Eredmény kód szerint'!$A$1:$G$111,4,0)</f>
        <v>2</v>
      </c>
      <c r="J83" s="41" t="str">
        <f aca="false">VLOOKUP($C83,'Eredmény kód szerint'!$A$1:$G$111,5,0)</f>
        <v>X</v>
      </c>
      <c r="K83" s="41" t="n">
        <f aca="false">VLOOKUP($C83,'Eredmény kód szerint'!$A$1:$G$111,6,0)</f>
        <v>0</v>
      </c>
      <c r="L83" s="41" t="n">
        <f aca="false">SUM(G83:K83)</f>
        <v>4</v>
      </c>
      <c r="M83" s="41" t="n">
        <f aca="false">SUM(L84:L86)</f>
        <v>26</v>
      </c>
      <c r="N83" s="41" t="n">
        <v>22</v>
      </c>
    </row>
    <row r="84" customFormat="false" ht="36" hidden="false" customHeight="false" outlineLevel="0" collapsed="false">
      <c r="A84" s="37" t="s">
        <v>298</v>
      </c>
      <c r="B84" s="38" t="n">
        <f aca="false">RANK(L84,$L$2:$L$113)</f>
        <v>50</v>
      </c>
      <c r="C84" s="38" t="s">
        <v>148</v>
      </c>
      <c r="D84" s="38" t="s">
        <v>149</v>
      </c>
      <c r="E84" s="40" t="s">
        <v>131</v>
      </c>
      <c r="F84" s="40" t="s">
        <v>150</v>
      </c>
      <c r="G84" s="41" t="n">
        <f aca="false">VLOOKUP($C84,'Eredmény kód szerint'!$A$1:$G$111,2,0)</f>
        <v>4</v>
      </c>
      <c r="H84" s="41" t="n">
        <f aca="false">VLOOKUP($C84,'Eredmény kód szerint'!$A$1:$G$111,3,0)</f>
        <v>6</v>
      </c>
      <c r="I84" s="41" t="n">
        <f aca="false">VLOOKUP($C84,'Eredmény kód szerint'!$A$1:$G$111,4,0)</f>
        <v>2</v>
      </c>
      <c r="J84" s="41" t="n">
        <f aca="false">VLOOKUP($C84,'Eredmény kód szerint'!$A$1:$G$111,5,0)</f>
        <v>0</v>
      </c>
      <c r="K84" s="41" t="n">
        <f aca="false">VLOOKUP($C84,'Eredmény kód szerint'!$A$1:$G$111,6,0)</f>
        <v>1</v>
      </c>
      <c r="L84" s="41" t="n">
        <f aca="false">SUM(G84:K84)</f>
        <v>13</v>
      </c>
      <c r="M84" s="41" t="n">
        <v>26</v>
      </c>
      <c r="N84" s="41"/>
    </row>
    <row r="85" customFormat="false" ht="36" hidden="false" customHeight="false" outlineLevel="0" collapsed="false">
      <c r="A85" s="37" t="s">
        <v>298</v>
      </c>
      <c r="B85" s="38" t="n">
        <f aca="false">RANK(L85,$L$2:$L$113)</f>
        <v>74</v>
      </c>
      <c r="C85" s="38" t="s">
        <v>198</v>
      </c>
      <c r="D85" s="38" t="s">
        <v>199</v>
      </c>
      <c r="E85" s="40" t="s">
        <v>131</v>
      </c>
      <c r="F85" s="40" t="s">
        <v>150</v>
      </c>
      <c r="G85" s="41" t="n">
        <f aca="false">VLOOKUP($C85,'Eredmény kód szerint'!$A$1:$G$111,2,0)</f>
        <v>2</v>
      </c>
      <c r="H85" s="41" t="n">
        <f aca="false">VLOOKUP($C85,'Eredmény kód szerint'!$A$1:$G$111,3,0)</f>
        <v>3</v>
      </c>
      <c r="I85" s="41" t="n">
        <f aca="false">VLOOKUP($C85,'Eredmény kód szerint'!$A$1:$G$111,4,0)</f>
        <v>2</v>
      </c>
      <c r="J85" s="41" t="n">
        <f aca="false">VLOOKUP($C85,'Eredmény kód szerint'!$A$1:$G$111,5,0)</f>
        <v>0</v>
      </c>
      <c r="K85" s="41" t="n">
        <f aca="false">VLOOKUP($C85,'Eredmény kód szerint'!$A$1:$G$111,6,0)</f>
        <v>0</v>
      </c>
      <c r="L85" s="41" t="n">
        <f aca="false">SUM(G85:K85)</f>
        <v>7</v>
      </c>
      <c r="M85" s="41" t="n">
        <v>26</v>
      </c>
      <c r="N85" s="41"/>
    </row>
    <row r="86" customFormat="false" ht="36" hidden="false" customHeight="false" outlineLevel="0" collapsed="false">
      <c r="A86" s="37" t="s">
        <v>298</v>
      </c>
      <c r="B86" s="38" t="n">
        <f aca="false">RANK(L86,$L$2:$L$113)</f>
        <v>80</v>
      </c>
      <c r="C86" s="38" t="s">
        <v>210</v>
      </c>
      <c r="D86" s="38" t="s">
        <v>211</v>
      </c>
      <c r="E86" s="40" t="s">
        <v>131</v>
      </c>
      <c r="F86" s="40" t="s">
        <v>150</v>
      </c>
      <c r="G86" s="41" t="n">
        <f aca="false">VLOOKUP($C86,'Eredmény kód szerint'!$A$1:$G$111,2,0)</f>
        <v>0</v>
      </c>
      <c r="H86" s="41" t="n">
        <f aca="false">VLOOKUP($C86,'Eredmény kód szerint'!$A$1:$G$111,3,0)</f>
        <v>2</v>
      </c>
      <c r="I86" s="41" t="n">
        <f aca="false">VLOOKUP($C86,'Eredmény kód szerint'!$A$1:$G$111,4,0)</f>
        <v>3</v>
      </c>
      <c r="J86" s="41" t="n">
        <f aca="false">VLOOKUP($C86,'Eredmény kód szerint'!$A$1:$G$111,5,0)</f>
        <v>1</v>
      </c>
      <c r="K86" s="41" t="n">
        <f aca="false">VLOOKUP($C86,'Eredmény kód szerint'!$A$1:$G$111,6,0)</f>
        <v>0</v>
      </c>
      <c r="L86" s="41" t="n">
        <f aca="false">SUM(G86:K86)</f>
        <v>6</v>
      </c>
      <c r="M86" s="41" t="n">
        <v>26</v>
      </c>
      <c r="N86" s="41"/>
    </row>
    <row r="87" customFormat="false" ht="36" hidden="false" customHeight="false" outlineLevel="0" collapsed="false">
      <c r="A87" s="37" t="s">
        <v>299</v>
      </c>
      <c r="B87" s="38" t="n">
        <f aca="false">RANK(L87,$L$2:$L$113)</f>
        <v>62</v>
      </c>
      <c r="C87" s="40" t="s">
        <v>169</v>
      </c>
      <c r="D87" s="40" t="s">
        <v>170</v>
      </c>
      <c r="E87" s="40" t="s">
        <v>82</v>
      </c>
      <c r="F87" s="40" t="s">
        <v>171</v>
      </c>
      <c r="G87" s="41" t="n">
        <f aca="false">VLOOKUP($C87,'Eredmény kód szerint'!$A$1:$G$111,2,0)</f>
        <v>2</v>
      </c>
      <c r="H87" s="41" t="n">
        <f aca="false">VLOOKUP($C87,'Eredmény kód szerint'!$A$1:$G$111,3,0)</f>
        <v>5</v>
      </c>
      <c r="I87" s="41" t="n">
        <f aca="false">VLOOKUP($C87,'Eredmény kód szerint'!$A$1:$G$111,4,0)</f>
        <v>2</v>
      </c>
      <c r="J87" s="41" t="n">
        <f aca="false">VLOOKUP($C87,'Eredmény kód szerint'!$A$1:$G$111,5,0)</f>
        <v>1</v>
      </c>
      <c r="K87" s="41" t="n">
        <f aca="false">VLOOKUP($C87,'Eredmény kód szerint'!$A$1:$G$111,6,0)</f>
        <v>0</v>
      </c>
      <c r="L87" s="41" t="n">
        <f aca="false">SUM(G87:K87)</f>
        <v>10</v>
      </c>
      <c r="M87" s="41" t="n">
        <f aca="false">SUM(L87:L89)</f>
        <v>22</v>
      </c>
      <c r="N87" s="41" t="n">
        <v>23</v>
      </c>
    </row>
    <row r="88" customFormat="false" ht="36" hidden="false" customHeight="false" outlineLevel="0" collapsed="false">
      <c r="A88" s="37" t="s">
        <v>299</v>
      </c>
      <c r="B88" s="38" t="n">
        <f aca="false">RANK(L88,$L$2:$L$113)</f>
        <v>74</v>
      </c>
      <c r="C88" s="40" t="s">
        <v>196</v>
      </c>
      <c r="D88" s="40" t="s">
        <v>197</v>
      </c>
      <c r="E88" s="40" t="s">
        <v>82</v>
      </c>
      <c r="F88" s="40" t="s">
        <v>171</v>
      </c>
      <c r="G88" s="41" t="n">
        <f aca="false">VLOOKUP($C88,'Eredmény kód szerint'!$A$1:$G$111,2,0)</f>
        <v>2</v>
      </c>
      <c r="H88" s="41" t="n">
        <f aca="false">VLOOKUP($C88,'Eredmény kód szerint'!$A$1:$G$111,3,0)</f>
        <v>2</v>
      </c>
      <c r="I88" s="41" t="n">
        <f aca="false">VLOOKUP($C88,'Eredmény kód szerint'!$A$1:$G$111,4,0)</f>
        <v>2</v>
      </c>
      <c r="J88" s="41" t="n">
        <f aca="false">VLOOKUP($C88,'Eredmény kód szerint'!$A$1:$G$111,5,0)</f>
        <v>1</v>
      </c>
      <c r="K88" s="41" t="n">
        <f aca="false">VLOOKUP($C88,'Eredmény kód szerint'!$A$1:$G$111,6,0)</f>
        <v>0</v>
      </c>
      <c r="L88" s="41" t="n">
        <f aca="false">SUM(G88:K88)</f>
        <v>7</v>
      </c>
      <c r="M88" s="41" t="n">
        <v>22</v>
      </c>
      <c r="N88" s="41"/>
    </row>
    <row r="89" customFormat="false" ht="36" hidden="false" customHeight="false" outlineLevel="0" collapsed="false">
      <c r="A89" s="37" t="s">
        <v>299</v>
      </c>
      <c r="B89" s="38" t="n">
        <f aca="false">RANK(L89,$L$2:$L$113)</f>
        <v>87</v>
      </c>
      <c r="C89" s="40" t="s">
        <v>227</v>
      </c>
      <c r="D89" s="40" t="s">
        <v>228</v>
      </c>
      <c r="E89" s="40" t="s">
        <v>82</v>
      </c>
      <c r="F89" s="40" t="s">
        <v>171</v>
      </c>
      <c r="G89" s="41" t="n">
        <f aca="false">VLOOKUP($C89,'Eredmény kód szerint'!$A$1:$G$111,2,0)</f>
        <v>0</v>
      </c>
      <c r="H89" s="41" t="n">
        <f aca="false">VLOOKUP($C89,'Eredmény kód szerint'!$A$1:$G$111,3,0)</f>
        <v>2</v>
      </c>
      <c r="I89" s="41" t="n">
        <f aca="false">VLOOKUP($C89,'Eredmény kód szerint'!$A$1:$G$111,4,0)</f>
        <v>0</v>
      </c>
      <c r="J89" s="41" t="n">
        <f aca="false">VLOOKUP($C89,'Eredmény kód szerint'!$A$1:$G$111,5,0)</f>
        <v>1</v>
      </c>
      <c r="K89" s="41" t="n">
        <f aca="false">VLOOKUP($C89,'Eredmény kód szerint'!$A$1:$G$111,6,0)</f>
        <v>2</v>
      </c>
      <c r="L89" s="41" t="n">
        <f aca="false">SUM(G89:K89)</f>
        <v>5</v>
      </c>
      <c r="M89" s="41" t="n">
        <v>22</v>
      </c>
      <c r="N89" s="41"/>
    </row>
    <row r="90" customFormat="false" ht="36" hidden="false" customHeight="false" outlineLevel="0" collapsed="false">
      <c r="A90" s="37" t="s">
        <v>299</v>
      </c>
      <c r="B90" s="38"/>
      <c r="C90" s="40"/>
      <c r="D90" s="40" t="s">
        <v>269</v>
      </c>
      <c r="E90" s="40" t="s">
        <v>82</v>
      </c>
      <c r="F90" s="40" t="s">
        <v>171</v>
      </c>
      <c r="G90" s="41"/>
      <c r="H90" s="41"/>
      <c r="I90" s="41"/>
      <c r="J90" s="41"/>
      <c r="K90" s="41"/>
      <c r="L90" s="41"/>
      <c r="M90" s="41" t="n">
        <v>22</v>
      </c>
      <c r="N90" s="41"/>
    </row>
    <row r="91" customFormat="false" ht="18" hidden="false" customHeight="false" outlineLevel="0" collapsed="false">
      <c r="A91" s="42" t="s">
        <v>300</v>
      </c>
      <c r="B91" s="43" t="n">
        <f aca="false">RANK(L91,$L$2:$L$113)</f>
        <v>62</v>
      </c>
      <c r="C91" s="43" t="s">
        <v>6</v>
      </c>
      <c r="D91" s="43" t="s">
        <v>178</v>
      </c>
      <c r="E91" s="44" t="s">
        <v>94</v>
      </c>
      <c r="F91" s="44" t="s">
        <v>32</v>
      </c>
      <c r="G91" s="43" t="n">
        <f aca="false">VLOOKUP($C91,'Eredmény kód szerint'!$A$1:$G$111,2,0)</f>
        <v>0</v>
      </c>
      <c r="H91" s="43" t="n">
        <f aca="false">VLOOKUP($C91,'Eredmény kód szerint'!$A$1:$G$111,3,0)</f>
        <v>0</v>
      </c>
      <c r="I91" s="43" t="n">
        <f aca="false">VLOOKUP($C91,'Eredmény kód szerint'!$A$1:$G$111,4,0)</f>
        <v>10</v>
      </c>
      <c r="J91" s="43" t="n">
        <f aca="false">VLOOKUP($C91,'Eredmény kód szerint'!$A$1:$G$111,5,0)</f>
        <v>0</v>
      </c>
      <c r="K91" s="43" t="n">
        <f aca="false">VLOOKUP($C91,'Eredmény kód szerint'!$A$1:$G$111,6,0)</f>
        <v>0</v>
      </c>
      <c r="L91" s="43" t="n">
        <f aca="false">SUM(G91:K91)</f>
        <v>10</v>
      </c>
      <c r="M91" s="43" t="n">
        <f aca="false">SUM(L91:L93)</f>
        <v>21</v>
      </c>
      <c r="N91" s="43" t="n">
        <v>24</v>
      </c>
    </row>
    <row r="92" customFormat="false" ht="18" hidden="false" customHeight="false" outlineLevel="0" collapsed="false">
      <c r="A92" s="42" t="s">
        <v>300</v>
      </c>
      <c r="B92" s="43" t="n">
        <f aca="false">RANK(L92,$L$2:$L$113)</f>
        <v>70</v>
      </c>
      <c r="C92" s="43" t="s">
        <v>188</v>
      </c>
      <c r="D92" s="43" t="s">
        <v>189</v>
      </c>
      <c r="E92" s="44" t="s">
        <v>94</v>
      </c>
      <c r="F92" s="44" t="s">
        <v>32</v>
      </c>
      <c r="G92" s="43" t="n">
        <f aca="false">VLOOKUP($C92,'Eredmény kód szerint'!$A$1:$G$111,2,0)</f>
        <v>2</v>
      </c>
      <c r="H92" s="43" t="n">
        <f aca="false">VLOOKUP($C92,'Eredmény kód szerint'!$A$1:$G$111,3,0)</f>
        <v>3</v>
      </c>
      <c r="I92" s="43" t="n">
        <f aca="false">VLOOKUP($C92,'Eredmény kód szerint'!$A$1:$G$111,4,0)</f>
        <v>2</v>
      </c>
      <c r="J92" s="43" t="n">
        <f aca="false">VLOOKUP($C92,'Eredmény kód szerint'!$A$1:$G$111,5,0)</f>
        <v>0</v>
      </c>
      <c r="K92" s="43" t="n">
        <f aca="false">VLOOKUP($C92,'Eredmény kód szerint'!$A$1:$G$111,6,0)</f>
        <v>1</v>
      </c>
      <c r="L92" s="43" t="n">
        <f aca="false">SUM(G92:K92)</f>
        <v>8</v>
      </c>
      <c r="M92" s="43" t="n">
        <v>21</v>
      </c>
      <c r="N92" s="43"/>
    </row>
    <row r="93" customFormat="false" ht="18" hidden="false" customHeight="false" outlineLevel="0" collapsed="false">
      <c r="A93" s="42" t="s">
        <v>300</v>
      </c>
      <c r="B93" s="43" t="n">
        <f aca="false">RANK(L93,$L$2:$L$113)</f>
        <v>99</v>
      </c>
      <c r="C93" s="43" t="s">
        <v>249</v>
      </c>
      <c r="D93" s="43" t="s">
        <v>250</v>
      </c>
      <c r="E93" s="44" t="s">
        <v>94</v>
      </c>
      <c r="F93" s="44" t="s">
        <v>32</v>
      </c>
      <c r="G93" s="43" t="n">
        <f aca="false">VLOOKUP($C93,'Eredmény kód szerint'!$A$1:$G$111,2,0)</f>
        <v>0</v>
      </c>
      <c r="H93" s="43" t="n">
        <f aca="false">VLOOKUP($C93,'Eredmény kód szerint'!$A$1:$G$111,3,0)</f>
        <v>2</v>
      </c>
      <c r="I93" s="43" t="n">
        <f aca="false">VLOOKUP($C93,'Eredmény kód szerint'!$A$1:$G$111,4,0)</f>
        <v>1</v>
      </c>
      <c r="J93" s="43" t="n">
        <f aca="false">VLOOKUP($C93,'Eredmény kód szerint'!$A$1:$G$111,5,0)</f>
        <v>0</v>
      </c>
      <c r="K93" s="43" t="n">
        <f aca="false">VLOOKUP($C93,'Eredmény kód szerint'!$A$1:$G$111,6,0)</f>
        <v>0</v>
      </c>
      <c r="L93" s="43" t="n">
        <f aca="false">SUM(G93:K93)</f>
        <v>3</v>
      </c>
      <c r="M93" s="43" t="n">
        <v>21</v>
      </c>
      <c r="N93" s="43"/>
    </row>
    <row r="94" customFormat="false" ht="18" hidden="false" customHeight="false" outlineLevel="0" collapsed="false">
      <c r="A94" s="42" t="s">
        <v>300</v>
      </c>
      <c r="B94" s="43" t="n">
        <f aca="false">RANK(L94,$L$2:$L$113)</f>
        <v>108</v>
      </c>
      <c r="C94" s="43" t="s">
        <v>7</v>
      </c>
      <c r="D94" s="43" t="s">
        <v>266</v>
      </c>
      <c r="E94" s="44" t="s">
        <v>94</v>
      </c>
      <c r="F94" s="44" t="s">
        <v>32</v>
      </c>
      <c r="G94" s="43" t="n">
        <f aca="false">VLOOKUP($C94,'Eredmény kód szerint'!$A$1:$G$111,2,0)</f>
        <v>0</v>
      </c>
      <c r="H94" s="43" t="n">
        <f aca="false">VLOOKUP($C94,'Eredmény kód szerint'!$A$1:$G$111,3,0)</f>
        <v>0</v>
      </c>
      <c r="I94" s="43" t="n">
        <f aca="false">VLOOKUP($C94,'Eredmény kód szerint'!$A$1:$G$111,4,0)</f>
        <v>1</v>
      </c>
      <c r="J94" s="43" t="str">
        <f aca="false">VLOOKUP($C94,'Eredmény kód szerint'!$A$1:$G$111,5,0)</f>
        <v>X</v>
      </c>
      <c r="K94" s="43" t="n">
        <f aca="false">VLOOKUP($C94,'Eredmény kód szerint'!$A$1:$G$111,6,0)</f>
        <v>0</v>
      </c>
      <c r="L94" s="43" t="n">
        <f aca="false">SUM(G94:K94)</f>
        <v>1</v>
      </c>
      <c r="M94" s="43" t="n">
        <v>21</v>
      </c>
      <c r="N94" s="43"/>
    </row>
    <row r="95" customFormat="false" ht="36" hidden="false" customHeight="false" outlineLevel="0" collapsed="false">
      <c r="A95" s="34" t="s">
        <v>300</v>
      </c>
      <c r="B95" s="35" t="n">
        <f aca="false">RANK(L95,$L$2:$L$113)</f>
        <v>67</v>
      </c>
      <c r="C95" s="35" t="s">
        <v>181</v>
      </c>
      <c r="D95" s="35" t="s">
        <v>182</v>
      </c>
      <c r="E95" s="36" t="s">
        <v>58</v>
      </c>
      <c r="F95" s="36" t="s">
        <v>183</v>
      </c>
      <c r="G95" s="35" t="n">
        <f aca="false">VLOOKUP($C95,'Eredmény kód szerint'!$A$1:$G$111,2,0)</f>
        <v>2</v>
      </c>
      <c r="H95" s="35" t="n">
        <f aca="false">VLOOKUP($C95,'Eredmény kód szerint'!$A$1:$G$111,3,0)</f>
        <v>4</v>
      </c>
      <c r="I95" s="35" t="n">
        <f aca="false">VLOOKUP($C95,'Eredmény kód szerint'!$A$1:$G$111,4,0)</f>
        <v>2</v>
      </c>
      <c r="J95" s="35" t="n">
        <f aca="false">VLOOKUP($C95,'Eredmény kód szerint'!$A$1:$G$111,5,0)</f>
        <v>1</v>
      </c>
      <c r="K95" s="35" t="n">
        <f aca="false">VLOOKUP($C95,'Eredmény kód szerint'!$A$1:$G$111,6,0)</f>
        <v>0</v>
      </c>
      <c r="L95" s="35" t="n">
        <f aca="false">SUM(G95:K95)</f>
        <v>9</v>
      </c>
      <c r="M95" s="35" t="n">
        <f aca="false">SUM(L95:L97)</f>
        <v>21</v>
      </c>
      <c r="N95" s="35" t="n">
        <v>24</v>
      </c>
    </row>
    <row r="96" customFormat="false" ht="36" hidden="false" customHeight="false" outlineLevel="0" collapsed="false">
      <c r="A96" s="34" t="s">
        <v>300</v>
      </c>
      <c r="B96" s="35" t="n">
        <f aca="false">RANK(L96,$L$2:$L$113)</f>
        <v>74</v>
      </c>
      <c r="C96" s="35" t="s">
        <v>201</v>
      </c>
      <c r="D96" s="35" t="s">
        <v>202</v>
      </c>
      <c r="E96" s="36" t="s">
        <v>58</v>
      </c>
      <c r="F96" s="36" t="s">
        <v>183</v>
      </c>
      <c r="G96" s="35" t="n">
        <f aca="false">VLOOKUP($C96,'Eredmény kód szerint'!$A$1:$G$111,2,0)</f>
        <v>0</v>
      </c>
      <c r="H96" s="35" t="n">
        <f aca="false">VLOOKUP($C96,'Eredmény kód szerint'!$A$1:$G$111,3,0)</f>
        <v>0</v>
      </c>
      <c r="I96" s="35" t="n">
        <f aca="false">VLOOKUP($C96,'Eredmény kód szerint'!$A$1:$G$111,4,0)</f>
        <v>6</v>
      </c>
      <c r="J96" s="35" t="n">
        <f aca="false">VLOOKUP($C96,'Eredmény kód szerint'!$A$1:$G$111,5,0)</f>
        <v>1</v>
      </c>
      <c r="K96" s="35" t="n">
        <f aca="false">VLOOKUP($C96,'Eredmény kód szerint'!$A$1:$G$111,6,0)</f>
        <v>0</v>
      </c>
      <c r="L96" s="35" t="n">
        <f aca="false">SUM(G96:K96)</f>
        <v>7</v>
      </c>
      <c r="M96" s="35" t="n">
        <v>21</v>
      </c>
      <c r="N96" s="35"/>
    </row>
    <row r="97" customFormat="false" ht="36" hidden="false" customHeight="false" outlineLevel="0" collapsed="false">
      <c r="A97" s="34" t="s">
        <v>300</v>
      </c>
      <c r="B97" s="35" t="n">
        <f aca="false">RANK(L97,$L$2:$L$113)</f>
        <v>87</v>
      </c>
      <c r="C97" s="35" t="s">
        <v>221</v>
      </c>
      <c r="D97" s="35" t="s">
        <v>222</v>
      </c>
      <c r="E97" s="36" t="s">
        <v>58</v>
      </c>
      <c r="F97" s="36" t="s">
        <v>183</v>
      </c>
      <c r="G97" s="35" t="n">
        <f aca="false">VLOOKUP($C97,'Eredmény kód szerint'!$A$1:$G$111,2,0)</f>
        <v>2</v>
      </c>
      <c r="H97" s="35" t="n">
        <f aca="false">VLOOKUP($C97,'Eredmény kód szerint'!$A$1:$G$111,3,0)</f>
        <v>0</v>
      </c>
      <c r="I97" s="35" t="n">
        <f aca="false">VLOOKUP($C97,'Eredmény kód szerint'!$A$1:$G$111,4,0)</f>
        <v>2</v>
      </c>
      <c r="J97" s="35" t="n">
        <f aca="false">VLOOKUP($C97,'Eredmény kód szerint'!$A$1:$G$111,5,0)</f>
        <v>0</v>
      </c>
      <c r="K97" s="35" t="n">
        <f aca="false">VLOOKUP($C97,'Eredmény kód szerint'!$A$1:$G$111,6,0)</f>
        <v>1</v>
      </c>
      <c r="L97" s="35" t="n">
        <f aca="false">SUM(G97:K97)</f>
        <v>5</v>
      </c>
      <c r="M97" s="35" t="n">
        <v>21</v>
      </c>
      <c r="N97" s="35"/>
    </row>
    <row r="98" customFormat="false" ht="36" hidden="false" customHeight="false" outlineLevel="0" collapsed="false">
      <c r="A98" s="34" t="s">
        <v>300</v>
      </c>
      <c r="B98" s="35" t="n">
        <f aca="false">RANK(L98,$L$2:$L$113)</f>
        <v>108</v>
      </c>
      <c r="C98" s="35" t="s">
        <v>267</v>
      </c>
      <c r="D98" s="35" t="s">
        <v>268</v>
      </c>
      <c r="E98" s="36" t="s">
        <v>58</v>
      </c>
      <c r="F98" s="36" t="s">
        <v>183</v>
      </c>
      <c r="G98" s="35" t="n">
        <f aca="false">VLOOKUP($C98,'Eredmény kód szerint'!$A$1:$G$111,2,0)</f>
        <v>0</v>
      </c>
      <c r="H98" s="35" t="n">
        <f aca="false">VLOOKUP($C98,'Eredmény kód szerint'!$A$1:$G$111,3,0)</f>
        <v>0</v>
      </c>
      <c r="I98" s="35" t="n">
        <f aca="false">VLOOKUP($C98,'Eredmény kód szerint'!$A$1:$G$111,4,0)</f>
        <v>1</v>
      </c>
      <c r="J98" s="35" t="n">
        <f aca="false">VLOOKUP($C98,'Eredmény kód szerint'!$A$1:$G$111,5,0)</f>
        <v>0</v>
      </c>
      <c r="K98" s="35" t="n">
        <f aca="false">VLOOKUP($C98,'Eredmény kód szerint'!$A$1:$G$111,6,0)</f>
        <v>0</v>
      </c>
      <c r="L98" s="35" t="n">
        <f aca="false">SUM(G98:K98)</f>
        <v>1</v>
      </c>
      <c r="M98" s="35" t="n">
        <v>21</v>
      </c>
      <c r="N98" s="35"/>
    </row>
    <row r="99" customFormat="false" ht="18" hidden="false" customHeight="false" outlineLevel="0" collapsed="false">
      <c r="A99" s="37" t="s">
        <v>301</v>
      </c>
      <c r="B99" s="38" t="n">
        <f aca="false">RANK(L99,$L$2:$L$113)</f>
        <v>54</v>
      </c>
      <c r="C99" s="38" t="s">
        <v>153</v>
      </c>
      <c r="D99" s="38" t="s">
        <v>154</v>
      </c>
      <c r="E99" s="40" t="s">
        <v>125</v>
      </c>
      <c r="F99" s="40" t="s">
        <v>155</v>
      </c>
      <c r="G99" s="41" t="n">
        <f aca="false">VLOOKUP($C99,'Eredmény kód szerint'!$A$1:$G$111,2,0)</f>
        <v>4</v>
      </c>
      <c r="H99" s="41" t="n">
        <f aca="false">VLOOKUP($C99,'Eredmény kód szerint'!$A$1:$G$111,3,0)</f>
        <v>5</v>
      </c>
      <c r="I99" s="41" t="n">
        <f aca="false">VLOOKUP($C99,'Eredmény kód szerint'!$A$1:$G$111,4,0)</f>
        <v>1</v>
      </c>
      <c r="J99" s="41" t="n">
        <f aca="false">VLOOKUP($C99,'Eredmény kód szerint'!$A$1:$G$111,5,0)</f>
        <v>2</v>
      </c>
      <c r="K99" s="41" t="str">
        <f aca="false">VLOOKUP($C99,'Eredmény kód szerint'!$A$1:$G$111,6,0)</f>
        <v>X</v>
      </c>
      <c r="L99" s="41" t="n">
        <f aca="false">SUM(G99:K99)</f>
        <v>12</v>
      </c>
      <c r="M99" s="41" t="n">
        <f aca="false">SUM(L99:L101)</f>
        <v>19</v>
      </c>
      <c r="N99" s="41" t="n">
        <v>25</v>
      </c>
    </row>
    <row r="100" customFormat="false" ht="18" hidden="false" customHeight="false" outlineLevel="0" collapsed="false">
      <c r="A100" s="37" t="s">
        <v>301</v>
      </c>
      <c r="B100" s="38" t="n">
        <f aca="false">RANK(L100,$L$2:$L$113)</f>
        <v>91</v>
      </c>
      <c r="C100" s="38" t="s">
        <v>240</v>
      </c>
      <c r="D100" s="38" t="s">
        <v>241</v>
      </c>
      <c r="E100" s="40" t="s">
        <v>125</v>
      </c>
      <c r="F100" s="40" t="s">
        <v>155</v>
      </c>
      <c r="G100" s="41" t="n">
        <f aca="false">VLOOKUP($C100,'Eredmény kód szerint'!$A$1:$G$111,2,0)</f>
        <v>2</v>
      </c>
      <c r="H100" s="41" t="n">
        <f aca="false">VLOOKUP($C100,'Eredmény kód szerint'!$A$1:$G$111,3,0)</f>
        <v>0</v>
      </c>
      <c r="I100" s="41" t="n">
        <f aca="false">VLOOKUP($C100,'Eredmény kód szerint'!$A$1:$G$111,4,0)</f>
        <v>2</v>
      </c>
      <c r="J100" s="41" t="str">
        <f aca="false">VLOOKUP($C100,'Eredmény kód szerint'!$A$1:$G$111,5,0)</f>
        <v>X</v>
      </c>
      <c r="K100" s="41" t="n">
        <f aca="false">VLOOKUP($C100,'Eredmény kód szerint'!$A$1:$G$111,6,0)</f>
        <v>0</v>
      </c>
      <c r="L100" s="41" t="n">
        <f aca="false">SUM(G100:K100)</f>
        <v>4</v>
      </c>
      <c r="M100" s="41" t="n">
        <v>19</v>
      </c>
      <c r="N100" s="41"/>
    </row>
    <row r="101" customFormat="false" ht="18" hidden="false" customHeight="false" outlineLevel="0" collapsed="false">
      <c r="A101" s="37" t="s">
        <v>301</v>
      </c>
      <c r="B101" s="38" t="n">
        <f aca="false">RANK(L101,$L$2:$L$113)</f>
        <v>99</v>
      </c>
      <c r="C101" s="38" t="s">
        <v>253</v>
      </c>
      <c r="D101" s="38" t="s">
        <v>254</v>
      </c>
      <c r="E101" s="40" t="s">
        <v>125</v>
      </c>
      <c r="F101" s="40" t="s">
        <v>155</v>
      </c>
      <c r="G101" s="41" t="n">
        <f aca="false">VLOOKUP($C101,'Eredmény kód szerint'!$A$1:$G$111,2,0)</f>
        <v>0</v>
      </c>
      <c r="H101" s="41" t="n">
        <f aca="false">VLOOKUP($C101,'Eredmény kód szerint'!$A$1:$G$111,3,0)</f>
        <v>0</v>
      </c>
      <c r="I101" s="41" t="n">
        <f aca="false">VLOOKUP($C101,'Eredmény kód szerint'!$A$1:$G$111,4,0)</f>
        <v>2</v>
      </c>
      <c r="J101" s="41" t="n">
        <f aca="false">VLOOKUP($C101,'Eredmény kód szerint'!$A$1:$G$111,5,0)</f>
        <v>1</v>
      </c>
      <c r="K101" s="41" t="n">
        <f aca="false">VLOOKUP($C101,'Eredmény kód szerint'!$A$1:$G$111,6,0)</f>
        <v>0</v>
      </c>
      <c r="L101" s="41" t="n">
        <f aca="false">SUM(G101:K101)</f>
        <v>3</v>
      </c>
      <c r="M101" s="41" t="n">
        <v>19</v>
      </c>
      <c r="N101" s="41"/>
    </row>
    <row r="102" customFormat="false" ht="18" hidden="false" customHeight="false" outlineLevel="0" collapsed="false">
      <c r="A102" s="37" t="s">
        <v>301</v>
      </c>
      <c r="B102" s="38" t="n">
        <f aca="false">RANK(L102,$L$2:$L$113)</f>
        <v>99</v>
      </c>
      <c r="C102" s="38" t="s">
        <v>255</v>
      </c>
      <c r="D102" s="38" t="s">
        <v>256</v>
      </c>
      <c r="E102" s="40" t="s">
        <v>125</v>
      </c>
      <c r="F102" s="40" t="s">
        <v>155</v>
      </c>
      <c r="G102" s="41" t="n">
        <f aca="false">VLOOKUP($C102,'Eredmény kód szerint'!$A$1:$G$111,2,0)</f>
        <v>2</v>
      </c>
      <c r="H102" s="41" t="n">
        <f aca="false">VLOOKUP($C102,'Eredmény kód szerint'!$A$1:$G$111,3,0)</f>
        <v>0</v>
      </c>
      <c r="I102" s="41" t="n">
        <f aca="false">VLOOKUP($C102,'Eredmény kód szerint'!$A$1:$G$111,4,0)</f>
        <v>1</v>
      </c>
      <c r="J102" s="41" t="n">
        <f aca="false">VLOOKUP($C102,'Eredmény kód szerint'!$A$1:$G$111,5,0)</f>
        <v>0</v>
      </c>
      <c r="K102" s="41" t="n">
        <f aca="false">VLOOKUP($C102,'Eredmény kód szerint'!$A$1:$G$111,6,0)</f>
        <v>0</v>
      </c>
      <c r="L102" s="41" t="n">
        <f aca="false">SUM(G102:K102)</f>
        <v>3</v>
      </c>
      <c r="M102" s="41" t="n">
        <v>19</v>
      </c>
      <c r="N102" s="41"/>
    </row>
    <row r="103" customFormat="false" ht="36" hidden="false" customHeight="false" outlineLevel="0" collapsed="false">
      <c r="A103" s="37" t="s">
        <v>302</v>
      </c>
      <c r="B103" s="38" t="n">
        <f aca="false">RANK(L103,$L$2:$L$113)</f>
        <v>47</v>
      </c>
      <c r="C103" s="38" t="s">
        <v>133</v>
      </c>
      <c r="D103" s="38" t="s">
        <v>134</v>
      </c>
      <c r="E103" s="40" t="s">
        <v>125</v>
      </c>
      <c r="F103" s="40" t="s">
        <v>135</v>
      </c>
      <c r="G103" s="41" t="n">
        <f aca="false">VLOOKUP($C103,'Eredmény kód szerint'!$A$1:$G$111,2,0)</f>
        <v>6</v>
      </c>
      <c r="H103" s="41" t="n">
        <f aca="false">VLOOKUP($C103,'Eredmény kód szerint'!$A$1:$G$111,3,0)</f>
        <v>2</v>
      </c>
      <c r="I103" s="41" t="n">
        <f aca="false">VLOOKUP($C103,'Eredmény kód szerint'!$A$1:$G$111,4,0)</f>
        <v>2</v>
      </c>
      <c r="J103" s="41" t="n">
        <f aca="false">VLOOKUP($C103,'Eredmény kód szerint'!$A$1:$G$111,5,0)</f>
        <v>3</v>
      </c>
      <c r="K103" s="41" t="n">
        <f aca="false">VLOOKUP($C103,'Eredmény kód szerint'!$A$1:$G$111,6,0)</f>
        <v>1</v>
      </c>
      <c r="L103" s="41" t="n">
        <f aca="false">SUM(G103:K103)</f>
        <v>14</v>
      </c>
      <c r="M103" s="41" t="n">
        <v>14</v>
      </c>
      <c r="N103" s="41" t="n">
        <v>26</v>
      </c>
    </row>
    <row r="104" customFormat="false" ht="54" hidden="false" customHeight="false" outlineLevel="0" collapsed="false">
      <c r="A104" s="37" t="s">
        <v>303</v>
      </c>
      <c r="B104" s="38" t="n">
        <f aca="false">RANK(L104,$L$2:$L$113)</f>
        <v>80</v>
      </c>
      <c r="C104" s="40" t="s">
        <v>218</v>
      </c>
      <c r="D104" s="40" t="s">
        <v>219</v>
      </c>
      <c r="E104" s="40" t="s">
        <v>82</v>
      </c>
      <c r="F104" s="40" t="s">
        <v>220</v>
      </c>
      <c r="G104" s="41" t="n">
        <f aca="false">VLOOKUP($C104,'Eredmény kód szerint'!$A$1:$G$111,2,0)</f>
        <v>3</v>
      </c>
      <c r="H104" s="41" t="n">
        <f aca="false">VLOOKUP($C104,'Eredmény kód szerint'!$A$1:$G$111,3,0)</f>
        <v>0</v>
      </c>
      <c r="I104" s="41" t="n">
        <f aca="false">VLOOKUP($C104,'Eredmény kód szerint'!$A$1:$G$111,4,0)</f>
        <v>2</v>
      </c>
      <c r="J104" s="41" t="n">
        <f aca="false">VLOOKUP($C104,'Eredmény kód szerint'!$A$1:$G$111,5,0)</f>
        <v>0</v>
      </c>
      <c r="K104" s="41" t="n">
        <f aca="false">VLOOKUP($C104,'Eredmény kód szerint'!$A$1:$G$111,6,0)</f>
        <v>1</v>
      </c>
      <c r="L104" s="41" t="n">
        <f aca="false">SUM(G104:K104)</f>
        <v>6</v>
      </c>
      <c r="M104" s="41" t="n">
        <f aca="false">SUM(L104:L106)</f>
        <v>13</v>
      </c>
      <c r="N104" s="41" t="n">
        <v>27</v>
      </c>
    </row>
    <row r="105" customFormat="false" ht="54" hidden="false" customHeight="false" outlineLevel="0" collapsed="false">
      <c r="A105" s="37" t="s">
        <v>303</v>
      </c>
      <c r="B105" s="38" t="n">
        <f aca="false">RANK(L105,$L$2:$L$113)</f>
        <v>91</v>
      </c>
      <c r="C105" s="40" t="s">
        <v>236</v>
      </c>
      <c r="D105" s="40" t="s">
        <v>237</v>
      </c>
      <c r="E105" s="40" t="s">
        <v>82</v>
      </c>
      <c r="F105" s="40" t="s">
        <v>220</v>
      </c>
      <c r="G105" s="41" t="n">
        <f aca="false">VLOOKUP($C105,'Eredmény kód szerint'!$A$1:$G$111,2,0)</f>
        <v>1</v>
      </c>
      <c r="H105" s="41" t="n">
        <f aca="false">VLOOKUP($C105,'Eredmény kód szerint'!$A$1:$G$111,3,0)</f>
        <v>1</v>
      </c>
      <c r="I105" s="41" t="n">
        <f aca="false">VLOOKUP($C105,'Eredmény kód szerint'!$A$1:$G$111,4,0)</f>
        <v>1</v>
      </c>
      <c r="J105" s="41" t="n">
        <f aca="false">VLOOKUP($C105,'Eredmény kód szerint'!$A$1:$G$111,5,0)</f>
        <v>1</v>
      </c>
      <c r="K105" s="41" t="n">
        <f aca="false">VLOOKUP($C105,'Eredmény kód szerint'!$A$1:$G$111,6,0)</f>
        <v>0</v>
      </c>
      <c r="L105" s="41" t="n">
        <f aca="false">SUM(G105:K105)</f>
        <v>4</v>
      </c>
      <c r="M105" s="41" t="n">
        <v>13</v>
      </c>
      <c r="N105" s="41"/>
    </row>
    <row r="106" customFormat="false" ht="54" hidden="false" customHeight="false" outlineLevel="0" collapsed="false">
      <c r="A106" s="37" t="s">
        <v>303</v>
      </c>
      <c r="B106" s="38" t="n">
        <f aca="false">RANK(L106,$L$2:$L$113)</f>
        <v>99</v>
      </c>
      <c r="C106" s="40" t="s">
        <v>251</v>
      </c>
      <c r="D106" s="40" t="s">
        <v>252</v>
      </c>
      <c r="E106" s="40" t="s">
        <v>82</v>
      </c>
      <c r="F106" s="40" t="s">
        <v>220</v>
      </c>
      <c r="G106" s="41" t="n">
        <f aca="false">VLOOKUP($C106,'Eredmény kód szerint'!$A$1:$G$111,2,0)</f>
        <v>0</v>
      </c>
      <c r="H106" s="41" t="n">
        <f aca="false">VLOOKUP($C106,'Eredmény kód szerint'!$A$1:$G$111,3,0)</f>
        <v>0</v>
      </c>
      <c r="I106" s="41" t="n">
        <f aca="false">VLOOKUP($C106,'Eredmény kód szerint'!$A$1:$G$111,4,0)</f>
        <v>3</v>
      </c>
      <c r="J106" s="41" t="str">
        <f aca="false">VLOOKUP($C106,'Eredmény kód szerint'!$A$1:$G$111,5,0)</f>
        <v>X</v>
      </c>
      <c r="K106" s="41" t="n">
        <f aca="false">VLOOKUP($C106,'Eredmény kód szerint'!$A$1:$G$111,6,0)</f>
        <v>0</v>
      </c>
      <c r="L106" s="41" t="n">
        <f aca="false">SUM(G106:K106)</f>
        <v>3</v>
      </c>
      <c r="M106" s="41" t="n">
        <v>13</v>
      </c>
      <c r="N106" s="41"/>
    </row>
    <row r="107" customFormat="false" ht="54" hidden="false" customHeight="false" outlineLevel="0" collapsed="false">
      <c r="A107" s="37" t="s">
        <v>303</v>
      </c>
      <c r="B107" s="38" t="n">
        <f aca="false">RANK(L107,$L$2:$L$113)</f>
        <v>108</v>
      </c>
      <c r="C107" s="40" t="s">
        <v>5</v>
      </c>
      <c r="D107" s="40" t="s">
        <v>265</v>
      </c>
      <c r="E107" s="40" t="s">
        <v>82</v>
      </c>
      <c r="F107" s="40" t="s">
        <v>220</v>
      </c>
      <c r="G107" s="41" t="n">
        <f aca="false">VLOOKUP($C107,'Eredmény kód szerint'!$A$1:$G$111,2,0)</f>
        <v>0</v>
      </c>
      <c r="H107" s="41" t="str">
        <f aca="false">VLOOKUP($C107,'Eredmény kód szerint'!$A$1:$G$111,3,0)</f>
        <v>X</v>
      </c>
      <c r="I107" s="41" t="n">
        <f aca="false">VLOOKUP($C107,'Eredmény kód szerint'!$A$1:$G$111,4,0)</f>
        <v>1</v>
      </c>
      <c r="J107" s="41" t="n">
        <f aca="false">VLOOKUP($C107,'Eredmény kód szerint'!$A$1:$G$111,5,0)</f>
        <v>0</v>
      </c>
      <c r="K107" s="41" t="n">
        <f aca="false">VLOOKUP($C107,'Eredmény kód szerint'!$A$1:$G$111,6,0)</f>
        <v>0</v>
      </c>
      <c r="L107" s="41" t="n">
        <f aca="false">SUM(G107:K107)</f>
        <v>1</v>
      </c>
      <c r="M107" s="41" t="n">
        <v>13</v>
      </c>
      <c r="N107" s="41"/>
    </row>
    <row r="108" customFormat="false" ht="18" hidden="false" customHeight="false" outlineLevel="0" collapsed="false">
      <c r="A108" s="37" t="s">
        <v>304</v>
      </c>
      <c r="B108" s="38" t="n">
        <f aca="false">RANK(L108,$L$2:$L$113)</f>
        <v>74</v>
      </c>
      <c r="C108" s="38" t="s">
        <v>203</v>
      </c>
      <c r="D108" s="38" t="s">
        <v>204</v>
      </c>
      <c r="E108" s="40" t="s">
        <v>205</v>
      </c>
      <c r="F108" s="38"/>
      <c r="G108" s="41" t="n">
        <f aca="false">VLOOKUP($C108,'Eredmény kód szerint'!$A$1:$G$111,2,0)</f>
        <v>3</v>
      </c>
      <c r="H108" s="41" t="n">
        <f aca="false">VLOOKUP($C108,'Eredmény kód szerint'!$A$1:$G$111,3,0)</f>
        <v>1</v>
      </c>
      <c r="I108" s="41" t="n">
        <f aca="false">VLOOKUP($C108,'Eredmény kód szerint'!$A$1:$G$111,4,0)</f>
        <v>2</v>
      </c>
      <c r="J108" s="41" t="n">
        <f aca="false">VLOOKUP($C108,'Eredmény kód szerint'!$A$1:$G$111,5,0)</f>
        <v>1</v>
      </c>
      <c r="K108" s="41" t="n">
        <f aca="false">VLOOKUP($C108,'Eredmény kód szerint'!$A$1:$G$111,6,0)</f>
        <v>0</v>
      </c>
      <c r="L108" s="41" t="n">
        <f aca="false">SUM(G108:K108)</f>
        <v>7</v>
      </c>
      <c r="M108" s="41" t="n">
        <f aca="false">SUM(L108:L110)</f>
        <v>12</v>
      </c>
      <c r="N108" s="41" t="n">
        <v>28</v>
      </c>
    </row>
    <row r="109" customFormat="false" ht="18" hidden="false" customHeight="false" outlineLevel="0" collapsed="false">
      <c r="A109" s="37" t="s">
        <v>304</v>
      </c>
      <c r="B109" s="38" t="n">
        <f aca="false">RANK(L109,$L$2:$L$113)</f>
        <v>99</v>
      </c>
      <c r="C109" s="38" t="s">
        <v>257</v>
      </c>
      <c r="D109" s="38" t="s">
        <v>258</v>
      </c>
      <c r="E109" s="40" t="s">
        <v>205</v>
      </c>
      <c r="F109" s="38"/>
      <c r="G109" s="41" t="n">
        <f aca="false">VLOOKUP($C109,'Eredmény kód szerint'!$A$1:$G$111,2,0)</f>
        <v>2</v>
      </c>
      <c r="H109" s="41" t="n">
        <f aca="false">VLOOKUP($C109,'Eredmény kód szerint'!$A$1:$G$111,3,0)</f>
        <v>0</v>
      </c>
      <c r="I109" s="41" t="n">
        <f aca="false">VLOOKUP($C109,'Eredmény kód szerint'!$A$1:$G$111,4,0)</f>
        <v>1</v>
      </c>
      <c r="J109" s="41" t="n">
        <f aca="false">VLOOKUP($C109,'Eredmény kód szerint'!$A$1:$G$111,5,0)</f>
        <v>0</v>
      </c>
      <c r="K109" s="41" t="n">
        <f aca="false">VLOOKUP($C109,'Eredmény kód szerint'!$A$1:$G$111,6,0)</f>
        <v>0</v>
      </c>
      <c r="L109" s="41" t="n">
        <f aca="false">SUM(G109:K109)</f>
        <v>3</v>
      </c>
      <c r="M109" s="41" t="n">
        <v>12</v>
      </c>
      <c r="N109" s="41"/>
    </row>
    <row r="110" customFormat="false" ht="18" hidden="false" customHeight="false" outlineLevel="0" collapsed="false">
      <c r="A110" s="37" t="s">
        <v>304</v>
      </c>
      <c r="B110" s="38" t="n">
        <f aca="false">RANK(L110,$L$2:$L$113)</f>
        <v>105</v>
      </c>
      <c r="C110" s="38" t="s">
        <v>259</v>
      </c>
      <c r="D110" s="38" t="s">
        <v>260</v>
      </c>
      <c r="E110" s="40" t="s">
        <v>205</v>
      </c>
      <c r="F110" s="38"/>
      <c r="G110" s="41" t="n">
        <f aca="false">VLOOKUP($C110,'Eredmény kód szerint'!$A$1:$G$111,2,0)</f>
        <v>0</v>
      </c>
      <c r="H110" s="41" t="str">
        <f aca="false">VLOOKUP($C110,'Eredmény kód szerint'!$A$1:$G$111,3,0)</f>
        <v>X</v>
      </c>
      <c r="I110" s="41" t="n">
        <f aca="false">VLOOKUP($C110,'Eredmény kód szerint'!$A$1:$G$111,4,0)</f>
        <v>1</v>
      </c>
      <c r="J110" s="41" t="n">
        <f aca="false">VLOOKUP($C110,'Eredmény kód szerint'!$A$1:$G$111,5,0)</f>
        <v>1</v>
      </c>
      <c r="K110" s="41" t="n">
        <f aca="false">VLOOKUP($C110,'Eredmény kód szerint'!$A$1:$G$111,6,0)</f>
        <v>0</v>
      </c>
      <c r="L110" s="41" t="n">
        <f aca="false">SUM(G110:K110)</f>
        <v>2</v>
      </c>
      <c r="M110" s="41" t="n">
        <v>12</v>
      </c>
      <c r="N110" s="41"/>
    </row>
    <row r="111" customFormat="false" ht="18" hidden="false" customHeight="false" outlineLevel="0" collapsed="false">
      <c r="A111" s="37" t="s">
        <v>305</v>
      </c>
      <c r="B111" s="38" t="n">
        <f aca="false">RANK(L111,$L$2:$L$113)</f>
        <v>91</v>
      </c>
      <c r="C111" s="38" t="s">
        <v>233</v>
      </c>
      <c r="D111" s="38" t="s">
        <v>234</v>
      </c>
      <c r="E111" s="40" t="s">
        <v>125</v>
      </c>
      <c r="F111" s="40" t="s">
        <v>246</v>
      </c>
      <c r="G111" s="41" t="n">
        <f aca="false">VLOOKUP($C111,'Eredmény kód szerint'!$A$1:$G$111,2,0)</f>
        <v>3</v>
      </c>
      <c r="H111" s="41" t="n">
        <f aca="false">VLOOKUP($C111,'Eredmény kód szerint'!$A$1:$G$111,3,0)</f>
        <v>0</v>
      </c>
      <c r="I111" s="41" t="n">
        <f aca="false">VLOOKUP($C111,'Eredmény kód szerint'!$A$1:$G$111,4,0)</f>
        <v>1</v>
      </c>
      <c r="J111" s="41" t="n">
        <f aca="false">VLOOKUP($C111,'Eredmény kód szerint'!$A$1:$G$111,5,0)</f>
        <v>0</v>
      </c>
      <c r="K111" s="41" t="n">
        <f aca="false">VLOOKUP($C111,'Eredmény kód szerint'!$A$1:$G$111,6,0)</f>
        <v>0</v>
      </c>
      <c r="L111" s="41" t="n">
        <f aca="false">SUM(G111:K111)</f>
        <v>4</v>
      </c>
      <c r="M111" s="41" t="n">
        <f aca="false">SUM(L111:L113)</f>
        <v>11</v>
      </c>
      <c r="N111" s="41" t="n">
        <v>29</v>
      </c>
    </row>
    <row r="112" customFormat="false" ht="18" hidden="false" customHeight="false" outlineLevel="0" collapsed="false">
      <c r="A112" s="37" t="s">
        <v>305</v>
      </c>
      <c r="B112" s="38" t="n">
        <f aca="false">RANK(L112,$L$2:$L$113)</f>
        <v>91</v>
      </c>
      <c r="C112" s="38" t="s">
        <v>244</v>
      </c>
      <c r="D112" s="38" t="s">
        <v>245</v>
      </c>
      <c r="E112" s="40" t="s">
        <v>125</v>
      </c>
      <c r="F112" s="40" t="s">
        <v>246</v>
      </c>
      <c r="G112" s="41" t="n">
        <f aca="false">VLOOKUP($C112,'Eredmény kód szerint'!$A$1:$G$111,2,0)</f>
        <v>0</v>
      </c>
      <c r="H112" s="41" t="n">
        <f aca="false">VLOOKUP($C112,'Eredmény kód szerint'!$A$1:$G$111,3,0)</f>
        <v>0</v>
      </c>
      <c r="I112" s="41" t="n">
        <f aca="false">VLOOKUP($C112,'Eredmény kód szerint'!$A$1:$G$111,4,0)</f>
        <v>1</v>
      </c>
      <c r="J112" s="41" t="n">
        <f aca="false">VLOOKUP($C112,'Eredmény kód szerint'!$A$1:$G$111,5,0)</f>
        <v>0</v>
      </c>
      <c r="K112" s="41" t="n">
        <f aca="false">VLOOKUP($C112,'Eredmény kód szerint'!$A$1:$G$111,6,0)</f>
        <v>3</v>
      </c>
      <c r="L112" s="41" t="n">
        <f aca="false">SUM(G112:K112)</f>
        <v>4</v>
      </c>
      <c r="M112" s="41" t="n">
        <v>11</v>
      </c>
      <c r="N112" s="41"/>
    </row>
    <row r="113" customFormat="false" ht="18" hidden="false" customHeight="false" outlineLevel="0" collapsed="false">
      <c r="A113" s="37" t="s">
        <v>305</v>
      </c>
      <c r="B113" s="38" t="n">
        <f aca="false">RANK(L113,$L$2:$L$113)</f>
        <v>99</v>
      </c>
      <c r="C113" s="38" t="s">
        <v>247</v>
      </c>
      <c r="D113" s="38" t="s">
        <v>248</v>
      </c>
      <c r="E113" s="40" t="s">
        <v>125</v>
      </c>
      <c r="F113" s="40" t="s">
        <v>246</v>
      </c>
      <c r="G113" s="41" t="n">
        <f aca="false">VLOOKUP($C113,'Eredmény kód szerint'!$A$1:$G$111,2,0)</f>
        <v>2</v>
      </c>
      <c r="H113" s="41" t="n">
        <f aca="false">VLOOKUP($C113,'Eredmény kód szerint'!$A$1:$G$111,3,0)</f>
        <v>0</v>
      </c>
      <c r="I113" s="41" t="n">
        <f aca="false">VLOOKUP($C113,'Eredmény kód szerint'!$A$1:$G$111,4,0)</f>
        <v>1</v>
      </c>
      <c r="J113" s="41" t="n">
        <f aca="false">VLOOKUP($C113,'Eredmény kód szerint'!$A$1:$G$111,5,0)</f>
        <v>0</v>
      </c>
      <c r="K113" s="41" t="n">
        <f aca="false">VLOOKUP($C113,'Eredmény kód szerint'!$A$1:$G$111,6,0)</f>
        <v>0</v>
      </c>
      <c r="L113" s="41" t="n">
        <f aca="false">SUM(G113:K113)</f>
        <v>3</v>
      </c>
      <c r="M113" s="41" t="n">
        <v>11</v>
      </c>
      <c r="N113" s="4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K113"/>
  <sheetViews>
    <sheetView showFormulas="false" showGridLines="true" showRowColHeaders="true" showZeros="true" rightToLeft="false" tabSelected="false" showOutlineSymbols="true" defaultGridColor="true" view="normal" topLeftCell="B106" colorId="64" zoomScale="100" zoomScaleNormal="100" zoomScalePageLayoutView="100" workbookViewId="0">
      <selection pane="topLeft" activeCell="F120" activeCellId="0" sqref="F120"/>
    </sheetView>
  </sheetViews>
  <sheetFormatPr defaultColWidth="9.12109375" defaultRowHeight="18" zeroHeight="false" outlineLevelRow="0" outlineLevelCol="0"/>
  <cols>
    <col collapsed="false" customWidth="true" hidden="false" outlineLevel="0" max="2" min="1" style="1" width="8.67"/>
    <col collapsed="false" customWidth="true" hidden="false" outlineLevel="0" max="3" min="3" style="1" width="28.11"/>
    <col collapsed="false" customWidth="true" hidden="false" outlineLevel="0" max="4" min="4" style="2" width="25.56"/>
    <col collapsed="false" customWidth="true" hidden="false" outlineLevel="0" max="5" min="5" style="1" width="32"/>
    <col collapsed="false" customWidth="true" hidden="false" outlineLevel="0" max="11" min="6" style="3" width="13.44"/>
    <col collapsed="false" customWidth="false" hidden="false" outlineLevel="0" max="1024" min="12" style="3" width="9.11"/>
  </cols>
  <sheetData>
    <row r="1" s="7" customFormat="true" ht="18" hidden="false" customHeight="false" outlineLevel="0" collapsed="false">
      <c r="A1" s="45" t="s">
        <v>0</v>
      </c>
      <c r="B1" s="45" t="s">
        <v>1</v>
      </c>
      <c r="C1" s="45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274</v>
      </c>
    </row>
    <row r="2" customFormat="false" ht="36" hidden="false" customHeight="false" outlineLevel="0" collapsed="false">
      <c r="A2" s="14" t="n">
        <f aca="false">RANK(K2,$K$2:$K$113)</f>
        <v>91</v>
      </c>
      <c r="B2" s="14" t="s">
        <v>229</v>
      </c>
      <c r="C2" s="14" t="s">
        <v>230</v>
      </c>
      <c r="D2" s="15" t="s">
        <v>131</v>
      </c>
      <c r="E2" s="15" t="s">
        <v>306</v>
      </c>
      <c r="F2" s="16" t="n">
        <f aca="false">VLOOKUP($B2,'Eredmény kód szerint'!$A$1:$G$111,2,0)</f>
        <v>1</v>
      </c>
      <c r="G2" s="16" t="n">
        <f aca="false">VLOOKUP($B2,'Eredmény kód szerint'!$A$1:$G$111,3,0)</f>
        <v>1</v>
      </c>
      <c r="H2" s="16" t="n">
        <f aca="false">VLOOKUP($B2,'Eredmény kód szerint'!$A$1:$G$111,4,0)</f>
        <v>2</v>
      </c>
      <c r="I2" s="16" t="str">
        <f aca="false">VLOOKUP($B2,'Eredmény kód szerint'!$A$1:$G$111,5,0)</f>
        <v>X</v>
      </c>
      <c r="J2" s="16" t="n">
        <f aca="false">VLOOKUP($B2,'Eredmény kód szerint'!$A$1:$G$111,6,0)</f>
        <v>0</v>
      </c>
      <c r="K2" s="16" t="n">
        <f aca="false">SUM(F2:J2)</f>
        <v>4</v>
      </c>
    </row>
    <row r="3" customFormat="false" ht="18" hidden="false" customHeight="false" outlineLevel="0" collapsed="false">
      <c r="A3" s="14" t="n">
        <f aca="false">RANK(K3,$K$2:$K$113)</f>
        <v>56</v>
      </c>
      <c r="B3" s="14" t="s">
        <v>156</v>
      </c>
      <c r="C3" s="14" t="s">
        <v>157</v>
      </c>
      <c r="D3" s="15" t="s">
        <v>58</v>
      </c>
      <c r="E3" s="15" t="s">
        <v>21</v>
      </c>
      <c r="F3" s="16" t="n">
        <f aca="false">VLOOKUP($B3,'Eredmény kód szerint'!$A$1:$G$111,2,0)</f>
        <v>4</v>
      </c>
      <c r="G3" s="16" t="n">
        <f aca="false">VLOOKUP($B3,'Eredmény kód szerint'!$A$1:$G$111,3,0)</f>
        <v>2</v>
      </c>
      <c r="H3" s="16" t="n">
        <f aca="false">VLOOKUP($B3,'Eredmény kód szerint'!$A$1:$G$111,4,0)</f>
        <v>2</v>
      </c>
      <c r="I3" s="16" t="n">
        <f aca="false">VLOOKUP($B3,'Eredmény kód szerint'!$A$1:$G$111,5,0)</f>
        <v>1</v>
      </c>
      <c r="J3" s="16" t="n">
        <f aca="false">VLOOKUP($B3,'Eredmény kód szerint'!$A$1:$G$111,6,0)</f>
        <v>2</v>
      </c>
      <c r="K3" s="16" t="n">
        <f aca="false">SUM(F3:J3)</f>
        <v>11</v>
      </c>
    </row>
    <row r="4" customFormat="false" ht="18" hidden="false" customHeight="false" outlineLevel="0" collapsed="false">
      <c r="A4" s="14" t="n">
        <f aca="false">RANK(K4,$K$2:$K$113)</f>
        <v>24</v>
      </c>
      <c r="B4" s="14" t="s">
        <v>75</v>
      </c>
      <c r="C4" s="14" t="s">
        <v>76</v>
      </c>
      <c r="D4" s="15" t="s">
        <v>67</v>
      </c>
      <c r="E4" s="15" t="s">
        <v>307</v>
      </c>
      <c r="F4" s="16" t="n">
        <f aca="false">VLOOKUP($B4,'Eredmény kód szerint'!$A$1:$G$111,2,0)</f>
        <v>20</v>
      </c>
      <c r="G4" s="16" t="n">
        <f aca="false">VLOOKUP($B4,'Eredmény kód szerint'!$A$1:$G$111,3,0)</f>
        <v>3</v>
      </c>
      <c r="H4" s="16" t="str">
        <f aca="false">VLOOKUP($B4,'Eredmény kód szerint'!$A$1:$G$111,4,0)</f>
        <v>X</v>
      </c>
      <c r="I4" s="16" t="n">
        <f aca="false">VLOOKUP($B4,'Eredmény kód szerint'!$A$1:$G$111,5,0)</f>
        <v>2</v>
      </c>
      <c r="J4" s="16" t="n">
        <f aca="false">VLOOKUP($B4,'Eredmény kód szerint'!$A$1:$G$111,6,0)</f>
        <v>20</v>
      </c>
      <c r="K4" s="16" t="n">
        <f aca="false">SUM(F4:J4)</f>
        <v>45</v>
      </c>
    </row>
    <row r="5" customFormat="false" ht="36" hidden="false" customHeight="false" outlineLevel="0" collapsed="false">
      <c r="A5" s="14" t="n">
        <f aca="false">RANK(K5,$K$2:$K$113)</f>
        <v>87</v>
      </c>
      <c r="B5" s="14" t="s">
        <v>221</v>
      </c>
      <c r="C5" s="14" t="s">
        <v>222</v>
      </c>
      <c r="D5" s="15" t="s">
        <v>58</v>
      </c>
      <c r="E5" s="15" t="s">
        <v>183</v>
      </c>
      <c r="F5" s="16" t="n">
        <f aca="false">VLOOKUP($B5,'Eredmény kód szerint'!$A$1:$G$111,2,0)</f>
        <v>2</v>
      </c>
      <c r="G5" s="16" t="n">
        <f aca="false">VLOOKUP($B5,'Eredmény kód szerint'!$A$1:$G$111,3,0)</f>
        <v>0</v>
      </c>
      <c r="H5" s="16" t="n">
        <f aca="false">VLOOKUP($B5,'Eredmény kód szerint'!$A$1:$G$111,4,0)</f>
        <v>2</v>
      </c>
      <c r="I5" s="16" t="n">
        <f aca="false">VLOOKUP($B5,'Eredmény kód szerint'!$A$1:$G$111,5,0)</f>
        <v>0</v>
      </c>
      <c r="J5" s="16" t="n">
        <f aca="false">VLOOKUP($B5,'Eredmény kód szerint'!$A$1:$G$111,6,0)</f>
        <v>1</v>
      </c>
      <c r="K5" s="16" t="n">
        <f aca="false">SUM(F5:J5)</f>
        <v>5</v>
      </c>
    </row>
    <row r="6" customFormat="false" ht="36" hidden="false" customHeight="false" outlineLevel="0" collapsed="false">
      <c r="A6" s="14" t="n">
        <f aca="false">RANK(K6,$K$2:$K$113)</f>
        <v>9</v>
      </c>
      <c r="B6" s="18" t="s">
        <v>38</v>
      </c>
      <c r="C6" s="18" t="s">
        <v>39</v>
      </c>
      <c r="D6" s="15" t="s">
        <v>31</v>
      </c>
      <c r="E6" s="15" t="s">
        <v>32</v>
      </c>
      <c r="F6" s="16" t="n">
        <f aca="false">VLOOKUP($B6,'Eredmény kód szerint'!$A$1:$G$111,2,0)</f>
        <v>12</v>
      </c>
      <c r="G6" s="16" t="n">
        <f aca="false">VLOOKUP($B6,'Eredmény kód szerint'!$A$1:$G$111,3,0)</f>
        <v>18</v>
      </c>
      <c r="H6" s="16" t="n">
        <f aca="false">VLOOKUP($B6,'Eredmény kód szerint'!$A$1:$G$111,4,0)</f>
        <v>20</v>
      </c>
      <c r="I6" s="16" t="n">
        <f aca="false">VLOOKUP($B6,'Eredmény kód szerint'!$A$1:$G$111,5,0)</f>
        <v>7</v>
      </c>
      <c r="J6" s="16" t="n">
        <f aca="false">VLOOKUP($B6,'Eredmény kód szerint'!$A$1:$G$111,6,0)</f>
        <v>15</v>
      </c>
      <c r="K6" s="16" t="n">
        <f aca="false">SUM(F6:J6)</f>
        <v>72</v>
      </c>
    </row>
    <row r="7" customFormat="false" ht="54" hidden="false" customHeight="false" outlineLevel="0" collapsed="false">
      <c r="A7" s="14" t="n">
        <f aca="false">RANK(K7,$K$2:$K$113)</f>
        <v>108</v>
      </c>
      <c r="B7" s="15" t="s">
        <v>5</v>
      </c>
      <c r="C7" s="15" t="s">
        <v>265</v>
      </c>
      <c r="D7" s="15" t="s">
        <v>82</v>
      </c>
      <c r="E7" s="15" t="s">
        <v>220</v>
      </c>
      <c r="F7" s="16" t="n">
        <f aca="false">VLOOKUP($B7,'Eredmény kód szerint'!$A$1:$G$111,2,0)</f>
        <v>0</v>
      </c>
      <c r="G7" s="16" t="str">
        <f aca="false">VLOOKUP($B7,'Eredmény kód szerint'!$A$1:$G$111,3,0)</f>
        <v>X</v>
      </c>
      <c r="H7" s="16" t="n">
        <f aca="false">VLOOKUP($B7,'Eredmény kód szerint'!$A$1:$G$111,4,0)</f>
        <v>1</v>
      </c>
      <c r="I7" s="16" t="n">
        <f aca="false">VLOOKUP($B7,'Eredmény kód szerint'!$A$1:$G$111,5,0)</f>
        <v>0</v>
      </c>
      <c r="J7" s="16" t="n">
        <f aca="false">VLOOKUP($B7,'Eredmény kód szerint'!$A$1:$G$111,6,0)</f>
        <v>0</v>
      </c>
      <c r="K7" s="16" t="n">
        <f aca="false">SUM(F7:J7)</f>
        <v>1</v>
      </c>
    </row>
    <row r="8" customFormat="false" ht="36" hidden="false" customHeight="false" outlineLevel="0" collapsed="false">
      <c r="A8" s="14" t="n">
        <f aca="false">RANK(K8,$K$2:$K$113)</f>
        <v>87</v>
      </c>
      <c r="B8" s="14" t="s">
        <v>223</v>
      </c>
      <c r="C8" s="14" t="s">
        <v>224</v>
      </c>
      <c r="D8" s="15" t="s">
        <v>125</v>
      </c>
      <c r="E8" s="15" t="s">
        <v>126</v>
      </c>
      <c r="F8" s="16" t="n">
        <f aca="false">VLOOKUP($B8,'Eredmény kód szerint'!$A$1:$G$111,2,0)</f>
        <v>2</v>
      </c>
      <c r="G8" s="16" t="n">
        <f aca="false">VLOOKUP($B8,'Eredmény kód szerint'!$A$1:$G$111,3,0)</f>
        <v>2</v>
      </c>
      <c r="H8" s="16" t="n">
        <f aca="false">VLOOKUP($B8,'Eredmény kód szerint'!$A$1:$G$111,4,0)</f>
        <v>1</v>
      </c>
      <c r="I8" s="16" t="n">
        <f aca="false">VLOOKUP($B8,'Eredmény kód szerint'!$A$1:$G$111,5,0)</f>
        <v>0</v>
      </c>
      <c r="J8" s="16" t="str">
        <f aca="false">VLOOKUP($B8,'Eredmény kód szerint'!$A$1:$G$111,6,0)</f>
        <v>X</v>
      </c>
      <c r="K8" s="16" t="n">
        <f aca="false">SUM(F8:J8)</f>
        <v>5</v>
      </c>
    </row>
    <row r="9" customFormat="false" ht="54" hidden="false" customHeight="false" outlineLevel="0" collapsed="false">
      <c r="A9" s="14" t="n">
        <f aca="false">RANK(K9,$K$2:$K$113)</f>
        <v>50</v>
      </c>
      <c r="B9" s="14" t="s">
        <v>141</v>
      </c>
      <c r="C9" s="14" t="s">
        <v>142</v>
      </c>
      <c r="D9" s="15" t="s">
        <v>125</v>
      </c>
      <c r="E9" s="15" t="s">
        <v>143</v>
      </c>
      <c r="F9" s="16" t="n">
        <f aca="false">VLOOKUP($B9,'Eredmény kód szerint'!$A$1:$G$111,2,0)</f>
        <v>2</v>
      </c>
      <c r="G9" s="16" t="n">
        <f aca="false">VLOOKUP($B9,'Eredmény kód szerint'!$A$1:$G$111,3,0)</f>
        <v>8</v>
      </c>
      <c r="H9" s="16" t="n">
        <f aca="false">VLOOKUP($B9,'Eredmény kód szerint'!$A$1:$G$111,4,0)</f>
        <v>2</v>
      </c>
      <c r="I9" s="16" t="n">
        <f aca="false">VLOOKUP($B9,'Eredmény kód szerint'!$A$1:$G$111,5,0)</f>
        <v>1</v>
      </c>
      <c r="J9" s="16" t="n">
        <f aca="false">VLOOKUP($B9,'Eredmény kód szerint'!$A$1:$G$111,6,0)</f>
        <v>0</v>
      </c>
      <c r="K9" s="16" t="n">
        <f aca="false">SUM(F9:J9)</f>
        <v>13</v>
      </c>
    </row>
    <row r="10" customFormat="false" ht="18" hidden="false" customHeight="false" outlineLevel="0" collapsed="false">
      <c r="A10" s="14" t="n">
        <f aca="false">RANK(K10,$K$2:$K$113)</f>
        <v>56</v>
      </c>
      <c r="B10" s="14" t="s">
        <v>158</v>
      </c>
      <c r="C10" s="14" t="s">
        <v>159</v>
      </c>
      <c r="D10" s="15" t="s">
        <v>70</v>
      </c>
      <c r="E10" s="15" t="s">
        <v>71</v>
      </c>
      <c r="F10" s="16" t="n">
        <f aca="false">VLOOKUP($B10,'Eredmény kód szerint'!$A$1:$G$111,2,0)</f>
        <v>2</v>
      </c>
      <c r="G10" s="16" t="n">
        <f aca="false">VLOOKUP($B10,'Eredmény kód szerint'!$A$1:$G$111,3,0)</f>
        <v>2</v>
      </c>
      <c r="H10" s="16" t="n">
        <f aca="false">VLOOKUP($B10,'Eredmény kód szerint'!$A$1:$G$111,4,0)</f>
        <v>6</v>
      </c>
      <c r="I10" s="16" t="n">
        <f aca="false">VLOOKUP($B10,'Eredmény kód szerint'!$A$1:$G$111,5,0)</f>
        <v>1</v>
      </c>
      <c r="J10" s="16" t="n">
        <f aca="false">VLOOKUP($B10,'Eredmény kód szerint'!$A$1:$G$111,6,0)</f>
        <v>0</v>
      </c>
      <c r="K10" s="16" t="n">
        <f aca="false">SUM(F10:J10)</f>
        <v>11</v>
      </c>
    </row>
    <row r="11" customFormat="false" ht="36" hidden="false" customHeight="false" outlineLevel="0" collapsed="false">
      <c r="A11" s="14" t="n">
        <f aca="false">RANK(K11,$K$2:$K$113)</f>
        <v>30</v>
      </c>
      <c r="B11" s="14" t="s">
        <v>92</v>
      </c>
      <c r="C11" s="14" t="s">
        <v>93</v>
      </c>
      <c r="D11" s="15" t="s">
        <v>94</v>
      </c>
      <c r="E11" s="15" t="s">
        <v>95</v>
      </c>
      <c r="F11" s="16" t="n">
        <f aca="false">VLOOKUP($B11,'Eredmény kód szerint'!$A$1:$G$111,2,0)</f>
        <v>20</v>
      </c>
      <c r="G11" s="16" t="n">
        <f aca="false">VLOOKUP($B11,'Eredmény kód szerint'!$A$1:$G$111,3,0)</f>
        <v>5</v>
      </c>
      <c r="H11" s="16" t="n">
        <f aca="false">VLOOKUP($B11,'Eredmény kód szerint'!$A$1:$G$111,4,0)</f>
        <v>8</v>
      </c>
      <c r="I11" s="16" t="n">
        <f aca="false">VLOOKUP($B11,'Eredmény kód szerint'!$A$1:$G$111,5,0)</f>
        <v>3</v>
      </c>
      <c r="J11" s="16" t="n">
        <f aca="false">VLOOKUP($B11,'Eredmény kód szerint'!$A$1:$G$111,6,0)</f>
        <v>0</v>
      </c>
      <c r="K11" s="16" t="n">
        <f aca="false">SUM(F11:J11)</f>
        <v>36</v>
      </c>
    </row>
    <row r="12" customFormat="false" ht="18" hidden="false" customHeight="false" outlineLevel="0" collapsed="false">
      <c r="A12" s="14" t="n">
        <f aca="false">RANK(K12,$K$2:$K$113)</f>
        <v>35</v>
      </c>
      <c r="B12" s="14" t="s">
        <v>104</v>
      </c>
      <c r="C12" s="14" t="s">
        <v>105</v>
      </c>
      <c r="D12" s="15" t="s">
        <v>58</v>
      </c>
      <c r="E12" s="15" t="s">
        <v>21</v>
      </c>
      <c r="F12" s="16" t="n">
        <f aca="false">VLOOKUP($B12,'Eredmény kód szerint'!$A$1:$G$111,2,0)</f>
        <v>4</v>
      </c>
      <c r="G12" s="16" t="n">
        <f aca="false">VLOOKUP($B12,'Eredmény kód szerint'!$A$1:$G$111,3,0)</f>
        <v>5</v>
      </c>
      <c r="H12" s="16" t="n">
        <f aca="false">VLOOKUP($B12,'Eredmény kód szerint'!$A$1:$G$111,4,0)</f>
        <v>8</v>
      </c>
      <c r="I12" s="16" t="n">
        <f aca="false">VLOOKUP($B12,'Eredmény kód szerint'!$A$1:$G$111,5,0)</f>
        <v>1</v>
      </c>
      <c r="J12" s="16" t="n">
        <f aca="false">VLOOKUP($B12,'Eredmény kód szerint'!$A$1:$G$111,6,0)</f>
        <v>8</v>
      </c>
      <c r="K12" s="16" t="n">
        <f aca="false">SUM(F12:J12)</f>
        <v>26</v>
      </c>
    </row>
    <row r="13" customFormat="false" ht="36" hidden="false" customHeight="false" outlineLevel="0" collapsed="false">
      <c r="A13" s="14" t="n">
        <f aca="false">RANK(K13,$K$2:$K$113)</f>
        <v>54</v>
      </c>
      <c r="B13" s="14" t="s">
        <v>151</v>
      </c>
      <c r="C13" s="14" t="s">
        <v>152</v>
      </c>
      <c r="D13" s="15" t="s">
        <v>24</v>
      </c>
      <c r="E13" s="15" t="s">
        <v>25</v>
      </c>
      <c r="F13" s="16" t="n">
        <f aca="false">VLOOKUP($B13,'Eredmény kód szerint'!$A$1:$G$111,2,0)</f>
        <v>3</v>
      </c>
      <c r="G13" s="16" t="n">
        <f aca="false">VLOOKUP($B13,'Eredmény kód szerint'!$A$1:$G$111,3,0)</f>
        <v>0</v>
      </c>
      <c r="H13" s="16" t="n">
        <f aca="false">VLOOKUP($B13,'Eredmény kód szerint'!$A$1:$G$111,4,0)</f>
        <v>4</v>
      </c>
      <c r="I13" s="16" t="n">
        <f aca="false">VLOOKUP($B13,'Eredmény kód szerint'!$A$1:$G$111,5,0)</f>
        <v>5</v>
      </c>
      <c r="J13" s="16" t="n">
        <f aca="false">VLOOKUP($B13,'Eredmény kód szerint'!$A$1:$G$111,6,0)</f>
        <v>0</v>
      </c>
      <c r="K13" s="16" t="n">
        <f aca="false">SUM(F13:J13)</f>
        <v>12</v>
      </c>
    </row>
    <row r="14" customFormat="false" ht="36" hidden="false" customHeight="false" outlineLevel="0" collapsed="false">
      <c r="A14" s="14" t="n">
        <f aca="false">RANK(K14,$K$2:$K$113)</f>
        <v>80</v>
      </c>
      <c r="B14" s="14" t="s">
        <v>206</v>
      </c>
      <c r="C14" s="14" t="s">
        <v>207</v>
      </c>
      <c r="D14" s="15" t="s">
        <v>125</v>
      </c>
      <c r="E14" s="15" t="s">
        <v>126</v>
      </c>
      <c r="F14" s="16" t="n">
        <f aca="false">VLOOKUP($B14,'Eredmény kód szerint'!$A$1:$G$111,2,0)</f>
        <v>2</v>
      </c>
      <c r="G14" s="16" t="n">
        <f aca="false">VLOOKUP($B14,'Eredmény kód szerint'!$A$1:$G$111,3,0)</f>
        <v>2</v>
      </c>
      <c r="H14" s="16" t="n">
        <f aca="false">VLOOKUP($B14,'Eredmény kód szerint'!$A$1:$G$111,4,0)</f>
        <v>2</v>
      </c>
      <c r="I14" s="16" t="n">
        <f aca="false">VLOOKUP($B14,'Eredmény kód szerint'!$A$1:$G$111,5,0)</f>
        <v>0</v>
      </c>
      <c r="J14" s="16" t="n">
        <f aca="false">VLOOKUP($B14,'Eredmény kód szerint'!$A$1:$G$111,6,0)</f>
        <v>0</v>
      </c>
      <c r="K14" s="16" t="n">
        <f aca="false">SUM(F14:J14)</f>
        <v>6</v>
      </c>
    </row>
    <row r="15" customFormat="false" ht="54" hidden="false" customHeight="false" outlineLevel="0" collapsed="false">
      <c r="A15" s="14" t="n">
        <f aca="false">RANK(K15,$K$2:$K$113)</f>
        <v>27</v>
      </c>
      <c r="B15" s="14" t="s">
        <v>84</v>
      </c>
      <c r="C15" s="14" t="s">
        <v>85</v>
      </c>
      <c r="D15" s="15" t="s">
        <v>13</v>
      </c>
      <c r="E15" s="15" t="s">
        <v>308</v>
      </c>
      <c r="F15" s="16" t="n">
        <f aca="false">VLOOKUP($B15,'Eredmény kód szerint'!$A$1:$G$111,2,0)</f>
        <v>2</v>
      </c>
      <c r="G15" s="16" t="n">
        <f aca="false">VLOOKUP($B15,'Eredmény kód szerint'!$A$1:$G$111,3,0)</f>
        <v>7</v>
      </c>
      <c r="H15" s="16" t="n">
        <f aca="false">VLOOKUP($B15,'Eredmény kód szerint'!$A$1:$G$111,4,0)</f>
        <v>15</v>
      </c>
      <c r="I15" s="16" t="str">
        <f aca="false">VLOOKUP($B15,'Eredmény kód szerint'!$A$1:$G$111,5,0)</f>
        <v>X</v>
      </c>
      <c r="J15" s="16" t="n">
        <f aca="false">VLOOKUP($B15,'Eredmény kód szerint'!$A$1:$G$111,6,0)</f>
        <v>15</v>
      </c>
      <c r="K15" s="16" t="n">
        <f aca="false">SUM(F15:J15)</f>
        <v>39</v>
      </c>
    </row>
    <row r="16" customFormat="false" ht="18" hidden="false" customHeight="false" outlineLevel="0" collapsed="false">
      <c r="A16" s="14" t="n">
        <f aca="false">RANK(K16,$K$2:$K$113)</f>
        <v>67</v>
      </c>
      <c r="B16" s="14" t="s">
        <v>179</v>
      </c>
      <c r="C16" s="14" t="s">
        <v>180</v>
      </c>
      <c r="D16" s="15" t="s">
        <v>70</v>
      </c>
      <c r="E16" s="15" t="s">
        <v>112</v>
      </c>
      <c r="F16" s="16" t="n">
        <f aca="false">VLOOKUP($B16,'Eredmény kód szerint'!$A$1:$G$111,2,0)</f>
        <v>2</v>
      </c>
      <c r="G16" s="16" t="n">
        <f aca="false">VLOOKUP($B16,'Eredmény kód szerint'!$A$1:$G$111,3,0)</f>
        <v>4</v>
      </c>
      <c r="H16" s="16" t="n">
        <f aca="false">VLOOKUP($B16,'Eredmény kód szerint'!$A$1:$G$111,4,0)</f>
        <v>1</v>
      </c>
      <c r="I16" s="16" t="n">
        <f aca="false">VLOOKUP($B16,'Eredmény kód szerint'!$A$1:$G$111,5,0)</f>
        <v>1</v>
      </c>
      <c r="J16" s="16" t="n">
        <f aca="false">VLOOKUP($B16,'Eredmény kód szerint'!$A$1:$G$111,6,0)</f>
        <v>1</v>
      </c>
      <c r="K16" s="16" t="n">
        <f aca="false">SUM(F16:J16)</f>
        <v>9</v>
      </c>
    </row>
    <row r="17" customFormat="false" ht="18.75" hidden="false" customHeight="false" outlineLevel="0" collapsed="false">
      <c r="A17" s="14" t="n">
        <f aca="false">RANK(K17,$K$2:$K$113)</f>
        <v>5</v>
      </c>
      <c r="B17" s="14" t="s">
        <v>26</v>
      </c>
      <c r="C17" s="14" t="s">
        <v>27</v>
      </c>
      <c r="D17" s="15" t="s">
        <v>67</v>
      </c>
      <c r="E17" s="15" t="s">
        <v>307</v>
      </c>
      <c r="F17" s="16" t="n">
        <f aca="false">VLOOKUP($B17,'Eredmény kód szerint'!$A$1:$G$111,2,0)</f>
        <v>19</v>
      </c>
      <c r="G17" s="16" t="n">
        <f aca="false">VLOOKUP($B17,'Eredmény kód szerint'!$A$1:$G$111,3,0)</f>
        <v>20</v>
      </c>
      <c r="H17" s="16" t="n">
        <f aca="false">VLOOKUP($B17,'Eredmény kód szerint'!$A$1:$G$111,4,0)</f>
        <v>20</v>
      </c>
      <c r="I17" s="16" t="n">
        <f aca="false">VLOOKUP($B17,'Eredmény kód szerint'!$A$1:$G$111,5,0)</f>
        <v>0</v>
      </c>
      <c r="J17" s="16" t="n">
        <f aca="false">VLOOKUP($B17,'Eredmény kód szerint'!$A$1:$G$111,6,0)</f>
        <v>19</v>
      </c>
      <c r="K17" s="16" t="n">
        <f aca="false">SUM(F17:J17)</f>
        <v>78</v>
      </c>
    </row>
    <row r="18" customFormat="false" ht="36" hidden="false" customHeight="false" outlineLevel="0" collapsed="false">
      <c r="A18" s="14" t="n">
        <f aca="false">RANK(K18,$K$2:$K$113)</f>
        <v>4</v>
      </c>
      <c r="B18" s="14" t="s">
        <v>22</v>
      </c>
      <c r="C18" s="14" t="s">
        <v>23</v>
      </c>
      <c r="D18" s="15" t="s">
        <v>24</v>
      </c>
      <c r="E18" s="15" t="s">
        <v>25</v>
      </c>
      <c r="F18" s="16" t="n">
        <f aca="false">VLOOKUP($B18,'Eredmény kód szerint'!$A$1:$G$111,2,0)</f>
        <v>20</v>
      </c>
      <c r="G18" s="16" t="n">
        <f aca="false">VLOOKUP($B18,'Eredmény kód szerint'!$A$1:$G$111,3,0)</f>
        <v>20</v>
      </c>
      <c r="H18" s="16" t="n">
        <f aca="false">VLOOKUP($B18,'Eredmény kód szerint'!$A$1:$G$111,4,0)</f>
        <v>1</v>
      </c>
      <c r="I18" s="16" t="n">
        <f aca="false">VLOOKUP($B18,'Eredmény kód szerint'!$A$1:$G$111,5,0)</f>
        <v>20</v>
      </c>
      <c r="J18" s="16" t="n">
        <f aca="false">VLOOKUP($B18,'Eredmény kód szerint'!$A$1:$G$111,6,0)</f>
        <v>18</v>
      </c>
      <c r="K18" s="16" t="n">
        <f aca="false">SUM(F18:J18)</f>
        <v>79</v>
      </c>
    </row>
    <row r="19" customFormat="false" ht="54" hidden="false" customHeight="false" outlineLevel="0" collapsed="false">
      <c r="A19" s="14" t="n">
        <f aca="false">RANK(K19,$K$2:$K$113)</f>
        <v>17</v>
      </c>
      <c r="B19" s="14" t="s">
        <v>54</v>
      </c>
      <c r="C19" s="14" t="s">
        <v>55</v>
      </c>
      <c r="D19" s="15" t="s">
        <v>13</v>
      </c>
      <c r="E19" s="15" t="s">
        <v>309</v>
      </c>
      <c r="F19" s="16" t="n">
        <f aca="false">VLOOKUP($B19,'Eredmény kód szerint'!$A$1:$G$111,2,0)</f>
        <v>20</v>
      </c>
      <c r="G19" s="16" t="n">
        <f aca="false">VLOOKUP($B19,'Eredmény kód szerint'!$A$1:$G$111,3,0)</f>
        <v>7</v>
      </c>
      <c r="H19" s="16" t="n">
        <f aca="false">VLOOKUP($B19,'Eredmény kód szerint'!$A$1:$G$111,4,0)</f>
        <v>16</v>
      </c>
      <c r="I19" s="16" t="n">
        <f aca="false">VLOOKUP($B19,'Eredmény kód szerint'!$A$1:$G$111,5,0)</f>
        <v>1</v>
      </c>
      <c r="J19" s="16" t="n">
        <f aca="false">VLOOKUP($B19,'Eredmény kód szerint'!$A$1:$G$111,6,0)</f>
        <v>8</v>
      </c>
      <c r="K19" s="16" t="n">
        <f aca="false">SUM(F19:J19)</f>
        <v>52</v>
      </c>
    </row>
    <row r="20" customFormat="false" ht="18" hidden="false" customHeight="false" outlineLevel="0" collapsed="false">
      <c r="A20" s="14" t="n">
        <f aca="false">RANK(K20,$K$2:$K$113)</f>
        <v>99</v>
      </c>
      <c r="B20" s="14" t="s">
        <v>247</v>
      </c>
      <c r="C20" s="14" t="s">
        <v>248</v>
      </c>
      <c r="D20" s="15" t="s">
        <v>125</v>
      </c>
      <c r="E20" s="15" t="s">
        <v>235</v>
      </c>
      <c r="F20" s="16" t="n">
        <f aca="false">VLOOKUP($B20,'Eredmény kód szerint'!$A$1:$G$111,2,0)</f>
        <v>2</v>
      </c>
      <c r="G20" s="16" t="n">
        <f aca="false">VLOOKUP($B20,'Eredmény kód szerint'!$A$1:$G$111,3,0)</f>
        <v>0</v>
      </c>
      <c r="H20" s="16" t="n">
        <f aca="false">VLOOKUP($B20,'Eredmény kód szerint'!$A$1:$G$111,4,0)</f>
        <v>1</v>
      </c>
      <c r="I20" s="16" t="n">
        <f aca="false">VLOOKUP($B20,'Eredmény kód szerint'!$A$1:$G$111,5,0)</f>
        <v>0</v>
      </c>
      <c r="J20" s="16" t="n">
        <f aca="false">VLOOKUP($B20,'Eredmény kód szerint'!$A$1:$G$111,6,0)</f>
        <v>0</v>
      </c>
      <c r="K20" s="16" t="n">
        <f aca="false">SUM(F20:J20)</f>
        <v>3</v>
      </c>
    </row>
    <row r="21" customFormat="false" ht="54" hidden="false" customHeight="false" outlineLevel="0" collapsed="false">
      <c r="A21" s="14" t="n">
        <f aca="false">RANK(K21,$K$2:$K$113)</f>
        <v>50</v>
      </c>
      <c r="B21" s="15" t="s">
        <v>144</v>
      </c>
      <c r="C21" s="15" t="s">
        <v>145</v>
      </c>
      <c r="D21" s="15" t="s">
        <v>13</v>
      </c>
      <c r="E21" s="15" t="s">
        <v>74</v>
      </c>
      <c r="F21" s="16" t="n">
        <f aca="false">VLOOKUP($B21,'Eredmény kód szerint'!$A$1:$G$111,2,0)</f>
        <v>2</v>
      </c>
      <c r="G21" s="16" t="n">
        <f aca="false">VLOOKUP($B21,'Eredmény kód szerint'!$A$1:$G$111,3,0)</f>
        <v>1</v>
      </c>
      <c r="H21" s="16" t="n">
        <f aca="false">VLOOKUP($B21,'Eredmény kód szerint'!$A$1:$G$111,4,0)</f>
        <v>0</v>
      </c>
      <c r="I21" s="16" t="n">
        <f aca="false">VLOOKUP($B21,'Eredmény kód szerint'!$A$1:$G$111,5,0)</f>
        <v>0</v>
      </c>
      <c r="J21" s="16" t="n">
        <f aca="false">VLOOKUP($B21,'Eredmény kód szerint'!$A$1:$G$111,6,0)</f>
        <v>10</v>
      </c>
      <c r="K21" s="16" t="n">
        <f aca="false">SUM(F21:J21)</f>
        <v>13</v>
      </c>
    </row>
    <row r="22" customFormat="false" ht="18" hidden="false" customHeight="false" outlineLevel="0" collapsed="false">
      <c r="A22" s="14" t="n">
        <f aca="false">RANK(K22,$K$2:$K$113)</f>
        <v>74</v>
      </c>
      <c r="B22" s="14" t="s">
        <v>194</v>
      </c>
      <c r="C22" s="14" t="s">
        <v>195</v>
      </c>
      <c r="D22" s="15" t="s">
        <v>58</v>
      </c>
      <c r="E22" s="15" t="s">
        <v>21</v>
      </c>
      <c r="F22" s="16" t="n">
        <f aca="false">VLOOKUP($B22,'Eredmény kód szerint'!$A$1:$G$111,2,0)</f>
        <v>0</v>
      </c>
      <c r="G22" s="16" t="n">
        <f aca="false">VLOOKUP($B22,'Eredmény kód szerint'!$A$1:$G$111,3,0)</f>
        <v>5</v>
      </c>
      <c r="H22" s="16" t="n">
        <f aca="false">VLOOKUP($B22,'Eredmény kód szerint'!$A$1:$G$111,4,0)</f>
        <v>2</v>
      </c>
      <c r="I22" s="16" t="n">
        <f aca="false">VLOOKUP($B22,'Eredmény kód szerint'!$A$1:$G$111,5,0)</f>
        <v>0</v>
      </c>
      <c r="J22" s="16" t="n">
        <f aca="false">VLOOKUP($B22,'Eredmény kód szerint'!$A$1:$G$111,6,0)</f>
        <v>0</v>
      </c>
      <c r="K22" s="16" t="n">
        <f aca="false">SUM(F22:J22)</f>
        <v>7</v>
      </c>
    </row>
    <row r="23" customFormat="false" ht="36" hidden="false" customHeight="false" outlineLevel="0" collapsed="false">
      <c r="A23" s="14" t="n">
        <f aca="false">RANK(K23,$K$2:$K$113)</f>
        <v>15</v>
      </c>
      <c r="B23" s="14" t="s">
        <v>50</v>
      </c>
      <c r="C23" s="14" t="s">
        <v>51</v>
      </c>
      <c r="D23" s="15" t="s">
        <v>24</v>
      </c>
      <c r="E23" s="15" t="s">
        <v>25</v>
      </c>
      <c r="F23" s="16" t="n">
        <f aca="false">VLOOKUP($B23,'Eredmény kód szerint'!$A$1:$G$111,2,0)</f>
        <v>20</v>
      </c>
      <c r="G23" s="16" t="n">
        <f aca="false">VLOOKUP($B23,'Eredmény kód szerint'!$A$1:$G$111,3,0)</f>
        <v>2</v>
      </c>
      <c r="H23" s="16" t="n">
        <f aca="false">VLOOKUP($B23,'Eredmény kód szerint'!$A$1:$G$111,4,0)</f>
        <v>16</v>
      </c>
      <c r="I23" s="16" t="n">
        <f aca="false">VLOOKUP($B23,'Eredmény kód szerint'!$A$1:$G$111,5,0)</f>
        <v>0</v>
      </c>
      <c r="J23" s="16" t="n">
        <f aca="false">VLOOKUP($B23,'Eredmény kód szerint'!$A$1:$G$111,6,0)</f>
        <v>16</v>
      </c>
      <c r="K23" s="16" t="n">
        <f aca="false">SUM(F23:J23)</f>
        <v>54</v>
      </c>
    </row>
    <row r="24" customFormat="false" ht="36" hidden="false" customHeight="false" outlineLevel="0" collapsed="false">
      <c r="A24" s="14" t="n">
        <f aca="false">RANK(K24,$K$2:$K$113)</f>
        <v>74</v>
      </c>
      <c r="B24" s="15" t="s">
        <v>196</v>
      </c>
      <c r="C24" s="15" t="s">
        <v>197</v>
      </c>
      <c r="D24" s="15" t="s">
        <v>82</v>
      </c>
      <c r="E24" s="15" t="s">
        <v>171</v>
      </c>
      <c r="F24" s="16" t="n">
        <f aca="false">VLOOKUP($B24,'Eredmény kód szerint'!$A$1:$G$111,2,0)</f>
        <v>2</v>
      </c>
      <c r="G24" s="16" t="n">
        <f aca="false">VLOOKUP($B24,'Eredmény kód szerint'!$A$1:$G$111,3,0)</f>
        <v>2</v>
      </c>
      <c r="H24" s="16" t="n">
        <f aca="false">VLOOKUP($B24,'Eredmény kód szerint'!$A$1:$G$111,4,0)</f>
        <v>2</v>
      </c>
      <c r="I24" s="16" t="n">
        <f aca="false">VLOOKUP($B24,'Eredmény kód szerint'!$A$1:$G$111,5,0)</f>
        <v>1</v>
      </c>
      <c r="J24" s="16" t="n">
        <f aca="false">VLOOKUP($B24,'Eredmény kód szerint'!$A$1:$G$111,6,0)</f>
        <v>0</v>
      </c>
      <c r="K24" s="16" t="n">
        <f aca="false">SUM(F24:J24)</f>
        <v>7</v>
      </c>
    </row>
    <row r="25" customFormat="false" ht="18" hidden="false" customHeight="false" outlineLevel="0" collapsed="false">
      <c r="A25" s="14" t="n">
        <f aca="false">RANK(K25,$K$2:$K$113)</f>
        <v>50</v>
      </c>
      <c r="B25" s="14" t="s">
        <v>146</v>
      </c>
      <c r="C25" s="14" t="s">
        <v>147</v>
      </c>
      <c r="D25" s="15" t="s">
        <v>61</v>
      </c>
      <c r="E25" s="15" t="s">
        <v>62</v>
      </c>
      <c r="F25" s="16" t="n">
        <f aca="false">VLOOKUP($B25,'Eredmény kód szerint'!$A$1:$G$111,2,0)</f>
        <v>2</v>
      </c>
      <c r="G25" s="16" t="n">
        <f aca="false">VLOOKUP($B25,'Eredmény kód szerint'!$A$1:$G$111,3,0)</f>
        <v>8</v>
      </c>
      <c r="H25" s="16" t="n">
        <f aca="false">VLOOKUP($B25,'Eredmény kód szerint'!$A$1:$G$111,4,0)</f>
        <v>2</v>
      </c>
      <c r="I25" s="16" t="n">
        <f aca="false">VLOOKUP($B25,'Eredmény kód szerint'!$A$1:$G$111,5,0)</f>
        <v>1</v>
      </c>
      <c r="J25" s="16" t="n">
        <f aca="false">VLOOKUP($B25,'Eredmény kód szerint'!$A$1:$G$111,6,0)</f>
        <v>0</v>
      </c>
      <c r="K25" s="16" t="n">
        <f aca="false">SUM(F25:J25)</f>
        <v>13</v>
      </c>
    </row>
    <row r="26" customFormat="false" ht="36" hidden="false" customHeight="false" outlineLevel="0" collapsed="false">
      <c r="A26" s="14" t="n">
        <f aca="false">RANK(K26,$K$2:$K$113)</f>
        <v>46</v>
      </c>
      <c r="B26" s="14" t="s">
        <v>129</v>
      </c>
      <c r="C26" s="14" t="s">
        <v>130</v>
      </c>
      <c r="D26" s="15" t="s">
        <v>131</v>
      </c>
      <c r="E26" s="15" t="s">
        <v>132</v>
      </c>
      <c r="F26" s="16" t="n">
        <f aca="false">VLOOKUP($B26,'Eredmény kód szerint'!$A$1:$G$111,2,0)</f>
        <v>2</v>
      </c>
      <c r="G26" s="16" t="str">
        <f aca="false">VLOOKUP($B26,'Eredmény kód szerint'!$A$1:$G$111,3,0)</f>
        <v>X</v>
      </c>
      <c r="H26" s="16" t="n">
        <f aca="false">VLOOKUP($B26,'Eredmény kód szerint'!$A$1:$G$111,4,0)</f>
        <v>2</v>
      </c>
      <c r="I26" s="16" t="n">
        <f aca="false">VLOOKUP($B26,'Eredmény kód szerint'!$A$1:$G$111,5,0)</f>
        <v>1</v>
      </c>
      <c r="J26" s="16" t="n">
        <f aca="false">VLOOKUP($B26,'Eredmény kód szerint'!$A$1:$G$111,6,0)</f>
        <v>10</v>
      </c>
      <c r="K26" s="16" t="n">
        <f aca="false">SUM(F26:J26)</f>
        <v>15</v>
      </c>
    </row>
    <row r="27" customFormat="false" ht="18" hidden="false" customHeight="false" outlineLevel="0" collapsed="false">
      <c r="A27" s="14" t="n">
        <f aca="false">RANK(K27,$K$2:$K$113)</f>
        <v>13</v>
      </c>
      <c r="B27" s="14" t="s">
        <v>47</v>
      </c>
      <c r="C27" s="14" t="s">
        <v>48</v>
      </c>
      <c r="D27" s="15" t="s">
        <v>67</v>
      </c>
      <c r="E27" s="15" t="s">
        <v>18</v>
      </c>
      <c r="F27" s="16" t="n">
        <f aca="false">VLOOKUP($B27,'Eredmény kód szerint'!$A$1:$G$111,2,0)</f>
        <v>20</v>
      </c>
      <c r="G27" s="16" t="n">
        <f aca="false">VLOOKUP($B27,'Eredmény kód szerint'!$A$1:$G$111,3,0)</f>
        <v>4</v>
      </c>
      <c r="H27" s="16" t="n">
        <f aca="false">VLOOKUP($B27,'Eredmény kód szerint'!$A$1:$G$111,4,0)</f>
        <v>20</v>
      </c>
      <c r="I27" s="16" t="n">
        <f aca="false">VLOOKUP($B27,'Eredmény kód szerint'!$A$1:$G$111,5,0)</f>
        <v>2</v>
      </c>
      <c r="J27" s="16" t="n">
        <f aca="false">VLOOKUP($B27,'Eredmény kód szerint'!$A$1:$G$111,6,0)</f>
        <v>18</v>
      </c>
      <c r="K27" s="16" t="n">
        <f aca="false">SUM(F27:J27)</f>
        <v>64</v>
      </c>
    </row>
    <row r="28" customFormat="false" ht="18" hidden="false" customHeight="false" outlineLevel="0" collapsed="false">
      <c r="A28" s="14" t="n">
        <f aca="false">RANK(K28,$K$2:$K$113)</f>
        <v>22</v>
      </c>
      <c r="B28" s="14" t="s">
        <v>68</v>
      </c>
      <c r="C28" s="14" t="s">
        <v>69</v>
      </c>
      <c r="D28" s="15" t="s">
        <v>70</v>
      </c>
      <c r="E28" s="15" t="s">
        <v>71</v>
      </c>
      <c r="F28" s="16" t="n">
        <f aca="false">VLOOKUP($B28,'Eredmény kód szerint'!$A$1:$G$111,2,0)</f>
        <v>12</v>
      </c>
      <c r="G28" s="16" t="n">
        <f aca="false">VLOOKUP($B28,'Eredmény kód szerint'!$A$1:$G$111,3,0)</f>
        <v>6</v>
      </c>
      <c r="H28" s="16" t="n">
        <f aca="false">VLOOKUP($B28,'Eredmény kód szerint'!$A$1:$G$111,4,0)</f>
        <v>3</v>
      </c>
      <c r="I28" s="16" t="n">
        <f aca="false">VLOOKUP($B28,'Eredmény kód szerint'!$A$1:$G$111,5,0)</f>
        <v>16</v>
      </c>
      <c r="J28" s="16" t="n">
        <f aca="false">VLOOKUP($B28,'Eredmény kód szerint'!$A$1:$G$111,6,0)</f>
        <v>10</v>
      </c>
      <c r="K28" s="16" t="n">
        <f aca="false">SUM(F28:J28)</f>
        <v>47</v>
      </c>
    </row>
    <row r="29" customFormat="false" ht="18" hidden="false" customHeight="false" outlineLevel="0" collapsed="false">
      <c r="A29" s="14" t="n">
        <f aca="false">RANK(K29,$K$2:$K$113)</f>
        <v>91</v>
      </c>
      <c r="B29" s="14" t="s">
        <v>231</v>
      </c>
      <c r="C29" s="14" t="s">
        <v>232</v>
      </c>
      <c r="D29" s="15" t="s">
        <v>70</v>
      </c>
      <c r="E29" s="15" t="s">
        <v>112</v>
      </c>
      <c r="F29" s="16" t="n">
        <f aca="false">VLOOKUP($B29,'Eredmény kód szerint'!$A$1:$G$111,2,0)</f>
        <v>0</v>
      </c>
      <c r="G29" s="16" t="n">
        <f aca="false">VLOOKUP($B29,'Eredmény kód szerint'!$A$1:$G$111,3,0)</f>
        <v>0</v>
      </c>
      <c r="H29" s="16" t="n">
        <f aca="false">VLOOKUP($B29,'Eredmény kód szerint'!$A$1:$G$111,4,0)</f>
        <v>3</v>
      </c>
      <c r="I29" s="16" t="n">
        <f aca="false">VLOOKUP($B29,'Eredmény kód szerint'!$A$1:$G$111,5,0)</f>
        <v>0</v>
      </c>
      <c r="J29" s="16" t="n">
        <f aca="false">VLOOKUP($B29,'Eredmény kód szerint'!$A$1:$G$111,6,0)</f>
        <v>1</v>
      </c>
      <c r="K29" s="16" t="n">
        <f aca="false">SUM(F29:J29)</f>
        <v>4</v>
      </c>
    </row>
    <row r="30" customFormat="false" ht="36" hidden="false" customHeight="false" outlineLevel="0" collapsed="false">
      <c r="A30" s="14" t="n">
        <f aca="false">RANK(K30,$K$2:$K$113)</f>
        <v>80</v>
      </c>
      <c r="B30" s="14" t="s">
        <v>208</v>
      </c>
      <c r="C30" s="14" t="s">
        <v>209</v>
      </c>
      <c r="D30" s="15" t="s">
        <v>138</v>
      </c>
      <c r="E30" s="15" t="s">
        <v>112</v>
      </c>
      <c r="F30" s="16" t="n">
        <f aca="false">VLOOKUP($B30,'Eredmény kód szerint'!$A$1:$G$111,2,0)</f>
        <v>2</v>
      </c>
      <c r="G30" s="16" t="n">
        <f aca="false">VLOOKUP($B30,'Eredmény kód szerint'!$A$1:$G$111,3,0)</f>
        <v>0</v>
      </c>
      <c r="H30" s="16" t="n">
        <f aca="false">VLOOKUP($B30,'Eredmény kód szerint'!$A$1:$G$111,4,0)</f>
        <v>4</v>
      </c>
      <c r="I30" s="16" t="n">
        <f aca="false">VLOOKUP($B30,'Eredmény kód szerint'!$A$1:$G$111,5,0)</f>
        <v>0</v>
      </c>
      <c r="J30" s="16" t="n">
        <f aca="false">VLOOKUP($B30,'Eredmény kód szerint'!$A$1:$G$111,6,0)</f>
        <v>0</v>
      </c>
      <c r="K30" s="16" t="n">
        <f aca="false">SUM(F30:J30)</f>
        <v>6</v>
      </c>
    </row>
    <row r="31" customFormat="false" ht="36" hidden="false" customHeight="false" outlineLevel="0" collapsed="false">
      <c r="A31" s="14" t="n">
        <f aca="false">RANK(K31,$K$2:$K$113)</f>
        <v>99</v>
      </c>
      <c r="B31" s="14" t="s">
        <v>249</v>
      </c>
      <c r="C31" s="14" t="s">
        <v>250</v>
      </c>
      <c r="D31" s="15" t="s">
        <v>94</v>
      </c>
      <c r="E31" s="15" t="s">
        <v>32</v>
      </c>
      <c r="F31" s="16" t="n">
        <f aca="false">VLOOKUP($B31,'Eredmény kód szerint'!$A$1:$G$111,2,0)</f>
        <v>0</v>
      </c>
      <c r="G31" s="16" t="n">
        <f aca="false">VLOOKUP($B31,'Eredmény kód szerint'!$A$1:$G$111,3,0)</f>
        <v>2</v>
      </c>
      <c r="H31" s="16" t="n">
        <f aca="false">VLOOKUP($B31,'Eredmény kód szerint'!$A$1:$G$111,4,0)</f>
        <v>1</v>
      </c>
      <c r="I31" s="16" t="n">
        <f aca="false">VLOOKUP($B31,'Eredmény kód szerint'!$A$1:$G$111,5,0)</f>
        <v>0</v>
      </c>
      <c r="J31" s="16" t="n">
        <f aca="false">VLOOKUP($B31,'Eredmény kód szerint'!$A$1:$G$111,6,0)</f>
        <v>0</v>
      </c>
      <c r="K31" s="16" t="n">
        <f aca="false">SUM(F31:J31)</f>
        <v>3</v>
      </c>
    </row>
    <row r="32" customFormat="false" ht="36" hidden="false" customHeight="false" outlineLevel="0" collapsed="false">
      <c r="A32" s="14" t="n">
        <f aca="false">RANK(K32,$K$2:$K$113)</f>
        <v>42</v>
      </c>
      <c r="B32" s="15" t="s">
        <v>119</v>
      </c>
      <c r="C32" s="15" t="s">
        <v>120</v>
      </c>
      <c r="D32" s="15" t="s">
        <v>82</v>
      </c>
      <c r="E32" s="15" t="s">
        <v>83</v>
      </c>
      <c r="F32" s="16" t="n">
        <f aca="false">VLOOKUP($B32,'Eredmény kód szerint'!$A$1:$G$111,2,0)</f>
        <v>2</v>
      </c>
      <c r="G32" s="16" t="n">
        <f aca="false">VLOOKUP($B32,'Eredmény kód szerint'!$A$1:$G$111,3,0)</f>
        <v>5</v>
      </c>
      <c r="H32" s="16" t="n">
        <f aca="false">VLOOKUP($B32,'Eredmény kód szerint'!$A$1:$G$111,4,0)</f>
        <v>3</v>
      </c>
      <c r="I32" s="16" t="n">
        <f aca="false">VLOOKUP($B32,'Eredmény kód szerint'!$A$1:$G$111,5,0)</f>
        <v>9</v>
      </c>
      <c r="J32" s="16" t="n">
        <f aca="false">VLOOKUP($B32,'Eredmény kód szerint'!$A$1:$G$111,6,0)</f>
        <v>0</v>
      </c>
      <c r="K32" s="16" t="n">
        <f aca="false">SUM(F32:J32)</f>
        <v>19</v>
      </c>
    </row>
    <row r="33" customFormat="false" ht="36" hidden="false" customHeight="false" outlineLevel="0" collapsed="false">
      <c r="A33" s="14" t="n">
        <f aca="false">RANK(K33,$K$2:$K$113)</f>
        <v>80</v>
      </c>
      <c r="B33" s="14" t="s">
        <v>210</v>
      </c>
      <c r="C33" s="14" t="s">
        <v>211</v>
      </c>
      <c r="D33" s="15" t="s">
        <v>131</v>
      </c>
      <c r="E33" s="15" t="s">
        <v>306</v>
      </c>
      <c r="F33" s="16" t="n">
        <f aca="false">VLOOKUP($B33,'Eredmény kód szerint'!$A$1:$G$111,2,0)</f>
        <v>0</v>
      </c>
      <c r="G33" s="16" t="n">
        <f aca="false">VLOOKUP($B33,'Eredmény kód szerint'!$A$1:$G$111,3,0)</f>
        <v>2</v>
      </c>
      <c r="H33" s="16" t="n">
        <f aca="false">VLOOKUP($B33,'Eredmény kód szerint'!$A$1:$G$111,4,0)</f>
        <v>3</v>
      </c>
      <c r="I33" s="16" t="n">
        <f aca="false">VLOOKUP($B33,'Eredmény kód szerint'!$A$1:$G$111,5,0)</f>
        <v>1</v>
      </c>
      <c r="J33" s="16" t="n">
        <f aca="false">VLOOKUP($B33,'Eredmény kód szerint'!$A$1:$G$111,6,0)</f>
        <v>0</v>
      </c>
      <c r="K33" s="16" t="n">
        <f aca="false">SUM(F33:J33)</f>
        <v>6</v>
      </c>
    </row>
    <row r="34" customFormat="false" ht="18" hidden="false" customHeight="false" outlineLevel="0" collapsed="false">
      <c r="A34" s="14" t="n">
        <f aca="false">RANK(K34,$K$2:$K$113)</f>
        <v>35</v>
      </c>
      <c r="B34" s="14" t="s">
        <v>106</v>
      </c>
      <c r="C34" s="14" t="s">
        <v>107</v>
      </c>
      <c r="D34" s="15" t="s">
        <v>70</v>
      </c>
      <c r="E34" s="15" t="s">
        <v>71</v>
      </c>
      <c r="F34" s="16" t="str">
        <f aca="false">VLOOKUP($B34,'Eredmény kód szerint'!$A$1:$G$111,2,0)</f>
        <v>X</v>
      </c>
      <c r="G34" s="16" t="n">
        <f aca="false">VLOOKUP($B34,'Eredmény kód szerint'!$A$1:$G$111,3,0)</f>
        <v>5</v>
      </c>
      <c r="H34" s="16" t="n">
        <f aca="false">VLOOKUP($B34,'Eredmény kód szerint'!$A$1:$G$111,4,0)</f>
        <v>6</v>
      </c>
      <c r="I34" s="16" t="n">
        <f aca="false">VLOOKUP($B34,'Eredmény kód szerint'!$A$1:$G$111,5,0)</f>
        <v>5</v>
      </c>
      <c r="J34" s="16" t="n">
        <f aca="false">VLOOKUP($B34,'Eredmény kód szerint'!$A$1:$G$111,6,0)</f>
        <v>10</v>
      </c>
      <c r="K34" s="16" t="n">
        <f aca="false">SUM(F34:J34)</f>
        <v>26</v>
      </c>
    </row>
    <row r="35" customFormat="false" ht="18" hidden="false" customHeight="false" outlineLevel="0" collapsed="false">
      <c r="A35" s="14" t="n">
        <f aca="false">RANK(K35,$K$2:$K$113)</f>
        <v>91</v>
      </c>
      <c r="B35" s="14" t="s">
        <v>233</v>
      </c>
      <c r="C35" s="14" t="s">
        <v>234</v>
      </c>
      <c r="D35" s="15" t="s">
        <v>125</v>
      </c>
      <c r="E35" s="15" t="s">
        <v>235</v>
      </c>
      <c r="F35" s="16" t="n">
        <f aca="false">VLOOKUP($B35,'Eredmény kód szerint'!$A$1:$G$111,2,0)</f>
        <v>3</v>
      </c>
      <c r="G35" s="16" t="n">
        <f aca="false">VLOOKUP($B35,'Eredmény kód szerint'!$A$1:$G$111,3,0)</f>
        <v>0</v>
      </c>
      <c r="H35" s="16" t="n">
        <f aca="false">VLOOKUP($B35,'Eredmény kód szerint'!$A$1:$G$111,4,0)</f>
        <v>1</v>
      </c>
      <c r="I35" s="16" t="n">
        <f aca="false">VLOOKUP($B35,'Eredmény kód szerint'!$A$1:$G$111,5,0)</f>
        <v>0</v>
      </c>
      <c r="J35" s="16" t="n">
        <f aca="false">VLOOKUP($B35,'Eredmény kód szerint'!$A$1:$G$111,6,0)</f>
        <v>0</v>
      </c>
      <c r="K35" s="16" t="n">
        <f aca="false">SUM(F35:J35)</f>
        <v>4</v>
      </c>
    </row>
    <row r="36" customFormat="false" ht="18" hidden="false" customHeight="false" outlineLevel="0" collapsed="false">
      <c r="A36" s="14" t="n">
        <f aca="false">RANK(K36,$K$2:$K$113)</f>
        <v>45</v>
      </c>
      <c r="B36" s="14" t="s">
        <v>127</v>
      </c>
      <c r="C36" s="14" t="s">
        <v>128</v>
      </c>
      <c r="D36" s="15" t="s">
        <v>61</v>
      </c>
      <c r="E36" s="15" t="s">
        <v>62</v>
      </c>
      <c r="F36" s="16" t="n">
        <f aca="false">VLOOKUP($B36,'Eredmény kód szerint'!$A$1:$G$111,2,0)</f>
        <v>8</v>
      </c>
      <c r="G36" s="16" t="n">
        <f aca="false">VLOOKUP($B36,'Eredmény kód szerint'!$A$1:$G$111,3,0)</f>
        <v>3</v>
      </c>
      <c r="H36" s="16" t="n">
        <f aca="false">VLOOKUP($B36,'Eredmény kód szerint'!$A$1:$G$111,4,0)</f>
        <v>1</v>
      </c>
      <c r="I36" s="16" t="n">
        <f aca="false">VLOOKUP($B36,'Eredmény kód szerint'!$A$1:$G$111,5,0)</f>
        <v>2</v>
      </c>
      <c r="J36" s="16" t="n">
        <f aca="false">VLOOKUP($B36,'Eredmény kód szerint'!$A$1:$G$111,6,0)</f>
        <v>2</v>
      </c>
      <c r="K36" s="16" t="n">
        <f aca="false">SUM(F36:J36)</f>
        <v>16</v>
      </c>
    </row>
    <row r="37" customFormat="false" ht="18" hidden="false" customHeight="false" outlineLevel="0" collapsed="false">
      <c r="A37" s="14" t="n">
        <f aca="false">RANK(K37,$K$2:$K$113)</f>
        <v>41</v>
      </c>
      <c r="B37" s="14" t="s">
        <v>117</v>
      </c>
      <c r="C37" s="14" t="s">
        <v>118</v>
      </c>
      <c r="D37" s="15" t="s">
        <v>70</v>
      </c>
      <c r="E37" s="15" t="s">
        <v>71</v>
      </c>
      <c r="F37" s="16" t="n">
        <f aca="false">VLOOKUP($B37,'Eredmény kód szerint'!$A$1:$G$111,2,0)</f>
        <v>0</v>
      </c>
      <c r="G37" s="16" t="n">
        <f aca="false">VLOOKUP($B37,'Eredmény kód szerint'!$A$1:$G$111,3,0)</f>
        <v>5</v>
      </c>
      <c r="H37" s="16" t="n">
        <f aca="false">VLOOKUP($B37,'Eredmény kód szerint'!$A$1:$G$111,4,0)</f>
        <v>8</v>
      </c>
      <c r="I37" s="16" t="n">
        <f aca="false">VLOOKUP($B37,'Eredmény kód szerint'!$A$1:$G$111,5,0)</f>
        <v>1</v>
      </c>
      <c r="J37" s="16" t="n">
        <f aca="false">VLOOKUP($B37,'Eredmény kód szerint'!$A$1:$G$111,6,0)</f>
        <v>8</v>
      </c>
      <c r="K37" s="16" t="n">
        <f aca="false">SUM(F37:J37)</f>
        <v>22</v>
      </c>
    </row>
    <row r="38" customFormat="false" ht="36" hidden="false" customHeight="false" outlineLevel="0" collapsed="false">
      <c r="A38" s="14" t="n">
        <f aca="false">RANK(K38,$K$2:$K$113)</f>
        <v>47</v>
      </c>
      <c r="B38" s="14" t="s">
        <v>133</v>
      </c>
      <c r="C38" s="14" t="s">
        <v>134</v>
      </c>
      <c r="D38" s="15" t="s">
        <v>125</v>
      </c>
      <c r="E38" s="15" t="s">
        <v>135</v>
      </c>
      <c r="F38" s="16" t="n">
        <f aca="false">VLOOKUP($B38,'Eredmény kód szerint'!$A$1:$G$111,2,0)</f>
        <v>6</v>
      </c>
      <c r="G38" s="16" t="n">
        <f aca="false">VLOOKUP($B38,'Eredmény kód szerint'!$A$1:$G$111,3,0)</f>
        <v>2</v>
      </c>
      <c r="H38" s="16" t="n">
        <f aca="false">VLOOKUP($B38,'Eredmény kód szerint'!$A$1:$G$111,4,0)</f>
        <v>2</v>
      </c>
      <c r="I38" s="16" t="n">
        <f aca="false">VLOOKUP($B38,'Eredmény kód szerint'!$A$1:$G$111,5,0)</f>
        <v>3</v>
      </c>
      <c r="J38" s="16" t="n">
        <f aca="false">VLOOKUP($B38,'Eredmény kód szerint'!$A$1:$G$111,6,0)</f>
        <v>1</v>
      </c>
      <c r="K38" s="16" t="n">
        <f aca="false">SUM(F38:J38)</f>
        <v>14</v>
      </c>
    </row>
    <row r="39" customFormat="false" ht="18" hidden="false" customHeight="false" outlineLevel="0" collapsed="false">
      <c r="A39" s="14" t="n">
        <f aca="false">RANK(K39,$K$2:$K$113)</f>
        <v>56</v>
      </c>
      <c r="B39" s="14" t="s">
        <v>160</v>
      </c>
      <c r="C39" s="14" t="s">
        <v>161</v>
      </c>
      <c r="D39" s="15" t="s">
        <v>70</v>
      </c>
      <c r="E39" s="15" t="s">
        <v>112</v>
      </c>
      <c r="F39" s="16" t="n">
        <f aca="false">VLOOKUP($B39,'Eredmény kód szerint'!$A$1:$G$111,2,0)</f>
        <v>4</v>
      </c>
      <c r="G39" s="16" t="n">
        <f aca="false">VLOOKUP($B39,'Eredmény kód szerint'!$A$1:$G$111,3,0)</f>
        <v>4</v>
      </c>
      <c r="H39" s="16" t="n">
        <f aca="false">VLOOKUP($B39,'Eredmény kód szerint'!$A$1:$G$111,4,0)</f>
        <v>1</v>
      </c>
      <c r="I39" s="16" t="n">
        <f aca="false">VLOOKUP($B39,'Eredmény kód szerint'!$A$1:$G$111,5,0)</f>
        <v>0</v>
      </c>
      <c r="J39" s="16" t="n">
        <f aca="false">VLOOKUP($B39,'Eredmény kód szerint'!$A$1:$G$111,6,0)</f>
        <v>2</v>
      </c>
      <c r="K39" s="16" t="n">
        <f aca="false">SUM(F39:J39)</f>
        <v>11</v>
      </c>
    </row>
    <row r="40" customFormat="false" ht="54" hidden="false" customHeight="false" outlineLevel="0" collapsed="false">
      <c r="A40" s="14" t="n">
        <f aca="false">RANK(K40,$K$2:$K$113)</f>
        <v>14</v>
      </c>
      <c r="B40" s="14" t="s">
        <v>9</v>
      </c>
      <c r="C40" s="14" t="s">
        <v>49</v>
      </c>
      <c r="D40" s="15" t="s">
        <v>13</v>
      </c>
      <c r="E40" s="15" t="s">
        <v>309</v>
      </c>
      <c r="F40" s="16" t="n">
        <f aca="false">VLOOKUP($B40,'Eredmény kód szerint'!$A$1:$G$111,2,0)</f>
        <v>20</v>
      </c>
      <c r="G40" s="16" t="n">
        <f aca="false">VLOOKUP($B40,'Eredmény kód szerint'!$A$1:$G$111,3,0)</f>
        <v>12</v>
      </c>
      <c r="H40" s="16" t="n">
        <f aca="false">VLOOKUP($B40,'Eredmény kód szerint'!$A$1:$G$111,4,0)</f>
        <v>20</v>
      </c>
      <c r="I40" s="16" t="n">
        <f aca="false">VLOOKUP($B40,'Eredmény kód szerint'!$A$1:$G$111,5,0)</f>
        <v>0</v>
      </c>
      <c r="J40" s="16" t="n">
        <f aca="false">VLOOKUP($B40,'Eredmény kód szerint'!$A$1:$G$111,6,0)</f>
        <v>4</v>
      </c>
      <c r="K40" s="16" t="n">
        <f aca="false">SUM(F40:J40)</f>
        <v>56</v>
      </c>
    </row>
    <row r="41" customFormat="false" ht="54" hidden="false" customHeight="false" outlineLevel="0" collapsed="false">
      <c r="A41" s="14" t="n">
        <f aca="false">RANK(K41,$K$2:$K$113)</f>
        <v>32</v>
      </c>
      <c r="B41" s="14" t="s">
        <v>98</v>
      </c>
      <c r="C41" s="14" t="s">
        <v>99</v>
      </c>
      <c r="D41" s="15" t="s">
        <v>13</v>
      </c>
      <c r="E41" s="15" t="s">
        <v>310</v>
      </c>
      <c r="F41" s="16" t="n">
        <f aca="false">VLOOKUP($B41,'Eredmény kód szerint'!$A$1:$G$111,2,0)</f>
        <v>14</v>
      </c>
      <c r="G41" s="16" t="n">
        <f aca="false">VLOOKUP($B41,'Eredmény kód szerint'!$A$1:$G$111,3,0)</f>
        <v>5</v>
      </c>
      <c r="H41" s="16" t="str">
        <f aca="false">VLOOKUP($B41,'Eredmény kód szerint'!$A$1:$G$111,4,0)</f>
        <v>X</v>
      </c>
      <c r="I41" s="16" t="n">
        <f aca="false">VLOOKUP($B41,'Eredmény kód szerint'!$A$1:$G$111,5,0)</f>
        <v>8</v>
      </c>
      <c r="J41" s="16" t="n">
        <f aca="false">VLOOKUP($B41,'Eredmény kód szerint'!$A$1:$G$111,6,0)</f>
        <v>8</v>
      </c>
      <c r="K41" s="16" t="n">
        <f aca="false">SUM(F41:J41)</f>
        <v>35</v>
      </c>
    </row>
    <row r="42" customFormat="false" ht="36" hidden="false" customHeight="false" outlineLevel="0" collapsed="false">
      <c r="A42" s="14" t="n">
        <f aca="false">RANK(K42,$K$2:$K$113)</f>
        <v>25</v>
      </c>
      <c r="B42" s="18" t="s">
        <v>78</v>
      </c>
      <c r="C42" s="18" t="s">
        <v>79</v>
      </c>
      <c r="D42" s="15" t="s">
        <v>31</v>
      </c>
      <c r="E42" s="15" t="s">
        <v>32</v>
      </c>
      <c r="F42" s="16" t="n">
        <f aca="false">VLOOKUP($B42,'Eredmény kód szerint'!$A$1:$G$111,2,0)</f>
        <v>20</v>
      </c>
      <c r="G42" s="16" t="n">
        <f aca="false">VLOOKUP($B42,'Eredmény kód szerint'!$A$1:$G$111,3,0)</f>
        <v>8</v>
      </c>
      <c r="H42" s="16" t="n">
        <f aca="false">VLOOKUP($B42,'Eredmény kód szerint'!$A$1:$G$111,4,0)</f>
        <v>2</v>
      </c>
      <c r="I42" s="16" t="n">
        <f aca="false">VLOOKUP($B42,'Eredmény kód szerint'!$A$1:$G$111,5,0)</f>
        <v>3</v>
      </c>
      <c r="J42" s="16" t="n">
        <f aca="false">VLOOKUP($B42,'Eredmény kód szerint'!$A$1:$G$111,6,0)</f>
        <v>10</v>
      </c>
      <c r="K42" s="16" t="n">
        <f aca="false">SUM(F42:J42)</f>
        <v>43</v>
      </c>
    </row>
    <row r="43" customFormat="false" ht="36" hidden="false" customHeight="false" outlineLevel="0" collapsed="false">
      <c r="A43" s="14" t="n">
        <f aca="false">RANK(K43,$K$2:$K$113)</f>
        <v>26</v>
      </c>
      <c r="B43" s="15" t="s">
        <v>80</v>
      </c>
      <c r="C43" s="15" t="s">
        <v>81</v>
      </c>
      <c r="D43" s="15" t="s">
        <v>82</v>
      </c>
      <c r="E43" s="15" t="s">
        <v>83</v>
      </c>
      <c r="F43" s="16" t="n">
        <f aca="false">VLOOKUP($B43,'Eredmény kód szerint'!$A$1:$G$111,2,0)</f>
        <v>20</v>
      </c>
      <c r="G43" s="16" t="n">
        <f aca="false">VLOOKUP($B43,'Eredmény kód szerint'!$A$1:$G$111,3,0)</f>
        <v>5</v>
      </c>
      <c r="H43" s="16" t="n">
        <f aca="false">VLOOKUP($B43,'Eredmény kód szerint'!$A$1:$G$111,4,0)</f>
        <v>2</v>
      </c>
      <c r="I43" s="16" t="n">
        <f aca="false">VLOOKUP($B43,'Eredmény kód szerint'!$A$1:$G$111,5,0)</f>
        <v>12</v>
      </c>
      <c r="J43" s="16" t="n">
        <f aca="false">VLOOKUP($B43,'Eredmény kód szerint'!$A$1:$G$111,6,0)</f>
        <v>1</v>
      </c>
      <c r="K43" s="16" t="n">
        <f aca="false">SUM(F43:J43)</f>
        <v>40</v>
      </c>
    </row>
    <row r="44" customFormat="false" ht="36" hidden="false" customHeight="false" outlineLevel="0" collapsed="false">
      <c r="A44" s="14" t="n">
        <f aca="false">RANK(K44,$K$2:$K$113)</f>
        <v>70</v>
      </c>
      <c r="B44" s="14" t="s">
        <v>186</v>
      </c>
      <c r="C44" s="14" t="s">
        <v>187</v>
      </c>
      <c r="D44" s="15" t="s">
        <v>131</v>
      </c>
      <c r="E44" s="15" t="s">
        <v>132</v>
      </c>
      <c r="F44" s="16" t="n">
        <f aca="false">VLOOKUP($B44,'Eredmény kód szerint'!$A$1:$G$111,2,0)</f>
        <v>0</v>
      </c>
      <c r="G44" s="16" t="n">
        <f aca="false">VLOOKUP($B44,'Eredmény kód szerint'!$A$1:$G$111,3,0)</f>
        <v>5</v>
      </c>
      <c r="H44" s="16" t="n">
        <f aca="false">VLOOKUP($B44,'Eredmény kód szerint'!$A$1:$G$111,4,0)</f>
        <v>0</v>
      </c>
      <c r="I44" s="16" t="n">
        <f aca="false">VLOOKUP($B44,'Eredmény kód szerint'!$A$1:$G$111,5,0)</f>
        <v>1</v>
      </c>
      <c r="J44" s="16" t="n">
        <f aca="false">VLOOKUP($B44,'Eredmény kód szerint'!$A$1:$G$111,6,0)</f>
        <v>2</v>
      </c>
      <c r="K44" s="16" t="n">
        <f aca="false">SUM(F44:J44)</f>
        <v>8</v>
      </c>
    </row>
    <row r="45" customFormat="false" ht="54" hidden="false" customHeight="false" outlineLevel="0" collapsed="false">
      <c r="A45" s="14" t="n">
        <f aca="false">RANK(K45,$K$2:$K$113)</f>
        <v>8</v>
      </c>
      <c r="B45" s="14" t="s">
        <v>36</v>
      </c>
      <c r="C45" s="14" t="s">
        <v>37</v>
      </c>
      <c r="D45" s="15" t="s">
        <v>13</v>
      </c>
      <c r="E45" s="15" t="s">
        <v>309</v>
      </c>
      <c r="F45" s="16" t="n">
        <f aca="false">VLOOKUP($B45,'Eredmény kód szerint'!$A$1:$G$111,2,0)</f>
        <v>20</v>
      </c>
      <c r="G45" s="16" t="n">
        <f aca="false">VLOOKUP($B45,'Eredmény kód szerint'!$A$1:$G$111,3,0)</f>
        <v>20</v>
      </c>
      <c r="H45" s="16" t="n">
        <f aca="false">VLOOKUP($B45,'Eredmény kód szerint'!$A$1:$G$111,4,0)</f>
        <v>13</v>
      </c>
      <c r="I45" s="16" t="n">
        <f aca="false">VLOOKUP($B45,'Eredmény kód szerint'!$A$1:$G$111,5,0)</f>
        <v>20</v>
      </c>
      <c r="J45" s="16" t="n">
        <f aca="false">VLOOKUP($B45,'Eredmény kód szerint'!$A$1:$G$111,6,0)</f>
        <v>4</v>
      </c>
      <c r="K45" s="16" t="n">
        <f aca="false">SUM(F45:J45)</f>
        <v>77</v>
      </c>
    </row>
    <row r="46" customFormat="false" ht="36" hidden="false" customHeight="false" outlineLevel="0" collapsed="false">
      <c r="A46" s="14" t="n">
        <f aca="false">RANK(K46,$K$2:$K$113)</f>
        <v>62</v>
      </c>
      <c r="B46" s="15" t="s">
        <v>169</v>
      </c>
      <c r="C46" s="15" t="s">
        <v>170</v>
      </c>
      <c r="D46" s="15" t="s">
        <v>82</v>
      </c>
      <c r="E46" s="15" t="s">
        <v>171</v>
      </c>
      <c r="F46" s="16" t="n">
        <f aca="false">VLOOKUP($B46,'Eredmény kód szerint'!$A$1:$G$111,2,0)</f>
        <v>2</v>
      </c>
      <c r="G46" s="16" t="n">
        <f aca="false">VLOOKUP($B46,'Eredmény kód szerint'!$A$1:$G$111,3,0)</f>
        <v>5</v>
      </c>
      <c r="H46" s="16" t="n">
        <f aca="false">VLOOKUP($B46,'Eredmény kód szerint'!$A$1:$G$111,4,0)</f>
        <v>2</v>
      </c>
      <c r="I46" s="16" t="n">
        <f aca="false">VLOOKUP($B46,'Eredmény kód szerint'!$A$1:$G$111,5,0)</f>
        <v>1</v>
      </c>
      <c r="J46" s="16" t="n">
        <f aca="false">VLOOKUP($B46,'Eredmény kód szerint'!$A$1:$G$111,6,0)</f>
        <v>0</v>
      </c>
      <c r="K46" s="16" t="n">
        <f aca="false">SUM(F46:J46)</f>
        <v>10</v>
      </c>
    </row>
    <row r="47" customFormat="false" ht="36" hidden="false" customHeight="false" outlineLevel="0" collapsed="false">
      <c r="A47" s="14"/>
      <c r="B47" s="15"/>
      <c r="C47" s="15" t="s">
        <v>269</v>
      </c>
      <c r="D47" s="15" t="s">
        <v>82</v>
      </c>
      <c r="E47" s="15" t="s">
        <v>171</v>
      </c>
      <c r="F47" s="16"/>
      <c r="G47" s="16"/>
      <c r="H47" s="16"/>
      <c r="I47" s="16"/>
      <c r="J47" s="16"/>
      <c r="K47" s="16"/>
    </row>
    <row r="48" customFormat="false" ht="36" hidden="false" customHeight="false" outlineLevel="0" collapsed="false">
      <c r="A48" s="14" t="n">
        <f aca="false">RANK(K48,$K$2:$K$113)</f>
        <v>47</v>
      </c>
      <c r="B48" s="14" t="s">
        <v>136</v>
      </c>
      <c r="C48" s="14" t="s">
        <v>137</v>
      </c>
      <c r="D48" s="15" t="s">
        <v>138</v>
      </c>
      <c r="E48" s="15" t="s">
        <v>112</v>
      </c>
      <c r="F48" s="16" t="n">
        <f aca="false">VLOOKUP($B48,'Eredmény kód szerint'!$A$1:$G$111,2,0)</f>
        <v>4</v>
      </c>
      <c r="G48" s="16" t="n">
        <f aca="false">VLOOKUP($B48,'Eredmény kód szerint'!$A$1:$G$111,3,0)</f>
        <v>3</v>
      </c>
      <c r="H48" s="16" t="n">
        <f aca="false">VLOOKUP($B48,'Eredmény kód szerint'!$A$1:$G$111,4,0)</f>
        <v>4</v>
      </c>
      <c r="I48" s="16" t="n">
        <f aca="false">VLOOKUP($B48,'Eredmény kód szerint'!$A$1:$G$111,5,0)</f>
        <v>1</v>
      </c>
      <c r="J48" s="16" t="n">
        <f aca="false">VLOOKUP($B48,'Eredmény kód szerint'!$A$1:$G$111,6,0)</f>
        <v>2</v>
      </c>
      <c r="K48" s="16" t="n">
        <f aca="false">SUM(F48:J48)</f>
        <v>14</v>
      </c>
    </row>
    <row r="49" customFormat="false" ht="18" hidden="false" customHeight="false" outlineLevel="0" collapsed="false">
      <c r="A49" s="14" t="n">
        <f aca="false">RANK(K49,$K$2:$K$113)</f>
        <v>105</v>
      </c>
      <c r="B49" s="14" t="s">
        <v>259</v>
      </c>
      <c r="C49" s="14" t="s">
        <v>260</v>
      </c>
      <c r="D49" s="15" t="s">
        <v>205</v>
      </c>
      <c r="E49" s="14"/>
      <c r="F49" s="16" t="n">
        <f aca="false">VLOOKUP($B49,'Eredmény kód szerint'!$A$1:$G$111,2,0)</f>
        <v>0</v>
      </c>
      <c r="G49" s="16" t="str">
        <f aca="false">VLOOKUP($B49,'Eredmény kód szerint'!$A$1:$G$111,3,0)</f>
        <v>X</v>
      </c>
      <c r="H49" s="16" t="n">
        <f aca="false">VLOOKUP($B49,'Eredmény kód szerint'!$A$1:$G$111,4,0)</f>
        <v>1</v>
      </c>
      <c r="I49" s="16" t="n">
        <f aca="false">VLOOKUP($B49,'Eredmény kód szerint'!$A$1:$G$111,5,0)</f>
        <v>1</v>
      </c>
      <c r="J49" s="16" t="n">
        <f aca="false">VLOOKUP($B49,'Eredmény kód szerint'!$A$1:$G$111,6,0)</f>
        <v>0</v>
      </c>
      <c r="K49" s="16" t="n">
        <f aca="false">SUM(F49:J49)</f>
        <v>2</v>
      </c>
    </row>
    <row r="50" customFormat="false" ht="54" hidden="false" customHeight="false" outlineLevel="0" collapsed="false">
      <c r="A50" s="14" t="n">
        <f aca="false">RANK(K50,$K$2:$K$113)</f>
        <v>91</v>
      </c>
      <c r="B50" s="15" t="s">
        <v>236</v>
      </c>
      <c r="C50" s="15" t="s">
        <v>237</v>
      </c>
      <c r="D50" s="15" t="s">
        <v>82</v>
      </c>
      <c r="E50" s="15" t="s">
        <v>220</v>
      </c>
      <c r="F50" s="16" t="n">
        <f aca="false">VLOOKUP($B50,'Eredmény kód szerint'!$A$1:$G$111,2,0)</f>
        <v>1</v>
      </c>
      <c r="G50" s="16" t="n">
        <f aca="false">VLOOKUP($B50,'Eredmény kód szerint'!$A$1:$G$111,3,0)</f>
        <v>1</v>
      </c>
      <c r="H50" s="16" t="n">
        <f aca="false">VLOOKUP($B50,'Eredmény kód szerint'!$A$1:$G$111,4,0)</f>
        <v>1</v>
      </c>
      <c r="I50" s="16" t="n">
        <f aca="false">VLOOKUP($B50,'Eredmény kód szerint'!$A$1:$G$111,5,0)</f>
        <v>1</v>
      </c>
      <c r="J50" s="16" t="n">
        <f aca="false">VLOOKUP($B50,'Eredmény kód szerint'!$A$1:$G$111,6,0)</f>
        <v>0</v>
      </c>
      <c r="K50" s="16" t="n">
        <f aca="false">SUM(F50:J50)</f>
        <v>4</v>
      </c>
    </row>
    <row r="51" customFormat="false" ht="54" hidden="false" customHeight="false" outlineLevel="0" collapsed="false">
      <c r="A51" s="14" t="n">
        <f aca="false">RANK(K51,$K$2:$K$113)</f>
        <v>62</v>
      </c>
      <c r="B51" s="15" t="s">
        <v>172</v>
      </c>
      <c r="C51" s="15" t="s">
        <v>173</v>
      </c>
      <c r="D51" s="15" t="s">
        <v>13</v>
      </c>
      <c r="E51" s="15" t="s">
        <v>74</v>
      </c>
      <c r="F51" s="16" t="str">
        <f aca="false">VLOOKUP($B51,'Eredmény kód szerint'!$A$1:$G$111,2,0)</f>
        <v>X</v>
      </c>
      <c r="G51" s="16" t="n">
        <f aca="false">VLOOKUP($B51,'Eredmény kód szerint'!$A$1:$G$111,3,0)</f>
        <v>2</v>
      </c>
      <c r="H51" s="16" t="n">
        <f aca="false">VLOOKUP($B51,'Eredmény kód szerint'!$A$1:$G$111,4,0)</f>
        <v>8</v>
      </c>
      <c r="I51" s="16" t="str">
        <f aca="false">VLOOKUP($B51,'Eredmény kód szerint'!$A$1:$G$111,5,0)</f>
        <v>X</v>
      </c>
      <c r="J51" s="16" t="n">
        <f aca="false">VLOOKUP($B51,'Eredmény kód szerint'!$A$1:$G$111,6,0)</f>
        <v>0</v>
      </c>
      <c r="K51" s="16" t="n">
        <f aca="false">SUM(F51:J51)</f>
        <v>10</v>
      </c>
    </row>
    <row r="52" customFormat="false" ht="54" hidden="false" customHeight="false" outlineLevel="0" collapsed="false">
      <c r="A52" s="14" t="n">
        <f aca="false">RANK(K52,$K$2:$K$113)</f>
        <v>91</v>
      </c>
      <c r="B52" s="14" t="s">
        <v>238</v>
      </c>
      <c r="C52" s="14" t="s">
        <v>239</v>
      </c>
      <c r="D52" s="15" t="s">
        <v>125</v>
      </c>
      <c r="E52" s="15" t="s">
        <v>143</v>
      </c>
      <c r="F52" s="16" t="n">
        <f aca="false">VLOOKUP($B52,'Eredmény kód szerint'!$A$1:$G$111,2,0)</f>
        <v>2</v>
      </c>
      <c r="G52" s="16" t="n">
        <f aca="false">VLOOKUP($B52,'Eredmény kód szerint'!$A$1:$G$111,3,0)</f>
        <v>0</v>
      </c>
      <c r="H52" s="16" t="n">
        <f aca="false">VLOOKUP($B52,'Eredmény kód szerint'!$A$1:$G$111,4,0)</f>
        <v>2</v>
      </c>
      <c r="I52" s="16" t="n">
        <f aca="false">VLOOKUP($B52,'Eredmény kód szerint'!$A$1:$G$111,5,0)</f>
        <v>0</v>
      </c>
      <c r="J52" s="16" t="n">
        <f aca="false">VLOOKUP($B52,'Eredmény kód szerint'!$A$1:$G$111,6,0)</f>
        <v>0</v>
      </c>
      <c r="K52" s="16" t="n">
        <f aca="false">SUM(F52:J52)</f>
        <v>4</v>
      </c>
    </row>
    <row r="53" customFormat="false" ht="36" hidden="false" customHeight="false" outlineLevel="0" collapsed="false">
      <c r="A53" s="14" t="n">
        <f aca="false">RANK(K53,$K$2:$K$113)</f>
        <v>67</v>
      </c>
      <c r="B53" s="14" t="s">
        <v>181</v>
      </c>
      <c r="C53" s="14" t="s">
        <v>182</v>
      </c>
      <c r="D53" s="15" t="s">
        <v>58</v>
      </c>
      <c r="E53" s="15" t="s">
        <v>183</v>
      </c>
      <c r="F53" s="16" t="n">
        <f aca="false">VLOOKUP($B53,'Eredmény kód szerint'!$A$1:$G$111,2,0)</f>
        <v>2</v>
      </c>
      <c r="G53" s="16" t="n">
        <f aca="false">VLOOKUP($B53,'Eredmény kód szerint'!$A$1:$G$111,3,0)</f>
        <v>4</v>
      </c>
      <c r="H53" s="16" t="n">
        <f aca="false">VLOOKUP($B53,'Eredmény kód szerint'!$A$1:$G$111,4,0)</f>
        <v>2</v>
      </c>
      <c r="I53" s="16" t="n">
        <f aca="false">VLOOKUP($B53,'Eredmény kód szerint'!$A$1:$G$111,5,0)</f>
        <v>1</v>
      </c>
      <c r="J53" s="16" t="n">
        <f aca="false">VLOOKUP($B53,'Eredmény kód szerint'!$A$1:$G$111,6,0)</f>
        <v>0</v>
      </c>
      <c r="K53" s="16" t="n">
        <f aca="false">SUM(F53:J53)</f>
        <v>9</v>
      </c>
    </row>
    <row r="54" customFormat="false" ht="18" hidden="false" customHeight="false" outlineLevel="0" collapsed="false">
      <c r="A54" s="14" t="n">
        <f aca="false">RANK(K54,$K$2:$K$113)</f>
        <v>2</v>
      </c>
      <c r="B54" s="14" t="s">
        <v>15</v>
      </c>
      <c r="C54" s="14" t="s">
        <v>16</v>
      </c>
      <c r="D54" s="15" t="s">
        <v>67</v>
      </c>
      <c r="E54" s="15" t="s">
        <v>18</v>
      </c>
      <c r="F54" s="16" t="n">
        <f aca="false">VLOOKUP($B54,'Eredmény kód szerint'!$A$1:$G$111,2,0)</f>
        <v>20</v>
      </c>
      <c r="G54" s="16" t="n">
        <f aca="false">VLOOKUP($B54,'Eredmény kód szerint'!$A$1:$G$111,3,0)</f>
        <v>10</v>
      </c>
      <c r="H54" s="16" t="n">
        <f aca="false">VLOOKUP($B54,'Eredmény kód szerint'!$A$1:$G$111,4,0)</f>
        <v>16</v>
      </c>
      <c r="I54" s="16" t="n">
        <f aca="false">VLOOKUP($B54,'Eredmény kód szerint'!$A$1:$G$111,5,0)</f>
        <v>20</v>
      </c>
      <c r="J54" s="16" t="n">
        <f aca="false">VLOOKUP($B54,'Eredmény kód szerint'!$A$1:$G$111,6,0)</f>
        <v>17</v>
      </c>
      <c r="K54" s="16" t="n">
        <f aca="false">SUM(F54:J54)</f>
        <v>83</v>
      </c>
    </row>
    <row r="55" customFormat="false" ht="18" hidden="false" customHeight="false" outlineLevel="0" collapsed="false">
      <c r="A55" s="14" t="n">
        <f aca="false">RANK(K55,$K$2:$K$113)</f>
        <v>38</v>
      </c>
      <c r="B55" s="14" t="s">
        <v>110</v>
      </c>
      <c r="C55" s="14" t="s">
        <v>111</v>
      </c>
      <c r="D55" s="15" t="s">
        <v>70</v>
      </c>
      <c r="E55" s="15" t="s">
        <v>112</v>
      </c>
      <c r="F55" s="16" t="n">
        <f aca="false">VLOOKUP($B55,'Eredmény kód szerint'!$A$1:$G$111,2,0)</f>
        <v>4</v>
      </c>
      <c r="G55" s="16" t="n">
        <f aca="false">VLOOKUP($B55,'Eredmény kód szerint'!$A$1:$G$111,3,0)</f>
        <v>8</v>
      </c>
      <c r="H55" s="16" t="n">
        <f aca="false">VLOOKUP($B55,'Eredmény kód szerint'!$A$1:$G$111,4,0)</f>
        <v>1</v>
      </c>
      <c r="I55" s="16" t="n">
        <f aca="false">VLOOKUP($B55,'Eredmény kód szerint'!$A$1:$G$111,5,0)</f>
        <v>7</v>
      </c>
      <c r="J55" s="16" t="n">
        <f aca="false">VLOOKUP($B55,'Eredmény kód szerint'!$A$1:$G$111,6,0)</f>
        <v>5</v>
      </c>
      <c r="K55" s="16" t="n">
        <f aca="false">SUM(F55:J55)</f>
        <v>25</v>
      </c>
    </row>
    <row r="56" customFormat="false" ht="36" hidden="false" customHeight="false" outlineLevel="0" collapsed="false">
      <c r="A56" s="14" t="n">
        <f aca="false">RANK(K56,$K$2:$K$113)</f>
        <v>80</v>
      </c>
      <c r="B56" s="14" t="s">
        <v>212</v>
      </c>
      <c r="C56" s="14" t="s">
        <v>213</v>
      </c>
      <c r="D56" s="15" t="s">
        <v>88</v>
      </c>
      <c r="E56" s="15" t="s">
        <v>89</v>
      </c>
      <c r="F56" s="16" t="n">
        <f aca="false">VLOOKUP($B56,'Eredmény kód szerint'!$A$1:$G$111,2,0)</f>
        <v>2</v>
      </c>
      <c r="G56" s="16" t="n">
        <f aca="false">VLOOKUP($B56,'Eredmény kód szerint'!$A$1:$G$111,3,0)</f>
        <v>0</v>
      </c>
      <c r="H56" s="16" t="n">
        <f aca="false">VLOOKUP($B56,'Eredmény kód szerint'!$A$1:$G$111,4,0)</f>
        <v>3</v>
      </c>
      <c r="I56" s="16" t="n">
        <f aca="false">VLOOKUP($B56,'Eredmény kód szerint'!$A$1:$G$111,5,0)</f>
        <v>0</v>
      </c>
      <c r="J56" s="16" t="n">
        <f aca="false">VLOOKUP($B56,'Eredmény kód szerint'!$A$1:$G$111,6,0)</f>
        <v>1</v>
      </c>
      <c r="K56" s="16" t="n">
        <f aca="false">SUM(F56:J56)</f>
        <v>6</v>
      </c>
    </row>
    <row r="57" customFormat="false" ht="54" hidden="false" customHeight="false" outlineLevel="0" collapsed="false">
      <c r="A57" s="14" t="n">
        <f aca="false">RANK(K57,$K$2:$K$113)</f>
        <v>11</v>
      </c>
      <c r="B57" s="14" t="s">
        <v>43</v>
      </c>
      <c r="C57" s="14" t="s">
        <v>44</v>
      </c>
      <c r="D57" s="15" t="s">
        <v>13</v>
      </c>
      <c r="E57" s="15" t="s">
        <v>308</v>
      </c>
      <c r="F57" s="16" t="n">
        <f aca="false">VLOOKUP($B57,'Eredmény kód szerint'!$A$1:$G$111,2,0)</f>
        <v>18</v>
      </c>
      <c r="G57" s="16" t="str">
        <f aca="false">VLOOKUP($B57,'Eredmény kód szerint'!$A$1:$G$111,3,0)</f>
        <v>X</v>
      </c>
      <c r="H57" s="16" t="n">
        <f aca="false">VLOOKUP($B57,'Eredmény kód szerint'!$A$1:$G$111,4,0)</f>
        <v>12</v>
      </c>
      <c r="I57" s="16" t="n">
        <f aca="false">VLOOKUP($B57,'Eredmény kód szerint'!$A$1:$G$111,5,0)</f>
        <v>17</v>
      </c>
      <c r="J57" s="16" t="n">
        <f aca="false">VLOOKUP($B57,'Eredmény kód szerint'!$A$1:$G$111,6,0)</f>
        <v>18</v>
      </c>
      <c r="K57" s="16" t="n">
        <f aca="false">SUM(F57:J57)</f>
        <v>65</v>
      </c>
    </row>
    <row r="58" customFormat="false" ht="18" hidden="false" customHeight="false" outlineLevel="0" collapsed="false">
      <c r="A58" s="14" t="n">
        <f aca="false">RANK(K58,$K$2:$K$113)</f>
        <v>17</v>
      </c>
      <c r="B58" s="14" t="s">
        <v>56</v>
      </c>
      <c r="C58" s="14" t="s">
        <v>57</v>
      </c>
      <c r="D58" s="15" t="s">
        <v>58</v>
      </c>
      <c r="E58" s="15" t="s">
        <v>21</v>
      </c>
      <c r="F58" s="16" t="n">
        <f aca="false">VLOOKUP($B58,'Eredmény kód szerint'!$A$1:$G$111,2,0)</f>
        <v>2</v>
      </c>
      <c r="G58" s="16" t="n">
        <f aca="false">VLOOKUP($B58,'Eredmény kód szerint'!$A$1:$G$111,3,0)</f>
        <v>5</v>
      </c>
      <c r="H58" s="16" t="n">
        <f aca="false">VLOOKUP($B58,'Eredmény kód szerint'!$A$1:$G$111,4,0)</f>
        <v>20</v>
      </c>
      <c r="I58" s="16" t="n">
        <f aca="false">VLOOKUP($B58,'Eredmény kód szerint'!$A$1:$G$111,5,0)</f>
        <v>8</v>
      </c>
      <c r="J58" s="16" t="n">
        <f aca="false">VLOOKUP($B58,'Eredmény kód szerint'!$A$1:$G$111,6,0)</f>
        <v>17</v>
      </c>
      <c r="K58" s="16" t="n">
        <f aca="false">SUM(F58:J58)</f>
        <v>52</v>
      </c>
    </row>
    <row r="59" customFormat="false" ht="36" hidden="false" customHeight="false" outlineLevel="0" collapsed="false">
      <c r="A59" s="14" t="n">
        <f aca="false">RANK(K59,$K$2:$K$113)</f>
        <v>70</v>
      </c>
      <c r="B59" s="14" t="s">
        <v>188</v>
      </c>
      <c r="C59" s="14" t="s">
        <v>189</v>
      </c>
      <c r="D59" s="15" t="s">
        <v>94</v>
      </c>
      <c r="E59" s="15" t="s">
        <v>32</v>
      </c>
      <c r="F59" s="16" t="n">
        <f aca="false">VLOOKUP($B59,'Eredmény kód szerint'!$A$1:$G$111,2,0)</f>
        <v>2</v>
      </c>
      <c r="G59" s="16" t="n">
        <f aca="false">VLOOKUP($B59,'Eredmény kód szerint'!$A$1:$G$111,3,0)</f>
        <v>3</v>
      </c>
      <c r="H59" s="16" t="n">
        <f aca="false">VLOOKUP($B59,'Eredmény kód szerint'!$A$1:$G$111,4,0)</f>
        <v>2</v>
      </c>
      <c r="I59" s="16" t="n">
        <f aca="false">VLOOKUP($B59,'Eredmény kód szerint'!$A$1:$G$111,5,0)</f>
        <v>0</v>
      </c>
      <c r="J59" s="16" t="n">
        <f aca="false">VLOOKUP($B59,'Eredmény kód szerint'!$A$1:$G$111,6,0)</f>
        <v>1</v>
      </c>
      <c r="K59" s="16" t="n">
        <f aca="false">SUM(F59:J59)</f>
        <v>8</v>
      </c>
    </row>
    <row r="60" customFormat="false" ht="18" hidden="false" customHeight="false" outlineLevel="0" collapsed="false">
      <c r="A60" s="14" t="n">
        <f aca="false">RANK(K60,$K$2:$K$113)</f>
        <v>30</v>
      </c>
      <c r="B60" s="14" t="s">
        <v>96</v>
      </c>
      <c r="C60" s="14" t="s">
        <v>97</v>
      </c>
      <c r="D60" s="15" t="s">
        <v>61</v>
      </c>
      <c r="E60" s="15" t="s">
        <v>62</v>
      </c>
      <c r="F60" s="16" t="n">
        <f aca="false">VLOOKUP($B60,'Eredmény kód szerint'!$A$1:$G$111,2,0)</f>
        <v>20</v>
      </c>
      <c r="G60" s="16" t="n">
        <f aca="false">VLOOKUP($B60,'Eredmény kód szerint'!$A$1:$G$111,3,0)</f>
        <v>10</v>
      </c>
      <c r="H60" s="16" t="n">
        <f aca="false">VLOOKUP($B60,'Eredmény kód szerint'!$A$1:$G$111,4,0)</f>
        <v>2</v>
      </c>
      <c r="I60" s="16" t="n">
        <f aca="false">VLOOKUP($B60,'Eredmény kód szerint'!$A$1:$G$111,5,0)</f>
        <v>3</v>
      </c>
      <c r="J60" s="16" t="n">
        <f aca="false">VLOOKUP($B60,'Eredmény kód szerint'!$A$1:$G$111,6,0)</f>
        <v>1</v>
      </c>
      <c r="K60" s="16" t="n">
        <f aca="false">SUM(F60:J60)</f>
        <v>36</v>
      </c>
    </row>
    <row r="61" customFormat="false" ht="18" hidden="false" customHeight="false" outlineLevel="0" collapsed="false">
      <c r="A61" s="14" t="n">
        <f aca="false">RANK(K61,$K$2:$K$113)</f>
        <v>70</v>
      </c>
      <c r="B61" s="14" t="s">
        <v>190</v>
      </c>
      <c r="C61" s="14" t="s">
        <v>191</v>
      </c>
      <c r="D61" s="15" t="s">
        <v>61</v>
      </c>
      <c r="E61" s="15" t="s">
        <v>18</v>
      </c>
      <c r="F61" s="16" t="n">
        <f aca="false">VLOOKUP($B61,'Eredmény kód szerint'!$A$1:$G$111,2,0)</f>
        <v>1</v>
      </c>
      <c r="G61" s="16" t="n">
        <f aca="false">VLOOKUP($B61,'Eredmény kód szerint'!$A$1:$G$111,3,0)</f>
        <v>2</v>
      </c>
      <c r="H61" s="16" t="n">
        <f aca="false">VLOOKUP($B61,'Eredmény kód szerint'!$A$1:$G$111,4,0)</f>
        <v>3</v>
      </c>
      <c r="I61" s="16" t="n">
        <f aca="false">VLOOKUP($B61,'Eredmény kód szerint'!$A$1:$G$111,5,0)</f>
        <v>1</v>
      </c>
      <c r="J61" s="16" t="n">
        <f aca="false">VLOOKUP($B61,'Eredmény kód szerint'!$A$1:$G$111,6,0)</f>
        <v>1</v>
      </c>
      <c r="K61" s="16" t="n">
        <f aca="false">SUM(F61:J61)</f>
        <v>8</v>
      </c>
    </row>
    <row r="62" customFormat="false" ht="36" hidden="false" customHeight="false" outlineLevel="0" collapsed="false">
      <c r="A62" s="14" t="n">
        <f aca="false">RANK(K62,$K$2:$K$113)</f>
        <v>74</v>
      </c>
      <c r="B62" s="14" t="s">
        <v>198</v>
      </c>
      <c r="C62" s="14" t="s">
        <v>199</v>
      </c>
      <c r="D62" s="15" t="s">
        <v>131</v>
      </c>
      <c r="E62" s="15" t="s">
        <v>306</v>
      </c>
      <c r="F62" s="16" t="n">
        <f aca="false">VLOOKUP($B62,'Eredmény kód szerint'!$A$1:$G$111,2,0)</f>
        <v>2</v>
      </c>
      <c r="G62" s="16" t="n">
        <f aca="false">VLOOKUP($B62,'Eredmény kód szerint'!$A$1:$G$111,3,0)</f>
        <v>3</v>
      </c>
      <c r="H62" s="16" t="n">
        <f aca="false">VLOOKUP($B62,'Eredmény kód szerint'!$A$1:$G$111,4,0)</f>
        <v>2</v>
      </c>
      <c r="I62" s="16" t="n">
        <f aca="false">VLOOKUP($B62,'Eredmény kód szerint'!$A$1:$G$111,5,0)</f>
        <v>0</v>
      </c>
      <c r="J62" s="16" t="n">
        <f aca="false">VLOOKUP($B62,'Eredmény kód szerint'!$A$1:$G$111,6,0)</f>
        <v>0</v>
      </c>
      <c r="K62" s="16" t="n">
        <f aca="false">SUM(F62:J62)</f>
        <v>7</v>
      </c>
    </row>
    <row r="63" customFormat="false" ht="36" hidden="false" customHeight="false" outlineLevel="0" collapsed="false">
      <c r="A63" s="14" t="n">
        <f aca="false">RANK(K63,$K$2:$K$113)</f>
        <v>16</v>
      </c>
      <c r="B63" s="18" t="s">
        <v>52</v>
      </c>
      <c r="C63" s="18" t="s">
        <v>53</v>
      </c>
      <c r="D63" s="15" t="s">
        <v>31</v>
      </c>
      <c r="E63" s="15" t="s">
        <v>32</v>
      </c>
      <c r="F63" s="16" t="n">
        <f aca="false">VLOOKUP($B63,'Eredmény kód szerint'!$A$1:$G$111,2,0)</f>
        <v>20</v>
      </c>
      <c r="G63" s="16" t="n">
        <f aca="false">VLOOKUP($B63,'Eredmény kód szerint'!$A$1:$G$111,3,0)</f>
        <v>9</v>
      </c>
      <c r="H63" s="16" t="n">
        <f aca="false">VLOOKUP($B63,'Eredmény kód szerint'!$A$1:$G$111,4,0)</f>
        <v>20</v>
      </c>
      <c r="I63" s="16" t="n">
        <f aca="false">VLOOKUP($B63,'Eredmény kód szerint'!$A$1:$G$111,5,0)</f>
        <v>4</v>
      </c>
      <c r="J63" s="16" t="n">
        <f aca="false">VLOOKUP($B63,'Eredmény kód szerint'!$A$1:$G$111,6,0)</f>
        <v>0</v>
      </c>
      <c r="K63" s="16" t="n">
        <f aca="false">SUM(F63:J63)</f>
        <v>53</v>
      </c>
    </row>
    <row r="64" customFormat="false" ht="36" hidden="false" customHeight="false" outlineLevel="0" collapsed="false">
      <c r="A64" s="14" t="n">
        <f aca="false">RANK(K64,$K$2:$K$113)</f>
        <v>87</v>
      </c>
      <c r="B64" s="14" t="s">
        <v>225</v>
      </c>
      <c r="C64" s="14" t="s">
        <v>226</v>
      </c>
      <c r="D64" s="15" t="s">
        <v>88</v>
      </c>
      <c r="E64" s="15" t="s">
        <v>89</v>
      </c>
      <c r="F64" s="16" t="n">
        <f aca="false">VLOOKUP($B64,'Eredmény kód szerint'!$A$1:$G$111,2,0)</f>
        <v>0</v>
      </c>
      <c r="G64" s="16" t="n">
        <f aca="false">VLOOKUP($B64,'Eredmény kód szerint'!$A$1:$G$111,3,0)</f>
        <v>2</v>
      </c>
      <c r="H64" s="16" t="n">
        <f aca="false">VLOOKUP($B64,'Eredmény kód szerint'!$A$1:$G$111,4,0)</f>
        <v>3</v>
      </c>
      <c r="I64" s="16" t="n">
        <f aca="false">VLOOKUP($B64,'Eredmény kód szerint'!$A$1:$G$111,5,0)</f>
        <v>0</v>
      </c>
      <c r="J64" s="16" t="n">
        <f aca="false">VLOOKUP($B64,'Eredmény kód szerint'!$A$1:$G$111,6,0)</f>
        <v>0</v>
      </c>
      <c r="K64" s="16" t="n">
        <f aca="false">SUM(F64:J64)</f>
        <v>5</v>
      </c>
    </row>
    <row r="65" customFormat="false" ht="18" hidden="false" customHeight="false" outlineLevel="0" collapsed="false">
      <c r="A65" s="14" t="n">
        <f aca="false">RANK(K65,$K$2:$K$113)</f>
        <v>91</v>
      </c>
      <c r="B65" s="14" t="s">
        <v>240</v>
      </c>
      <c r="C65" s="14" t="s">
        <v>241</v>
      </c>
      <c r="D65" s="15" t="s">
        <v>125</v>
      </c>
      <c r="E65" s="15" t="s">
        <v>155</v>
      </c>
      <c r="F65" s="16" t="n">
        <f aca="false">VLOOKUP($B65,'Eredmény kód szerint'!$A$1:$G$111,2,0)</f>
        <v>2</v>
      </c>
      <c r="G65" s="16" t="n">
        <f aca="false">VLOOKUP($B65,'Eredmény kód szerint'!$A$1:$G$111,3,0)</f>
        <v>0</v>
      </c>
      <c r="H65" s="16" t="n">
        <f aca="false">VLOOKUP($B65,'Eredmény kód szerint'!$A$1:$G$111,4,0)</f>
        <v>2</v>
      </c>
      <c r="I65" s="16" t="str">
        <f aca="false">VLOOKUP($B65,'Eredmény kód szerint'!$A$1:$G$111,5,0)</f>
        <v>X</v>
      </c>
      <c r="J65" s="16" t="n">
        <f aca="false">VLOOKUP($B65,'Eredmény kód szerint'!$A$1:$G$111,6,0)</f>
        <v>0</v>
      </c>
      <c r="K65" s="16" t="n">
        <f aca="false">SUM(F65:J65)</f>
        <v>4</v>
      </c>
    </row>
    <row r="66" customFormat="false" ht="54" hidden="false" customHeight="false" outlineLevel="0" collapsed="false">
      <c r="A66" s="14" t="n">
        <f aca="false">RANK(K66,$K$2:$K$113)</f>
        <v>23</v>
      </c>
      <c r="B66" s="15" t="s">
        <v>72</v>
      </c>
      <c r="C66" s="15" t="s">
        <v>73</v>
      </c>
      <c r="D66" s="15" t="s">
        <v>13</v>
      </c>
      <c r="E66" s="15" t="s">
        <v>74</v>
      </c>
      <c r="F66" s="16" t="str">
        <f aca="false">VLOOKUP($B66,'Eredmény kód szerint'!$A$1:$G$111,2,0)</f>
        <v>X</v>
      </c>
      <c r="G66" s="16" t="n">
        <f aca="false">VLOOKUP($B66,'Eredmény kód szerint'!$A$1:$G$111,3,0)</f>
        <v>9</v>
      </c>
      <c r="H66" s="16" t="n">
        <f aca="false">VLOOKUP($B66,'Eredmény kód szerint'!$A$1:$G$111,4,0)</f>
        <v>4</v>
      </c>
      <c r="I66" s="16" t="n">
        <f aca="false">VLOOKUP($B66,'Eredmény kód szerint'!$A$1:$G$111,5,0)</f>
        <v>18</v>
      </c>
      <c r="J66" s="16" t="n">
        <f aca="false">VLOOKUP($B66,'Eredmény kód szerint'!$A$1:$G$111,6,0)</f>
        <v>15</v>
      </c>
      <c r="K66" s="16" t="n">
        <f aca="false">SUM(F66:J66)</f>
        <v>46</v>
      </c>
    </row>
    <row r="67" customFormat="false" ht="18" hidden="false" customHeight="false" outlineLevel="0" collapsed="false">
      <c r="A67" s="14" t="n">
        <f aca="false">RANK(K67,$K$2:$K$113)</f>
        <v>21</v>
      </c>
      <c r="B67" s="14" t="s">
        <v>65</v>
      </c>
      <c r="C67" s="14" t="s">
        <v>66</v>
      </c>
      <c r="D67" s="15" t="s">
        <v>67</v>
      </c>
      <c r="E67" s="15" t="s">
        <v>18</v>
      </c>
      <c r="F67" s="16" t="n">
        <f aca="false">VLOOKUP($B67,'Eredmény kód szerint'!$A$1:$G$111,2,0)</f>
        <v>20</v>
      </c>
      <c r="G67" s="16" t="n">
        <f aca="false">VLOOKUP($B67,'Eredmény kód szerint'!$A$1:$G$111,3,0)</f>
        <v>8</v>
      </c>
      <c r="H67" s="16" t="str">
        <f aca="false">VLOOKUP($B67,'Eredmény kód szerint'!$A$1:$G$111,4,0)</f>
        <v>X</v>
      </c>
      <c r="I67" s="16" t="n">
        <f aca="false">VLOOKUP($B67,'Eredmény kód szerint'!$A$1:$G$111,5,0)</f>
        <v>1</v>
      </c>
      <c r="J67" s="16" t="n">
        <f aca="false">VLOOKUP($B67,'Eredmény kód szerint'!$A$1:$G$111,6,0)</f>
        <v>20</v>
      </c>
      <c r="K67" s="16" t="n">
        <f aca="false">SUM(F67:J67)</f>
        <v>49</v>
      </c>
    </row>
    <row r="68" customFormat="false" ht="54" hidden="false" customHeight="false" outlineLevel="0" collapsed="false">
      <c r="A68" s="14" t="n">
        <f aca="false">RANK(K68,$K$2:$K$113)</f>
        <v>62</v>
      </c>
      <c r="B68" s="14" t="s">
        <v>174</v>
      </c>
      <c r="C68" s="14" t="s">
        <v>175</v>
      </c>
      <c r="D68" s="15" t="s">
        <v>125</v>
      </c>
      <c r="E68" s="15" t="s">
        <v>143</v>
      </c>
      <c r="F68" s="16" t="n">
        <f aca="false">VLOOKUP($B68,'Eredmény kód szerint'!$A$1:$G$111,2,0)</f>
        <v>4</v>
      </c>
      <c r="G68" s="16" t="n">
        <f aca="false">VLOOKUP($B68,'Eredmény kód szerint'!$A$1:$G$111,3,0)</f>
        <v>2</v>
      </c>
      <c r="H68" s="16" t="n">
        <f aca="false">VLOOKUP($B68,'Eredmény kód szerint'!$A$1:$G$111,4,0)</f>
        <v>3</v>
      </c>
      <c r="I68" s="16" t="n">
        <f aca="false">VLOOKUP($B68,'Eredmény kód szerint'!$A$1:$G$111,5,0)</f>
        <v>1</v>
      </c>
      <c r="J68" s="16" t="n">
        <f aca="false">VLOOKUP($B68,'Eredmény kód szerint'!$A$1:$G$111,6,0)</f>
        <v>0</v>
      </c>
      <c r="K68" s="16" t="n">
        <f aca="false">SUM(F68:J68)</f>
        <v>10</v>
      </c>
    </row>
    <row r="69" customFormat="false" ht="36" hidden="false" customHeight="false" outlineLevel="0" collapsed="false">
      <c r="A69" s="14" t="n">
        <f aca="false">RANK(K69,$K$2:$K$113)</f>
        <v>70</v>
      </c>
      <c r="B69" s="14" t="s">
        <v>192</v>
      </c>
      <c r="C69" s="14" t="s">
        <v>193</v>
      </c>
      <c r="D69" s="15" t="s">
        <v>94</v>
      </c>
      <c r="E69" s="15" t="s">
        <v>95</v>
      </c>
      <c r="F69" s="16" t="n">
        <f aca="false">VLOOKUP($B69,'Eredmény kód szerint'!$A$1:$G$111,2,0)</f>
        <v>2</v>
      </c>
      <c r="G69" s="16" t="n">
        <f aca="false">VLOOKUP($B69,'Eredmény kód szerint'!$A$1:$G$111,3,0)</f>
        <v>3</v>
      </c>
      <c r="H69" s="16" t="n">
        <f aca="false">VLOOKUP($B69,'Eredmény kód szerint'!$A$1:$G$111,4,0)</f>
        <v>2</v>
      </c>
      <c r="I69" s="16" t="n">
        <f aca="false">VLOOKUP($B69,'Eredmény kód szerint'!$A$1:$G$111,5,0)</f>
        <v>0</v>
      </c>
      <c r="J69" s="16" t="n">
        <f aca="false">VLOOKUP($B69,'Eredmény kód szerint'!$A$1:$G$111,6,0)</f>
        <v>1</v>
      </c>
      <c r="K69" s="16" t="n">
        <f aca="false">SUM(F69:J69)</f>
        <v>8</v>
      </c>
    </row>
    <row r="70" customFormat="false" ht="54" hidden="false" customHeight="false" outlineLevel="0" collapsed="false">
      <c r="A70" s="14" t="n">
        <f aca="false">RANK(K70,$K$2:$K$113)</f>
        <v>99</v>
      </c>
      <c r="B70" s="15" t="s">
        <v>251</v>
      </c>
      <c r="C70" s="15" t="s">
        <v>252</v>
      </c>
      <c r="D70" s="15" t="s">
        <v>82</v>
      </c>
      <c r="E70" s="15" t="s">
        <v>220</v>
      </c>
      <c r="F70" s="16" t="n">
        <f aca="false">VLOOKUP($B70,'Eredmény kód szerint'!$A$1:$G$111,2,0)</f>
        <v>0</v>
      </c>
      <c r="G70" s="16" t="n">
        <f aca="false">VLOOKUP($B70,'Eredmény kód szerint'!$A$1:$G$111,3,0)</f>
        <v>0</v>
      </c>
      <c r="H70" s="16" t="n">
        <f aca="false">VLOOKUP($B70,'Eredmény kód szerint'!$A$1:$G$111,4,0)</f>
        <v>3</v>
      </c>
      <c r="I70" s="16" t="str">
        <f aca="false">VLOOKUP($B70,'Eredmény kód szerint'!$A$1:$G$111,5,0)</f>
        <v>X</v>
      </c>
      <c r="J70" s="16" t="n">
        <f aca="false">VLOOKUP($B70,'Eredmény kód szerint'!$A$1:$G$111,6,0)</f>
        <v>0</v>
      </c>
      <c r="K70" s="16" t="n">
        <f aca="false">SUM(F70:J70)</f>
        <v>3</v>
      </c>
    </row>
    <row r="71" customFormat="false" ht="36" hidden="false" customHeight="false" outlineLevel="0" collapsed="false">
      <c r="A71" s="14" t="n">
        <f aca="false">RANK(K71,$K$2:$K$113)</f>
        <v>44</v>
      </c>
      <c r="B71" s="14" t="s">
        <v>123</v>
      </c>
      <c r="C71" s="14" t="s">
        <v>124</v>
      </c>
      <c r="D71" s="15" t="s">
        <v>125</v>
      </c>
      <c r="E71" s="15" t="s">
        <v>126</v>
      </c>
      <c r="F71" s="16" t="n">
        <f aca="false">VLOOKUP($B71,'Eredmény kód szerint'!$A$1:$G$111,2,0)</f>
        <v>2</v>
      </c>
      <c r="G71" s="16" t="n">
        <f aca="false">VLOOKUP($B71,'Eredmény kód szerint'!$A$1:$G$111,3,0)</f>
        <v>10</v>
      </c>
      <c r="H71" s="16" t="n">
        <f aca="false">VLOOKUP($B71,'Eredmény kód szerint'!$A$1:$G$111,4,0)</f>
        <v>1</v>
      </c>
      <c r="I71" s="16" t="n">
        <f aca="false">VLOOKUP($B71,'Eredmény kód szerint'!$A$1:$G$111,5,0)</f>
        <v>5</v>
      </c>
      <c r="J71" s="16" t="n">
        <f aca="false">VLOOKUP($B71,'Eredmény kód szerint'!$A$1:$G$111,6,0)</f>
        <v>0</v>
      </c>
      <c r="K71" s="16" t="n">
        <f aca="false">SUM(F71:J71)</f>
        <v>18</v>
      </c>
    </row>
    <row r="72" customFormat="false" ht="18" hidden="false" customHeight="false" outlineLevel="0" collapsed="false">
      <c r="A72" s="14" t="n">
        <f aca="false">RANK(K72,$K$2:$K$113)</f>
        <v>11</v>
      </c>
      <c r="B72" s="14" t="s">
        <v>45</v>
      </c>
      <c r="C72" s="14" t="s">
        <v>46</v>
      </c>
      <c r="D72" s="15" t="s">
        <v>67</v>
      </c>
      <c r="E72" s="15" t="s">
        <v>18</v>
      </c>
      <c r="F72" s="16" t="n">
        <f aca="false">VLOOKUP($B72,'Eredmény kód szerint'!$A$1:$G$111,2,0)</f>
        <v>20</v>
      </c>
      <c r="G72" s="16" t="n">
        <f aca="false">VLOOKUP($B72,'Eredmény kód szerint'!$A$1:$G$111,3,0)</f>
        <v>5</v>
      </c>
      <c r="H72" s="16" t="n">
        <f aca="false">VLOOKUP($B72,'Eredmény kód szerint'!$A$1:$G$111,4,0)</f>
        <v>20</v>
      </c>
      <c r="I72" s="16" t="n">
        <f aca="false">VLOOKUP($B72,'Eredmény kód szerint'!$A$1:$G$111,5,0)</f>
        <v>0</v>
      </c>
      <c r="J72" s="16" t="n">
        <f aca="false">VLOOKUP($B72,'Eredmény kód szerint'!$A$1:$G$111,6,0)</f>
        <v>20</v>
      </c>
      <c r="K72" s="16" t="n">
        <f aca="false">SUM(F72:J72)</f>
        <v>65</v>
      </c>
    </row>
    <row r="73" customFormat="false" ht="54" hidden="false" customHeight="false" outlineLevel="0" collapsed="false">
      <c r="A73" s="14" t="n">
        <f aca="false">RANK(K73,$K$2:$K$113)</f>
        <v>91</v>
      </c>
      <c r="B73" s="15" t="s">
        <v>242</v>
      </c>
      <c r="C73" s="15" t="s">
        <v>243</v>
      </c>
      <c r="D73" s="15" t="s">
        <v>13</v>
      </c>
      <c r="E73" s="15" t="s">
        <v>74</v>
      </c>
      <c r="F73" s="16" t="str">
        <f aca="false">VLOOKUP($B73,'Eredmény kód szerint'!$A$1:$G$111,2,0)</f>
        <v>X</v>
      </c>
      <c r="G73" s="16" t="str">
        <f aca="false">VLOOKUP($B73,'Eredmény kód szerint'!$A$1:$G$111,3,0)</f>
        <v>X</v>
      </c>
      <c r="H73" s="16" t="n">
        <f aca="false">VLOOKUP($B73,'Eredmény kód szerint'!$A$1:$G$111,4,0)</f>
        <v>3</v>
      </c>
      <c r="I73" s="16" t="n">
        <f aca="false">VLOOKUP($B73,'Eredmény kód szerint'!$A$1:$G$111,5,0)</f>
        <v>1</v>
      </c>
      <c r="J73" s="16" t="n">
        <f aca="false">VLOOKUP($B73,'Eredmény kód szerint'!$A$1:$G$111,6,0)</f>
        <v>0</v>
      </c>
      <c r="K73" s="16" t="n">
        <f aca="false">SUM(F73:J73)</f>
        <v>4</v>
      </c>
    </row>
    <row r="74" customFormat="false" ht="36" hidden="false" customHeight="false" outlineLevel="0" collapsed="false">
      <c r="A74" s="14" t="n">
        <f aca="false">RANK(K74,$K$2:$K$113)</f>
        <v>56</v>
      </c>
      <c r="B74" s="14" t="s">
        <v>162</v>
      </c>
      <c r="C74" s="14" t="s">
        <v>163</v>
      </c>
      <c r="D74" s="15" t="s">
        <v>125</v>
      </c>
      <c r="E74" s="15" t="s">
        <v>164</v>
      </c>
      <c r="F74" s="16" t="n">
        <f aca="false">VLOOKUP($B74,'Eredmény kód szerint'!$A$1:$G$111,2,0)</f>
        <v>2</v>
      </c>
      <c r="G74" s="16" t="n">
        <f aca="false">VLOOKUP($B74,'Eredmény kód szerint'!$A$1:$G$111,3,0)</f>
        <v>5</v>
      </c>
      <c r="H74" s="16" t="n">
        <f aca="false">VLOOKUP($B74,'Eredmény kód szerint'!$A$1:$G$111,4,0)</f>
        <v>2</v>
      </c>
      <c r="I74" s="16" t="n">
        <f aca="false">VLOOKUP($B74,'Eredmény kód szerint'!$A$1:$G$111,5,0)</f>
        <v>1</v>
      </c>
      <c r="J74" s="16" t="n">
        <f aca="false">VLOOKUP($B74,'Eredmény kód szerint'!$A$1:$G$111,6,0)</f>
        <v>1</v>
      </c>
      <c r="K74" s="16" t="n">
        <f aca="false">SUM(F74:J74)</f>
        <v>11</v>
      </c>
    </row>
    <row r="75" customFormat="false" ht="18" hidden="false" customHeight="false" outlineLevel="0" collapsed="false">
      <c r="A75" s="14" t="n">
        <f aca="false">RANK(K75,$K$2:$K$113)</f>
        <v>29</v>
      </c>
      <c r="B75" s="14" t="s">
        <v>90</v>
      </c>
      <c r="C75" s="14" t="s">
        <v>91</v>
      </c>
      <c r="D75" s="15" t="s">
        <v>67</v>
      </c>
      <c r="E75" s="15" t="s">
        <v>307</v>
      </c>
      <c r="F75" s="16" t="n">
        <f aca="false">VLOOKUP($B75,'Eredmény kód szerint'!$A$1:$G$111,2,0)</f>
        <v>20</v>
      </c>
      <c r="G75" s="16" t="n">
        <f aca="false">VLOOKUP($B75,'Eredmény kód szerint'!$A$1:$G$111,3,0)</f>
        <v>2</v>
      </c>
      <c r="H75" s="16" t="n">
        <f aca="false">VLOOKUP($B75,'Eredmény kód szerint'!$A$1:$G$111,4,0)</f>
        <v>9</v>
      </c>
      <c r="I75" s="16" t="n">
        <f aca="false">VLOOKUP($B75,'Eredmény kód szerint'!$A$1:$G$111,5,0)</f>
        <v>5</v>
      </c>
      <c r="J75" s="16" t="n">
        <f aca="false">VLOOKUP($B75,'Eredmény kód szerint'!$A$1:$G$111,6,0)</f>
        <v>2</v>
      </c>
      <c r="K75" s="16" t="n">
        <f aca="false">SUM(F75:J75)</f>
        <v>38</v>
      </c>
    </row>
    <row r="76" customFormat="false" ht="36" hidden="false" customHeight="false" outlineLevel="0" collapsed="false">
      <c r="A76" s="14" t="n">
        <f aca="false">RANK(K76,$K$2:$K$113)</f>
        <v>80</v>
      </c>
      <c r="B76" s="14" t="s">
        <v>214</v>
      </c>
      <c r="C76" s="14" t="s">
        <v>215</v>
      </c>
      <c r="D76" s="15" t="s">
        <v>131</v>
      </c>
      <c r="E76" s="15" t="s">
        <v>132</v>
      </c>
      <c r="F76" s="16" t="n">
        <f aca="false">VLOOKUP($B76,'Eredmény kód szerint'!$A$1:$G$111,2,0)</f>
        <v>2</v>
      </c>
      <c r="G76" s="16" t="n">
        <f aca="false">VLOOKUP($B76,'Eredmény kód szerint'!$A$1:$G$111,3,0)</f>
        <v>0</v>
      </c>
      <c r="H76" s="16" t="n">
        <f aca="false">VLOOKUP($B76,'Eredmény kód szerint'!$A$1:$G$111,4,0)</f>
        <v>3</v>
      </c>
      <c r="I76" s="16" t="n">
        <f aca="false">VLOOKUP($B76,'Eredmény kód szerint'!$A$1:$G$111,5,0)</f>
        <v>1</v>
      </c>
      <c r="J76" s="16" t="n">
        <f aca="false">VLOOKUP($B76,'Eredmény kód szerint'!$A$1:$G$111,6,0)</f>
        <v>0</v>
      </c>
      <c r="K76" s="16" t="n">
        <f aca="false">SUM(F76:J76)</f>
        <v>6</v>
      </c>
    </row>
    <row r="77" customFormat="false" ht="54" hidden="false" customHeight="false" outlineLevel="0" collapsed="false">
      <c r="A77" s="14" t="n">
        <f aca="false">RANK(K77,$K$2:$K$113)</f>
        <v>35</v>
      </c>
      <c r="B77" s="14" t="s">
        <v>108</v>
      </c>
      <c r="C77" s="14" t="s">
        <v>109</v>
      </c>
      <c r="D77" s="15" t="s">
        <v>13</v>
      </c>
      <c r="E77" s="15" t="s">
        <v>310</v>
      </c>
      <c r="F77" s="16" t="n">
        <f aca="false">VLOOKUP($B77,'Eredmény kód szerint'!$A$1:$G$111,2,0)</f>
        <v>18</v>
      </c>
      <c r="G77" s="16" t="n">
        <f aca="false">VLOOKUP($B77,'Eredmény kód szerint'!$A$1:$G$111,3,0)</f>
        <v>5</v>
      </c>
      <c r="H77" s="16" t="str">
        <f aca="false">VLOOKUP($B77,'Eredmény kód szerint'!$A$1:$G$111,4,0)</f>
        <v>X</v>
      </c>
      <c r="I77" s="16" t="n">
        <f aca="false">VLOOKUP($B77,'Eredmény kód szerint'!$A$1:$G$111,5,0)</f>
        <v>1</v>
      </c>
      <c r="J77" s="16" t="n">
        <f aca="false">VLOOKUP($B77,'Eredmény kód szerint'!$A$1:$G$111,6,0)</f>
        <v>2</v>
      </c>
      <c r="K77" s="16" t="n">
        <f aca="false">SUM(F77:J77)</f>
        <v>26</v>
      </c>
    </row>
    <row r="78" customFormat="false" ht="54" hidden="false" customHeight="false" outlineLevel="0" collapsed="false">
      <c r="A78" s="14" t="n">
        <f aca="false">RANK(K78,$K$2:$K$113)</f>
        <v>9</v>
      </c>
      <c r="B78" s="14" t="s">
        <v>40</v>
      </c>
      <c r="C78" s="14" t="s">
        <v>41</v>
      </c>
      <c r="D78" s="15" t="s">
        <v>13</v>
      </c>
      <c r="E78" s="15" t="s">
        <v>310</v>
      </c>
      <c r="F78" s="16" t="n">
        <f aca="false">VLOOKUP($B78,'Eredmény kód szerint'!$A$1:$G$111,2,0)</f>
        <v>20</v>
      </c>
      <c r="G78" s="16" t="n">
        <f aca="false">VLOOKUP($B78,'Eredmény kód szerint'!$A$1:$G$111,3,0)</f>
        <v>12</v>
      </c>
      <c r="H78" s="16" t="n">
        <f aca="false">VLOOKUP($B78,'Eredmény kód szerint'!$A$1:$G$111,4,0)</f>
        <v>7</v>
      </c>
      <c r="I78" s="16" t="n">
        <f aca="false">VLOOKUP($B78,'Eredmény kód szerint'!$A$1:$G$111,5,0)</f>
        <v>15</v>
      </c>
      <c r="J78" s="16" t="n">
        <f aca="false">VLOOKUP($B78,'Eredmény kód szerint'!$A$1:$G$111,6,0)</f>
        <v>18</v>
      </c>
      <c r="K78" s="16" t="n">
        <f aca="false">SUM(F78:J78)</f>
        <v>72</v>
      </c>
    </row>
    <row r="79" customFormat="false" ht="36" hidden="false" customHeight="false" outlineLevel="0" collapsed="false">
      <c r="A79" s="14" t="n">
        <f aca="false">RANK(K79,$K$2:$K$113)</f>
        <v>80</v>
      </c>
      <c r="B79" s="14" t="s">
        <v>216</v>
      </c>
      <c r="C79" s="14" t="s">
        <v>217</v>
      </c>
      <c r="D79" s="15" t="s">
        <v>125</v>
      </c>
      <c r="E79" s="15" t="s">
        <v>126</v>
      </c>
      <c r="F79" s="16" t="n">
        <f aca="false">VLOOKUP($B79,'Eredmény kód szerint'!$A$1:$G$111,2,0)</f>
        <v>2</v>
      </c>
      <c r="G79" s="16" t="n">
        <f aca="false">VLOOKUP($B79,'Eredmény kód szerint'!$A$1:$G$111,3,0)</f>
        <v>2</v>
      </c>
      <c r="H79" s="16" t="n">
        <f aca="false">VLOOKUP($B79,'Eredmény kód szerint'!$A$1:$G$111,4,0)</f>
        <v>1</v>
      </c>
      <c r="I79" s="16" t="str">
        <f aca="false">VLOOKUP($B79,'Eredmény kód szerint'!$A$1:$G$111,5,0)</f>
        <v>X</v>
      </c>
      <c r="J79" s="16" t="n">
        <f aca="false">VLOOKUP($B79,'Eredmény kód szerint'!$A$1:$G$111,6,0)</f>
        <v>1</v>
      </c>
      <c r="K79" s="16" t="n">
        <f aca="false">SUM(F79:J79)</f>
        <v>6</v>
      </c>
    </row>
    <row r="80" customFormat="false" ht="36" hidden="false" customHeight="false" outlineLevel="0" collapsed="false">
      <c r="A80" s="14" t="n">
        <f aca="false">RANK(K80,$K$2:$K$113)</f>
        <v>87</v>
      </c>
      <c r="B80" s="15" t="s">
        <v>227</v>
      </c>
      <c r="C80" s="15" t="s">
        <v>228</v>
      </c>
      <c r="D80" s="15" t="s">
        <v>82</v>
      </c>
      <c r="E80" s="15" t="s">
        <v>171</v>
      </c>
      <c r="F80" s="16" t="n">
        <f aca="false">VLOOKUP($B80,'Eredmény kód szerint'!$A$1:$G$111,2,0)</f>
        <v>0</v>
      </c>
      <c r="G80" s="16" t="n">
        <f aca="false">VLOOKUP($B80,'Eredmény kód szerint'!$A$1:$G$111,3,0)</f>
        <v>2</v>
      </c>
      <c r="H80" s="16" t="n">
        <f aca="false">VLOOKUP($B80,'Eredmény kód szerint'!$A$1:$G$111,4,0)</f>
        <v>0</v>
      </c>
      <c r="I80" s="16" t="n">
        <f aca="false">VLOOKUP($B80,'Eredmény kód szerint'!$A$1:$G$111,5,0)</f>
        <v>1</v>
      </c>
      <c r="J80" s="16" t="n">
        <f aca="false">VLOOKUP($B80,'Eredmény kód szerint'!$A$1:$G$111,6,0)</f>
        <v>2</v>
      </c>
      <c r="K80" s="16" t="n">
        <f aca="false">SUM(F80:J80)</f>
        <v>5</v>
      </c>
    </row>
    <row r="81" customFormat="false" ht="18" hidden="false" customHeight="false" outlineLevel="0" collapsed="false">
      <c r="A81" s="14" t="n">
        <f aca="false">RANK(K81,$K$2:$K$113)</f>
        <v>54</v>
      </c>
      <c r="B81" s="14" t="s">
        <v>153</v>
      </c>
      <c r="C81" s="14" t="s">
        <v>154</v>
      </c>
      <c r="D81" s="15" t="s">
        <v>125</v>
      </c>
      <c r="E81" s="15" t="s">
        <v>155</v>
      </c>
      <c r="F81" s="16" t="n">
        <f aca="false">VLOOKUP($B81,'Eredmény kód szerint'!$A$1:$G$111,2,0)</f>
        <v>4</v>
      </c>
      <c r="G81" s="16" t="n">
        <f aca="false">VLOOKUP($B81,'Eredmény kód szerint'!$A$1:$G$111,3,0)</f>
        <v>5</v>
      </c>
      <c r="H81" s="16" t="n">
        <f aca="false">VLOOKUP($B81,'Eredmény kód szerint'!$A$1:$G$111,4,0)</f>
        <v>1</v>
      </c>
      <c r="I81" s="16" t="n">
        <f aca="false">VLOOKUP($B81,'Eredmény kód szerint'!$A$1:$G$111,5,0)</f>
        <v>2</v>
      </c>
      <c r="J81" s="16" t="str">
        <f aca="false">VLOOKUP($B81,'Eredmény kód szerint'!$A$1:$G$111,6,0)</f>
        <v>X</v>
      </c>
      <c r="K81" s="16" t="n">
        <f aca="false">SUM(F81:J81)</f>
        <v>12</v>
      </c>
    </row>
    <row r="82" customFormat="false" ht="36" hidden="false" customHeight="false" outlineLevel="0" collapsed="false">
      <c r="A82" s="14" t="n">
        <f aca="false">RANK(K82,$K$2:$K$113)</f>
        <v>42</v>
      </c>
      <c r="B82" s="15" t="s">
        <v>121</v>
      </c>
      <c r="C82" s="15" t="s">
        <v>122</v>
      </c>
      <c r="D82" s="15" t="s">
        <v>82</v>
      </c>
      <c r="E82" s="15" t="s">
        <v>83</v>
      </c>
      <c r="F82" s="16" t="n">
        <f aca="false">VLOOKUP($B82,'Eredmény kód szerint'!$A$1:$G$111,2,0)</f>
        <v>0</v>
      </c>
      <c r="G82" s="16" t="n">
        <f aca="false">VLOOKUP($B82,'Eredmény kód szerint'!$A$1:$G$111,3,0)</f>
        <v>0</v>
      </c>
      <c r="H82" s="16" t="n">
        <f aca="false">VLOOKUP($B82,'Eredmény kód szerint'!$A$1:$G$111,4,0)</f>
        <v>2</v>
      </c>
      <c r="I82" s="16" t="n">
        <f aca="false">VLOOKUP($B82,'Eredmény kód szerint'!$A$1:$G$111,5,0)</f>
        <v>17</v>
      </c>
      <c r="J82" s="16" t="n">
        <f aca="false">VLOOKUP($B82,'Eredmény kód szerint'!$A$1:$G$111,6,0)</f>
        <v>0</v>
      </c>
      <c r="K82" s="16" t="n">
        <f aca="false">SUM(F82:J82)</f>
        <v>19</v>
      </c>
    </row>
    <row r="83" customFormat="false" ht="18" hidden="false" customHeight="false" outlineLevel="0" collapsed="false">
      <c r="A83" s="14" t="n">
        <f aca="false">RANK(K83,$K$2:$K$113)</f>
        <v>33</v>
      </c>
      <c r="B83" s="14" t="s">
        <v>100</v>
      </c>
      <c r="C83" s="14" t="s">
        <v>101</v>
      </c>
      <c r="D83" s="15" t="s">
        <v>61</v>
      </c>
      <c r="E83" s="15" t="s">
        <v>18</v>
      </c>
      <c r="F83" s="16" t="n">
        <f aca="false">VLOOKUP($B83,'Eredmény kód szerint'!$A$1:$G$111,2,0)</f>
        <v>18</v>
      </c>
      <c r="G83" s="16" t="n">
        <f aca="false">VLOOKUP($B83,'Eredmény kód szerint'!$A$1:$G$111,3,0)</f>
        <v>10</v>
      </c>
      <c r="H83" s="16" t="n">
        <f aca="false">VLOOKUP($B83,'Eredmény kód szerint'!$A$1:$G$111,4,0)</f>
        <v>1</v>
      </c>
      <c r="I83" s="16" t="n">
        <f aca="false">VLOOKUP($B83,'Eredmény kód szerint'!$A$1:$G$111,5,0)</f>
        <v>1</v>
      </c>
      <c r="J83" s="16" t="n">
        <f aca="false">VLOOKUP($B83,'Eredmény kód szerint'!$A$1:$G$111,6,0)</f>
        <v>1</v>
      </c>
      <c r="K83" s="16" t="n">
        <f aca="false">SUM(F83:J83)</f>
        <v>31</v>
      </c>
    </row>
    <row r="84" customFormat="false" ht="18" hidden="false" customHeight="false" outlineLevel="0" collapsed="false">
      <c r="A84" s="14" t="n">
        <f aca="false">RANK(K84,$K$2:$K$113)</f>
        <v>19</v>
      </c>
      <c r="B84" s="14" t="s">
        <v>59</v>
      </c>
      <c r="C84" s="14" t="s">
        <v>60</v>
      </c>
      <c r="D84" s="15" t="s">
        <v>61</v>
      </c>
      <c r="E84" s="15" t="s">
        <v>62</v>
      </c>
      <c r="F84" s="16" t="n">
        <f aca="false">VLOOKUP($B84,'Eredmény kód szerint'!$A$1:$G$111,2,0)</f>
        <v>20</v>
      </c>
      <c r="G84" s="16" t="n">
        <f aca="false">VLOOKUP($B84,'Eredmény kód szerint'!$A$1:$G$111,3,0)</f>
        <v>4</v>
      </c>
      <c r="H84" s="16" t="n">
        <f aca="false">VLOOKUP($B84,'Eredmény kód szerint'!$A$1:$G$111,4,0)</f>
        <v>8</v>
      </c>
      <c r="I84" s="16" t="n">
        <f aca="false">VLOOKUP($B84,'Eredmény kód szerint'!$A$1:$G$111,5,0)</f>
        <v>1</v>
      </c>
      <c r="J84" s="16" t="n">
        <f aca="false">VLOOKUP($B84,'Eredmény kód szerint'!$A$1:$G$111,6,0)</f>
        <v>18</v>
      </c>
      <c r="K84" s="16" t="n">
        <f aca="false">SUM(F84:J84)</f>
        <v>51</v>
      </c>
    </row>
    <row r="85" customFormat="false" ht="54" hidden="false" customHeight="false" outlineLevel="0" collapsed="false">
      <c r="A85" s="14" t="n">
        <f aca="false">RANK(K85,$K$2:$K$113)</f>
        <v>80</v>
      </c>
      <c r="B85" s="15" t="s">
        <v>218</v>
      </c>
      <c r="C85" s="15" t="s">
        <v>219</v>
      </c>
      <c r="D85" s="15" t="s">
        <v>82</v>
      </c>
      <c r="E85" s="15" t="s">
        <v>220</v>
      </c>
      <c r="F85" s="16" t="n">
        <f aca="false">VLOOKUP($B85,'Eredmény kód szerint'!$A$1:$G$111,2,0)</f>
        <v>3</v>
      </c>
      <c r="G85" s="16" t="n">
        <f aca="false">VLOOKUP($B85,'Eredmény kód szerint'!$A$1:$G$111,3,0)</f>
        <v>0</v>
      </c>
      <c r="H85" s="16" t="n">
        <f aca="false">VLOOKUP($B85,'Eredmény kód szerint'!$A$1:$G$111,4,0)</f>
        <v>2</v>
      </c>
      <c r="I85" s="16" t="n">
        <f aca="false">VLOOKUP($B85,'Eredmény kód szerint'!$A$1:$G$111,5,0)</f>
        <v>0</v>
      </c>
      <c r="J85" s="16" t="n">
        <f aca="false">VLOOKUP($B85,'Eredmény kód szerint'!$A$1:$G$111,6,0)</f>
        <v>1</v>
      </c>
      <c r="K85" s="16" t="n">
        <f aca="false">SUM(F85:J85)</f>
        <v>6</v>
      </c>
    </row>
    <row r="86" customFormat="false" ht="36" hidden="false" customHeight="false" outlineLevel="0" collapsed="false">
      <c r="A86" s="14" t="n">
        <f aca="false">RANK(K86,$K$2:$K$113)</f>
        <v>108</v>
      </c>
      <c r="B86" s="14" t="s">
        <v>7</v>
      </c>
      <c r="C86" s="14" t="s">
        <v>266</v>
      </c>
      <c r="D86" s="15" t="s">
        <v>94</v>
      </c>
      <c r="E86" s="15" t="s">
        <v>32</v>
      </c>
      <c r="F86" s="16" t="n">
        <f aca="false">VLOOKUP($B86,'Eredmény kód szerint'!$A$1:$G$111,2,0)</f>
        <v>0</v>
      </c>
      <c r="G86" s="16" t="n">
        <f aca="false">VLOOKUP($B86,'Eredmény kód szerint'!$A$1:$G$111,3,0)</f>
        <v>0</v>
      </c>
      <c r="H86" s="16" t="n">
        <f aca="false">VLOOKUP($B86,'Eredmény kód szerint'!$A$1:$G$111,4,0)</f>
        <v>1</v>
      </c>
      <c r="I86" s="16" t="str">
        <f aca="false">VLOOKUP($B86,'Eredmény kód szerint'!$A$1:$G$111,5,0)</f>
        <v>X</v>
      </c>
      <c r="J86" s="16" t="n">
        <f aca="false">VLOOKUP($B86,'Eredmény kód szerint'!$A$1:$G$111,6,0)</f>
        <v>0</v>
      </c>
      <c r="K86" s="16" t="n">
        <f aca="false">SUM(F86:J86)</f>
        <v>1</v>
      </c>
    </row>
    <row r="87" customFormat="false" ht="36" hidden="false" customHeight="false" outlineLevel="0" collapsed="false">
      <c r="A87" s="14" t="n">
        <f aca="false">RANK(K87,$K$2:$K$113)</f>
        <v>74</v>
      </c>
      <c r="B87" s="14" t="s">
        <v>8</v>
      </c>
      <c r="C87" s="14" t="s">
        <v>200</v>
      </c>
      <c r="D87" s="15" t="s">
        <v>125</v>
      </c>
      <c r="E87" s="15" t="s">
        <v>164</v>
      </c>
      <c r="F87" s="16" t="n">
        <f aca="false">VLOOKUP($B87,'Eredmény kód szerint'!$A$1:$G$111,2,0)</f>
        <v>0</v>
      </c>
      <c r="G87" s="16" t="n">
        <f aca="false">VLOOKUP($B87,'Eredmény kód szerint'!$A$1:$G$111,3,0)</f>
        <v>1</v>
      </c>
      <c r="H87" s="16" t="n">
        <f aca="false">VLOOKUP($B87,'Eredmény kód szerint'!$A$1:$G$111,4,0)</f>
        <v>4</v>
      </c>
      <c r="I87" s="16" t="n">
        <f aca="false">VLOOKUP($B87,'Eredmény kód szerint'!$A$1:$G$111,5,0)</f>
        <v>1</v>
      </c>
      <c r="J87" s="16" t="n">
        <f aca="false">VLOOKUP($B87,'Eredmény kód szerint'!$A$1:$G$111,6,0)</f>
        <v>1</v>
      </c>
      <c r="K87" s="16" t="n">
        <f aca="false">SUM(F87:J87)</f>
        <v>7</v>
      </c>
    </row>
    <row r="88" customFormat="false" ht="18" hidden="false" customHeight="false" outlineLevel="0" collapsed="false">
      <c r="A88" s="14" t="n">
        <f aca="false">RANK(K88,$K$2:$K$113)</f>
        <v>39</v>
      </c>
      <c r="B88" s="14" t="s">
        <v>113</v>
      </c>
      <c r="C88" s="14" t="s">
        <v>114</v>
      </c>
      <c r="D88" s="15" t="s">
        <v>61</v>
      </c>
      <c r="E88" s="15" t="s">
        <v>18</v>
      </c>
      <c r="F88" s="16" t="n">
        <f aca="false">VLOOKUP($B88,'Eredmény kód szerint'!$A$1:$G$111,2,0)</f>
        <v>16</v>
      </c>
      <c r="G88" s="16" t="str">
        <f aca="false">VLOOKUP($B88,'Eredmény kód szerint'!$A$1:$G$111,3,0)</f>
        <v>X</v>
      </c>
      <c r="H88" s="16" t="n">
        <f aca="false">VLOOKUP($B88,'Eredmény kód szerint'!$A$1:$G$111,4,0)</f>
        <v>6</v>
      </c>
      <c r="I88" s="16" t="n">
        <f aca="false">VLOOKUP($B88,'Eredmény kód szerint'!$A$1:$G$111,5,0)</f>
        <v>0</v>
      </c>
      <c r="J88" s="16" t="n">
        <f aca="false">VLOOKUP($B88,'Eredmény kód szerint'!$A$1:$G$111,6,0)</f>
        <v>1</v>
      </c>
      <c r="K88" s="16" t="n">
        <f aca="false">SUM(F88:J88)</f>
        <v>23</v>
      </c>
    </row>
    <row r="89" customFormat="false" ht="18" hidden="false" customHeight="false" outlineLevel="0" collapsed="false">
      <c r="A89" s="14" t="n">
        <f aca="false">RANK(K89,$K$2:$K$113)</f>
        <v>91</v>
      </c>
      <c r="B89" s="14" t="s">
        <v>244</v>
      </c>
      <c r="C89" s="14" t="s">
        <v>245</v>
      </c>
      <c r="D89" s="15" t="s">
        <v>125</v>
      </c>
      <c r="E89" s="15" t="s">
        <v>235</v>
      </c>
      <c r="F89" s="16" t="n">
        <f aca="false">VLOOKUP($B89,'Eredmény kód szerint'!$A$1:$G$111,2,0)</f>
        <v>0</v>
      </c>
      <c r="G89" s="16" t="n">
        <f aca="false">VLOOKUP($B89,'Eredmény kód szerint'!$A$1:$G$111,3,0)</f>
        <v>0</v>
      </c>
      <c r="H89" s="16" t="n">
        <f aca="false">VLOOKUP($B89,'Eredmény kód szerint'!$A$1:$G$111,4,0)</f>
        <v>1</v>
      </c>
      <c r="I89" s="16" t="n">
        <f aca="false">VLOOKUP($B89,'Eredmény kód szerint'!$A$1:$G$111,5,0)</f>
        <v>0</v>
      </c>
      <c r="J89" s="16" t="n">
        <f aca="false">VLOOKUP($B89,'Eredmény kód szerint'!$A$1:$G$111,6,0)</f>
        <v>3</v>
      </c>
      <c r="K89" s="16" t="n">
        <f aca="false">SUM(F89:J89)</f>
        <v>4</v>
      </c>
    </row>
    <row r="90" customFormat="false" ht="18" hidden="false" customHeight="false" outlineLevel="0" collapsed="false">
      <c r="A90" s="14" t="n">
        <f aca="false">RANK(K90,$K$2:$K$113)</f>
        <v>99</v>
      </c>
      <c r="B90" s="14" t="s">
        <v>253</v>
      </c>
      <c r="C90" s="14" t="s">
        <v>254</v>
      </c>
      <c r="D90" s="15" t="s">
        <v>125</v>
      </c>
      <c r="E90" s="15" t="s">
        <v>155</v>
      </c>
      <c r="F90" s="16" t="n">
        <f aca="false">VLOOKUP($B90,'Eredmény kód szerint'!$A$1:$G$111,2,0)</f>
        <v>0</v>
      </c>
      <c r="G90" s="16" t="n">
        <f aca="false">VLOOKUP($B90,'Eredmény kód szerint'!$A$1:$G$111,3,0)</f>
        <v>0</v>
      </c>
      <c r="H90" s="16" t="n">
        <f aca="false">VLOOKUP($B90,'Eredmény kód szerint'!$A$1:$G$111,4,0)</f>
        <v>2</v>
      </c>
      <c r="I90" s="16" t="n">
        <f aca="false">VLOOKUP($B90,'Eredmény kód szerint'!$A$1:$G$111,5,0)</f>
        <v>1</v>
      </c>
      <c r="J90" s="16" t="n">
        <f aca="false">VLOOKUP($B90,'Eredmény kód szerint'!$A$1:$G$111,6,0)</f>
        <v>0</v>
      </c>
      <c r="K90" s="16" t="n">
        <f aca="false">SUM(F90:J90)</f>
        <v>3</v>
      </c>
    </row>
    <row r="91" customFormat="false" ht="36" hidden="false" customHeight="false" outlineLevel="0" collapsed="false">
      <c r="A91" s="14" t="n">
        <f aca="false">RANK(K91,$K$2:$K$113)</f>
        <v>27</v>
      </c>
      <c r="B91" s="15" t="s">
        <v>86</v>
      </c>
      <c r="C91" s="15" t="s">
        <v>87</v>
      </c>
      <c r="D91" s="15" t="s">
        <v>88</v>
      </c>
      <c r="E91" s="15" t="s">
        <v>89</v>
      </c>
      <c r="F91" s="16" t="n">
        <f aca="false">VLOOKUP($B91,'Eredmény kód szerint'!$A$1:$G$111,2,0)</f>
        <v>2</v>
      </c>
      <c r="G91" s="16" t="n">
        <f aca="false">VLOOKUP($B91,'Eredmény kód szerint'!$A$1:$G$111,3,0)</f>
        <v>10</v>
      </c>
      <c r="H91" s="16" t="n">
        <f aca="false">VLOOKUP($B91,'Eredmény kód szerint'!$A$1:$G$111,4,0)</f>
        <v>12</v>
      </c>
      <c r="I91" s="16" t="n">
        <f aca="false">VLOOKUP($B91,'Eredmény kód szerint'!$A$1:$G$111,5,0)</f>
        <v>7</v>
      </c>
      <c r="J91" s="16" t="n">
        <f aca="false">VLOOKUP($B91,'Eredmény kód szerint'!$A$1:$G$111,6,0)</f>
        <v>8</v>
      </c>
      <c r="K91" s="16" t="n">
        <f aca="false">SUM(F91:J91)</f>
        <v>39</v>
      </c>
    </row>
    <row r="92" customFormat="false" ht="54" hidden="false" customHeight="false" outlineLevel="0" collapsed="false">
      <c r="A92" s="14" t="n">
        <f aca="false">RANK(K92,$K$2:$K$113)</f>
        <v>3</v>
      </c>
      <c r="B92" s="14" t="s">
        <v>19</v>
      </c>
      <c r="C92" s="14" t="s">
        <v>20</v>
      </c>
      <c r="D92" s="15" t="s">
        <v>13</v>
      </c>
      <c r="E92" s="15" t="s">
        <v>308</v>
      </c>
      <c r="F92" s="16" t="n">
        <f aca="false">VLOOKUP($B92,'Eredmény kód szerint'!$A$1:$G$111,2,0)</f>
        <v>20</v>
      </c>
      <c r="G92" s="16" t="n">
        <f aca="false">VLOOKUP($B92,'Eredmény kód szerint'!$A$1:$G$111,3,0)</f>
        <v>7</v>
      </c>
      <c r="H92" s="16" t="n">
        <f aca="false">VLOOKUP($B92,'Eredmény kód szerint'!$A$1:$G$111,4,0)</f>
        <v>20</v>
      </c>
      <c r="I92" s="16" t="n">
        <f aca="false">VLOOKUP($B92,'Eredmény kód szerint'!$A$1:$G$111,5,0)</f>
        <v>16</v>
      </c>
      <c r="J92" s="16" t="n">
        <f aca="false">VLOOKUP($B92,'Eredmény kód szerint'!$A$1:$G$111,6,0)</f>
        <v>17</v>
      </c>
      <c r="K92" s="16" t="n">
        <f aca="false">SUM(F92:J92)</f>
        <v>80</v>
      </c>
    </row>
    <row r="93" customFormat="false" ht="36" hidden="false" customHeight="false" outlineLevel="0" collapsed="false">
      <c r="A93" s="14" t="n">
        <f aca="false">RANK(K93,$K$2:$K$113)</f>
        <v>5</v>
      </c>
      <c r="B93" s="18" t="s">
        <v>29</v>
      </c>
      <c r="C93" s="18" t="s">
        <v>30</v>
      </c>
      <c r="D93" s="15" t="s">
        <v>31</v>
      </c>
      <c r="E93" s="15" t="s">
        <v>32</v>
      </c>
      <c r="F93" s="16" t="n">
        <f aca="false">VLOOKUP($B93,'Eredmény kód szerint'!$A$1:$G$111,2,0)</f>
        <v>20</v>
      </c>
      <c r="G93" s="16" t="n">
        <f aca="false">VLOOKUP($B93,'Eredmény kód szerint'!$A$1:$G$111,3,0)</f>
        <v>18</v>
      </c>
      <c r="H93" s="16" t="n">
        <f aca="false">VLOOKUP($B93,'Eredmény kód szerint'!$A$1:$G$111,4,0)</f>
        <v>20</v>
      </c>
      <c r="I93" s="16" t="n">
        <f aca="false">VLOOKUP($B93,'Eredmény kód szerint'!$A$1:$G$111,5,0)</f>
        <v>3</v>
      </c>
      <c r="J93" s="16" t="n">
        <f aca="false">VLOOKUP($B93,'Eredmény kód szerint'!$A$1:$G$111,6,0)</f>
        <v>17</v>
      </c>
      <c r="K93" s="16" t="n">
        <f aca="false">SUM(F93:J93)</f>
        <v>78</v>
      </c>
    </row>
    <row r="94" customFormat="false" ht="36" hidden="false" customHeight="false" outlineLevel="0" collapsed="false">
      <c r="A94" s="14" t="n">
        <f aca="false">RANK(K94,$K$2:$K$113)</f>
        <v>105</v>
      </c>
      <c r="B94" s="14" t="s">
        <v>261</v>
      </c>
      <c r="C94" s="14" t="s">
        <v>262</v>
      </c>
      <c r="D94" s="15" t="s">
        <v>131</v>
      </c>
      <c r="E94" s="15" t="s">
        <v>132</v>
      </c>
      <c r="F94" s="16" t="n">
        <f aca="false">VLOOKUP($B94,'Eredmény kód szerint'!$A$1:$G$111,2,0)</f>
        <v>0</v>
      </c>
      <c r="G94" s="16" t="n">
        <f aca="false">VLOOKUP($B94,'Eredmény kód szerint'!$A$1:$G$111,3,0)</f>
        <v>0</v>
      </c>
      <c r="H94" s="16" t="n">
        <f aca="false">VLOOKUP($B94,'Eredmény kód szerint'!$A$1:$G$111,4,0)</f>
        <v>2</v>
      </c>
      <c r="I94" s="16" t="n">
        <f aca="false">VLOOKUP($B94,'Eredmény kód szerint'!$A$1:$G$111,5,0)</f>
        <v>0</v>
      </c>
      <c r="J94" s="16" t="n">
        <f aca="false">VLOOKUP($B94,'Eredmény kód szerint'!$A$1:$G$111,6,0)</f>
        <v>0</v>
      </c>
      <c r="K94" s="16" t="n">
        <f aca="false">SUM(F94:J94)</f>
        <v>2</v>
      </c>
    </row>
    <row r="95" customFormat="false" ht="36" hidden="false" customHeight="false" outlineLevel="0" collapsed="false">
      <c r="A95" s="14" t="n">
        <f aca="false">RANK(K95,$K$2:$K$113)</f>
        <v>62</v>
      </c>
      <c r="B95" s="14" t="s">
        <v>176</v>
      </c>
      <c r="C95" s="14" t="s">
        <v>177</v>
      </c>
      <c r="D95" s="15" t="s">
        <v>125</v>
      </c>
      <c r="E95" s="15" t="s">
        <v>164</v>
      </c>
      <c r="F95" s="16" t="n">
        <f aca="false">VLOOKUP($B95,'Eredmény kód szerint'!$A$1:$G$111,2,0)</f>
        <v>2</v>
      </c>
      <c r="G95" s="16" t="n">
        <f aca="false">VLOOKUP($B95,'Eredmény kód szerint'!$A$1:$G$111,3,0)</f>
        <v>5</v>
      </c>
      <c r="H95" s="16" t="n">
        <f aca="false">VLOOKUP($B95,'Eredmény kód szerint'!$A$1:$G$111,4,0)</f>
        <v>1</v>
      </c>
      <c r="I95" s="16" t="n">
        <f aca="false">VLOOKUP($B95,'Eredmény kód szerint'!$A$1:$G$111,5,0)</f>
        <v>1</v>
      </c>
      <c r="J95" s="16" t="n">
        <f aca="false">VLOOKUP($B95,'Eredmény kód szerint'!$A$1:$G$111,6,0)</f>
        <v>1</v>
      </c>
      <c r="K95" s="16" t="n">
        <f aca="false">SUM(F95:J95)</f>
        <v>10</v>
      </c>
    </row>
    <row r="96" customFormat="false" ht="18" hidden="false" customHeight="false" outlineLevel="0" collapsed="false">
      <c r="A96" s="14" t="n">
        <f aca="false">RANK(K96,$K$2:$K$113)</f>
        <v>99</v>
      </c>
      <c r="B96" s="14" t="s">
        <v>255</v>
      </c>
      <c r="C96" s="14" t="s">
        <v>256</v>
      </c>
      <c r="D96" s="15" t="s">
        <v>125</v>
      </c>
      <c r="E96" s="15" t="s">
        <v>155</v>
      </c>
      <c r="F96" s="16" t="n">
        <f aca="false">VLOOKUP($B96,'Eredmény kód szerint'!$A$1:$G$111,2,0)</f>
        <v>2</v>
      </c>
      <c r="G96" s="16" t="n">
        <f aca="false">VLOOKUP($B96,'Eredmény kód szerint'!$A$1:$G$111,3,0)</f>
        <v>0</v>
      </c>
      <c r="H96" s="16" t="n">
        <f aca="false">VLOOKUP($B96,'Eredmény kód szerint'!$A$1:$G$111,4,0)</f>
        <v>1</v>
      </c>
      <c r="I96" s="16" t="n">
        <f aca="false">VLOOKUP($B96,'Eredmény kód szerint'!$A$1:$G$111,5,0)</f>
        <v>0</v>
      </c>
      <c r="J96" s="16" t="n">
        <f aca="false">VLOOKUP($B96,'Eredmény kód szerint'!$A$1:$G$111,6,0)</f>
        <v>0</v>
      </c>
      <c r="K96" s="16" t="n">
        <f aca="false">SUM(F96:J96)</f>
        <v>3</v>
      </c>
    </row>
    <row r="97" customFormat="false" ht="36" hidden="false" customHeight="false" outlineLevel="0" collapsed="false">
      <c r="A97" s="14" t="n">
        <f aca="false">RANK(K97,$K$2:$K$113)</f>
        <v>62</v>
      </c>
      <c r="B97" s="14" t="s">
        <v>6</v>
      </c>
      <c r="C97" s="14" t="s">
        <v>178</v>
      </c>
      <c r="D97" s="15" t="s">
        <v>94</v>
      </c>
      <c r="E97" s="15" t="s">
        <v>32</v>
      </c>
      <c r="F97" s="16" t="n">
        <f aca="false">VLOOKUP($B97,'Eredmény kód szerint'!$A$1:$G$111,2,0)</f>
        <v>0</v>
      </c>
      <c r="G97" s="16" t="n">
        <f aca="false">VLOOKUP($B97,'Eredmény kód szerint'!$A$1:$G$111,3,0)</f>
        <v>0</v>
      </c>
      <c r="H97" s="16" t="n">
        <f aca="false">VLOOKUP($B97,'Eredmény kód szerint'!$A$1:$G$111,4,0)</f>
        <v>10</v>
      </c>
      <c r="I97" s="16" t="n">
        <f aca="false">VLOOKUP($B97,'Eredmény kód szerint'!$A$1:$G$111,5,0)</f>
        <v>0</v>
      </c>
      <c r="J97" s="16" t="n">
        <f aca="false">VLOOKUP($B97,'Eredmény kód szerint'!$A$1:$G$111,6,0)</f>
        <v>0</v>
      </c>
      <c r="K97" s="16" t="n">
        <f aca="false">SUM(F97:J97)</f>
        <v>10</v>
      </c>
    </row>
    <row r="98" customFormat="false" ht="54" hidden="false" customHeight="false" outlineLevel="0" collapsed="false">
      <c r="A98" s="14"/>
      <c r="B98" s="14"/>
      <c r="C98" s="14" t="s">
        <v>270</v>
      </c>
      <c r="D98" s="15" t="s">
        <v>13</v>
      </c>
      <c r="E98" s="15" t="s">
        <v>310</v>
      </c>
      <c r="F98" s="16"/>
      <c r="G98" s="16"/>
      <c r="H98" s="16"/>
      <c r="I98" s="16"/>
      <c r="J98" s="16"/>
      <c r="K98" s="16"/>
    </row>
    <row r="99" customFormat="false" ht="36" hidden="false" customHeight="false" outlineLevel="0" collapsed="false">
      <c r="A99" s="14" t="n">
        <f aca="false">RANK(K99,$K$2:$K$113)</f>
        <v>56</v>
      </c>
      <c r="B99" s="14" t="s">
        <v>165</v>
      </c>
      <c r="C99" s="14" t="s">
        <v>166</v>
      </c>
      <c r="D99" s="15" t="s">
        <v>88</v>
      </c>
      <c r="E99" s="15" t="s">
        <v>89</v>
      </c>
      <c r="F99" s="16" t="n">
        <f aca="false">VLOOKUP($B99,'Eredmény kód szerint'!$A$1:$G$111,2,0)</f>
        <v>2</v>
      </c>
      <c r="G99" s="16" t="n">
        <f aca="false">VLOOKUP($B99,'Eredmény kód szerint'!$A$1:$G$111,3,0)</f>
        <v>3</v>
      </c>
      <c r="H99" s="16" t="n">
        <f aca="false">VLOOKUP($B99,'Eredmény kód szerint'!$A$1:$G$111,4,0)</f>
        <v>1</v>
      </c>
      <c r="I99" s="16" t="n">
        <f aca="false">VLOOKUP($B99,'Eredmény kód szerint'!$A$1:$G$111,5,0)</f>
        <v>1</v>
      </c>
      <c r="J99" s="16" t="n">
        <f aca="false">VLOOKUP($B99,'Eredmény kód szerint'!$A$1:$G$111,6,0)</f>
        <v>4</v>
      </c>
      <c r="K99" s="16" t="n">
        <f aca="false">SUM(F99:J99)</f>
        <v>11</v>
      </c>
    </row>
    <row r="100" customFormat="false" ht="54" hidden="false" customHeight="false" outlineLevel="0" collapsed="false">
      <c r="A100" s="14" t="n">
        <f aca="false">RANK(K100,$K$2:$K$113)</f>
        <v>1</v>
      </c>
      <c r="B100" s="14" t="s">
        <v>11</v>
      </c>
      <c r="C100" s="14" t="s">
        <v>12</v>
      </c>
      <c r="D100" s="15" t="s">
        <v>13</v>
      </c>
      <c r="E100" s="15" t="s">
        <v>309</v>
      </c>
      <c r="F100" s="16" t="n">
        <f aca="false">VLOOKUP($B100,'Eredmény kód szerint'!$A$1:$G$111,2,0)</f>
        <v>20</v>
      </c>
      <c r="G100" s="16" t="n">
        <f aca="false">VLOOKUP($B100,'Eredmény kód szerint'!$A$1:$G$111,3,0)</f>
        <v>20</v>
      </c>
      <c r="H100" s="16" t="n">
        <f aca="false">VLOOKUP($B100,'Eredmény kód szerint'!$A$1:$G$111,4,0)</f>
        <v>18</v>
      </c>
      <c r="I100" s="16" t="n">
        <f aca="false">VLOOKUP($B100,'Eredmény kód szerint'!$A$1:$G$111,5,0)</f>
        <v>20</v>
      </c>
      <c r="J100" s="16" t="n">
        <f aca="false">VLOOKUP($B100,'Eredmény kód szerint'!$A$1:$G$111,6,0)</f>
        <v>17</v>
      </c>
      <c r="K100" s="16" t="n">
        <f aca="false">SUM(F100:J100)</f>
        <v>95</v>
      </c>
    </row>
    <row r="101" customFormat="false" ht="18" hidden="false" customHeight="false" outlineLevel="0" collapsed="false">
      <c r="A101" s="14" t="n">
        <f aca="false">RANK(K101,$K$2:$K$113)</f>
        <v>99</v>
      </c>
      <c r="B101" s="14" t="s">
        <v>257</v>
      </c>
      <c r="C101" s="14" t="s">
        <v>258</v>
      </c>
      <c r="D101" s="15" t="s">
        <v>205</v>
      </c>
      <c r="E101" s="14"/>
      <c r="F101" s="16" t="n">
        <f aca="false">VLOOKUP($B101,'Eredmény kód szerint'!$A$1:$G$111,2,0)</f>
        <v>2</v>
      </c>
      <c r="G101" s="16" t="n">
        <f aca="false">VLOOKUP($B101,'Eredmény kód szerint'!$A$1:$G$111,3,0)</f>
        <v>0</v>
      </c>
      <c r="H101" s="16" t="n">
        <f aca="false">VLOOKUP($B101,'Eredmény kód szerint'!$A$1:$G$111,4,0)</f>
        <v>1</v>
      </c>
      <c r="I101" s="16" t="n">
        <f aca="false">VLOOKUP($B101,'Eredmény kód szerint'!$A$1:$G$111,5,0)</f>
        <v>0</v>
      </c>
      <c r="J101" s="16" t="n">
        <f aca="false">VLOOKUP($B101,'Eredmény kód szerint'!$A$1:$G$111,6,0)</f>
        <v>0</v>
      </c>
      <c r="K101" s="16" t="n">
        <f aca="false">SUM(F101:J101)</f>
        <v>3</v>
      </c>
    </row>
    <row r="102" customFormat="false" ht="36" hidden="false" customHeight="false" outlineLevel="0" collapsed="false">
      <c r="A102" s="14" t="n">
        <f aca="false">RANK(K102,$K$2:$K$113)</f>
        <v>67</v>
      </c>
      <c r="B102" s="14" t="s">
        <v>184</v>
      </c>
      <c r="C102" s="14" t="s">
        <v>185</v>
      </c>
      <c r="D102" s="15" t="s">
        <v>138</v>
      </c>
      <c r="E102" s="15" t="s">
        <v>112</v>
      </c>
      <c r="F102" s="16" t="n">
        <f aca="false">VLOOKUP($B102,'Eredmény kód szerint'!$A$1:$G$111,2,0)</f>
        <v>2</v>
      </c>
      <c r="G102" s="16" t="n">
        <f aca="false">VLOOKUP($B102,'Eredmény kód szerint'!$A$1:$G$111,3,0)</f>
        <v>6</v>
      </c>
      <c r="H102" s="16" t="str">
        <f aca="false">VLOOKUP($B102,'Eredmény kód szerint'!$A$1:$G$111,4,0)</f>
        <v>X</v>
      </c>
      <c r="I102" s="16" t="n">
        <f aca="false">VLOOKUP($B102,'Eredmény kód szerint'!$A$1:$G$111,5,0)</f>
        <v>1</v>
      </c>
      <c r="J102" s="16" t="str">
        <f aca="false">VLOOKUP($B102,'Eredmény kód szerint'!$A$1:$G$111,6,0)</f>
        <v>X</v>
      </c>
      <c r="K102" s="16" t="n">
        <f aca="false">SUM(F102:J102)</f>
        <v>9</v>
      </c>
    </row>
    <row r="103" customFormat="false" ht="36" hidden="false" customHeight="false" outlineLevel="0" collapsed="false">
      <c r="A103" s="14" t="n">
        <f aca="false">RANK(K103,$K$2:$K$113)</f>
        <v>34</v>
      </c>
      <c r="B103" s="14" t="s">
        <v>102</v>
      </c>
      <c r="C103" s="14" t="s">
        <v>103</v>
      </c>
      <c r="D103" s="15" t="s">
        <v>94</v>
      </c>
      <c r="E103" s="15" t="s">
        <v>95</v>
      </c>
      <c r="F103" s="16" t="n">
        <f aca="false">VLOOKUP($B103,'Eredmény kód szerint'!$A$1:$G$111,2,0)</f>
        <v>4</v>
      </c>
      <c r="G103" s="16" t="n">
        <f aca="false">VLOOKUP($B103,'Eredmény kód szerint'!$A$1:$G$111,3,0)</f>
        <v>5</v>
      </c>
      <c r="H103" s="16" t="n">
        <f aca="false">VLOOKUP($B103,'Eredmény kód szerint'!$A$1:$G$111,4,0)</f>
        <v>10</v>
      </c>
      <c r="I103" s="16" t="n">
        <f aca="false">VLOOKUP($B103,'Eredmény kód szerint'!$A$1:$G$111,5,0)</f>
        <v>10</v>
      </c>
      <c r="J103" s="16" t="n">
        <f aca="false">VLOOKUP($B103,'Eredmény kód szerint'!$A$1:$G$111,6,0)</f>
        <v>0</v>
      </c>
      <c r="K103" s="16" t="n">
        <f aca="false">SUM(F103:J103)</f>
        <v>29</v>
      </c>
    </row>
    <row r="104" customFormat="false" ht="18" hidden="false" customHeight="false" outlineLevel="0" collapsed="false">
      <c r="A104" s="14" t="n">
        <f aca="false">RANK(K104,$K$2:$K$113)</f>
        <v>39</v>
      </c>
      <c r="B104" s="14" t="s">
        <v>115</v>
      </c>
      <c r="C104" s="14" t="s">
        <v>116</v>
      </c>
      <c r="D104" s="15" t="s">
        <v>61</v>
      </c>
      <c r="E104" s="15" t="s">
        <v>18</v>
      </c>
      <c r="F104" s="16" t="n">
        <f aca="false">VLOOKUP($B104,'Eredmény kód szerint'!$A$1:$G$111,2,0)</f>
        <v>2</v>
      </c>
      <c r="G104" s="16" t="n">
        <f aca="false">VLOOKUP($B104,'Eredmény kód szerint'!$A$1:$G$111,3,0)</f>
        <v>7</v>
      </c>
      <c r="H104" s="16" t="n">
        <f aca="false">VLOOKUP($B104,'Eredmény kód szerint'!$A$1:$G$111,4,0)</f>
        <v>13</v>
      </c>
      <c r="I104" s="16" t="n">
        <f aca="false">VLOOKUP($B104,'Eredmény kód szerint'!$A$1:$G$111,5,0)</f>
        <v>1</v>
      </c>
      <c r="J104" s="16" t="n">
        <f aca="false">VLOOKUP($B104,'Eredmény kód szerint'!$A$1:$G$111,6,0)</f>
        <v>0</v>
      </c>
      <c r="K104" s="16" t="n">
        <f aca="false">SUM(F104:J104)</f>
        <v>23</v>
      </c>
    </row>
    <row r="105" customFormat="false" ht="36" hidden="false" customHeight="false" outlineLevel="0" collapsed="false">
      <c r="A105" s="14" t="n">
        <f aca="false">RANK(K105,$K$2:$K$113)</f>
        <v>20</v>
      </c>
      <c r="B105" s="14" t="s">
        <v>63</v>
      </c>
      <c r="C105" s="14" t="s">
        <v>64</v>
      </c>
      <c r="D105" s="15" t="s">
        <v>24</v>
      </c>
      <c r="E105" s="15" t="s">
        <v>25</v>
      </c>
      <c r="F105" s="16" t="n">
        <f aca="false">VLOOKUP($B105,'Eredmény kód szerint'!$A$1:$G$111,2,0)</f>
        <v>18</v>
      </c>
      <c r="G105" s="16" t="n">
        <f aca="false">VLOOKUP($B105,'Eredmény kód szerint'!$A$1:$G$111,3,0)</f>
        <v>3</v>
      </c>
      <c r="H105" s="16" t="n">
        <f aca="false">VLOOKUP($B105,'Eredmény kód szerint'!$A$1:$G$111,4,0)</f>
        <v>5</v>
      </c>
      <c r="I105" s="16" t="n">
        <f aca="false">VLOOKUP($B105,'Eredmény kód szerint'!$A$1:$G$111,5,0)</f>
        <v>20</v>
      </c>
      <c r="J105" s="16" t="n">
        <f aca="false">VLOOKUP($B105,'Eredmény kód szerint'!$A$1:$G$111,6,0)</f>
        <v>4</v>
      </c>
      <c r="K105" s="16" t="n">
        <f aca="false">SUM(F105:J105)</f>
        <v>50</v>
      </c>
    </row>
    <row r="106" customFormat="false" ht="36" hidden="false" customHeight="false" outlineLevel="0" collapsed="false">
      <c r="A106" s="14" t="n">
        <f aca="false">RANK(K106,$K$2:$K$113)</f>
        <v>108</v>
      </c>
      <c r="B106" s="14" t="s">
        <v>267</v>
      </c>
      <c r="C106" s="14" t="s">
        <v>268</v>
      </c>
      <c r="D106" s="15" t="s">
        <v>58</v>
      </c>
      <c r="E106" s="15" t="s">
        <v>183</v>
      </c>
      <c r="F106" s="16" t="n">
        <f aca="false">VLOOKUP($B106,'Eredmény kód szerint'!$A$1:$G$111,2,0)</f>
        <v>0</v>
      </c>
      <c r="G106" s="16" t="n">
        <f aca="false">VLOOKUP($B106,'Eredmény kód szerint'!$A$1:$G$111,3,0)</f>
        <v>0</v>
      </c>
      <c r="H106" s="16" t="n">
        <f aca="false">VLOOKUP($B106,'Eredmény kód szerint'!$A$1:$G$111,4,0)</f>
        <v>1</v>
      </c>
      <c r="I106" s="16" t="n">
        <f aca="false">VLOOKUP($B106,'Eredmény kód szerint'!$A$1:$G$111,5,0)</f>
        <v>0</v>
      </c>
      <c r="J106" s="16" t="n">
        <f aca="false">VLOOKUP($B106,'Eredmény kód szerint'!$A$1:$G$111,6,0)</f>
        <v>0</v>
      </c>
      <c r="K106" s="16" t="n">
        <f aca="false">SUM(F106:J106)</f>
        <v>1</v>
      </c>
    </row>
    <row r="107" customFormat="false" ht="36" hidden="false" customHeight="false" outlineLevel="0" collapsed="false">
      <c r="A107" s="14" t="n">
        <f aca="false">RANK(K107,$K$2:$K$113)</f>
        <v>105</v>
      </c>
      <c r="B107" s="14" t="s">
        <v>263</v>
      </c>
      <c r="C107" s="14" t="s">
        <v>264</v>
      </c>
      <c r="D107" s="15" t="s">
        <v>138</v>
      </c>
      <c r="E107" s="15" t="s">
        <v>112</v>
      </c>
      <c r="F107" s="16" t="n">
        <f aca="false">VLOOKUP($B107,'Eredmény kód szerint'!$A$1:$G$111,2,0)</f>
        <v>2</v>
      </c>
      <c r="G107" s="16" t="str">
        <f aca="false">VLOOKUP($B107,'Eredmény kód szerint'!$A$1:$G$111,3,0)</f>
        <v>X</v>
      </c>
      <c r="H107" s="16" t="str">
        <f aca="false">VLOOKUP($B107,'Eredmény kód szerint'!$A$1:$G$111,4,0)</f>
        <v>X</v>
      </c>
      <c r="I107" s="16" t="str">
        <f aca="false">VLOOKUP($B107,'Eredmény kód szerint'!$A$1:$G$111,5,0)</f>
        <v>X</v>
      </c>
      <c r="J107" s="16" t="str">
        <f aca="false">VLOOKUP($B107,'Eredmény kód szerint'!$A$1:$G$111,6,0)</f>
        <v>X</v>
      </c>
      <c r="K107" s="16" t="n">
        <f aca="false">SUM(F107:J107)</f>
        <v>2</v>
      </c>
    </row>
    <row r="108" customFormat="false" ht="36" hidden="false" customHeight="false" outlineLevel="0" collapsed="false">
      <c r="A108" s="14" t="n">
        <f aca="false">RANK(K108,$K$2:$K$113)</f>
        <v>47</v>
      </c>
      <c r="B108" s="15" t="s">
        <v>139</v>
      </c>
      <c r="C108" s="15" t="s">
        <v>140</v>
      </c>
      <c r="D108" s="15" t="s">
        <v>82</v>
      </c>
      <c r="E108" s="15" t="s">
        <v>83</v>
      </c>
      <c r="F108" s="16" t="n">
        <f aca="false">VLOOKUP($B108,'Eredmény kód szerint'!$A$1:$G$111,2,0)</f>
        <v>3</v>
      </c>
      <c r="G108" s="16" t="n">
        <f aca="false">VLOOKUP($B108,'Eredmény kód szerint'!$A$1:$G$111,3,0)</f>
        <v>3</v>
      </c>
      <c r="H108" s="16" t="n">
        <f aca="false">VLOOKUP($B108,'Eredmény kód szerint'!$A$1:$G$111,4,0)</f>
        <v>4</v>
      </c>
      <c r="I108" s="16" t="n">
        <f aca="false">VLOOKUP($B108,'Eredmény kód szerint'!$A$1:$G$111,5,0)</f>
        <v>3</v>
      </c>
      <c r="J108" s="16" t="n">
        <f aca="false">VLOOKUP($B108,'Eredmény kód szerint'!$A$1:$G$111,6,0)</f>
        <v>1</v>
      </c>
      <c r="K108" s="16" t="n">
        <f aca="false">SUM(F108:J108)</f>
        <v>14</v>
      </c>
    </row>
    <row r="109" customFormat="false" ht="36" hidden="false" customHeight="false" outlineLevel="0" collapsed="false">
      <c r="A109" s="14" t="n">
        <f aca="false">RANK(K109,$K$2:$K$113)</f>
        <v>74</v>
      </c>
      <c r="B109" s="14" t="s">
        <v>201</v>
      </c>
      <c r="C109" s="14" t="s">
        <v>202</v>
      </c>
      <c r="D109" s="15" t="s">
        <v>58</v>
      </c>
      <c r="E109" s="15" t="s">
        <v>183</v>
      </c>
      <c r="F109" s="16" t="n">
        <f aca="false">VLOOKUP($B109,'Eredmény kód szerint'!$A$1:$G$111,2,0)</f>
        <v>0</v>
      </c>
      <c r="G109" s="16" t="n">
        <f aca="false">VLOOKUP($B109,'Eredmény kód szerint'!$A$1:$G$111,3,0)</f>
        <v>0</v>
      </c>
      <c r="H109" s="16" t="n">
        <f aca="false">VLOOKUP($B109,'Eredmény kód szerint'!$A$1:$G$111,4,0)</f>
        <v>6</v>
      </c>
      <c r="I109" s="16" t="n">
        <f aca="false">VLOOKUP($B109,'Eredmény kód szerint'!$A$1:$G$111,5,0)</f>
        <v>1</v>
      </c>
      <c r="J109" s="16" t="n">
        <f aca="false">VLOOKUP($B109,'Eredmény kód szerint'!$A$1:$G$111,6,0)</f>
        <v>0</v>
      </c>
      <c r="K109" s="16" t="n">
        <f aca="false">SUM(F109:J109)</f>
        <v>7</v>
      </c>
    </row>
    <row r="110" customFormat="false" ht="36" hidden="false" customHeight="false" outlineLevel="0" collapsed="false">
      <c r="A110" s="14" t="n">
        <f aca="false">RANK(K110,$K$2:$K$113)</f>
        <v>50</v>
      </c>
      <c r="B110" s="14" t="s">
        <v>148</v>
      </c>
      <c r="C110" s="14" t="s">
        <v>149</v>
      </c>
      <c r="D110" s="15" t="s">
        <v>131</v>
      </c>
      <c r="E110" s="15" t="s">
        <v>306</v>
      </c>
      <c r="F110" s="16" t="n">
        <f aca="false">VLOOKUP($B110,'Eredmény kód szerint'!$A$1:$G$111,2,0)</f>
        <v>4</v>
      </c>
      <c r="G110" s="16" t="n">
        <f aca="false">VLOOKUP($B110,'Eredmény kód szerint'!$A$1:$G$111,3,0)</f>
        <v>6</v>
      </c>
      <c r="H110" s="16" t="n">
        <f aca="false">VLOOKUP($B110,'Eredmény kód szerint'!$A$1:$G$111,4,0)</f>
        <v>2</v>
      </c>
      <c r="I110" s="16" t="n">
        <f aca="false">VLOOKUP($B110,'Eredmény kód szerint'!$A$1:$G$111,5,0)</f>
        <v>0</v>
      </c>
      <c r="J110" s="16" t="n">
        <f aca="false">VLOOKUP($B110,'Eredmény kód szerint'!$A$1:$G$111,6,0)</f>
        <v>1</v>
      </c>
      <c r="K110" s="16" t="n">
        <f aca="false">SUM(F110:J110)</f>
        <v>13</v>
      </c>
    </row>
    <row r="111" customFormat="false" ht="36" hidden="false" customHeight="false" outlineLevel="0" collapsed="false">
      <c r="A111" s="14" t="n">
        <f aca="false">RANK(K111,$K$2:$K$113)</f>
        <v>56</v>
      </c>
      <c r="B111" s="14" t="s">
        <v>167</v>
      </c>
      <c r="C111" s="14" t="s">
        <v>168</v>
      </c>
      <c r="D111" s="15" t="s">
        <v>94</v>
      </c>
      <c r="E111" s="15" t="s">
        <v>95</v>
      </c>
      <c r="F111" s="16" t="n">
        <f aca="false">VLOOKUP($B111,'Eredmény kód szerint'!$A$1:$G$111,2,0)</f>
        <v>0</v>
      </c>
      <c r="G111" s="16" t="n">
        <f aca="false">VLOOKUP($B111,'Eredmény kód szerint'!$A$1:$G$111,3,0)</f>
        <v>7</v>
      </c>
      <c r="H111" s="16" t="n">
        <f aca="false">VLOOKUP($B111,'Eredmény kód szerint'!$A$1:$G$111,4,0)</f>
        <v>3</v>
      </c>
      <c r="I111" s="16" t="n">
        <f aca="false">VLOOKUP($B111,'Eredmény kód szerint'!$A$1:$G$111,5,0)</f>
        <v>1</v>
      </c>
      <c r="J111" s="16" t="n">
        <f aca="false">VLOOKUP($B111,'Eredmény kód szerint'!$A$1:$G$111,6,0)</f>
        <v>0</v>
      </c>
      <c r="K111" s="16" t="n">
        <f aca="false">SUM(F111:J111)</f>
        <v>11</v>
      </c>
    </row>
    <row r="112" customFormat="false" ht="54" hidden="false" customHeight="false" outlineLevel="0" collapsed="false">
      <c r="A112" s="14" t="n">
        <f aca="false">RANK(K112,$K$2:$K$113)</f>
        <v>5</v>
      </c>
      <c r="B112" s="14" t="s">
        <v>33</v>
      </c>
      <c r="C112" s="14" t="s">
        <v>34</v>
      </c>
      <c r="D112" s="15" t="s">
        <v>13</v>
      </c>
      <c r="E112" s="15" t="s">
        <v>308</v>
      </c>
      <c r="F112" s="16" t="n">
        <f aca="false">VLOOKUP($B112,'Eredmény kód szerint'!$A$1:$G$111,2,0)</f>
        <v>20</v>
      </c>
      <c r="G112" s="16" t="n">
        <f aca="false">VLOOKUP($B112,'Eredmény kód szerint'!$A$1:$G$111,3,0)</f>
        <v>4</v>
      </c>
      <c r="H112" s="16" t="n">
        <f aca="false">VLOOKUP($B112,'Eredmény kód szerint'!$A$1:$G$111,4,0)</f>
        <v>20</v>
      </c>
      <c r="I112" s="16" t="n">
        <f aca="false">VLOOKUP($B112,'Eredmény kód szerint'!$A$1:$G$111,5,0)</f>
        <v>15</v>
      </c>
      <c r="J112" s="16" t="n">
        <f aca="false">VLOOKUP($B112,'Eredmény kód szerint'!$A$1:$G$111,6,0)</f>
        <v>19</v>
      </c>
      <c r="K112" s="16" t="n">
        <f aca="false">SUM(F112:J112)</f>
        <v>78</v>
      </c>
    </row>
    <row r="113" customFormat="false" ht="18" hidden="false" customHeight="false" outlineLevel="0" collapsed="false">
      <c r="A113" s="14" t="n">
        <f aca="false">RANK(K113,$K$2:$K$113)</f>
        <v>74</v>
      </c>
      <c r="B113" s="14" t="s">
        <v>203</v>
      </c>
      <c r="C113" s="14" t="s">
        <v>204</v>
      </c>
      <c r="D113" s="15" t="s">
        <v>205</v>
      </c>
      <c r="E113" s="14"/>
      <c r="F113" s="16" t="n">
        <f aca="false">VLOOKUP($B113,'Eredmény kód szerint'!$A$1:$G$111,2,0)</f>
        <v>3</v>
      </c>
      <c r="G113" s="16" t="n">
        <f aca="false">VLOOKUP($B113,'Eredmény kód szerint'!$A$1:$G$111,3,0)</f>
        <v>1</v>
      </c>
      <c r="H113" s="16" t="n">
        <f aca="false">VLOOKUP($B113,'Eredmény kód szerint'!$A$1:$G$111,4,0)</f>
        <v>2</v>
      </c>
      <c r="I113" s="16" t="n">
        <f aca="false">VLOOKUP($B113,'Eredmény kód szerint'!$A$1:$G$111,5,0)</f>
        <v>1</v>
      </c>
      <c r="J113" s="16" t="n">
        <f aca="false">VLOOKUP($B113,'Eredmény kód szerint'!$A$1:$G$111,6,0)</f>
        <v>0</v>
      </c>
      <c r="K113" s="16" t="n">
        <f aca="false">SUM(F113:J113)</f>
        <v>7</v>
      </c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G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4" activeCellId="0" sqref="J24"/>
    </sheetView>
  </sheetViews>
  <sheetFormatPr defaultColWidth="9.12109375" defaultRowHeight="18" zeroHeight="false" outlineLevelRow="0" outlineLevelCol="0"/>
  <cols>
    <col collapsed="false" customWidth="true" hidden="false" outlineLevel="0" max="1" min="1" style="1" width="8.67"/>
    <col collapsed="false" customWidth="false" hidden="false" outlineLevel="0" max="7" min="2" style="46" width="9.11"/>
    <col collapsed="false" customWidth="false" hidden="false" outlineLevel="0" max="1024" min="8" style="47" width="9.11"/>
  </cols>
  <sheetData>
    <row r="1" s="7" customFormat="true" ht="18" hidden="false" customHeight="false" outlineLevel="0" collapsed="false">
      <c r="A1" s="45" t="s">
        <v>1</v>
      </c>
      <c r="B1" s="45" t="s">
        <v>5</v>
      </c>
      <c r="C1" s="45" t="s">
        <v>6</v>
      </c>
      <c r="D1" s="45" t="s">
        <v>7</v>
      </c>
      <c r="E1" s="45" t="s">
        <v>8</v>
      </c>
      <c r="F1" s="45" t="s">
        <v>9</v>
      </c>
      <c r="G1" s="45" t="s">
        <v>274</v>
      </c>
    </row>
    <row r="2" customFormat="false" ht="18.75" hidden="false" customHeight="false" outlineLevel="0" collapsed="false">
      <c r="A2" s="14" t="s">
        <v>5</v>
      </c>
      <c r="B2" s="41" t="n">
        <v>0</v>
      </c>
      <c r="C2" s="41" t="s">
        <v>311</v>
      </c>
      <c r="D2" s="41" t="n">
        <v>1</v>
      </c>
      <c r="E2" s="41" t="n">
        <v>0</v>
      </c>
      <c r="F2" s="41" t="n">
        <v>0</v>
      </c>
      <c r="G2" s="41" t="n">
        <f aca="false">SUM(B2:F2)</f>
        <v>1</v>
      </c>
    </row>
    <row r="3" customFormat="false" ht="18.75" hidden="false" customHeight="false" outlineLevel="0" collapsed="false">
      <c r="A3" s="14" t="s">
        <v>6</v>
      </c>
      <c r="B3" s="41" t="n">
        <v>0</v>
      </c>
      <c r="C3" s="41" t="n">
        <v>0</v>
      </c>
      <c r="D3" s="41" t="n">
        <v>10</v>
      </c>
      <c r="E3" s="41" t="n">
        <v>0</v>
      </c>
      <c r="F3" s="41" t="n">
        <v>0</v>
      </c>
      <c r="G3" s="41" t="n">
        <f aca="false">SUM(B3:F3)</f>
        <v>10</v>
      </c>
    </row>
    <row r="4" customFormat="false" ht="18.75" hidden="false" customHeight="false" outlineLevel="0" collapsed="false">
      <c r="A4" s="14" t="s">
        <v>7</v>
      </c>
      <c r="B4" s="41" t="n">
        <v>0</v>
      </c>
      <c r="C4" s="41" t="n">
        <v>0</v>
      </c>
      <c r="D4" s="41" t="n">
        <v>1</v>
      </c>
      <c r="E4" s="41" t="s">
        <v>311</v>
      </c>
      <c r="F4" s="41" t="n">
        <v>0</v>
      </c>
      <c r="G4" s="41" t="n">
        <f aca="false">SUM(B4:F4)</f>
        <v>1</v>
      </c>
    </row>
    <row r="5" customFormat="false" ht="18.75" hidden="false" customHeight="false" outlineLevel="0" collapsed="false">
      <c r="A5" s="14" t="s">
        <v>8</v>
      </c>
      <c r="B5" s="41" t="n">
        <v>0</v>
      </c>
      <c r="C5" s="41" t="n">
        <v>1</v>
      </c>
      <c r="D5" s="41" t="n">
        <v>4</v>
      </c>
      <c r="E5" s="41" t="n">
        <v>1</v>
      </c>
      <c r="F5" s="41" t="n">
        <v>1</v>
      </c>
      <c r="G5" s="41" t="n">
        <f aca="false">SUM(B5:F5)</f>
        <v>7</v>
      </c>
    </row>
    <row r="6" customFormat="false" ht="18.75" hidden="false" customHeight="false" outlineLevel="0" collapsed="false">
      <c r="A6" s="14" t="s">
        <v>9</v>
      </c>
      <c r="B6" s="41" t="n">
        <v>20</v>
      </c>
      <c r="C6" s="41" t="n">
        <v>12</v>
      </c>
      <c r="D6" s="41" t="n">
        <v>20</v>
      </c>
      <c r="E6" s="41" t="n">
        <v>0</v>
      </c>
      <c r="F6" s="41" t="n">
        <v>4</v>
      </c>
      <c r="G6" s="41" t="n">
        <f aca="false">SUM(B6:F6)</f>
        <v>56</v>
      </c>
    </row>
    <row r="7" customFormat="false" ht="18.75" hidden="false" customHeight="false" outlineLevel="0" collapsed="false">
      <c r="A7" s="14" t="s">
        <v>40</v>
      </c>
      <c r="B7" s="41" t="n">
        <v>20</v>
      </c>
      <c r="C7" s="41" t="n">
        <v>12</v>
      </c>
      <c r="D7" s="41" t="n">
        <v>7</v>
      </c>
      <c r="E7" s="41" t="n">
        <v>15</v>
      </c>
      <c r="F7" s="41" t="n">
        <v>18</v>
      </c>
      <c r="G7" s="41" t="n">
        <f aca="false">SUM(B7:F7)</f>
        <v>72</v>
      </c>
    </row>
    <row r="8" customFormat="false" ht="18.75" hidden="false" customHeight="false" outlineLevel="0" collapsed="false">
      <c r="A8" s="14" t="s">
        <v>201</v>
      </c>
      <c r="B8" s="41" t="n">
        <v>0</v>
      </c>
      <c r="C8" s="41" t="n">
        <v>0</v>
      </c>
      <c r="D8" s="41" t="n">
        <v>6</v>
      </c>
      <c r="E8" s="41" t="n">
        <v>1</v>
      </c>
      <c r="F8" s="41" t="n">
        <v>0</v>
      </c>
      <c r="G8" s="41" t="n">
        <f aca="false">SUM(B8:F8)</f>
        <v>7</v>
      </c>
    </row>
    <row r="9" customFormat="false" ht="18.75" hidden="false" customHeight="false" outlineLevel="0" collapsed="false">
      <c r="A9" s="14" t="s">
        <v>72</v>
      </c>
      <c r="B9" s="41" t="s">
        <v>311</v>
      </c>
      <c r="C9" s="41" t="n">
        <v>9</v>
      </c>
      <c r="D9" s="41" t="n">
        <v>4</v>
      </c>
      <c r="E9" s="41" t="n">
        <v>18</v>
      </c>
      <c r="F9" s="41" t="n">
        <v>15</v>
      </c>
      <c r="G9" s="41" t="n">
        <f aca="false">SUM(B9:F9)</f>
        <v>46</v>
      </c>
    </row>
    <row r="10" customFormat="false" ht="18.75" hidden="false" customHeight="false" outlineLevel="0" collapsed="false">
      <c r="A10" s="14" t="s">
        <v>146</v>
      </c>
      <c r="B10" s="41" t="n">
        <v>2</v>
      </c>
      <c r="C10" s="41" t="n">
        <v>8</v>
      </c>
      <c r="D10" s="41" t="n">
        <v>2</v>
      </c>
      <c r="E10" s="41" t="n">
        <v>1</v>
      </c>
      <c r="F10" s="41" t="n">
        <v>0</v>
      </c>
      <c r="G10" s="41" t="n">
        <f aca="false">SUM(B10:F10)</f>
        <v>13</v>
      </c>
    </row>
    <row r="11" customFormat="false" ht="18.75" hidden="false" customHeight="false" outlineLevel="0" collapsed="false">
      <c r="A11" s="14" t="s">
        <v>59</v>
      </c>
      <c r="B11" s="41" t="n">
        <v>20</v>
      </c>
      <c r="C11" s="41" t="n">
        <v>4</v>
      </c>
      <c r="D11" s="41" t="n">
        <v>8</v>
      </c>
      <c r="E11" s="41" t="n">
        <v>1</v>
      </c>
      <c r="F11" s="41" t="n">
        <v>18</v>
      </c>
      <c r="G11" s="41" t="n">
        <f aca="false">SUM(B11:F11)</f>
        <v>51</v>
      </c>
    </row>
    <row r="12" customFormat="false" ht="18.75" hidden="false" customHeight="false" outlineLevel="0" collapsed="false">
      <c r="A12" s="14" t="s">
        <v>196</v>
      </c>
      <c r="B12" s="41" t="n">
        <v>2</v>
      </c>
      <c r="C12" s="41" t="n">
        <v>2</v>
      </c>
      <c r="D12" s="41" t="n">
        <v>2</v>
      </c>
      <c r="E12" s="41" t="n">
        <v>1</v>
      </c>
      <c r="F12" s="41" t="n">
        <v>0</v>
      </c>
      <c r="G12" s="41" t="n">
        <f aca="false">SUM(B12:F12)</f>
        <v>7</v>
      </c>
    </row>
    <row r="13" customFormat="false" ht="18.75" hidden="false" customHeight="false" outlineLevel="0" collapsed="false">
      <c r="A13" s="14" t="s">
        <v>184</v>
      </c>
      <c r="B13" s="41" t="n">
        <v>2</v>
      </c>
      <c r="C13" s="41" t="n">
        <v>6</v>
      </c>
      <c r="D13" s="41" t="s">
        <v>311</v>
      </c>
      <c r="E13" s="41" t="n">
        <v>1</v>
      </c>
      <c r="F13" s="41" t="s">
        <v>311</v>
      </c>
      <c r="G13" s="41" t="n">
        <f aca="false">SUM(B13:F13)</f>
        <v>9</v>
      </c>
    </row>
    <row r="14" customFormat="false" ht="18.75" hidden="false" customHeight="false" outlineLevel="0" collapsed="false">
      <c r="A14" s="14" t="s">
        <v>203</v>
      </c>
      <c r="B14" s="41" t="n">
        <v>3</v>
      </c>
      <c r="C14" s="41" t="n">
        <v>1</v>
      </c>
      <c r="D14" s="41" t="n">
        <v>2</v>
      </c>
      <c r="E14" s="41" t="n">
        <v>1</v>
      </c>
      <c r="F14" s="41" t="n">
        <v>0</v>
      </c>
      <c r="G14" s="41" t="n">
        <f aca="false">SUM(B14:F14)</f>
        <v>7</v>
      </c>
    </row>
    <row r="15" customFormat="false" ht="18.75" hidden="false" customHeight="false" outlineLevel="0" collapsed="false">
      <c r="A15" s="14" t="s">
        <v>233</v>
      </c>
      <c r="B15" s="41" t="n">
        <v>3</v>
      </c>
      <c r="C15" s="41" t="n">
        <v>0</v>
      </c>
      <c r="D15" s="41" t="n">
        <v>1</v>
      </c>
      <c r="E15" s="41" t="n">
        <v>0</v>
      </c>
      <c r="F15" s="41" t="n">
        <v>0</v>
      </c>
      <c r="G15" s="41" t="n">
        <f aca="false">SUM(B15:F15)</f>
        <v>4</v>
      </c>
    </row>
    <row r="16" customFormat="false" ht="18.75" hidden="false" customHeight="false" outlineLevel="0" collapsed="false">
      <c r="A16" s="14" t="s">
        <v>223</v>
      </c>
      <c r="B16" s="41" t="n">
        <v>2</v>
      </c>
      <c r="C16" s="41" t="n">
        <v>2</v>
      </c>
      <c r="D16" s="41" t="n">
        <v>1</v>
      </c>
      <c r="E16" s="41" t="n">
        <v>0</v>
      </c>
      <c r="F16" s="41" t="s">
        <v>311</v>
      </c>
      <c r="G16" s="41" t="n">
        <f aca="false">SUM(B16:F16)</f>
        <v>5</v>
      </c>
    </row>
    <row r="17" customFormat="false" ht="18.75" hidden="false" customHeight="false" outlineLevel="0" collapsed="false">
      <c r="A17" s="14" t="s">
        <v>247</v>
      </c>
      <c r="B17" s="41" t="n">
        <v>2</v>
      </c>
      <c r="C17" s="41" t="n">
        <v>0</v>
      </c>
      <c r="D17" s="41" t="n">
        <v>1</v>
      </c>
      <c r="E17" s="41" t="n">
        <v>0</v>
      </c>
      <c r="F17" s="41" t="n">
        <v>0</v>
      </c>
      <c r="G17" s="41" t="n">
        <f aca="false">SUM(B17:F17)</f>
        <v>3</v>
      </c>
    </row>
    <row r="18" customFormat="false" ht="18.75" hidden="false" customHeight="false" outlineLevel="0" collapsed="false">
      <c r="A18" s="14" t="s">
        <v>244</v>
      </c>
      <c r="B18" s="41" t="n">
        <v>0</v>
      </c>
      <c r="C18" s="41" t="n">
        <v>0</v>
      </c>
      <c r="D18" s="41" t="n">
        <v>1</v>
      </c>
      <c r="E18" s="41" t="n">
        <v>0</v>
      </c>
      <c r="F18" s="41" t="n">
        <v>3</v>
      </c>
      <c r="G18" s="41" t="n">
        <f aca="false">SUM(B18:F18)</f>
        <v>4</v>
      </c>
    </row>
    <row r="19" customFormat="false" ht="18.75" hidden="false" customHeight="false" outlineLevel="0" collapsed="false">
      <c r="A19" s="14" t="s">
        <v>257</v>
      </c>
      <c r="B19" s="41" t="n">
        <v>2</v>
      </c>
      <c r="C19" s="41" t="n">
        <v>0</v>
      </c>
      <c r="D19" s="41" t="n">
        <v>1</v>
      </c>
      <c r="E19" s="41" t="n">
        <v>0</v>
      </c>
      <c r="F19" s="41" t="n">
        <v>0</v>
      </c>
      <c r="G19" s="41" t="n">
        <f aca="false">SUM(B19:F19)</f>
        <v>3</v>
      </c>
    </row>
    <row r="20" customFormat="false" ht="18" hidden="false" customHeight="false" outlineLevel="0" collapsed="false">
      <c r="A20" s="14" t="s">
        <v>165</v>
      </c>
      <c r="B20" s="41" t="n">
        <v>2</v>
      </c>
      <c r="C20" s="41" t="n">
        <v>3</v>
      </c>
      <c r="D20" s="41" t="n">
        <v>1</v>
      </c>
      <c r="E20" s="41" t="n">
        <v>1</v>
      </c>
      <c r="F20" s="41" t="n">
        <v>4</v>
      </c>
      <c r="G20" s="41" t="n">
        <f aca="false">SUM(B20:F20)</f>
        <v>11</v>
      </c>
    </row>
    <row r="21" customFormat="false" ht="18" hidden="false" customHeight="false" outlineLevel="0" collapsed="false">
      <c r="A21" s="14" t="s">
        <v>231</v>
      </c>
      <c r="B21" s="41" t="n">
        <v>0</v>
      </c>
      <c r="C21" s="41" t="n">
        <v>0</v>
      </c>
      <c r="D21" s="41" t="n">
        <v>3</v>
      </c>
      <c r="E21" s="41" t="n">
        <v>0</v>
      </c>
      <c r="F21" s="41" t="n">
        <v>1</v>
      </c>
      <c r="G21" s="41" t="n">
        <f aca="false">SUM(B21:F21)</f>
        <v>4</v>
      </c>
    </row>
    <row r="22" customFormat="false" ht="18" hidden="false" customHeight="false" outlineLevel="0" collapsed="false">
      <c r="A22" s="14" t="s">
        <v>242</v>
      </c>
      <c r="B22" s="41" t="s">
        <v>311</v>
      </c>
      <c r="C22" s="41" t="s">
        <v>311</v>
      </c>
      <c r="D22" s="41" t="n">
        <v>3</v>
      </c>
      <c r="E22" s="41" t="n">
        <v>1</v>
      </c>
      <c r="F22" s="41" t="n">
        <v>0</v>
      </c>
      <c r="G22" s="41" t="n">
        <f aca="false">SUM(B22:F22)</f>
        <v>4</v>
      </c>
    </row>
    <row r="23" customFormat="false" ht="18" hidden="false" customHeight="false" outlineLevel="0" collapsed="false">
      <c r="A23" s="14" t="s">
        <v>19</v>
      </c>
      <c r="B23" s="41" t="n">
        <v>20</v>
      </c>
      <c r="C23" s="41" t="n">
        <v>7</v>
      </c>
      <c r="D23" s="41" t="n">
        <v>20</v>
      </c>
      <c r="E23" s="41" t="n">
        <v>16</v>
      </c>
      <c r="F23" s="41" t="n">
        <v>17</v>
      </c>
      <c r="G23" s="41" t="n">
        <f aca="false">SUM(B23:F23)</f>
        <v>80</v>
      </c>
    </row>
    <row r="24" customFormat="false" ht="18" hidden="false" customHeight="false" outlineLevel="0" collapsed="false">
      <c r="A24" s="14" t="s">
        <v>160</v>
      </c>
      <c r="B24" s="41" t="n">
        <v>4</v>
      </c>
      <c r="C24" s="41" t="n">
        <v>4</v>
      </c>
      <c r="D24" s="41" t="n">
        <v>1</v>
      </c>
      <c r="E24" s="41" t="n">
        <v>0</v>
      </c>
      <c r="F24" s="41" t="n">
        <v>2</v>
      </c>
      <c r="G24" s="41" t="n">
        <f aca="false">SUM(B24:F24)</f>
        <v>11</v>
      </c>
    </row>
    <row r="25" customFormat="false" ht="18" hidden="false" customHeight="false" outlineLevel="0" collapsed="false">
      <c r="A25" s="14" t="s">
        <v>221</v>
      </c>
      <c r="B25" s="41" t="n">
        <v>2</v>
      </c>
      <c r="C25" s="41" t="n">
        <v>0</v>
      </c>
      <c r="D25" s="41" t="n">
        <v>2</v>
      </c>
      <c r="E25" s="41" t="n">
        <v>0</v>
      </c>
      <c r="F25" s="41" t="n">
        <v>1</v>
      </c>
      <c r="G25" s="41" t="n">
        <f aca="false">SUM(B25:F25)</f>
        <v>5</v>
      </c>
    </row>
    <row r="26" customFormat="false" ht="18" hidden="false" customHeight="false" outlineLevel="0" collapsed="false">
      <c r="A26" s="14" t="s">
        <v>181</v>
      </c>
      <c r="B26" s="41" t="n">
        <v>2</v>
      </c>
      <c r="C26" s="41" t="n">
        <v>4</v>
      </c>
      <c r="D26" s="41" t="n">
        <v>2</v>
      </c>
      <c r="E26" s="41" t="n">
        <v>1</v>
      </c>
      <c r="F26" s="41" t="n">
        <v>0</v>
      </c>
      <c r="G26" s="41" t="n">
        <f aca="false">SUM(B26:F26)</f>
        <v>9</v>
      </c>
    </row>
    <row r="27" customFormat="false" ht="18" hidden="false" customHeight="false" outlineLevel="0" collapsed="false">
      <c r="A27" s="14" t="s">
        <v>80</v>
      </c>
      <c r="B27" s="41" t="n">
        <v>20</v>
      </c>
      <c r="C27" s="41" t="n">
        <v>5</v>
      </c>
      <c r="D27" s="41" t="n">
        <v>2</v>
      </c>
      <c r="E27" s="41" t="n">
        <v>12</v>
      </c>
      <c r="F27" s="41" t="n">
        <v>1</v>
      </c>
      <c r="G27" s="41" t="n">
        <f aca="false">SUM(B27:F27)</f>
        <v>40</v>
      </c>
    </row>
    <row r="28" customFormat="false" ht="18" hidden="false" customHeight="false" outlineLevel="0" collapsed="false">
      <c r="A28" s="14" t="s">
        <v>214</v>
      </c>
      <c r="B28" s="41" t="n">
        <v>2</v>
      </c>
      <c r="C28" s="41" t="n">
        <v>0</v>
      </c>
      <c r="D28" s="41" t="n">
        <v>3</v>
      </c>
      <c r="E28" s="41" t="n">
        <v>1</v>
      </c>
      <c r="F28" s="41" t="n">
        <v>0</v>
      </c>
      <c r="G28" s="41" t="n">
        <f aca="false">SUM(B28:F28)</f>
        <v>6</v>
      </c>
    </row>
    <row r="29" customFormat="false" ht="18" hidden="false" customHeight="false" outlineLevel="0" collapsed="false">
      <c r="A29" s="14" t="s">
        <v>186</v>
      </c>
      <c r="B29" s="41" t="n">
        <v>0</v>
      </c>
      <c r="C29" s="41" t="n">
        <v>5</v>
      </c>
      <c r="D29" s="41" t="n">
        <v>0</v>
      </c>
      <c r="E29" s="41" t="n">
        <v>1</v>
      </c>
      <c r="F29" s="41" t="n">
        <v>2</v>
      </c>
      <c r="G29" s="41" t="n">
        <f aca="false">SUM(B29:F29)</f>
        <v>8</v>
      </c>
    </row>
    <row r="30" customFormat="false" ht="18" hidden="false" customHeight="false" outlineLevel="0" collapsed="false">
      <c r="A30" s="14" t="s">
        <v>261</v>
      </c>
      <c r="B30" s="41" t="n">
        <v>0</v>
      </c>
      <c r="C30" s="41" t="n">
        <v>0</v>
      </c>
      <c r="D30" s="41" t="n">
        <v>2</v>
      </c>
      <c r="E30" s="41" t="n">
        <v>0</v>
      </c>
      <c r="F30" s="41" t="n">
        <v>0</v>
      </c>
      <c r="G30" s="41" t="n">
        <f aca="false">SUM(B30:F30)</f>
        <v>2</v>
      </c>
    </row>
    <row r="31" customFormat="false" ht="18" hidden="false" customHeight="false" outlineLevel="0" collapsed="false">
      <c r="A31" s="14" t="s">
        <v>108</v>
      </c>
      <c r="B31" s="41" t="n">
        <v>18</v>
      </c>
      <c r="C31" s="41" t="n">
        <v>5</v>
      </c>
      <c r="D31" s="41" t="s">
        <v>311</v>
      </c>
      <c r="E31" s="41" t="n">
        <v>1</v>
      </c>
      <c r="F31" s="41" t="n">
        <v>2</v>
      </c>
      <c r="G31" s="41" t="n">
        <f aca="false">SUM(B31:F31)</f>
        <v>26</v>
      </c>
    </row>
    <row r="32" customFormat="false" ht="18" hidden="false" customHeight="false" outlineLevel="0" collapsed="false">
      <c r="A32" s="14" t="s">
        <v>86</v>
      </c>
      <c r="B32" s="41" t="n">
        <v>2</v>
      </c>
      <c r="C32" s="41" t="n">
        <v>10</v>
      </c>
      <c r="D32" s="41" t="n">
        <v>12</v>
      </c>
      <c r="E32" s="41" t="n">
        <v>7</v>
      </c>
      <c r="F32" s="41" t="n">
        <v>8</v>
      </c>
      <c r="G32" s="41" t="n">
        <f aca="false">SUM(B32:F32)</f>
        <v>39</v>
      </c>
    </row>
    <row r="33" customFormat="false" ht="18" hidden="false" customHeight="false" outlineLevel="0" collapsed="false">
      <c r="A33" s="14" t="s">
        <v>102</v>
      </c>
      <c r="B33" s="41" t="n">
        <v>4</v>
      </c>
      <c r="C33" s="41" t="n">
        <v>5</v>
      </c>
      <c r="D33" s="41" t="n">
        <v>10</v>
      </c>
      <c r="E33" s="41" t="n">
        <v>10</v>
      </c>
      <c r="F33" s="41" t="n">
        <v>0</v>
      </c>
      <c r="G33" s="41" t="n">
        <f aca="false">SUM(B33:F33)</f>
        <v>29</v>
      </c>
    </row>
    <row r="34" customFormat="false" ht="18" hidden="false" customHeight="false" outlineLevel="0" collapsed="false">
      <c r="A34" s="14" t="s">
        <v>148</v>
      </c>
      <c r="B34" s="41" t="n">
        <v>4</v>
      </c>
      <c r="C34" s="41" t="n">
        <v>6</v>
      </c>
      <c r="D34" s="41" t="n">
        <v>2</v>
      </c>
      <c r="E34" s="41" t="n">
        <v>0</v>
      </c>
      <c r="F34" s="41" t="n">
        <v>1</v>
      </c>
      <c r="G34" s="41" t="n">
        <f aca="false">SUM(B34:F34)</f>
        <v>13</v>
      </c>
    </row>
    <row r="35" customFormat="false" ht="18" hidden="false" customHeight="false" outlineLevel="0" collapsed="false">
      <c r="A35" s="14" t="s">
        <v>210</v>
      </c>
      <c r="B35" s="41" t="n">
        <v>0</v>
      </c>
      <c r="C35" s="41" t="n">
        <v>2</v>
      </c>
      <c r="D35" s="41" t="n">
        <v>3</v>
      </c>
      <c r="E35" s="41" t="n">
        <v>1</v>
      </c>
      <c r="F35" s="41" t="n">
        <v>0</v>
      </c>
      <c r="G35" s="41" t="n">
        <f aca="false">SUM(B35:F35)</f>
        <v>6</v>
      </c>
    </row>
    <row r="36" customFormat="false" ht="18" hidden="false" customHeight="false" outlineLevel="0" collapsed="false">
      <c r="A36" s="14" t="s">
        <v>169</v>
      </c>
      <c r="B36" s="41" t="n">
        <v>2</v>
      </c>
      <c r="C36" s="41" t="n">
        <v>5</v>
      </c>
      <c r="D36" s="41" t="n">
        <v>2</v>
      </c>
      <c r="E36" s="41" t="n">
        <v>1</v>
      </c>
      <c r="F36" s="41" t="n">
        <v>0</v>
      </c>
      <c r="G36" s="41" t="n">
        <f aca="false">SUM(B36:F36)</f>
        <v>10</v>
      </c>
    </row>
    <row r="37" customFormat="false" ht="18" hidden="false" customHeight="false" outlineLevel="0" collapsed="false">
      <c r="A37" s="14" t="s">
        <v>198</v>
      </c>
      <c r="B37" s="41" t="n">
        <v>2</v>
      </c>
      <c r="C37" s="41" t="n">
        <v>3</v>
      </c>
      <c r="D37" s="41" t="n">
        <v>2</v>
      </c>
      <c r="E37" s="41" t="n">
        <v>0</v>
      </c>
      <c r="F37" s="41" t="n">
        <v>0</v>
      </c>
      <c r="G37" s="41" t="n">
        <f aca="false">SUM(B37:F37)</f>
        <v>7</v>
      </c>
    </row>
    <row r="38" customFormat="false" ht="18" hidden="false" customHeight="false" outlineLevel="0" collapsed="false">
      <c r="A38" s="14" t="s">
        <v>158</v>
      </c>
      <c r="B38" s="41" t="n">
        <v>2</v>
      </c>
      <c r="C38" s="41" t="n">
        <v>2</v>
      </c>
      <c r="D38" s="41" t="n">
        <v>6</v>
      </c>
      <c r="E38" s="41" t="n">
        <v>1</v>
      </c>
      <c r="F38" s="41" t="n">
        <v>0</v>
      </c>
      <c r="G38" s="41" t="n">
        <f aca="false">SUM(B38:F38)</f>
        <v>11</v>
      </c>
    </row>
    <row r="39" customFormat="false" ht="18" hidden="false" customHeight="false" outlineLevel="0" collapsed="false">
      <c r="A39" s="14" t="s">
        <v>106</v>
      </c>
      <c r="B39" s="41" t="s">
        <v>311</v>
      </c>
      <c r="C39" s="41" t="n">
        <v>5</v>
      </c>
      <c r="D39" s="41" t="n">
        <v>6</v>
      </c>
      <c r="E39" s="41" t="n">
        <v>5</v>
      </c>
      <c r="F39" s="41" t="n">
        <v>10</v>
      </c>
      <c r="G39" s="41" t="n">
        <f aca="false">SUM(B39:F39)</f>
        <v>26</v>
      </c>
    </row>
    <row r="40" customFormat="false" ht="18" hidden="false" customHeight="false" outlineLevel="0" collapsed="false">
      <c r="A40" s="14" t="s">
        <v>141</v>
      </c>
      <c r="B40" s="41" t="n">
        <v>2</v>
      </c>
      <c r="C40" s="41" t="n">
        <v>8</v>
      </c>
      <c r="D40" s="41" t="n">
        <v>2</v>
      </c>
      <c r="E40" s="41" t="n">
        <v>1</v>
      </c>
      <c r="F40" s="41" t="n">
        <v>0</v>
      </c>
      <c r="G40" s="41" t="n">
        <f aca="false">SUM(B40:F40)</f>
        <v>13</v>
      </c>
    </row>
    <row r="41" customFormat="false" ht="18" hidden="false" customHeight="false" outlineLevel="0" collapsed="false">
      <c r="A41" s="14" t="s">
        <v>92</v>
      </c>
      <c r="B41" s="41" t="n">
        <v>20</v>
      </c>
      <c r="C41" s="41" t="n">
        <v>5</v>
      </c>
      <c r="D41" s="41" t="n">
        <v>8</v>
      </c>
      <c r="E41" s="41" t="n">
        <v>3</v>
      </c>
      <c r="F41" s="41" t="n">
        <v>0</v>
      </c>
      <c r="G41" s="41" t="n">
        <f aca="false">SUM(B41:F41)</f>
        <v>36</v>
      </c>
    </row>
    <row r="42" customFormat="false" ht="18" hidden="false" customHeight="false" outlineLevel="0" collapsed="false">
      <c r="A42" s="14" t="s">
        <v>113</v>
      </c>
      <c r="B42" s="41" t="n">
        <v>16</v>
      </c>
      <c r="C42" s="41" t="s">
        <v>311</v>
      </c>
      <c r="D42" s="41" t="n">
        <v>6</v>
      </c>
      <c r="E42" s="41" t="n">
        <v>0</v>
      </c>
      <c r="F42" s="41" t="n">
        <v>1</v>
      </c>
      <c r="G42" s="41" t="n">
        <f aca="false">SUM(B42:F42)</f>
        <v>23</v>
      </c>
    </row>
    <row r="43" customFormat="false" ht="18" hidden="false" customHeight="false" outlineLevel="0" collapsed="false">
      <c r="A43" s="14" t="s">
        <v>15</v>
      </c>
      <c r="B43" s="41" t="n">
        <v>20</v>
      </c>
      <c r="C43" s="41" t="n">
        <v>10</v>
      </c>
      <c r="D43" s="41" t="n">
        <v>16</v>
      </c>
      <c r="E43" s="41" t="n">
        <v>20</v>
      </c>
      <c r="F43" s="41" t="n">
        <v>17</v>
      </c>
      <c r="G43" s="41" t="n">
        <f aca="false">SUM(B43:F43)</f>
        <v>83</v>
      </c>
    </row>
    <row r="44" customFormat="false" ht="18" hidden="false" customHeight="false" outlineLevel="0" collapsed="false">
      <c r="A44" s="14" t="s">
        <v>123</v>
      </c>
      <c r="B44" s="41" t="n">
        <v>2</v>
      </c>
      <c r="C44" s="41" t="n">
        <v>10</v>
      </c>
      <c r="D44" s="41" t="n">
        <v>1</v>
      </c>
      <c r="E44" s="41" t="n">
        <v>5</v>
      </c>
      <c r="F44" s="41" t="n">
        <v>0</v>
      </c>
      <c r="G44" s="41" t="n">
        <f aca="false">SUM(B44:F44)</f>
        <v>18</v>
      </c>
    </row>
    <row r="45" customFormat="false" ht="18" hidden="false" customHeight="false" outlineLevel="0" collapsed="false">
      <c r="A45" s="14" t="s">
        <v>188</v>
      </c>
      <c r="B45" s="41" t="n">
        <v>2</v>
      </c>
      <c r="C45" s="41" t="n">
        <v>3</v>
      </c>
      <c r="D45" s="41" t="n">
        <v>2</v>
      </c>
      <c r="E45" s="41" t="n">
        <v>0</v>
      </c>
      <c r="F45" s="41" t="n">
        <v>1</v>
      </c>
      <c r="G45" s="41" t="n">
        <f aca="false">SUM(B45:F45)</f>
        <v>8</v>
      </c>
    </row>
    <row r="46" customFormat="false" ht="18" hidden="false" customHeight="false" outlineLevel="0" collapsed="false">
      <c r="A46" s="14" t="s">
        <v>90</v>
      </c>
      <c r="B46" s="41" t="n">
        <v>20</v>
      </c>
      <c r="C46" s="41" t="n">
        <v>2</v>
      </c>
      <c r="D46" s="41" t="n">
        <v>9</v>
      </c>
      <c r="E46" s="41" t="n">
        <v>5</v>
      </c>
      <c r="F46" s="41" t="n">
        <v>2</v>
      </c>
      <c r="G46" s="41" t="n">
        <f aca="false">SUM(B46:F46)</f>
        <v>38</v>
      </c>
    </row>
    <row r="47" customFormat="false" ht="18" hidden="false" customHeight="false" outlineLevel="0" collapsed="false">
      <c r="A47" s="14" t="s">
        <v>176</v>
      </c>
      <c r="B47" s="41" t="n">
        <v>2</v>
      </c>
      <c r="C47" s="41" t="n">
        <v>5</v>
      </c>
      <c r="D47" s="41" t="n">
        <v>1</v>
      </c>
      <c r="E47" s="41" t="n">
        <v>1</v>
      </c>
      <c r="F47" s="41" t="n">
        <v>1</v>
      </c>
      <c r="G47" s="41" t="n">
        <f aca="false">SUM(B47:F47)</f>
        <v>10</v>
      </c>
    </row>
    <row r="48" customFormat="false" ht="18" hidden="false" customHeight="false" outlineLevel="0" collapsed="false">
      <c r="A48" s="14" t="s">
        <v>167</v>
      </c>
      <c r="B48" s="41" t="n">
        <v>0</v>
      </c>
      <c r="C48" s="41" t="n">
        <v>7</v>
      </c>
      <c r="D48" s="41" t="n">
        <v>3</v>
      </c>
      <c r="E48" s="41" t="n">
        <v>1</v>
      </c>
      <c r="F48" s="41" t="n">
        <v>0</v>
      </c>
      <c r="G48" s="41" t="n">
        <f aca="false">SUM(B48:F48)</f>
        <v>11</v>
      </c>
    </row>
    <row r="49" customFormat="false" ht="18" hidden="false" customHeight="false" outlineLevel="0" collapsed="false">
      <c r="A49" s="14" t="s">
        <v>238</v>
      </c>
      <c r="B49" s="41" t="n">
        <v>2</v>
      </c>
      <c r="C49" s="41" t="n">
        <v>0</v>
      </c>
      <c r="D49" s="41" t="n">
        <v>2</v>
      </c>
      <c r="E49" s="41" t="n">
        <v>0</v>
      </c>
      <c r="F49" s="41" t="n">
        <v>0</v>
      </c>
      <c r="G49" s="41" t="n">
        <f aca="false">SUM(B49:F49)</f>
        <v>4</v>
      </c>
    </row>
    <row r="50" customFormat="false" ht="18" hidden="false" customHeight="false" outlineLevel="0" collapsed="false">
      <c r="A50" s="14" t="s">
        <v>56</v>
      </c>
      <c r="B50" s="41" t="n">
        <v>2</v>
      </c>
      <c r="C50" s="41" t="n">
        <v>5</v>
      </c>
      <c r="D50" s="41" t="n">
        <v>20</v>
      </c>
      <c r="E50" s="41" t="n">
        <v>8</v>
      </c>
      <c r="F50" s="41" t="n">
        <v>17</v>
      </c>
      <c r="G50" s="41" t="n">
        <f aca="false">SUM(B50:F50)</f>
        <v>52</v>
      </c>
    </row>
    <row r="51" customFormat="false" ht="18" hidden="false" customHeight="false" outlineLevel="0" collapsed="false">
      <c r="A51" s="14" t="s">
        <v>52</v>
      </c>
      <c r="B51" s="41" t="n">
        <v>20</v>
      </c>
      <c r="C51" s="41" t="n">
        <v>9</v>
      </c>
      <c r="D51" s="41" t="n">
        <v>20</v>
      </c>
      <c r="E51" s="41" t="n">
        <v>4</v>
      </c>
      <c r="F51" s="41" t="n">
        <v>0</v>
      </c>
      <c r="G51" s="41" t="n">
        <f aca="false">SUM(B51:F51)</f>
        <v>53</v>
      </c>
    </row>
    <row r="52" customFormat="false" ht="18" hidden="false" customHeight="false" outlineLevel="0" collapsed="false">
      <c r="A52" s="14" t="s">
        <v>26</v>
      </c>
      <c r="B52" s="41" t="n">
        <v>19</v>
      </c>
      <c r="C52" s="41" t="n">
        <v>20</v>
      </c>
      <c r="D52" s="41" t="n">
        <v>20</v>
      </c>
      <c r="E52" s="41" t="n">
        <v>0</v>
      </c>
      <c r="F52" s="41" t="n">
        <v>19</v>
      </c>
      <c r="G52" s="41" t="n">
        <f aca="false">SUM(B52:F52)</f>
        <v>78</v>
      </c>
    </row>
    <row r="53" customFormat="false" ht="18" hidden="false" customHeight="false" outlineLevel="0" collapsed="false">
      <c r="A53" s="14" t="s">
        <v>117</v>
      </c>
      <c r="B53" s="41" t="n">
        <v>0</v>
      </c>
      <c r="C53" s="41" t="n">
        <v>5</v>
      </c>
      <c r="D53" s="41" t="n">
        <v>8</v>
      </c>
      <c r="E53" s="41" t="n">
        <v>1</v>
      </c>
      <c r="F53" s="41" t="n">
        <v>8</v>
      </c>
      <c r="G53" s="41" t="n">
        <f aca="false">SUM(B53:F53)</f>
        <v>22</v>
      </c>
    </row>
    <row r="54" customFormat="false" ht="18" hidden="false" customHeight="false" outlineLevel="0" collapsed="false">
      <c r="A54" s="14" t="s">
        <v>236</v>
      </c>
      <c r="B54" s="41" t="n">
        <v>1</v>
      </c>
      <c r="C54" s="41" t="n">
        <v>1</v>
      </c>
      <c r="D54" s="41" t="n">
        <v>1</v>
      </c>
      <c r="E54" s="41" t="n">
        <v>1</v>
      </c>
      <c r="F54" s="41" t="n">
        <v>0</v>
      </c>
      <c r="G54" s="41" t="n">
        <f aca="false">SUM(B54:F54)</f>
        <v>4</v>
      </c>
    </row>
    <row r="55" customFormat="false" ht="18" hidden="false" customHeight="false" outlineLevel="0" collapsed="false">
      <c r="A55" s="14" t="s">
        <v>136</v>
      </c>
      <c r="B55" s="41" t="n">
        <v>4</v>
      </c>
      <c r="C55" s="41" t="n">
        <v>3</v>
      </c>
      <c r="D55" s="41" t="n">
        <v>4</v>
      </c>
      <c r="E55" s="41" t="n">
        <v>1</v>
      </c>
      <c r="F55" s="41" t="n">
        <v>2</v>
      </c>
      <c r="G55" s="41" t="n">
        <f aca="false">SUM(B55:F55)</f>
        <v>14</v>
      </c>
    </row>
    <row r="56" customFormat="false" ht="18" hidden="false" customHeight="false" outlineLevel="0" collapsed="false">
      <c r="A56" s="14" t="s">
        <v>251</v>
      </c>
      <c r="B56" s="41" t="n">
        <v>0</v>
      </c>
      <c r="C56" s="41" t="n">
        <v>0</v>
      </c>
      <c r="D56" s="41" t="n">
        <v>3</v>
      </c>
      <c r="E56" s="41" t="s">
        <v>311</v>
      </c>
      <c r="F56" s="41" t="n">
        <v>0</v>
      </c>
      <c r="G56" s="41" t="n">
        <f aca="false">SUM(B56:F56)</f>
        <v>3</v>
      </c>
    </row>
    <row r="57" customFormat="false" ht="18" hidden="false" customHeight="false" outlineLevel="0" collapsed="false">
      <c r="A57" s="14" t="s">
        <v>133</v>
      </c>
      <c r="B57" s="41" t="n">
        <v>6</v>
      </c>
      <c r="C57" s="41" t="n">
        <v>2</v>
      </c>
      <c r="D57" s="41" t="n">
        <v>2</v>
      </c>
      <c r="E57" s="41" t="n">
        <v>3</v>
      </c>
      <c r="F57" s="41" t="n">
        <v>1</v>
      </c>
      <c r="G57" s="41" t="n">
        <f aca="false">SUM(B57:F57)</f>
        <v>14</v>
      </c>
    </row>
    <row r="58" customFormat="false" ht="18" hidden="false" customHeight="false" outlineLevel="0" collapsed="false">
      <c r="A58" s="14" t="s">
        <v>11</v>
      </c>
      <c r="B58" s="41" t="n">
        <v>20</v>
      </c>
      <c r="C58" s="41" t="n">
        <v>20</v>
      </c>
      <c r="D58" s="41" t="n">
        <v>18</v>
      </c>
      <c r="E58" s="41" t="n">
        <v>20</v>
      </c>
      <c r="F58" s="41" t="n">
        <v>17</v>
      </c>
      <c r="G58" s="41" t="n">
        <f aca="false">SUM(B58:F58)</f>
        <v>95</v>
      </c>
    </row>
    <row r="59" customFormat="false" ht="18" hidden="false" customHeight="false" outlineLevel="0" collapsed="false">
      <c r="A59" s="14" t="s">
        <v>144</v>
      </c>
      <c r="B59" s="41" t="n">
        <v>2</v>
      </c>
      <c r="C59" s="41" t="n">
        <v>1</v>
      </c>
      <c r="D59" s="41" t="n">
        <v>0</v>
      </c>
      <c r="E59" s="41" t="n">
        <v>0</v>
      </c>
      <c r="F59" s="41" t="n">
        <v>10</v>
      </c>
      <c r="G59" s="41" t="n">
        <f aca="false">SUM(B59:F59)</f>
        <v>13</v>
      </c>
    </row>
    <row r="60" customFormat="false" ht="18" hidden="false" customHeight="false" outlineLevel="0" collapsed="false">
      <c r="A60" s="14" t="s">
        <v>253</v>
      </c>
      <c r="B60" s="41" t="n">
        <v>0</v>
      </c>
      <c r="C60" s="41" t="n">
        <v>0</v>
      </c>
      <c r="D60" s="41" t="n">
        <v>2</v>
      </c>
      <c r="E60" s="41" t="n">
        <v>1</v>
      </c>
      <c r="F60" s="41" t="n">
        <v>0</v>
      </c>
      <c r="G60" s="41" t="n">
        <f aca="false">SUM(B60:F60)</f>
        <v>3</v>
      </c>
    </row>
    <row r="61" customFormat="false" ht="18" hidden="false" customHeight="false" outlineLevel="0" collapsed="false">
      <c r="A61" s="14" t="s">
        <v>206</v>
      </c>
      <c r="B61" s="41" t="n">
        <v>2</v>
      </c>
      <c r="C61" s="41" t="n">
        <v>2</v>
      </c>
      <c r="D61" s="41" t="n">
        <v>2</v>
      </c>
      <c r="E61" s="41" t="n">
        <v>0</v>
      </c>
      <c r="F61" s="41" t="n">
        <v>0</v>
      </c>
      <c r="G61" s="41" t="n">
        <f aca="false">SUM(B61:F61)</f>
        <v>6</v>
      </c>
    </row>
    <row r="62" customFormat="false" ht="18" hidden="false" customHeight="false" outlineLevel="0" collapsed="false">
      <c r="A62" s="14" t="s">
        <v>172</v>
      </c>
      <c r="B62" s="41" t="s">
        <v>311</v>
      </c>
      <c r="C62" s="41" t="n">
        <v>2</v>
      </c>
      <c r="D62" s="41" t="n">
        <v>8</v>
      </c>
      <c r="E62" s="41" t="s">
        <v>311</v>
      </c>
      <c r="F62" s="41" t="n">
        <v>0</v>
      </c>
      <c r="G62" s="41" t="n">
        <f aca="false">SUM(B62:F62)</f>
        <v>10</v>
      </c>
    </row>
    <row r="63" customFormat="false" ht="18" hidden="false" customHeight="false" outlineLevel="0" collapsed="false">
      <c r="A63" s="14" t="s">
        <v>255</v>
      </c>
      <c r="B63" s="41" t="n">
        <v>2</v>
      </c>
      <c r="C63" s="41" t="n">
        <v>0</v>
      </c>
      <c r="D63" s="41" t="n">
        <v>1</v>
      </c>
      <c r="E63" s="41" t="n">
        <v>0</v>
      </c>
      <c r="F63" s="41" t="n">
        <v>0</v>
      </c>
      <c r="G63" s="41" t="n">
        <f aca="false">SUM(B63:F63)</f>
        <v>3</v>
      </c>
    </row>
    <row r="64" customFormat="false" ht="18" hidden="false" customHeight="false" outlineLevel="0" collapsed="false">
      <c r="A64" s="14" t="s">
        <v>179</v>
      </c>
      <c r="B64" s="41" t="n">
        <v>2</v>
      </c>
      <c r="C64" s="41" t="n">
        <v>4</v>
      </c>
      <c r="D64" s="41" t="n">
        <v>1</v>
      </c>
      <c r="E64" s="41" t="n">
        <v>1</v>
      </c>
      <c r="F64" s="41" t="n">
        <v>1</v>
      </c>
      <c r="G64" s="41" t="n">
        <f aca="false">SUM(B64:F64)</f>
        <v>9</v>
      </c>
    </row>
    <row r="65" customFormat="false" ht="18" hidden="false" customHeight="false" outlineLevel="0" collapsed="false">
      <c r="A65" s="14" t="s">
        <v>216</v>
      </c>
      <c r="B65" s="41" t="n">
        <v>2</v>
      </c>
      <c r="C65" s="41" t="n">
        <v>2</v>
      </c>
      <c r="D65" s="41" t="n">
        <v>1</v>
      </c>
      <c r="E65" s="41" t="s">
        <v>311</v>
      </c>
      <c r="F65" s="41" t="n">
        <v>1</v>
      </c>
      <c r="G65" s="41" t="n">
        <f aca="false">SUM(B65:F65)</f>
        <v>6</v>
      </c>
    </row>
    <row r="66" customFormat="false" ht="18" hidden="false" customHeight="false" outlineLevel="0" collapsed="false">
      <c r="A66" s="14" t="s">
        <v>259</v>
      </c>
      <c r="B66" s="41" t="n">
        <v>0</v>
      </c>
      <c r="C66" s="41" t="s">
        <v>311</v>
      </c>
      <c r="D66" s="41" t="n">
        <v>1</v>
      </c>
      <c r="E66" s="41" t="n">
        <v>1</v>
      </c>
      <c r="F66" s="41" t="n">
        <v>0</v>
      </c>
      <c r="G66" s="41" t="n">
        <f aca="false">SUM(B66:F66)</f>
        <v>2</v>
      </c>
    </row>
    <row r="67" customFormat="false" ht="18" hidden="false" customHeight="false" outlineLevel="0" collapsed="false">
      <c r="A67" s="14" t="s">
        <v>104</v>
      </c>
      <c r="B67" s="41" t="n">
        <v>4</v>
      </c>
      <c r="C67" s="41" t="n">
        <v>5</v>
      </c>
      <c r="D67" s="41" t="n">
        <v>8</v>
      </c>
      <c r="E67" s="41" t="n">
        <v>1</v>
      </c>
      <c r="F67" s="41" t="n">
        <v>8</v>
      </c>
      <c r="G67" s="41" t="n">
        <f aca="false">SUM(B67:F67)</f>
        <v>26</v>
      </c>
    </row>
    <row r="68" customFormat="false" ht="18" hidden="false" customHeight="false" outlineLevel="0" collapsed="false">
      <c r="A68" s="14" t="s">
        <v>139</v>
      </c>
      <c r="B68" s="41" t="n">
        <v>3</v>
      </c>
      <c r="C68" s="41" t="n">
        <v>3</v>
      </c>
      <c r="D68" s="41" t="n">
        <v>4</v>
      </c>
      <c r="E68" s="41" t="n">
        <v>3</v>
      </c>
      <c r="F68" s="41" t="n">
        <v>1</v>
      </c>
      <c r="G68" s="41" t="n">
        <f aca="false">SUM(B68:F68)</f>
        <v>14</v>
      </c>
    </row>
    <row r="69" customFormat="false" ht="18" hidden="false" customHeight="false" outlineLevel="0" collapsed="false">
      <c r="A69" s="14" t="s">
        <v>54</v>
      </c>
      <c r="B69" s="41" t="n">
        <v>20</v>
      </c>
      <c r="C69" s="41" t="n">
        <v>7</v>
      </c>
      <c r="D69" s="41" t="n">
        <v>16</v>
      </c>
      <c r="E69" s="41" t="n">
        <v>1</v>
      </c>
      <c r="F69" s="41" t="n">
        <v>8</v>
      </c>
      <c r="G69" s="41" t="n">
        <f aca="false">SUM(B69:F69)</f>
        <v>52</v>
      </c>
    </row>
    <row r="70" customFormat="false" ht="18" hidden="false" customHeight="false" outlineLevel="0" collapsed="false">
      <c r="A70" s="14" t="s">
        <v>78</v>
      </c>
      <c r="B70" s="41" t="n">
        <v>20</v>
      </c>
      <c r="C70" s="41" t="n">
        <v>8</v>
      </c>
      <c r="D70" s="41" t="n">
        <v>2</v>
      </c>
      <c r="E70" s="41" t="n">
        <v>3</v>
      </c>
      <c r="F70" s="41" t="n">
        <v>10</v>
      </c>
      <c r="G70" s="41" t="n">
        <f aca="false">SUM(B70:F70)</f>
        <v>43</v>
      </c>
    </row>
    <row r="71" customFormat="false" ht="18" hidden="false" customHeight="false" outlineLevel="0" collapsed="false">
      <c r="A71" s="14" t="s">
        <v>121</v>
      </c>
      <c r="B71" s="41" t="n">
        <v>0</v>
      </c>
      <c r="C71" s="41" t="n">
        <v>0</v>
      </c>
      <c r="D71" s="41" t="n">
        <v>2</v>
      </c>
      <c r="E71" s="41" t="n">
        <v>17</v>
      </c>
      <c r="F71" s="41" t="n">
        <v>0</v>
      </c>
      <c r="G71" s="41" t="n">
        <f aca="false">SUM(B71:F71)</f>
        <v>19</v>
      </c>
    </row>
    <row r="72" customFormat="false" ht="18" hidden="false" customHeight="false" outlineLevel="0" collapsed="false">
      <c r="A72" s="14" t="s">
        <v>156</v>
      </c>
      <c r="B72" s="41" t="n">
        <v>4</v>
      </c>
      <c r="C72" s="41" t="n">
        <v>2</v>
      </c>
      <c r="D72" s="41" t="n">
        <v>2</v>
      </c>
      <c r="E72" s="41" t="n">
        <v>1</v>
      </c>
      <c r="F72" s="41" t="n">
        <v>2</v>
      </c>
      <c r="G72" s="41" t="n">
        <f aca="false">SUM(B72:F72)</f>
        <v>11</v>
      </c>
    </row>
    <row r="73" customFormat="false" ht="18" hidden="false" customHeight="false" outlineLevel="0" collapsed="false">
      <c r="A73" s="14" t="s">
        <v>68</v>
      </c>
      <c r="B73" s="41" t="n">
        <v>12</v>
      </c>
      <c r="C73" s="41" t="n">
        <v>6</v>
      </c>
      <c r="D73" s="41" t="n">
        <v>3</v>
      </c>
      <c r="E73" s="41" t="n">
        <v>16</v>
      </c>
      <c r="F73" s="41" t="n">
        <v>10</v>
      </c>
      <c r="G73" s="41" t="n">
        <f aca="false">SUM(B73:F73)</f>
        <v>47</v>
      </c>
    </row>
    <row r="74" customFormat="false" ht="18" hidden="false" customHeight="false" outlineLevel="0" collapsed="false">
      <c r="A74" s="14" t="s">
        <v>43</v>
      </c>
      <c r="B74" s="41" t="n">
        <v>18</v>
      </c>
      <c r="C74" s="41" t="s">
        <v>311</v>
      </c>
      <c r="D74" s="41" t="n">
        <v>12</v>
      </c>
      <c r="E74" s="41" t="n">
        <v>17</v>
      </c>
      <c r="F74" s="41" t="n">
        <v>18</v>
      </c>
      <c r="G74" s="41" t="n">
        <f aca="false">SUM(B74:F74)</f>
        <v>65</v>
      </c>
    </row>
    <row r="75" customFormat="false" ht="18" hidden="false" customHeight="false" outlineLevel="0" collapsed="false">
      <c r="A75" s="14" t="s">
        <v>153</v>
      </c>
      <c r="B75" s="41" t="n">
        <v>4</v>
      </c>
      <c r="C75" s="41" t="n">
        <v>5</v>
      </c>
      <c r="D75" s="41" t="n">
        <v>1</v>
      </c>
      <c r="E75" s="41" t="n">
        <v>2</v>
      </c>
      <c r="F75" s="41" t="s">
        <v>311</v>
      </c>
      <c r="G75" s="41" t="n">
        <f aca="false">SUM(B75:F75)</f>
        <v>12</v>
      </c>
    </row>
    <row r="76" customFormat="false" ht="18" hidden="false" customHeight="false" outlineLevel="0" collapsed="false">
      <c r="A76" s="14" t="s">
        <v>267</v>
      </c>
      <c r="B76" s="41" t="n">
        <v>0</v>
      </c>
      <c r="C76" s="41" t="n">
        <v>0</v>
      </c>
      <c r="D76" s="41" t="n">
        <v>1</v>
      </c>
      <c r="E76" s="41" t="n">
        <v>0</v>
      </c>
      <c r="F76" s="41" t="n">
        <v>0</v>
      </c>
      <c r="G76" s="41" t="n">
        <f aca="false">SUM(B76:F76)</f>
        <v>1</v>
      </c>
    </row>
    <row r="77" customFormat="false" ht="18" hidden="false" customHeight="false" outlineLevel="0" collapsed="false">
      <c r="A77" s="14" t="s">
        <v>47</v>
      </c>
      <c r="B77" s="41" t="n">
        <v>20</v>
      </c>
      <c r="C77" s="41" t="n">
        <v>4</v>
      </c>
      <c r="D77" s="41" t="n">
        <v>20</v>
      </c>
      <c r="E77" s="41" t="n">
        <v>2</v>
      </c>
      <c r="F77" s="41" t="n">
        <v>18</v>
      </c>
      <c r="G77" s="41" t="n">
        <f aca="false">SUM(B77:F77)</f>
        <v>64</v>
      </c>
    </row>
    <row r="78" customFormat="false" ht="18" hidden="false" customHeight="false" outlineLevel="0" collapsed="false">
      <c r="A78" s="14" t="s">
        <v>33</v>
      </c>
      <c r="B78" s="41" t="n">
        <v>20</v>
      </c>
      <c r="C78" s="41" t="n">
        <v>4</v>
      </c>
      <c r="D78" s="41" t="n">
        <v>20</v>
      </c>
      <c r="E78" s="41" t="n">
        <v>15</v>
      </c>
      <c r="F78" s="41" t="n">
        <v>19</v>
      </c>
      <c r="G78" s="41" t="n">
        <f aca="false">SUM(B78:F78)</f>
        <v>78</v>
      </c>
    </row>
    <row r="79" customFormat="false" ht="18" hidden="false" customHeight="false" outlineLevel="0" collapsed="false">
      <c r="A79" s="14" t="s">
        <v>240</v>
      </c>
      <c r="B79" s="41" t="n">
        <v>2</v>
      </c>
      <c r="C79" s="41" t="n">
        <v>0</v>
      </c>
      <c r="D79" s="41" t="n">
        <v>2</v>
      </c>
      <c r="E79" s="41" t="s">
        <v>311</v>
      </c>
      <c r="F79" s="41" t="n">
        <v>0</v>
      </c>
      <c r="G79" s="41" t="n">
        <f aca="false">SUM(B79:F79)</f>
        <v>4</v>
      </c>
    </row>
    <row r="80" customFormat="false" ht="18" hidden="false" customHeight="false" outlineLevel="0" collapsed="false">
      <c r="A80" s="14" t="s">
        <v>65</v>
      </c>
      <c r="B80" s="41" t="n">
        <v>20</v>
      </c>
      <c r="C80" s="41" t="n">
        <v>8</v>
      </c>
      <c r="D80" s="41" t="s">
        <v>311</v>
      </c>
      <c r="E80" s="41" t="n">
        <v>1</v>
      </c>
      <c r="F80" s="41" t="n">
        <v>20</v>
      </c>
      <c r="G80" s="41" t="n">
        <f aca="false">SUM(B80:F80)</f>
        <v>49</v>
      </c>
    </row>
    <row r="81" customFormat="false" ht="18" hidden="false" customHeight="false" outlineLevel="0" collapsed="false">
      <c r="A81" s="14" t="s">
        <v>22</v>
      </c>
      <c r="B81" s="41" t="n">
        <v>20</v>
      </c>
      <c r="C81" s="41" t="n">
        <v>20</v>
      </c>
      <c r="D81" s="41" t="n">
        <v>1</v>
      </c>
      <c r="E81" s="41" t="n">
        <v>20</v>
      </c>
      <c r="F81" s="41" t="n">
        <v>18</v>
      </c>
      <c r="G81" s="41" t="n">
        <f aca="false">SUM(B81:F81)</f>
        <v>79</v>
      </c>
    </row>
    <row r="82" customFormat="false" ht="18" hidden="false" customHeight="false" outlineLevel="0" collapsed="false">
      <c r="A82" s="14" t="s">
        <v>151</v>
      </c>
      <c r="B82" s="41" t="n">
        <v>3</v>
      </c>
      <c r="C82" s="41" t="n">
        <v>0</v>
      </c>
      <c r="D82" s="41" t="n">
        <v>4</v>
      </c>
      <c r="E82" s="41" t="n">
        <v>5</v>
      </c>
      <c r="F82" s="41" t="n">
        <v>0</v>
      </c>
      <c r="G82" s="41" t="n">
        <f aca="false">SUM(B82:F82)</f>
        <v>12</v>
      </c>
    </row>
    <row r="83" customFormat="false" ht="18" hidden="false" customHeight="false" outlineLevel="0" collapsed="false">
      <c r="A83" s="14" t="s">
        <v>36</v>
      </c>
      <c r="B83" s="41" t="n">
        <v>20</v>
      </c>
      <c r="C83" s="41" t="n">
        <v>20</v>
      </c>
      <c r="D83" s="41" t="n">
        <v>13</v>
      </c>
      <c r="E83" s="41" t="n">
        <v>20</v>
      </c>
      <c r="F83" s="41" t="n">
        <v>4</v>
      </c>
      <c r="G83" s="41" t="n">
        <f aca="false">SUM(B83:F83)</f>
        <v>77</v>
      </c>
    </row>
    <row r="84" customFormat="false" ht="18" hidden="false" customHeight="false" outlineLevel="0" collapsed="false">
      <c r="A84" s="14" t="s">
        <v>38</v>
      </c>
      <c r="B84" s="41" t="n">
        <v>12</v>
      </c>
      <c r="C84" s="41" t="n">
        <v>18</v>
      </c>
      <c r="D84" s="41" t="n">
        <v>20</v>
      </c>
      <c r="E84" s="41" t="n">
        <v>7</v>
      </c>
      <c r="F84" s="41" t="n">
        <v>15</v>
      </c>
      <c r="G84" s="41" t="n">
        <f aca="false">SUM(B84:F84)</f>
        <v>72</v>
      </c>
    </row>
    <row r="85" customFormat="false" ht="18" hidden="false" customHeight="false" outlineLevel="0" collapsed="false">
      <c r="A85" s="14" t="s">
        <v>50</v>
      </c>
      <c r="B85" s="41" t="n">
        <v>20</v>
      </c>
      <c r="C85" s="41" t="n">
        <v>2</v>
      </c>
      <c r="D85" s="41" t="n">
        <v>16</v>
      </c>
      <c r="E85" s="41" t="n">
        <v>0</v>
      </c>
      <c r="F85" s="41" t="n">
        <v>16</v>
      </c>
      <c r="G85" s="41" t="n">
        <f aca="false">SUM(B85:F85)</f>
        <v>54</v>
      </c>
    </row>
    <row r="86" customFormat="false" ht="18" hidden="false" customHeight="false" outlineLevel="0" collapsed="false">
      <c r="A86" s="14" t="s">
        <v>98</v>
      </c>
      <c r="B86" s="41" t="n">
        <v>14</v>
      </c>
      <c r="C86" s="41" t="n">
        <v>5</v>
      </c>
      <c r="D86" s="41" t="s">
        <v>311</v>
      </c>
      <c r="E86" s="41" t="n">
        <v>8</v>
      </c>
      <c r="F86" s="41" t="n">
        <v>8</v>
      </c>
      <c r="G86" s="41" t="n">
        <f aca="false">SUM(B86:F86)</f>
        <v>35</v>
      </c>
    </row>
    <row r="87" customFormat="false" ht="18" hidden="false" customHeight="false" outlineLevel="0" collapsed="false">
      <c r="A87" s="14" t="s">
        <v>84</v>
      </c>
      <c r="B87" s="41" t="n">
        <v>2</v>
      </c>
      <c r="C87" s="41" t="n">
        <v>7</v>
      </c>
      <c r="D87" s="41" t="n">
        <v>15</v>
      </c>
      <c r="E87" s="41" t="s">
        <v>311</v>
      </c>
      <c r="F87" s="41" t="n">
        <v>15</v>
      </c>
      <c r="G87" s="41" t="n">
        <f aca="false">SUM(B87:F87)</f>
        <v>39</v>
      </c>
    </row>
    <row r="88" customFormat="false" ht="18" hidden="false" customHeight="false" outlineLevel="0" collapsed="false">
      <c r="A88" s="14" t="s">
        <v>45</v>
      </c>
      <c r="B88" s="41" t="n">
        <v>20</v>
      </c>
      <c r="C88" s="41" t="n">
        <v>5</v>
      </c>
      <c r="D88" s="41" t="n">
        <v>20</v>
      </c>
      <c r="E88" s="41" t="n">
        <v>0</v>
      </c>
      <c r="F88" s="41" t="n">
        <v>20</v>
      </c>
      <c r="G88" s="41" t="n">
        <f aca="false">SUM(B88:F88)</f>
        <v>65</v>
      </c>
    </row>
    <row r="89" customFormat="false" ht="18" hidden="false" customHeight="false" outlineLevel="0" collapsed="false">
      <c r="A89" s="14" t="s">
        <v>190</v>
      </c>
      <c r="B89" s="41" t="n">
        <v>1</v>
      </c>
      <c r="C89" s="41" t="n">
        <v>2</v>
      </c>
      <c r="D89" s="41" t="n">
        <v>3</v>
      </c>
      <c r="E89" s="41" t="n">
        <v>1</v>
      </c>
      <c r="F89" s="41" t="n">
        <v>1</v>
      </c>
      <c r="G89" s="41" t="n">
        <f aca="false">SUM(B89:F89)</f>
        <v>8</v>
      </c>
    </row>
    <row r="90" customFormat="false" ht="18" hidden="false" customHeight="false" outlineLevel="0" collapsed="false">
      <c r="A90" s="14" t="s">
        <v>194</v>
      </c>
      <c r="B90" s="41" t="n">
        <v>0</v>
      </c>
      <c r="C90" s="41" t="n">
        <v>5</v>
      </c>
      <c r="D90" s="41" t="n">
        <v>2</v>
      </c>
      <c r="E90" s="41" t="n">
        <v>0</v>
      </c>
      <c r="F90" s="41" t="n">
        <v>0</v>
      </c>
      <c r="G90" s="41" t="n">
        <f aca="false">SUM(B90:F90)</f>
        <v>7</v>
      </c>
    </row>
    <row r="91" customFormat="false" ht="18" hidden="false" customHeight="false" outlineLevel="0" collapsed="false">
      <c r="A91" s="14" t="s">
        <v>212</v>
      </c>
      <c r="B91" s="41" t="n">
        <v>2</v>
      </c>
      <c r="C91" s="41" t="n">
        <v>0</v>
      </c>
      <c r="D91" s="41" t="n">
        <v>3</v>
      </c>
      <c r="E91" s="41" t="n">
        <v>0</v>
      </c>
      <c r="F91" s="41" t="n">
        <v>1</v>
      </c>
      <c r="G91" s="41" t="n">
        <f aca="false">SUM(B91:F91)</f>
        <v>6</v>
      </c>
    </row>
    <row r="92" customFormat="false" ht="18" hidden="false" customHeight="false" outlineLevel="0" collapsed="false">
      <c r="A92" s="14" t="s">
        <v>225</v>
      </c>
      <c r="B92" s="41" t="n">
        <v>0</v>
      </c>
      <c r="C92" s="41" t="n">
        <v>2</v>
      </c>
      <c r="D92" s="41" t="n">
        <v>3</v>
      </c>
      <c r="E92" s="41" t="n">
        <v>0</v>
      </c>
      <c r="F92" s="41" t="n">
        <v>0</v>
      </c>
      <c r="G92" s="41" t="n">
        <f aca="false">SUM(B92:F92)</f>
        <v>5</v>
      </c>
    </row>
    <row r="93" customFormat="false" ht="18" hidden="false" customHeight="false" outlineLevel="0" collapsed="false">
      <c r="A93" s="14" t="s">
        <v>218</v>
      </c>
      <c r="B93" s="41" t="n">
        <v>3</v>
      </c>
      <c r="C93" s="41" t="n">
        <v>0</v>
      </c>
      <c r="D93" s="41" t="n">
        <v>2</v>
      </c>
      <c r="E93" s="41" t="n">
        <v>0</v>
      </c>
      <c r="F93" s="41" t="n">
        <v>1</v>
      </c>
      <c r="G93" s="41" t="n">
        <f aca="false">SUM(B93:F93)</f>
        <v>6</v>
      </c>
    </row>
    <row r="94" customFormat="false" ht="18" hidden="false" customHeight="false" outlineLevel="0" collapsed="false">
      <c r="A94" s="14" t="s">
        <v>129</v>
      </c>
      <c r="B94" s="41" t="n">
        <v>2</v>
      </c>
      <c r="C94" s="41" t="s">
        <v>311</v>
      </c>
      <c r="D94" s="41" t="n">
        <v>2</v>
      </c>
      <c r="E94" s="41" t="n">
        <v>1</v>
      </c>
      <c r="F94" s="41" t="n">
        <v>10</v>
      </c>
      <c r="G94" s="41" t="n">
        <f aca="false">SUM(B94:F94)</f>
        <v>15</v>
      </c>
    </row>
    <row r="95" customFormat="false" ht="18" hidden="false" customHeight="false" outlineLevel="0" collapsed="false">
      <c r="A95" s="14" t="s">
        <v>119</v>
      </c>
      <c r="B95" s="41" t="n">
        <v>2</v>
      </c>
      <c r="C95" s="41" t="n">
        <v>5</v>
      </c>
      <c r="D95" s="41" t="n">
        <v>3</v>
      </c>
      <c r="E95" s="41" t="n">
        <v>9</v>
      </c>
      <c r="F95" s="41" t="n">
        <v>0</v>
      </c>
      <c r="G95" s="41" t="n">
        <f aca="false">SUM(B95:F95)</f>
        <v>19</v>
      </c>
    </row>
    <row r="96" customFormat="false" ht="18" hidden="false" customHeight="false" outlineLevel="0" collapsed="false">
      <c r="A96" s="14" t="s">
        <v>174</v>
      </c>
      <c r="B96" s="41" t="n">
        <v>4</v>
      </c>
      <c r="C96" s="41" t="n">
        <v>2</v>
      </c>
      <c r="D96" s="41" t="n">
        <v>3</v>
      </c>
      <c r="E96" s="41" t="n">
        <v>1</v>
      </c>
      <c r="F96" s="41" t="n">
        <v>0</v>
      </c>
      <c r="G96" s="41" t="n">
        <f aca="false">SUM(B96:F96)</f>
        <v>10</v>
      </c>
    </row>
    <row r="97" customFormat="false" ht="18" hidden="false" customHeight="false" outlineLevel="0" collapsed="false">
      <c r="A97" s="14" t="s">
        <v>110</v>
      </c>
      <c r="B97" s="41" t="n">
        <v>4</v>
      </c>
      <c r="C97" s="41" t="n">
        <v>8</v>
      </c>
      <c r="D97" s="41" t="n">
        <v>1</v>
      </c>
      <c r="E97" s="41" t="n">
        <v>7</v>
      </c>
      <c r="F97" s="41" t="n">
        <v>5</v>
      </c>
      <c r="G97" s="41" t="n">
        <f aca="false">SUM(B97:F97)</f>
        <v>25</v>
      </c>
    </row>
    <row r="98" customFormat="false" ht="18" hidden="false" customHeight="false" outlineLevel="0" collapsed="false">
      <c r="A98" s="14" t="s">
        <v>115</v>
      </c>
      <c r="B98" s="41" t="n">
        <v>2</v>
      </c>
      <c r="C98" s="41" t="n">
        <v>7</v>
      </c>
      <c r="D98" s="41" t="n">
        <v>13</v>
      </c>
      <c r="E98" s="41" t="n">
        <v>1</v>
      </c>
      <c r="F98" s="41" t="n">
        <v>0</v>
      </c>
      <c r="G98" s="41" t="n">
        <f aca="false">SUM(B98:F98)</f>
        <v>23</v>
      </c>
    </row>
    <row r="99" customFormat="false" ht="18" hidden="false" customHeight="false" outlineLevel="0" collapsed="false">
      <c r="A99" s="14" t="s">
        <v>100</v>
      </c>
      <c r="B99" s="41" t="n">
        <v>18</v>
      </c>
      <c r="C99" s="41" t="n">
        <v>10</v>
      </c>
      <c r="D99" s="41" t="n">
        <v>1</v>
      </c>
      <c r="E99" s="41" t="n">
        <v>1</v>
      </c>
      <c r="F99" s="41" t="n">
        <v>1</v>
      </c>
      <c r="G99" s="41" t="n">
        <f aca="false">SUM(B99:F99)</f>
        <v>31</v>
      </c>
    </row>
    <row r="100" customFormat="false" ht="18" hidden="false" customHeight="false" outlineLevel="0" collapsed="false">
      <c r="A100" s="14" t="s">
        <v>249</v>
      </c>
      <c r="B100" s="41" t="n">
        <v>0</v>
      </c>
      <c r="C100" s="41" t="n">
        <v>2</v>
      </c>
      <c r="D100" s="41" t="n">
        <v>1</v>
      </c>
      <c r="E100" s="41" t="n">
        <v>0</v>
      </c>
      <c r="F100" s="41" t="n">
        <v>0</v>
      </c>
      <c r="G100" s="41" t="n">
        <f aca="false">SUM(B100:F100)</f>
        <v>3</v>
      </c>
    </row>
    <row r="101" customFormat="false" ht="18" hidden="false" customHeight="false" outlineLevel="0" collapsed="false">
      <c r="A101" s="14" t="s">
        <v>229</v>
      </c>
      <c r="B101" s="41" t="n">
        <v>1</v>
      </c>
      <c r="C101" s="41" t="n">
        <v>1</v>
      </c>
      <c r="D101" s="41" t="n">
        <v>2</v>
      </c>
      <c r="E101" s="41" t="s">
        <v>311</v>
      </c>
      <c r="F101" s="41" t="n">
        <v>0</v>
      </c>
      <c r="G101" s="41" t="n">
        <f aca="false">SUM(B101:F101)</f>
        <v>4</v>
      </c>
    </row>
    <row r="102" customFormat="false" ht="18" hidden="false" customHeight="false" outlineLevel="0" collapsed="false">
      <c r="A102" s="14" t="s">
        <v>96</v>
      </c>
      <c r="B102" s="41" t="n">
        <v>20</v>
      </c>
      <c r="C102" s="41" t="n">
        <v>10</v>
      </c>
      <c r="D102" s="41" t="n">
        <v>2</v>
      </c>
      <c r="E102" s="41" t="n">
        <v>3</v>
      </c>
      <c r="F102" s="41" t="n">
        <v>1</v>
      </c>
      <c r="G102" s="41" t="n">
        <f aca="false">SUM(B102:F102)</f>
        <v>36</v>
      </c>
    </row>
    <row r="103" customFormat="false" ht="18" hidden="false" customHeight="false" outlineLevel="0" collapsed="false">
      <c r="A103" s="14" t="s">
        <v>263</v>
      </c>
      <c r="B103" s="41" t="n">
        <v>2</v>
      </c>
      <c r="C103" s="41" t="s">
        <v>311</v>
      </c>
      <c r="D103" s="41" t="s">
        <v>311</v>
      </c>
      <c r="E103" s="41" t="s">
        <v>311</v>
      </c>
      <c r="F103" s="41" t="s">
        <v>311</v>
      </c>
      <c r="G103" s="41" t="n">
        <f aca="false">SUM(B103:F103)</f>
        <v>2</v>
      </c>
    </row>
    <row r="104" customFormat="false" ht="18" hidden="false" customHeight="false" outlineLevel="0" collapsed="false">
      <c r="A104" s="14" t="s">
        <v>127</v>
      </c>
      <c r="B104" s="41" t="n">
        <v>8</v>
      </c>
      <c r="C104" s="41" t="n">
        <v>3</v>
      </c>
      <c r="D104" s="41" t="n">
        <v>1</v>
      </c>
      <c r="E104" s="41" t="n">
        <v>2</v>
      </c>
      <c r="F104" s="41" t="n">
        <v>2</v>
      </c>
      <c r="G104" s="41" t="n">
        <f aca="false">SUM(B104:F104)</f>
        <v>16</v>
      </c>
    </row>
    <row r="105" customFormat="false" ht="18" hidden="false" customHeight="false" outlineLevel="0" collapsed="false">
      <c r="A105" s="14" t="s">
        <v>75</v>
      </c>
      <c r="B105" s="41" t="n">
        <v>20</v>
      </c>
      <c r="C105" s="41" t="n">
        <v>3</v>
      </c>
      <c r="D105" s="41" t="s">
        <v>311</v>
      </c>
      <c r="E105" s="41" t="n">
        <v>2</v>
      </c>
      <c r="F105" s="41" t="n">
        <v>20</v>
      </c>
      <c r="G105" s="41" t="n">
        <f aca="false">SUM(B105:F105)</f>
        <v>45</v>
      </c>
    </row>
    <row r="106" customFormat="false" ht="18" hidden="false" customHeight="false" outlineLevel="0" collapsed="false">
      <c r="A106" s="14" t="s">
        <v>63</v>
      </c>
      <c r="B106" s="41" t="n">
        <v>18</v>
      </c>
      <c r="C106" s="41" t="n">
        <v>3</v>
      </c>
      <c r="D106" s="41" t="n">
        <v>5</v>
      </c>
      <c r="E106" s="41" t="n">
        <v>20</v>
      </c>
      <c r="F106" s="41" t="n">
        <v>4</v>
      </c>
      <c r="G106" s="41" t="n">
        <f aca="false">SUM(B106:F106)</f>
        <v>50</v>
      </c>
    </row>
    <row r="107" customFormat="false" ht="18" hidden="false" customHeight="false" outlineLevel="0" collapsed="false">
      <c r="A107" s="14" t="s">
        <v>208</v>
      </c>
      <c r="B107" s="41" t="n">
        <v>2</v>
      </c>
      <c r="C107" s="41" t="n">
        <v>0</v>
      </c>
      <c r="D107" s="41" t="n">
        <v>4</v>
      </c>
      <c r="E107" s="41" t="n">
        <v>0</v>
      </c>
      <c r="F107" s="41" t="n">
        <v>0</v>
      </c>
      <c r="G107" s="41" t="n">
        <f aca="false">SUM(B107:F107)</f>
        <v>6</v>
      </c>
    </row>
    <row r="108" customFormat="false" ht="18" hidden="false" customHeight="false" outlineLevel="0" collapsed="false">
      <c r="A108" s="14" t="s">
        <v>162</v>
      </c>
      <c r="B108" s="41" t="n">
        <v>2</v>
      </c>
      <c r="C108" s="41" t="n">
        <v>5</v>
      </c>
      <c r="D108" s="41" t="n">
        <v>2</v>
      </c>
      <c r="E108" s="41" t="n">
        <v>1</v>
      </c>
      <c r="F108" s="41" t="n">
        <v>1</v>
      </c>
      <c r="G108" s="41" t="n">
        <f aca="false">SUM(B108:F108)</f>
        <v>11</v>
      </c>
    </row>
    <row r="109" customFormat="false" ht="18" hidden="false" customHeight="false" outlineLevel="0" collapsed="false">
      <c r="A109" s="14" t="s">
        <v>29</v>
      </c>
      <c r="B109" s="41" t="n">
        <v>20</v>
      </c>
      <c r="C109" s="41" t="n">
        <v>18</v>
      </c>
      <c r="D109" s="41" t="n">
        <v>20</v>
      </c>
      <c r="E109" s="41" t="n">
        <v>3</v>
      </c>
      <c r="F109" s="41" t="n">
        <v>17</v>
      </c>
      <c r="G109" s="41" t="n">
        <f aca="false">SUM(B109:F109)</f>
        <v>78</v>
      </c>
    </row>
    <row r="110" customFormat="false" ht="18" hidden="false" customHeight="false" outlineLevel="0" collapsed="false">
      <c r="A110" s="14" t="s">
        <v>192</v>
      </c>
      <c r="B110" s="41" t="n">
        <v>2</v>
      </c>
      <c r="C110" s="41" t="n">
        <v>3</v>
      </c>
      <c r="D110" s="41" t="n">
        <v>2</v>
      </c>
      <c r="E110" s="41" t="n">
        <v>0</v>
      </c>
      <c r="F110" s="41" t="n">
        <v>1</v>
      </c>
      <c r="G110" s="41" t="n">
        <f aca="false">SUM(B110:F110)</f>
        <v>8</v>
      </c>
    </row>
    <row r="111" customFormat="false" ht="18" hidden="false" customHeight="false" outlineLevel="0" collapsed="false">
      <c r="A111" s="14" t="s">
        <v>227</v>
      </c>
      <c r="B111" s="41" t="n">
        <v>0</v>
      </c>
      <c r="C111" s="41" t="n">
        <v>2</v>
      </c>
      <c r="D111" s="41" t="n">
        <v>0</v>
      </c>
      <c r="E111" s="41" t="n">
        <v>1</v>
      </c>
      <c r="F111" s="41" t="n">
        <v>2</v>
      </c>
      <c r="G111" s="41" t="n">
        <f aca="false">SUM(B111:F111)</f>
        <v>5</v>
      </c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LibreOffice/7.1.3.2$Linux_X86_64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2017-04-24T12:58:21Z</dcterms:created>
  <dc:creator>halasz</dc:creator>
  <dc:description/>
  <dc:language>en-US</dc:language>
  <cp:lastModifiedBy>lazi</cp:lastModifiedBy>
  <cp:lastPrinted>2017-04-28T05:16:26Z</cp:lastPrinted>
  <dcterms:modified xsi:type="dcterms:W3CDTF">2017-05-01T13:46:58Z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